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LEY EYO\Documents\"/>
    </mc:Choice>
  </mc:AlternateContent>
  <xr:revisionPtr revIDLastSave="0" documentId="8_{5B9838C1-2448-4A63-B9D1-28340BA9A1A7}" xr6:coauthVersionLast="47" xr6:coauthVersionMax="47" xr10:uidLastSave="{00000000-0000-0000-0000-000000000000}"/>
  <bookViews>
    <workbookView xWindow="-120" yWindow="-120" windowWidth="24240" windowHeight="13140" xr2:uid="{E8C52381-D0DF-4B45-B67B-4FE438288C7E}"/>
  </bookViews>
  <sheets>
    <sheet name="orders" sheetId="1" r:id="rId1"/>
    <sheet name="Analysis" sheetId="4" r:id="rId2"/>
    <sheet name="Analysis2" sheetId="5" r:id="rId3"/>
    <sheet name="orders (2)" sheetId="2" state="hidden" r:id="rId4"/>
  </sheets>
  <definedNames>
    <definedName name="SalesData">orders!$A$2:$N$2001</definedName>
    <definedName name="SalesData2">orders!$A$2:$O$2001</definedName>
  </definedNames>
  <calcPr calcId="191028"/>
  <pivotCaches>
    <pivotCache cacheId="5240" r:id="rId5"/>
    <pivotCache cacheId="524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Q14" i="1"/>
  <c r="R12" i="1"/>
  <c r="Q12" i="1"/>
  <c r="R1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R10" i="1"/>
  <c r="R9" i="1"/>
  <c r="Q10" i="1"/>
  <c r="Q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Q13" i="1" l="1"/>
  <c r="M2001" i="1"/>
  <c r="N2001" i="1" s="1"/>
  <c r="M2000" i="1"/>
  <c r="N2000" i="1" s="1"/>
  <c r="M1999" i="1"/>
  <c r="N1999" i="1" s="1"/>
  <c r="M1998" i="1"/>
  <c r="N1998" i="1" s="1"/>
  <c r="M1997" i="1"/>
  <c r="N1997" i="1" s="1"/>
  <c r="M1996" i="1"/>
  <c r="N1996" i="1" s="1"/>
  <c r="M1995" i="1"/>
  <c r="N1995" i="1" s="1"/>
  <c r="M1994" i="1"/>
  <c r="N1994" i="1" s="1"/>
  <c r="M1993" i="1"/>
  <c r="N1993" i="1" s="1"/>
  <c r="M1992" i="1"/>
  <c r="N1992" i="1" s="1"/>
  <c r="M1991" i="1"/>
  <c r="N1991" i="1" s="1"/>
  <c r="M1990" i="1"/>
  <c r="N1990" i="1" s="1"/>
  <c r="M1989" i="1"/>
  <c r="N1989" i="1" s="1"/>
  <c r="M1988" i="1"/>
  <c r="N1988" i="1" s="1"/>
  <c r="M1987" i="1"/>
  <c r="N1987" i="1" s="1"/>
  <c r="M1986" i="1"/>
  <c r="N1986" i="1" s="1"/>
  <c r="M1985" i="1"/>
  <c r="N1985" i="1" s="1"/>
  <c r="M1984" i="1"/>
  <c r="N1984" i="1" s="1"/>
  <c r="M1983" i="1"/>
  <c r="N1983" i="1" s="1"/>
  <c r="M1982" i="1"/>
  <c r="N1982" i="1" s="1"/>
  <c r="M1981" i="1"/>
  <c r="N1981" i="1" s="1"/>
  <c r="M1980" i="1"/>
  <c r="N1980" i="1" s="1"/>
  <c r="M1979" i="1"/>
  <c r="N1979" i="1" s="1"/>
  <c r="M1978" i="1"/>
  <c r="N1978" i="1" s="1"/>
  <c r="M1977" i="1"/>
  <c r="N1977" i="1" s="1"/>
  <c r="M1976" i="1"/>
  <c r="N1976" i="1" s="1"/>
  <c r="M1975" i="1"/>
  <c r="N1975" i="1" s="1"/>
  <c r="M1974" i="1"/>
  <c r="N1974" i="1" s="1"/>
  <c r="M1973" i="1"/>
  <c r="N1973" i="1" s="1"/>
  <c r="M1972" i="1"/>
  <c r="N1972" i="1" s="1"/>
  <c r="M1971" i="1"/>
  <c r="N1971" i="1" s="1"/>
  <c r="M1970" i="1"/>
  <c r="N1970" i="1" s="1"/>
  <c r="M1969" i="1"/>
  <c r="N1969" i="1" s="1"/>
  <c r="M1968" i="1"/>
  <c r="N1968" i="1" s="1"/>
  <c r="M1967" i="1"/>
  <c r="N1967" i="1" s="1"/>
  <c r="M1966" i="1"/>
  <c r="N1966" i="1" s="1"/>
  <c r="M1965" i="1"/>
  <c r="N1965" i="1" s="1"/>
  <c r="M1964" i="1"/>
  <c r="N1964" i="1" s="1"/>
  <c r="M1963" i="1"/>
  <c r="N1963" i="1" s="1"/>
  <c r="M1962" i="1"/>
  <c r="N1962" i="1" s="1"/>
  <c r="M1961" i="1"/>
  <c r="N1961" i="1" s="1"/>
  <c r="M1960" i="1"/>
  <c r="N1960" i="1" s="1"/>
  <c r="M1959" i="1"/>
  <c r="N1959" i="1" s="1"/>
  <c r="M1958" i="1"/>
  <c r="N1958" i="1" s="1"/>
  <c r="M1957" i="1"/>
  <c r="N1957" i="1" s="1"/>
  <c r="M1956" i="1"/>
  <c r="N1956" i="1" s="1"/>
  <c r="M1955" i="1"/>
  <c r="N1955" i="1" s="1"/>
  <c r="M1954" i="1"/>
  <c r="N1954" i="1" s="1"/>
  <c r="M1953" i="1"/>
  <c r="N1953" i="1" s="1"/>
  <c r="M1952" i="1"/>
  <c r="N1952" i="1" s="1"/>
  <c r="M1951" i="1"/>
  <c r="N1951" i="1" s="1"/>
  <c r="M1950" i="1"/>
  <c r="N1950" i="1" s="1"/>
  <c r="M1949" i="1"/>
  <c r="N1949" i="1" s="1"/>
  <c r="M1948" i="1"/>
  <c r="N1948" i="1" s="1"/>
  <c r="M1947" i="1"/>
  <c r="N1947" i="1" s="1"/>
  <c r="M1946" i="1"/>
  <c r="N1946" i="1" s="1"/>
  <c r="M1945" i="1"/>
  <c r="N1945" i="1" s="1"/>
  <c r="M1944" i="1"/>
  <c r="N1944" i="1" s="1"/>
  <c r="M1943" i="1"/>
  <c r="N1943" i="1" s="1"/>
  <c r="M1942" i="1"/>
  <c r="N1942" i="1" s="1"/>
  <c r="M1941" i="1"/>
  <c r="N1941" i="1" s="1"/>
  <c r="M1940" i="1"/>
  <c r="N1940" i="1" s="1"/>
  <c r="M1939" i="1"/>
  <c r="N1939" i="1" s="1"/>
  <c r="M1938" i="1"/>
  <c r="N1938" i="1" s="1"/>
  <c r="M1937" i="1"/>
  <c r="N1937" i="1" s="1"/>
  <c r="M1936" i="1"/>
  <c r="N1936" i="1" s="1"/>
  <c r="M1935" i="1"/>
  <c r="N1935" i="1" s="1"/>
  <c r="M1934" i="1"/>
  <c r="N1934" i="1" s="1"/>
  <c r="M1933" i="1"/>
  <c r="N1933" i="1" s="1"/>
  <c r="M1932" i="1"/>
  <c r="N1932" i="1" s="1"/>
  <c r="M1931" i="1"/>
  <c r="N1931" i="1" s="1"/>
  <c r="M1930" i="1"/>
  <c r="N1930" i="1" s="1"/>
  <c r="M1929" i="1"/>
  <c r="N1929" i="1" s="1"/>
  <c r="M1928" i="1"/>
  <c r="N1928" i="1" s="1"/>
  <c r="M1927" i="1"/>
  <c r="N1927" i="1" s="1"/>
  <c r="M1926" i="1"/>
  <c r="N1926" i="1" s="1"/>
  <c r="M1925" i="1"/>
  <c r="N1925" i="1" s="1"/>
  <c r="M1924" i="1"/>
  <c r="N1924" i="1" s="1"/>
  <c r="M1923" i="1"/>
  <c r="N1923" i="1" s="1"/>
  <c r="M1922" i="1"/>
  <c r="N1922" i="1" s="1"/>
  <c r="M1921" i="1"/>
  <c r="N1921" i="1" s="1"/>
  <c r="M1920" i="1"/>
  <c r="N1920" i="1" s="1"/>
  <c r="M1919" i="1"/>
  <c r="N1919" i="1" s="1"/>
  <c r="M1918" i="1"/>
  <c r="N1918" i="1" s="1"/>
  <c r="M1917" i="1"/>
  <c r="N1917" i="1" s="1"/>
  <c r="M1916" i="1"/>
  <c r="N1916" i="1" s="1"/>
  <c r="M1915" i="1"/>
  <c r="N1915" i="1" s="1"/>
  <c r="M1914" i="1"/>
  <c r="N1914" i="1" s="1"/>
  <c r="M1913" i="1"/>
  <c r="N1913" i="1" s="1"/>
  <c r="M1912" i="1"/>
  <c r="N1912" i="1" s="1"/>
  <c r="M1911" i="1"/>
  <c r="N1911" i="1" s="1"/>
  <c r="M1910" i="1"/>
  <c r="N1910" i="1" s="1"/>
  <c r="M1909" i="1"/>
  <c r="N1909" i="1" s="1"/>
  <c r="M1908" i="1"/>
  <c r="N1908" i="1" s="1"/>
  <c r="M1907" i="1"/>
  <c r="N1907" i="1" s="1"/>
  <c r="M1906" i="1"/>
  <c r="N1906" i="1" s="1"/>
  <c r="M1905" i="1"/>
  <c r="N1905" i="1" s="1"/>
  <c r="M1904" i="1"/>
  <c r="N1904" i="1" s="1"/>
  <c r="M1903" i="1"/>
  <c r="N1903" i="1" s="1"/>
  <c r="M1902" i="1"/>
  <c r="N1902" i="1" s="1"/>
  <c r="M1901" i="1"/>
  <c r="N1901" i="1" s="1"/>
  <c r="M1900" i="1"/>
  <c r="N1900" i="1" s="1"/>
  <c r="M1899" i="1"/>
  <c r="N1899" i="1" s="1"/>
  <c r="M1898" i="1"/>
  <c r="N1898" i="1" s="1"/>
  <c r="M1897" i="1"/>
  <c r="N1897" i="1" s="1"/>
  <c r="M1896" i="1"/>
  <c r="N1896" i="1" s="1"/>
  <c r="M1895" i="1"/>
  <c r="N1895" i="1" s="1"/>
  <c r="M1894" i="1"/>
  <c r="N1894" i="1" s="1"/>
  <c r="M1893" i="1"/>
  <c r="N1893" i="1" s="1"/>
  <c r="M1892" i="1"/>
  <c r="N1892" i="1" s="1"/>
  <c r="M1891" i="1"/>
  <c r="N1891" i="1" s="1"/>
  <c r="M1890" i="1"/>
  <c r="N1890" i="1" s="1"/>
  <c r="M1889" i="1"/>
  <c r="N1889" i="1" s="1"/>
  <c r="M1888" i="1"/>
  <c r="N1888" i="1" s="1"/>
  <c r="M1887" i="1"/>
  <c r="N1887" i="1" s="1"/>
  <c r="M1886" i="1"/>
  <c r="N1886" i="1" s="1"/>
  <c r="M1885" i="1"/>
  <c r="N1885" i="1" s="1"/>
  <c r="M1884" i="1"/>
  <c r="N1884" i="1" s="1"/>
  <c r="M1883" i="1"/>
  <c r="N1883" i="1" s="1"/>
  <c r="M1882" i="1"/>
  <c r="N1882" i="1" s="1"/>
  <c r="M1881" i="1"/>
  <c r="N1881" i="1" s="1"/>
  <c r="M1880" i="1"/>
  <c r="N1880" i="1" s="1"/>
  <c r="M1879" i="1"/>
  <c r="N1879" i="1" s="1"/>
  <c r="M1878" i="1"/>
  <c r="N1878" i="1" s="1"/>
  <c r="M1877" i="1"/>
  <c r="N1877" i="1" s="1"/>
  <c r="M1876" i="1"/>
  <c r="N1876" i="1" s="1"/>
  <c r="M1875" i="1"/>
  <c r="N1875" i="1" s="1"/>
  <c r="M1874" i="1"/>
  <c r="N1874" i="1" s="1"/>
  <c r="M1873" i="1"/>
  <c r="N1873" i="1" s="1"/>
  <c r="M1872" i="1"/>
  <c r="N1872" i="1" s="1"/>
  <c r="M1871" i="1"/>
  <c r="N1871" i="1" s="1"/>
  <c r="M1870" i="1"/>
  <c r="N1870" i="1" s="1"/>
  <c r="M1869" i="1"/>
  <c r="N1869" i="1" s="1"/>
  <c r="M1868" i="1"/>
  <c r="N1868" i="1" s="1"/>
  <c r="M1867" i="1"/>
  <c r="N1867" i="1" s="1"/>
  <c r="M1866" i="1"/>
  <c r="N1866" i="1" s="1"/>
  <c r="M1865" i="1"/>
  <c r="N1865" i="1" s="1"/>
  <c r="M1864" i="1"/>
  <c r="N1864" i="1" s="1"/>
  <c r="M1863" i="1"/>
  <c r="N1863" i="1" s="1"/>
  <c r="M1862" i="1"/>
  <c r="N1862" i="1" s="1"/>
  <c r="M1861" i="1"/>
  <c r="N1861" i="1" s="1"/>
  <c r="M1860" i="1"/>
  <c r="N1860" i="1" s="1"/>
  <c r="M1859" i="1"/>
  <c r="N1859" i="1" s="1"/>
  <c r="M1858" i="1"/>
  <c r="N1858" i="1" s="1"/>
  <c r="M1857" i="1"/>
  <c r="N1857" i="1" s="1"/>
  <c r="M1856" i="1"/>
  <c r="N1856" i="1" s="1"/>
  <c r="M1855" i="1"/>
  <c r="N1855" i="1" s="1"/>
  <c r="M1854" i="1"/>
  <c r="N1854" i="1" s="1"/>
  <c r="M1853" i="1"/>
  <c r="N1853" i="1" s="1"/>
  <c r="M1852" i="1"/>
  <c r="N1852" i="1" s="1"/>
  <c r="M1851" i="1"/>
  <c r="N1851" i="1" s="1"/>
  <c r="M1850" i="1"/>
  <c r="N1850" i="1" s="1"/>
  <c r="M1849" i="1"/>
  <c r="N1849" i="1" s="1"/>
  <c r="M1848" i="1"/>
  <c r="N1848" i="1" s="1"/>
  <c r="M1847" i="1"/>
  <c r="N1847" i="1" s="1"/>
  <c r="M1846" i="1"/>
  <c r="N1846" i="1" s="1"/>
  <c r="M1845" i="1"/>
  <c r="N1845" i="1" s="1"/>
  <c r="M1844" i="1"/>
  <c r="N1844" i="1" s="1"/>
  <c r="M1843" i="1"/>
  <c r="N1843" i="1" s="1"/>
  <c r="M1842" i="1"/>
  <c r="N1842" i="1" s="1"/>
  <c r="M1841" i="1"/>
  <c r="N1841" i="1" s="1"/>
  <c r="M1840" i="1"/>
  <c r="N1840" i="1" s="1"/>
  <c r="M1839" i="1"/>
  <c r="N1839" i="1" s="1"/>
  <c r="M1838" i="1"/>
  <c r="N1838" i="1" s="1"/>
  <c r="M1837" i="1"/>
  <c r="N1837" i="1" s="1"/>
  <c r="M1836" i="1"/>
  <c r="N1836" i="1" s="1"/>
  <c r="M1835" i="1"/>
  <c r="N1835" i="1" s="1"/>
  <c r="M1834" i="1"/>
  <c r="N1834" i="1" s="1"/>
  <c r="M1833" i="1"/>
  <c r="N1833" i="1" s="1"/>
  <c r="M1832" i="1"/>
  <c r="N1832" i="1" s="1"/>
  <c r="M1831" i="1"/>
  <c r="N1831" i="1" s="1"/>
  <c r="M1830" i="1"/>
  <c r="N1830" i="1" s="1"/>
  <c r="M1829" i="1"/>
  <c r="N1829" i="1" s="1"/>
  <c r="M1828" i="1"/>
  <c r="N1828" i="1" s="1"/>
  <c r="M1827" i="1"/>
  <c r="N1827" i="1" s="1"/>
  <c r="M1826" i="1"/>
  <c r="N1826" i="1" s="1"/>
  <c r="M1825" i="1"/>
  <c r="N1825" i="1" s="1"/>
  <c r="M1824" i="1"/>
  <c r="N1824" i="1" s="1"/>
  <c r="M1823" i="1"/>
  <c r="N1823" i="1" s="1"/>
  <c r="M1822" i="1"/>
  <c r="N1822" i="1" s="1"/>
  <c r="M1821" i="1"/>
  <c r="N1821" i="1" s="1"/>
  <c r="M1820" i="1"/>
  <c r="N1820" i="1" s="1"/>
  <c r="M1819" i="1"/>
  <c r="N1819" i="1" s="1"/>
  <c r="M1818" i="1"/>
  <c r="N1818" i="1" s="1"/>
  <c r="M1817" i="1"/>
  <c r="N1817" i="1" s="1"/>
  <c r="M1816" i="1"/>
  <c r="N1816" i="1" s="1"/>
  <c r="M1815" i="1"/>
  <c r="N1815" i="1" s="1"/>
  <c r="M1814" i="1"/>
  <c r="N1814" i="1" s="1"/>
  <c r="M1813" i="1"/>
  <c r="N1813" i="1" s="1"/>
  <c r="M1812" i="1"/>
  <c r="N1812" i="1" s="1"/>
  <c r="M1811" i="1"/>
  <c r="N1811" i="1" s="1"/>
  <c r="M1810" i="1"/>
  <c r="N1810" i="1" s="1"/>
  <c r="M1809" i="1"/>
  <c r="N1809" i="1" s="1"/>
  <c r="M1808" i="1"/>
  <c r="N1808" i="1" s="1"/>
  <c r="M1807" i="1"/>
  <c r="N1807" i="1" s="1"/>
  <c r="M1806" i="1"/>
  <c r="N1806" i="1" s="1"/>
  <c r="M1805" i="1"/>
  <c r="N1805" i="1" s="1"/>
  <c r="M1804" i="1"/>
  <c r="N1804" i="1" s="1"/>
  <c r="M1803" i="1"/>
  <c r="N1803" i="1" s="1"/>
  <c r="M1802" i="1"/>
  <c r="N1802" i="1" s="1"/>
  <c r="M1801" i="1"/>
  <c r="N1801" i="1" s="1"/>
  <c r="M1800" i="1"/>
  <c r="N1800" i="1" s="1"/>
  <c r="M1799" i="1"/>
  <c r="N1799" i="1" s="1"/>
  <c r="M1798" i="1"/>
  <c r="N1798" i="1" s="1"/>
  <c r="M1797" i="1"/>
  <c r="N1797" i="1" s="1"/>
  <c r="M1796" i="1"/>
  <c r="N1796" i="1" s="1"/>
  <c r="M1795" i="1"/>
  <c r="N1795" i="1" s="1"/>
  <c r="M1794" i="1"/>
  <c r="N1794" i="1" s="1"/>
  <c r="M1793" i="1"/>
  <c r="N1793" i="1" s="1"/>
  <c r="M1792" i="1"/>
  <c r="N1792" i="1" s="1"/>
  <c r="M1791" i="1"/>
  <c r="N1791" i="1" s="1"/>
  <c r="M1790" i="1"/>
  <c r="N1790" i="1" s="1"/>
  <c r="M1789" i="1"/>
  <c r="N1789" i="1" s="1"/>
  <c r="M1788" i="1"/>
  <c r="N1788" i="1" s="1"/>
  <c r="M1787" i="1"/>
  <c r="N1787" i="1" s="1"/>
  <c r="M1786" i="1"/>
  <c r="N1786" i="1" s="1"/>
  <c r="M1785" i="1"/>
  <c r="N1785" i="1" s="1"/>
  <c r="M1784" i="1"/>
  <c r="N1784" i="1" s="1"/>
  <c r="M1783" i="1"/>
  <c r="N1783" i="1" s="1"/>
  <c r="M1782" i="1"/>
  <c r="N1782" i="1" s="1"/>
  <c r="M1781" i="1"/>
  <c r="N1781" i="1" s="1"/>
  <c r="M1780" i="1"/>
  <c r="N1780" i="1" s="1"/>
  <c r="M1779" i="1"/>
  <c r="N1779" i="1" s="1"/>
  <c r="M1778" i="1"/>
  <c r="N1778" i="1" s="1"/>
  <c r="M1777" i="1"/>
  <c r="N1777" i="1" s="1"/>
  <c r="M1776" i="1"/>
  <c r="N1776" i="1" s="1"/>
  <c r="M1775" i="1"/>
  <c r="N1775" i="1" s="1"/>
  <c r="M1774" i="1"/>
  <c r="N1774" i="1" s="1"/>
  <c r="M1773" i="1"/>
  <c r="N1773" i="1" s="1"/>
  <c r="M1772" i="1"/>
  <c r="N1772" i="1" s="1"/>
  <c r="M1771" i="1"/>
  <c r="N1771" i="1" s="1"/>
  <c r="M1770" i="1"/>
  <c r="N1770" i="1" s="1"/>
  <c r="M1769" i="1"/>
  <c r="N1769" i="1" s="1"/>
  <c r="M1768" i="1"/>
  <c r="N1768" i="1" s="1"/>
  <c r="M1767" i="1"/>
  <c r="N1767" i="1" s="1"/>
  <c r="M1766" i="1"/>
  <c r="N1766" i="1" s="1"/>
  <c r="M1765" i="1"/>
  <c r="N1765" i="1" s="1"/>
  <c r="M1764" i="1"/>
  <c r="N1764" i="1" s="1"/>
  <c r="M1763" i="1"/>
  <c r="N1763" i="1" s="1"/>
  <c r="M1762" i="1"/>
  <c r="N1762" i="1" s="1"/>
  <c r="M1761" i="1"/>
  <c r="N1761" i="1" s="1"/>
  <c r="M1760" i="1"/>
  <c r="N1760" i="1" s="1"/>
  <c r="M1759" i="1"/>
  <c r="N1759" i="1" s="1"/>
  <c r="M1758" i="1"/>
  <c r="N1758" i="1" s="1"/>
  <c r="M1757" i="1"/>
  <c r="N1757" i="1" s="1"/>
  <c r="M1756" i="1"/>
  <c r="N1756" i="1" s="1"/>
  <c r="M1755" i="1"/>
  <c r="N1755" i="1" s="1"/>
  <c r="M1754" i="1"/>
  <c r="N1754" i="1" s="1"/>
  <c r="M1753" i="1"/>
  <c r="N1753" i="1" s="1"/>
  <c r="M1752" i="1"/>
  <c r="N1752" i="1" s="1"/>
  <c r="M1751" i="1"/>
  <c r="N1751" i="1" s="1"/>
  <c r="M1750" i="1"/>
  <c r="N1750" i="1" s="1"/>
  <c r="M1749" i="1"/>
  <c r="N1749" i="1" s="1"/>
  <c r="M1748" i="1"/>
  <c r="N1748" i="1" s="1"/>
  <c r="M1747" i="1"/>
  <c r="N1747" i="1" s="1"/>
  <c r="M1746" i="1"/>
  <c r="N1746" i="1" s="1"/>
  <c r="M1745" i="1"/>
  <c r="N1745" i="1" s="1"/>
  <c r="M1744" i="1"/>
  <c r="N1744" i="1" s="1"/>
  <c r="M1743" i="1"/>
  <c r="N1743" i="1" s="1"/>
  <c r="M1742" i="1"/>
  <c r="N1742" i="1" s="1"/>
  <c r="M1741" i="1"/>
  <c r="N1741" i="1" s="1"/>
  <c r="M1740" i="1"/>
  <c r="N1740" i="1" s="1"/>
  <c r="M1739" i="1"/>
  <c r="N1739" i="1" s="1"/>
  <c r="M1738" i="1"/>
  <c r="N1738" i="1" s="1"/>
  <c r="M1737" i="1"/>
  <c r="N1737" i="1" s="1"/>
  <c r="M1736" i="1"/>
  <c r="N1736" i="1" s="1"/>
  <c r="M1735" i="1"/>
  <c r="N1735" i="1" s="1"/>
  <c r="M1734" i="1"/>
  <c r="N1734" i="1" s="1"/>
  <c r="M1733" i="1"/>
  <c r="N1733" i="1" s="1"/>
  <c r="M1732" i="1"/>
  <c r="N1732" i="1" s="1"/>
  <c r="M1731" i="1"/>
  <c r="N1731" i="1" s="1"/>
  <c r="M1730" i="1"/>
  <c r="N1730" i="1" s="1"/>
  <c r="M1729" i="1"/>
  <c r="N1729" i="1" s="1"/>
  <c r="M1728" i="1"/>
  <c r="N1728" i="1" s="1"/>
  <c r="M1727" i="1"/>
  <c r="N1727" i="1" s="1"/>
  <c r="M1726" i="1"/>
  <c r="N1726" i="1" s="1"/>
  <c r="M1725" i="1"/>
  <c r="N1725" i="1" s="1"/>
  <c r="M1724" i="1"/>
  <c r="N1724" i="1" s="1"/>
  <c r="M1723" i="1"/>
  <c r="N1723" i="1" s="1"/>
  <c r="M1722" i="1"/>
  <c r="N1722" i="1" s="1"/>
  <c r="M1721" i="1"/>
  <c r="N1721" i="1" s="1"/>
  <c r="M1720" i="1"/>
  <c r="N1720" i="1" s="1"/>
  <c r="M1719" i="1"/>
  <c r="N1719" i="1" s="1"/>
  <c r="M1718" i="1"/>
  <c r="N1718" i="1" s="1"/>
  <c r="M1717" i="1"/>
  <c r="N1717" i="1" s="1"/>
  <c r="M1716" i="1"/>
  <c r="N1716" i="1" s="1"/>
  <c r="M1715" i="1"/>
  <c r="N1715" i="1" s="1"/>
  <c r="M1714" i="1"/>
  <c r="N1714" i="1" s="1"/>
  <c r="M1713" i="1"/>
  <c r="N1713" i="1" s="1"/>
  <c r="M1712" i="1"/>
  <c r="N1712" i="1" s="1"/>
  <c r="M1711" i="1"/>
  <c r="N1711" i="1" s="1"/>
  <c r="M1710" i="1"/>
  <c r="N1710" i="1" s="1"/>
  <c r="M1709" i="1"/>
  <c r="N1709" i="1" s="1"/>
  <c r="M1708" i="1"/>
  <c r="N1708" i="1" s="1"/>
  <c r="M1707" i="1"/>
  <c r="N1707" i="1" s="1"/>
  <c r="M1706" i="1"/>
  <c r="N1706" i="1" s="1"/>
  <c r="M1705" i="1"/>
  <c r="N1705" i="1" s="1"/>
  <c r="M1704" i="1"/>
  <c r="N1704" i="1" s="1"/>
  <c r="M1703" i="1"/>
  <c r="N1703" i="1" s="1"/>
  <c r="M1702" i="1"/>
  <c r="N1702" i="1" s="1"/>
  <c r="M1701" i="1"/>
  <c r="N1701" i="1" s="1"/>
  <c r="M1700" i="1"/>
  <c r="N1700" i="1" s="1"/>
  <c r="M1699" i="1"/>
  <c r="N1699" i="1" s="1"/>
  <c r="M1698" i="1"/>
  <c r="N1698" i="1" s="1"/>
  <c r="M1697" i="1"/>
  <c r="N1697" i="1" s="1"/>
  <c r="M1696" i="1"/>
  <c r="N1696" i="1" s="1"/>
  <c r="M1695" i="1"/>
  <c r="N1695" i="1" s="1"/>
  <c r="M1694" i="1"/>
  <c r="N1694" i="1" s="1"/>
  <c r="M1693" i="1"/>
  <c r="N1693" i="1" s="1"/>
  <c r="M1692" i="1"/>
  <c r="N1692" i="1" s="1"/>
  <c r="M1691" i="1"/>
  <c r="N1691" i="1" s="1"/>
  <c r="M1690" i="1"/>
  <c r="N1690" i="1" s="1"/>
  <c r="M1689" i="1"/>
  <c r="N1689" i="1" s="1"/>
  <c r="M1688" i="1"/>
  <c r="N1688" i="1" s="1"/>
  <c r="M1687" i="1"/>
  <c r="N1687" i="1" s="1"/>
  <c r="M1686" i="1"/>
  <c r="N1686" i="1" s="1"/>
  <c r="M1685" i="1"/>
  <c r="N1685" i="1" s="1"/>
  <c r="M1684" i="1"/>
  <c r="N1684" i="1" s="1"/>
  <c r="M1683" i="1"/>
  <c r="N1683" i="1" s="1"/>
  <c r="M1682" i="1"/>
  <c r="N1682" i="1" s="1"/>
  <c r="M1681" i="1"/>
  <c r="N1681" i="1" s="1"/>
  <c r="M1680" i="1"/>
  <c r="N1680" i="1" s="1"/>
  <c r="M1679" i="1"/>
  <c r="N1679" i="1" s="1"/>
  <c r="M1678" i="1"/>
  <c r="N1678" i="1" s="1"/>
  <c r="M1677" i="1"/>
  <c r="N1677" i="1" s="1"/>
  <c r="M1676" i="1"/>
  <c r="N1676" i="1" s="1"/>
  <c r="M1675" i="1"/>
  <c r="N1675" i="1" s="1"/>
  <c r="M1674" i="1"/>
  <c r="N1674" i="1" s="1"/>
  <c r="M1673" i="1"/>
  <c r="N1673" i="1" s="1"/>
  <c r="M1672" i="1"/>
  <c r="N1672" i="1" s="1"/>
  <c r="M1671" i="1"/>
  <c r="N1671" i="1" s="1"/>
  <c r="M1670" i="1"/>
  <c r="N1670" i="1" s="1"/>
  <c r="M1669" i="1"/>
  <c r="N1669" i="1" s="1"/>
  <c r="M1668" i="1"/>
  <c r="N1668" i="1" s="1"/>
  <c r="M1667" i="1"/>
  <c r="N1667" i="1" s="1"/>
  <c r="M1666" i="1"/>
  <c r="N1666" i="1" s="1"/>
  <c r="M1665" i="1"/>
  <c r="N1665" i="1" s="1"/>
  <c r="M1664" i="1"/>
  <c r="N1664" i="1" s="1"/>
  <c r="M1663" i="1"/>
  <c r="N1663" i="1" s="1"/>
  <c r="M1662" i="1"/>
  <c r="N1662" i="1" s="1"/>
  <c r="M1661" i="1"/>
  <c r="N1661" i="1" s="1"/>
  <c r="M1660" i="1"/>
  <c r="N1660" i="1" s="1"/>
  <c r="M1659" i="1"/>
  <c r="N1659" i="1" s="1"/>
  <c r="M1658" i="1"/>
  <c r="N1658" i="1" s="1"/>
  <c r="M1657" i="1"/>
  <c r="N1657" i="1" s="1"/>
  <c r="M1656" i="1"/>
  <c r="N1656" i="1" s="1"/>
  <c r="M1655" i="1"/>
  <c r="N1655" i="1" s="1"/>
  <c r="M1654" i="1"/>
  <c r="N1654" i="1" s="1"/>
  <c r="M1653" i="1"/>
  <c r="N1653" i="1" s="1"/>
  <c r="M1652" i="1"/>
  <c r="N1652" i="1" s="1"/>
  <c r="M1651" i="1"/>
  <c r="N1651" i="1" s="1"/>
  <c r="M1650" i="1"/>
  <c r="N1650" i="1" s="1"/>
  <c r="M1649" i="1"/>
  <c r="N1649" i="1" s="1"/>
  <c r="M1648" i="1"/>
  <c r="N1648" i="1" s="1"/>
  <c r="M1647" i="1"/>
  <c r="N1647" i="1" s="1"/>
  <c r="M1646" i="1"/>
  <c r="N1646" i="1" s="1"/>
  <c r="M1645" i="1"/>
  <c r="N1645" i="1" s="1"/>
  <c r="M1644" i="1"/>
  <c r="N1644" i="1" s="1"/>
  <c r="M1643" i="1"/>
  <c r="N1643" i="1" s="1"/>
  <c r="M1642" i="1"/>
  <c r="N1642" i="1" s="1"/>
  <c r="M1641" i="1"/>
  <c r="N1641" i="1" s="1"/>
  <c r="M1640" i="1"/>
  <c r="N1640" i="1" s="1"/>
  <c r="M1639" i="1"/>
  <c r="N1639" i="1" s="1"/>
  <c r="M1638" i="1"/>
  <c r="N1638" i="1" s="1"/>
  <c r="M1637" i="1"/>
  <c r="N1637" i="1" s="1"/>
  <c r="M1636" i="1"/>
  <c r="N1636" i="1" s="1"/>
  <c r="M1635" i="1"/>
  <c r="N1635" i="1" s="1"/>
  <c r="M1634" i="1"/>
  <c r="N1634" i="1" s="1"/>
  <c r="M1633" i="1"/>
  <c r="N1633" i="1" s="1"/>
  <c r="M1632" i="1"/>
  <c r="N1632" i="1" s="1"/>
  <c r="M1631" i="1"/>
  <c r="N1631" i="1" s="1"/>
  <c r="M1630" i="1"/>
  <c r="N1630" i="1" s="1"/>
  <c r="M1629" i="1"/>
  <c r="N1629" i="1" s="1"/>
  <c r="M1628" i="1"/>
  <c r="N1628" i="1" s="1"/>
  <c r="M1627" i="1"/>
  <c r="N1627" i="1" s="1"/>
  <c r="M1626" i="1"/>
  <c r="N1626" i="1" s="1"/>
  <c r="M1625" i="1"/>
  <c r="N1625" i="1" s="1"/>
  <c r="M1624" i="1"/>
  <c r="N1624" i="1" s="1"/>
  <c r="M1623" i="1"/>
  <c r="N1623" i="1" s="1"/>
  <c r="M1622" i="1"/>
  <c r="N1622" i="1" s="1"/>
  <c r="M1621" i="1"/>
  <c r="N1621" i="1" s="1"/>
  <c r="M1620" i="1"/>
  <c r="N1620" i="1" s="1"/>
  <c r="M1619" i="1"/>
  <c r="N1619" i="1" s="1"/>
  <c r="M1618" i="1"/>
  <c r="N1618" i="1" s="1"/>
  <c r="M1617" i="1"/>
  <c r="N1617" i="1" s="1"/>
  <c r="M1616" i="1"/>
  <c r="N1616" i="1" s="1"/>
  <c r="M1615" i="1"/>
  <c r="N1615" i="1" s="1"/>
  <c r="M1614" i="1"/>
  <c r="N1614" i="1" s="1"/>
  <c r="M1613" i="1"/>
  <c r="N1613" i="1" s="1"/>
  <c r="M1612" i="1"/>
  <c r="N1612" i="1" s="1"/>
  <c r="M1611" i="1"/>
  <c r="N1611" i="1" s="1"/>
  <c r="M1610" i="1"/>
  <c r="N1610" i="1" s="1"/>
  <c r="M1609" i="1"/>
  <c r="N1609" i="1" s="1"/>
  <c r="M1608" i="1"/>
  <c r="N1608" i="1" s="1"/>
  <c r="M1607" i="1"/>
  <c r="N1607" i="1" s="1"/>
  <c r="M1606" i="1"/>
  <c r="N1606" i="1" s="1"/>
  <c r="M1605" i="1"/>
  <c r="N1605" i="1" s="1"/>
  <c r="M1604" i="1"/>
  <c r="N1604" i="1" s="1"/>
  <c r="M1603" i="1"/>
  <c r="N1603" i="1" s="1"/>
  <c r="M1602" i="1"/>
  <c r="N1602" i="1" s="1"/>
  <c r="M1601" i="1"/>
  <c r="N1601" i="1" s="1"/>
  <c r="M1600" i="1"/>
  <c r="N1600" i="1" s="1"/>
  <c r="M1599" i="1"/>
  <c r="N1599" i="1" s="1"/>
  <c r="M1598" i="1"/>
  <c r="N1598" i="1" s="1"/>
  <c r="M1597" i="1"/>
  <c r="N1597" i="1" s="1"/>
  <c r="M1596" i="1"/>
  <c r="N1596" i="1" s="1"/>
  <c r="M1595" i="1"/>
  <c r="N1595" i="1" s="1"/>
  <c r="M1594" i="1"/>
  <c r="N1594" i="1" s="1"/>
  <c r="M1593" i="1"/>
  <c r="N1593" i="1" s="1"/>
  <c r="M1592" i="1"/>
  <c r="N1592" i="1" s="1"/>
  <c r="M1591" i="1"/>
  <c r="N1591" i="1" s="1"/>
  <c r="M1590" i="1"/>
  <c r="N1590" i="1" s="1"/>
  <c r="M1589" i="1"/>
  <c r="N1589" i="1" s="1"/>
  <c r="M1588" i="1"/>
  <c r="N1588" i="1" s="1"/>
  <c r="M1587" i="1"/>
  <c r="N1587" i="1" s="1"/>
  <c r="M1586" i="1"/>
  <c r="N1586" i="1" s="1"/>
  <c r="M1585" i="1"/>
  <c r="N1585" i="1" s="1"/>
  <c r="M1584" i="1"/>
  <c r="N1584" i="1" s="1"/>
  <c r="M1583" i="1"/>
  <c r="N1583" i="1" s="1"/>
  <c r="M1582" i="1"/>
  <c r="N1582" i="1" s="1"/>
  <c r="M1581" i="1"/>
  <c r="N1581" i="1" s="1"/>
  <c r="M1580" i="1"/>
  <c r="N1580" i="1" s="1"/>
  <c r="M1579" i="1"/>
  <c r="N1579" i="1" s="1"/>
  <c r="M1578" i="1"/>
  <c r="N1578" i="1" s="1"/>
  <c r="M1577" i="1"/>
  <c r="N1577" i="1" s="1"/>
  <c r="M1576" i="1"/>
  <c r="N1576" i="1" s="1"/>
  <c r="M1575" i="1"/>
  <c r="N1575" i="1" s="1"/>
  <c r="M1574" i="1"/>
  <c r="N1574" i="1" s="1"/>
  <c r="M1573" i="1"/>
  <c r="N1573" i="1" s="1"/>
  <c r="M1572" i="1"/>
  <c r="N1572" i="1" s="1"/>
  <c r="M1571" i="1"/>
  <c r="N1571" i="1" s="1"/>
  <c r="M1570" i="1"/>
  <c r="N1570" i="1" s="1"/>
  <c r="M1569" i="1"/>
  <c r="N1569" i="1" s="1"/>
  <c r="M1568" i="1"/>
  <c r="N1568" i="1" s="1"/>
  <c r="M1567" i="1"/>
  <c r="N1567" i="1" s="1"/>
  <c r="M1566" i="1"/>
  <c r="N1566" i="1" s="1"/>
  <c r="M1565" i="1"/>
  <c r="N1565" i="1" s="1"/>
  <c r="M1564" i="1"/>
  <c r="N1564" i="1" s="1"/>
  <c r="M1563" i="1"/>
  <c r="N1563" i="1" s="1"/>
  <c r="M1562" i="1"/>
  <c r="N1562" i="1" s="1"/>
  <c r="M1561" i="1"/>
  <c r="N1561" i="1" s="1"/>
  <c r="M1560" i="1"/>
  <c r="N1560" i="1" s="1"/>
  <c r="M1559" i="1"/>
  <c r="N1559" i="1" s="1"/>
  <c r="M1558" i="1"/>
  <c r="N1558" i="1" s="1"/>
  <c r="M1557" i="1"/>
  <c r="N1557" i="1" s="1"/>
  <c r="M1556" i="1"/>
  <c r="N1556" i="1" s="1"/>
  <c r="M1555" i="1"/>
  <c r="N1555" i="1" s="1"/>
  <c r="M1554" i="1"/>
  <c r="N1554" i="1" s="1"/>
  <c r="M1553" i="1"/>
  <c r="N1553" i="1" s="1"/>
  <c r="M1552" i="1"/>
  <c r="N1552" i="1" s="1"/>
  <c r="M1551" i="1"/>
  <c r="N1551" i="1" s="1"/>
  <c r="M1550" i="1"/>
  <c r="N1550" i="1" s="1"/>
  <c r="M1549" i="1"/>
  <c r="N1549" i="1" s="1"/>
  <c r="M1548" i="1"/>
  <c r="N1548" i="1" s="1"/>
  <c r="M1547" i="1"/>
  <c r="N1547" i="1" s="1"/>
  <c r="M1546" i="1"/>
  <c r="N1546" i="1" s="1"/>
  <c r="M1545" i="1"/>
  <c r="N1545" i="1" s="1"/>
  <c r="M1544" i="1"/>
  <c r="N1544" i="1" s="1"/>
  <c r="M1543" i="1"/>
  <c r="N1543" i="1" s="1"/>
  <c r="M1542" i="1"/>
  <c r="N1542" i="1" s="1"/>
  <c r="M1541" i="1"/>
  <c r="N1541" i="1" s="1"/>
  <c r="M1540" i="1"/>
  <c r="N1540" i="1" s="1"/>
  <c r="M1539" i="1"/>
  <c r="N1539" i="1" s="1"/>
  <c r="M1538" i="1"/>
  <c r="N1538" i="1" s="1"/>
  <c r="M1537" i="1"/>
  <c r="N1537" i="1" s="1"/>
  <c r="M1536" i="1"/>
  <c r="N1536" i="1" s="1"/>
  <c r="M1535" i="1"/>
  <c r="N1535" i="1" s="1"/>
  <c r="M1534" i="1"/>
  <c r="N1534" i="1" s="1"/>
  <c r="M1533" i="1"/>
  <c r="N1533" i="1" s="1"/>
  <c r="M1532" i="1"/>
  <c r="N1532" i="1" s="1"/>
  <c r="M1531" i="1"/>
  <c r="N1531" i="1" s="1"/>
  <c r="M1530" i="1"/>
  <c r="N1530" i="1" s="1"/>
  <c r="M1529" i="1"/>
  <c r="N1529" i="1" s="1"/>
  <c r="M1528" i="1"/>
  <c r="N1528" i="1" s="1"/>
  <c r="M1527" i="1"/>
  <c r="N1527" i="1" s="1"/>
  <c r="M1526" i="1"/>
  <c r="N1526" i="1" s="1"/>
  <c r="M1525" i="1"/>
  <c r="N1525" i="1" s="1"/>
  <c r="M1524" i="1"/>
  <c r="N1524" i="1" s="1"/>
  <c r="M1523" i="1"/>
  <c r="N1523" i="1" s="1"/>
  <c r="M1522" i="1"/>
  <c r="N1522" i="1" s="1"/>
  <c r="M1521" i="1"/>
  <c r="N1521" i="1" s="1"/>
  <c r="M1520" i="1"/>
  <c r="N1520" i="1" s="1"/>
  <c r="M1519" i="1"/>
  <c r="N1519" i="1" s="1"/>
  <c r="M1518" i="1"/>
  <c r="N1518" i="1" s="1"/>
  <c r="M1517" i="1"/>
  <c r="N1517" i="1" s="1"/>
  <c r="M1516" i="1"/>
  <c r="N1516" i="1" s="1"/>
  <c r="M1515" i="1"/>
  <c r="N1515" i="1" s="1"/>
  <c r="M1514" i="1"/>
  <c r="N1514" i="1" s="1"/>
  <c r="M1513" i="1"/>
  <c r="N1513" i="1" s="1"/>
  <c r="M1512" i="1"/>
  <c r="N1512" i="1" s="1"/>
  <c r="M1511" i="1"/>
  <c r="N1511" i="1" s="1"/>
  <c r="M1510" i="1"/>
  <c r="N1510" i="1" s="1"/>
  <c r="M1509" i="1"/>
  <c r="N1509" i="1" s="1"/>
  <c r="M1508" i="1"/>
  <c r="N1508" i="1" s="1"/>
  <c r="M1507" i="1"/>
  <c r="N1507" i="1" s="1"/>
  <c r="M1506" i="1"/>
  <c r="N1506" i="1" s="1"/>
  <c r="M1505" i="1"/>
  <c r="N1505" i="1" s="1"/>
  <c r="M1504" i="1"/>
  <c r="N1504" i="1" s="1"/>
  <c r="M1503" i="1"/>
  <c r="N1503" i="1" s="1"/>
  <c r="M1502" i="1"/>
  <c r="N1502" i="1" s="1"/>
  <c r="M1501" i="1"/>
  <c r="N1501" i="1" s="1"/>
  <c r="M1500" i="1"/>
  <c r="N1500" i="1" s="1"/>
  <c r="M1499" i="1"/>
  <c r="N1499" i="1" s="1"/>
  <c r="M1498" i="1"/>
  <c r="N1498" i="1" s="1"/>
  <c r="M1497" i="1"/>
  <c r="N1497" i="1" s="1"/>
  <c r="M1496" i="1"/>
  <c r="N1496" i="1" s="1"/>
  <c r="M1495" i="1"/>
  <c r="N1495" i="1" s="1"/>
  <c r="M1494" i="1"/>
  <c r="N1494" i="1" s="1"/>
  <c r="M1493" i="1"/>
  <c r="N1493" i="1" s="1"/>
  <c r="M1492" i="1"/>
  <c r="N1492" i="1" s="1"/>
  <c r="M1491" i="1"/>
  <c r="N1491" i="1" s="1"/>
  <c r="M1490" i="1"/>
  <c r="N1490" i="1" s="1"/>
  <c r="M1489" i="1"/>
  <c r="N1489" i="1" s="1"/>
  <c r="M1488" i="1"/>
  <c r="N1488" i="1" s="1"/>
  <c r="M1487" i="1"/>
  <c r="N1487" i="1" s="1"/>
  <c r="M1486" i="1"/>
  <c r="N1486" i="1" s="1"/>
  <c r="M1485" i="1"/>
  <c r="N1485" i="1" s="1"/>
  <c r="M1484" i="1"/>
  <c r="N1484" i="1" s="1"/>
  <c r="M1483" i="1"/>
  <c r="N1483" i="1" s="1"/>
  <c r="M1482" i="1"/>
  <c r="N1482" i="1" s="1"/>
  <c r="M1481" i="1"/>
  <c r="N1481" i="1" s="1"/>
  <c r="M1480" i="1"/>
  <c r="N1480" i="1" s="1"/>
  <c r="M1479" i="1"/>
  <c r="N1479" i="1" s="1"/>
  <c r="M1478" i="1"/>
  <c r="N1478" i="1" s="1"/>
  <c r="M1477" i="1"/>
  <c r="N1477" i="1" s="1"/>
  <c r="M1476" i="1"/>
  <c r="N1476" i="1" s="1"/>
  <c r="M1475" i="1"/>
  <c r="N1475" i="1" s="1"/>
  <c r="M1474" i="1"/>
  <c r="N1474" i="1" s="1"/>
  <c r="M1473" i="1"/>
  <c r="N1473" i="1" s="1"/>
  <c r="M1472" i="1"/>
  <c r="N1472" i="1" s="1"/>
  <c r="M1471" i="1"/>
  <c r="N1471" i="1" s="1"/>
  <c r="M1470" i="1"/>
  <c r="N1470" i="1" s="1"/>
  <c r="M1469" i="1"/>
  <c r="N1469" i="1" s="1"/>
  <c r="M1468" i="1"/>
  <c r="N1468" i="1" s="1"/>
  <c r="M1467" i="1"/>
  <c r="N1467" i="1" s="1"/>
  <c r="M1466" i="1"/>
  <c r="N1466" i="1" s="1"/>
  <c r="M1465" i="1"/>
  <c r="N1465" i="1" s="1"/>
  <c r="M1464" i="1"/>
  <c r="N1464" i="1" s="1"/>
  <c r="M1463" i="1"/>
  <c r="N1463" i="1" s="1"/>
  <c r="M1462" i="1"/>
  <c r="N1462" i="1" s="1"/>
  <c r="M1461" i="1"/>
  <c r="N1461" i="1" s="1"/>
  <c r="M1460" i="1"/>
  <c r="N1460" i="1" s="1"/>
  <c r="M1459" i="1"/>
  <c r="N1459" i="1" s="1"/>
  <c r="M1458" i="1"/>
  <c r="N1458" i="1" s="1"/>
  <c r="M1457" i="1"/>
  <c r="N1457" i="1" s="1"/>
  <c r="M1456" i="1"/>
  <c r="N1456" i="1" s="1"/>
  <c r="M1455" i="1"/>
  <c r="N1455" i="1" s="1"/>
  <c r="M1454" i="1"/>
  <c r="N1454" i="1" s="1"/>
  <c r="M1453" i="1"/>
  <c r="N1453" i="1" s="1"/>
  <c r="M1452" i="1"/>
  <c r="N1452" i="1" s="1"/>
  <c r="M1451" i="1"/>
  <c r="N1451" i="1" s="1"/>
  <c r="M1450" i="1"/>
  <c r="N1450" i="1" s="1"/>
  <c r="M1449" i="1"/>
  <c r="N1449" i="1" s="1"/>
  <c r="M1448" i="1"/>
  <c r="N1448" i="1" s="1"/>
  <c r="M1447" i="1"/>
  <c r="N1447" i="1" s="1"/>
  <c r="M1446" i="1"/>
  <c r="N1446" i="1" s="1"/>
  <c r="M1445" i="1"/>
  <c r="N1445" i="1" s="1"/>
  <c r="M1444" i="1"/>
  <c r="N1444" i="1" s="1"/>
  <c r="M1443" i="1"/>
  <c r="N1443" i="1" s="1"/>
  <c r="M1442" i="1"/>
  <c r="N1442" i="1" s="1"/>
  <c r="M1441" i="1"/>
  <c r="N1441" i="1" s="1"/>
  <c r="M1440" i="1"/>
  <c r="N1440" i="1" s="1"/>
  <c r="M1439" i="1"/>
  <c r="N1439" i="1" s="1"/>
  <c r="M1438" i="1"/>
  <c r="N1438" i="1" s="1"/>
  <c r="M1437" i="1"/>
  <c r="N1437" i="1" s="1"/>
  <c r="M1436" i="1"/>
  <c r="N1436" i="1" s="1"/>
  <c r="M1435" i="1"/>
  <c r="N1435" i="1" s="1"/>
  <c r="M1434" i="1"/>
  <c r="N1434" i="1" s="1"/>
  <c r="M1433" i="1"/>
  <c r="N1433" i="1" s="1"/>
  <c r="M1432" i="1"/>
  <c r="N1432" i="1" s="1"/>
  <c r="M1431" i="1"/>
  <c r="N1431" i="1" s="1"/>
  <c r="M1430" i="1"/>
  <c r="N1430" i="1" s="1"/>
  <c r="M1429" i="1"/>
  <c r="N1429" i="1" s="1"/>
  <c r="M1428" i="1"/>
  <c r="N1428" i="1" s="1"/>
  <c r="M1427" i="1"/>
  <c r="N1427" i="1" s="1"/>
  <c r="M1426" i="1"/>
  <c r="N1426" i="1" s="1"/>
  <c r="M1425" i="1"/>
  <c r="N1425" i="1" s="1"/>
  <c r="M1424" i="1"/>
  <c r="N1424" i="1" s="1"/>
  <c r="M1423" i="1"/>
  <c r="N1423" i="1" s="1"/>
  <c r="M1422" i="1"/>
  <c r="N1422" i="1" s="1"/>
  <c r="M1421" i="1"/>
  <c r="N1421" i="1" s="1"/>
  <c r="M1420" i="1"/>
  <c r="N1420" i="1" s="1"/>
  <c r="M1419" i="1"/>
  <c r="N1419" i="1" s="1"/>
  <c r="M1418" i="1"/>
  <c r="N1418" i="1" s="1"/>
  <c r="M1417" i="1"/>
  <c r="N1417" i="1" s="1"/>
  <c r="M1416" i="1"/>
  <c r="N1416" i="1" s="1"/>
  <c r="M1415" i="1"/>
  <c r="N1415" i="1" s="1"/>
  <c r="M1414" i="1"/>
  <c r="N1414" i="1" s="1"/>
  <c r="M1413" i="1"/>
  <c r="N1413" i="1" s="1"/>
  <c r="M1412" i="1"/>
  <c r="N1412" i="1" s="1"/>
  <c r="M1411" i="1"/>
  <c r="N1411" i="1" s="1"/>
  <c r="M1410" i="1"/>
  <c r="N1410" i="1" s="1"/>
  <c r="M1409" i="1"/>
  <c r="N1409" i="1" s="1"/>
  <c r="M1408" i="1"/>
  <c r="N1408" i="1" s="1"/>
  <c r="M1407" i="1"/>
  <c r="N1407" i="1" s="1"/>
  <c r="M1406" i="1"/>
  <c r="N1406" i="1" s="1"/>
  <c r="M1405" i="1"/>
  <c r="N1405" i="1" s="1"/>
  <c r="M1404" i="1"/>
  <c r="N1404" i="1" s="1"/>
  <c r="M1403" i="1"/>
  <c r="N1403" i="1" s="1"/>
  <c r="M1402" i="1"/>
  <c r="N1402" i="1" s="1"/>
  <c r="M1401" i="1"/>
  <c r="N1401" i="1" s="1"/>
  <c r="M1400" i="1"/>
  <c r="N1400" i="1" s="1"/>
  <c r="M1399" i="1"/>
  <c r="N1399" i="1" s="1"/>
  <c r="M1398" i="1"/>
  <c r="N1398" i="1" s="1"/>
  <c r="M1397" i="1"/>
  <c r="N1397" i="1" s="1"/>
  <c r="M1396" i="1"/>
  <c r="N1396" i="1" s="1"/>
  <c r="M1395" i="1"/>
  <c r="N1395" i="1" s="1"/>
  <c r="M1394" i="1"/>
  <c r="N1394" i="1" s="1"/>
  <c r="M1393" i="1"/>
  <c r="N1393" i="1" s="1"/>
  <c r="M1392" i="1"/>
  <c r="N1392" i="1" s="1"/>
  <c r="M1391" i="1"/>
  <c r="N1391" i="1" s="1"/>
  <c r="M1390" i="1"/>
  <c r="N1390" i="1" s="1"/>
  <c r="M1389" i="1"/>
  <c r="N1389" i="1" s="1"/>
  <c r="M1388" i="1"/>
  <c r="N1388" i="1" s="1"/>
  <c r="M1387" i="1"/>
  <c r="N1387" i="1" s="1"/>
  <c r="M1386" i="1"/>
  <c r="N1386" i="1" s="1"/>
  <c r="M1385" i="1"/>
  <c r="N1385" i="1" s="1"/>
  <c r="M1384" i="1"/>
  <c r="N1384" i="1" s="1"/>
  <c r="M1383" i="1"/>
  <c r="N1383" i="1" s="1"/>
  <c r="M1382" i="1"/>
  <c r="N1382" i="1" s="1"/>
  <c r="M1381" i="1"/>
  <c r="N1381" i="1" s="1"/>
  <c r="M1380" i="1"/>
  <c r="N1380" i="1" s="1"/>
  <c r="M1379" i="1"/>
  <c r="N1379" i="1" s="1"/>
  <c r="M1378" i="1"/>
  <c r="N1378" i="1" s="1"/>
  <c r="M1377" i="1"/>
  <c r="N1377" i="1" s="1"/>
  <c r="M1376" i="1"/>
  <c r="N1376" i="1" s="1"/>
  <c r="M1375" i="1"/>
  <c r="N1375" i="1" s="1"/>
  <c r="M1374" i="1"/>
  <c r="N1374" i="1" s="1"/>
  <c r="M1373" i="1"/>
  <c r="N1373" i="1" s="1"/>
  <c r="M1372" i="1"/>
  <c r="N1372" i="1" s="1"/>
  <c r="M1371" i="1"/>
  <c r="N1371" i="1" s="1"/>
  <c r="M1370" i="1"/>
  <c r="N1370" i="1" s="1"/>
  <c r="M1369" i="1"/>
  <c r="N1369" i="1" s="1"/>
  <c r="M1368" i="1"/>
  <c r="N1368" i="1" s="1"/>
  <c r="M1367" i="1"/>
  <c r="N1367" i="1" s="1"/>
  <c r="M1366" i="1"/>
  <c r="N1366" i="1" s="1"/>
  <c r="M1365" i="1"/>
  <c r="N1365" i="1" s="1"/>
  <c r="M1364" i="1"/>
  <c r="N1364" i="1" s="1"/>
  <c r="M1363" i="1"/>
  <c r="N1363" i="1" s="1"/>
  <c r="M1362" i="1"/>
  <c r="N1362" i="1" s="1"/>
  <c r="M1361" i="1"/>
  <c r="N1361" i="1" s="1"/>
  <c r="M1360" i="1"/>
  <c r="N1360" i="1" s="1"/>
  <c r="M1359" i="1"/>
  <c r="N1359" i="1" s="1"/>
  <c r="M1358" i="1"/>
  <c r="N1358" i="1" s="1"/>
  <c r="M1357" i="1"/>
  <c r="N1357" i="1" s="1"/>
  <c r="M1356" i="1"/>
  <c r="N1356" i="1" s="1"/>
  <c r="M1355" i="1"/>
  <c r="N1355" i="1" s="1"/>
  <c r="M1354" i="1"/>
  <c r="N1354" i="1" s="1"/>
  <c r="M1353" i="1"/>
  <c r="N1353" i="1" s="1"/>
  <c r="M1352" i="1"/>
  <c r="N1352" i="1" s="1"/>
  <c r="M1351" i="1"/>
  <c r="N1351" i="1" s="1"/>
  <c r="M1350" i="1"/>
  <c r="N1350" i="1" s="1"/>
  <c r="M1349" i="1"/>
  <c r="N1349" i="1" s="1"/>
  <c r="M1348" i="1"/>
  <c r="N1348" i="1" s="1"/>
  <c r="M1347" i="1"/>
  <c r="N1347" i="1" s="1"/>
  <c r="M1346" i="1"/>
  <c r="N1346" i="1" s="1"/>
  <c r="M1345" i="1"/>
  <c r="N1345" i="1" s="1"/>
  <c r="M1344" i="1"/>
  <c r="N1344" i="1" s="1"/>
  <c r="M1343" i="1"/>
  <c r="N1343" i="1" s="1"/>
  <c r="M1342" i="1"/>
  <c r="N1342" i="1" s="1"/>
  <c r="M1341" i="1"/>
  <c r="N1341" i="1" s="1"/>
  <c r="M1340" i="1"/>
  <c r="N1340" i="1" s="1"/>
  <c r="M1339" i="1"/>
  <c r="N1339" i="1" s="1"/>
  <c r="M1338" i="1"/>
  <c r="N1338" i="1" s="1"/>
  <c r="M1337" i="1"/>
  <c r="N1337" i="1" s="1"/>
  <c r="M1336" i="1"/>
  <c r="N1336" i="1" s="1"/>
  <c r="M1335" i="1"/>
  <c r="N1335" i="1" s="1"/>
  <c r="M1334" i="1"/>
  <c r="N1334" i="1" s="1"/>
  <c r="M1333" i="1"/>
  <c r="N1333" i="1" s="1"/>
  <c r="M1332" i="1"/>
  <c r="N1332" i="1" s="1"/>
  <c r="M1331" i="1"/>
  <c r="N1331" i="1" s="1"/>
  <c r="M1330" i="1"/>
  <c r="N1330" i="1" s="1"/>
  <c r="M1329" i="1"/>
  <c r="N1329" i="1" s="1"/>
  <c r="M1328" i="1"/>
  <c r="N1328" i="1" s="1"/>
  <c r="M1327" i="1"/>
  <c r="N1327" i="1" s="1"/>
  <c r="M1326" i="1"/>
  <c r="N1326" i="1" s="1"/>
  <c r="M1325" i="1"/>
  <c r="N1325" i="1" s="1"/>
  <c r="M1324" i="1"/>
  <c r="N1324" i="1" s="1"/>
  <c r="M1323" i="1"/>
  <c r="N1323" i="1" s="1"/>
  <c r="M1322" i="1"/>
  <c r="N1322" i="1" s="1"/>
  <c r="M1321" i="1"/>
  <c r="N1321" i="1" s="1"/>
  <c r="M1320" i="1"/>
  <c r="N1320" i="1" s="1"/>
  <c r="M1319" i="1"/>
  <c r="N1319" i="1" s="1"/>
  <c r="M1318" i="1"/>
  <c r="N1318" i="1" s="1"/>
  <c r="M1317" i="1"/>
  <c r="N1317" i="1" s="1"/>
  <c r="M1316" i="1"/>
  <c r="N1316" i="1" s="1"/>
  <c r="M1315" i="1"/>
  <c r="N1315" i="1" s="1"/>
  <c r="M1314" i="1"/>
  <c r="N1314" i="1" s="1"/>
  <c r="M1313" i="1"/>
  <c r="N1313" i="1" s="1"/>
  <c r="M1312" i="1"/>
  <c r="N1312" i="1" s="1"/>
  <c r="M1311" i="1"/>
  <c r="N1311" i="1" s="1"/>
  <c r="M1310" i="1"/>
  <c r="N1310" i="1" s="1"/>
  <c r="M1309" i="1"/>
  <c r="N1309" i="1" s="1"/>
  <c r="M1308" i="1"/>
  <c r="N1308" i="1" s="1"/>
  <c r="M1307" i="1"/>
  <c r="N1307" i="1" s="1"/>
  <c r="M1306" i="1"/>
  <c r="N1306" i="1" s="1"/>
  <c r="M1305" i="1"/>
  <c r="N1305" i="1" s="1"/>
  <c r="M1304" i="1"/>
  <c r="N1304" i="1" s="1"/>
  <c r="M1303" i="1"/>
  <c r="N1303" i="1" s="1"/>
  <c r="M1302" i="1"/>
  <c r="N1302" i="1" s="1"/>
  <c r="M1301" i="1"/>
  <c r="N1301" i="1" s="1"/>
  <c r="M1300" i="1"/>
  <c r="N1300" i="1" s="1"/>
  <c r="M1299" i="1"/>
  <c r="N1299" i="1" s="1"/>
  <c r="M1298" i="1"/>
  <c r="N1298" i="1" s="1"/>
  <c r="M1297" i="1"/>
  <c r="N1297" i="1" s="1"/>
  <c r="M1296" i="1"/>
  <c r="N1296" i="1" s="1"/>
  <c r="M1295" i="1"/>
  <c r="N1295" i="1" s="1"/>
  <c r="M1294" i="1"/>
  <c r="N1294" i="1" s="1"/>
  <c r="M1293" i="1"/>
  <c r="N1293" i="1" s="1"/>
  <c r="M1292" i="1"/>
  <c r="N1292" i="1" s="1"/>
  <c r="M1291" i="1"/>
  <c r="N1291" i="1" s="1"/>
  <c r="M1290" i="1"/>
  <c r="N1290" i="1" s="1"/>
  <c r="M1289" i="1"/>
  <c r="N1289" i="1" s="1"/>
  <c r="M1288" i="1"/>
  <c r="N1288" i="1" s="1"/>
  <c r="M1287" i="1"/>
  <c r="N1287" i="1" s="1"/>
  <c r="M1286" i="1"/>
  <c r="N1286" i="1" s="1"/>
  <c r="M1285" i="1"/>
  <c r="N1285" i="1" s="1"/>
  <c r="M1284" i="1"/>
  <c r="N1284" i="1" s="1"/>
  <c r="M1283" i="1"/>
  <c r="N1283" i="1" s="1"/>
  <c r="M1282" i="1"/>
  <c r="N1282" i="1" s="1"/>
  <c r="M1281" i="1"/>
  <c r="N1281" i="1" s="1"/>
  <c r="M1280" i="1"/>
  <c r="N1280" i="1" s="1"/>
  <c r="M1279" i="1"/>
  <c r="N1279" i="1" s="1"/>
  <c r="M1278" i="1"/>
  <c r="N1278" i="1" s="1"/>
  <c r="M1277" i="1"/>
  <c r="N1277" i="1" s="1"/>
  <c r="M1276" i="1"/>
  <c r="N1276" i="1" s="1"/>
  <c r="M1275" i="1"/>
  <c r="N1275" i="1" s="1"/>
  <c r="M1274" i="1"/>
  <c r="N1274" i="1" s="1"/>
  <c r="M1273" i="1"/>
  <c r="N1273" i="1" s="1"/>
  <c r="M1272" i="1"/>
  <c r="N1272" i="1" s="1"/>
  <c r="M1271" i="1"/>
  <c r="N1271" i="1" s="1"/>
  <c r="M1270" i="1"/>
  <c r="N1270" i="1" s="1"/>
  <c r="M1269" i="1"/>
  <c r="N1269" i="1" s="1"/>
  <c r="M1268" i="1"/>
  <c r="N1268" i="1" s="1"/>
  <c r="M1267" i="1"/>
  <c r="N1267" i="1" s="1"/>
  <c r="M1266" i="1"/>
  <c r="N1266" i="1" s="1"/>
  <c r="M1265" i="1"/>
  <c r="N1265" i="1" s="1"/>
  <c r="M1264" i="1"/>
  <c r="N1264" i="1" s="1"/>
  <c r="M1263" i="1"/>
  <c r="N1263" i="1" s="1"/>
  <c r="M1262" i="1"/>
  <c r="N1262" i="1" s="1"/>
  <c r="M1261" i="1"/>
  <c r="N1261" i="1" s="1"/>
  <c r="M1260" i="1"/>
  <c r="N1260" i="1" s="1"/>
  <c r="M1259" i="1"/>
  <c r="N1259" i="1" s="1"/>
  <c r="M1258" i="1"/>
  <c r="N1258" i="1" s="1"/>
  <c r="M1257" i="1"/>
  <c r="N1257" i="1" s="1"/>
  <c r="M1256" i="1"/>
  <c r="N1256" i="1" s="1"/>
  <c r="M1255" i="1"/>
  <c r="N1255" i="1" s="1"/>
  <c r="M1254" i="1"/>
  <c r="N1254" i="1" s="1"/>
  <c r="M1253" i="1"/>
  <c r="N1253" i="1" s="1"/>
  <c r="M1252" i="1"/>
  <c r="N1252" i="1" s="1"/>
  <c r="M1251" i="1"/>
  <c r="N1251" i="1" s="1"/>
  <c r="M1250" i="1"/>
  <c r="N1250" i="1" s="1"/>
  <c r="M1249" i="1"/>
  <c r="N1249" i="1" s="1"/>
  <c r="M1248" i="1"/>
  <c r="N1248" i="1" s="1"/>
  <c r="M1247" i="1"/>
  <c r="N1247" i="1" s="1"/>
  <c r="M1246" i="1"/>
  <c r="N1246" i="1" s="1"/>
  <c r="M1245" i="1"/>
  <c r="N1245" i="1" s="1"/>
  <c r="M1244" i="1"/>
  <c r="N1244" i="1" s="1"/>
  <c r="M1243" i="1"/>
  <c r="N1243" i="1" s="1"/>
  <c r="M1242" i="1"/>
  <c r="N1242" i="1" s="1"/>
  <c r="M1241" i="1"/>
  <c r="N1241" i="1" s="1"/>
  <c r="M1240" i="1"/>
  <c r="N1240" i="1" s="1"/>
  <c r="M1239" i="1"/>
  <c r="N1239" i="1" s="1"/>
  <c r="M1238" i="1"/>
  <c r="N1238" i="1" s="1"/>
  <c r="M1237" i="1"/>
  <c r="N1237" i="1" s="1"/>
  <c r="M1236" i="1"/>
  <c r="N1236" i="1" s="1"/>
  <c r="M1235" i="1"/>
  <c r="N1235" i="1" s="1"/>
  <c r="M1234" i="1"/>
  <c r="N1234" i="1" s="1"/>
  <c r="M1233" i="1"/>
  <c r="N1233" i="1" s="1"/>
  <c r="M1232" i="1"/>
  <c r="N1232" i="1" s="1"/>
  <c r="M1231" i="1"/>
  <c r="N1231" i="1" s="1"/>
  <c r="M1230" i="1"/>
  <c r="N1230" i="1" s="1"/>
  <c r="M1229" i="1"/>
  <c r="N1229" i="1" s="1"/>
  <c r="M1228" i="1"/>
  <c r="N1228" i="1" s="1"/>
  <c r="M1227" i="1"/>
  <c r="N1227" i="1" s="1"/>
  <c r="M1226" i="1"/>
  <c r="N1226" i="1" s="1"/>
  <c r="M1225" i="1"/>
  <c r="N1225" i="1" s="1"/>
  <c r="M1224" i="1"/>
  <c r="N1224" i="1" s="1"/>
  <c r="M1223" i="1"/>
  <c r="N1223" i="1" s="1"/>
  <c r="M1222" i="1"/>
  <c r="N1222" i="1" s="1"/>
  <c r="M1221" i="1"/>
  <c r="N1221" i="1" s="1"/>
  <c r="M1220" i="1"/>
  <c r="N1220" i="1" s="1"/>
  <c r="M1219" i="1"/>
  <c r="N1219" i="1" s="1"/>
  <c r="M1218" i="1"/>
  <c r="N1218" i="1" s="1"/>
  <c r="M1217" i="1"/>
  <c r="N1217" i="1" s="1"/>
  <c r="M1216" i="1"/>
  <c r="N1216" i="1" s="1"/>
  <c r="M1215" i="1"/>
  <c r="N1215" i="1" s="1"/>
  <c r="M1214" i="1"/>
  <c r="N1214" i="1" s="1"/>
  <c r="M1213" i="1"/>
  <c r="N1213" i="1" s="1"/>
  <c r="M1212" i="1"/>
  <c r="N1212" i="1" s="1"/>
  <c r="M1211" i="1"/>
  <c r="N1211" i="1" s="1"/>
  <c r="M1210" i="1"/>
  <c r="N1210" i="1" s="1"/>
  <c r="M1209" i="1"/>
  <c r="N1209" i="1" s="1"/>
  <c r="M1208" i="1"/>
  <c r="N1208" i="1" s="1"/>
  <c r="M1207" i="1"/>
  <c r="N1207" i="1" s="1"/>
  <c r="M1206" i="1"/>
  <c r="N1206" i="1" s="1"/>
  <c r="M1205" i="1"/>
  <c r="N1205" i="1" s="1"/>
  <c r="M1204" i="1"/>
  <c r="N1204" i="1" s="1"/>
  <c r="M1203" i="1"/>
  <c r="N1203" i="1" s="1"/>
  <c r="M1202" i="1"/>
  <c r="N1202" i="1" s="1"/>
  <c r="M1201" i="1"/>
  <c r="N1201" i="1" s="1"/>
  <c r="M1200" i="1"/>
  <c r="N1200" i="1" s="1"/>
  <c r="M1199" i="1"/>
  <c r="N1199" i="1" s="1"/>
  <c r="M1198" i="1"/>
  <c r="N1198" i="1" s="1"/>
  <c r="M1197" i="1"/>
  <c r="N1197" i="1" s="1"/>
  <c r="M1196" i="1"/>
  <c r="N1196" i="1" s="1"/>
  <c r="M1195" i="1"/>
  <c r="N1195" i="1" s="1"/>
  <c r="M1194" i="1"/>
  <c r="N1194" i="1" s="1"/>
  <c r="M1193" i="1"/>
  <c r="N1193" i="1" s="1"/>
  <c r="M1192" i="1"/>
  <c r="N1192" i="1" s="1"/>
  <c r="M1191" i="1"/>
  <c r="N1191" i="1" s="1"/>
  <c r="M1190" i="1"/>
  <c r="N1190" i="1" s="1"/>
  <c r="M1189" i="1"/>
  <c r="N1189" i="1" s="1"/>
  <c r="M1188" i="1"/>
  <c r="N1188" i="1" s="1"/>
  <c r="M1187" i="1"/>
  <c r="N1187" i="1" s="1"/>
  <c r="M1186" i="1"/>
  <c r="N1186" i="1" s="1"/>
  <c r="M1185" i="1"/>
  <c r="N1185" i="1" s="1"/>
  <c r="M1184" i="1"/>
  <c r="N1184" i="1" s="1"/>
  <c r="M1183" i="1"/>
  <c r="N1183" i="1" s="1"/>
  <c r="M1182" i="1"/>
  <c r="N1182" i="1" s="1"/>
  <c r="M1181" i="1"/>
  <c r="N1181" i="1" s="1"/>
  <c r="M1180" i="1"/>
  <c r="N1180" i="1" s="1"/>
  <c r="M1179" i="1"/>
  <c r="N1179" i="1" s="1"/>
  <c r="M1178" i="1"/>
  <c r="N1178" i="1" s="1"/>
  <c r="M1177" i="1"/>
  <c r="N1177" i="1" s="1"/>
  <c r="M1176" i="1"/>
  <c r="N1176" i="1" s="1"/>
  <c r="M1175" i="1"/>
  <c r="N1175" i="1" s="1"/>
  <c r="M1174" i="1"/>
  <c r="N1174" i="1" s="1"/>
  <c r="M1173" i="1"/>
  <c r="N1173" i="1" s="1"/>
  <c r="M1172" i="1"/>
  <c r="N1172" i="1" s="1"/>
  <c r="M1171" i="1"/>
  <c r="N1171" i="1" s="1"/>
  <c r="M1170" i="1"/>
  <c r="N1170" i="1" s="1"/>
  <c r="M1169" i="1"/>
  <c r="N1169" i="1" s="1"/>
  <c r="M1168" i="1"/>
  <c r="N1168" i="1" s="1"/>
  <c r="M1167" i="1"/>
  <c r="N1167" i="1" s="1"/>
  <c r="M1166" i="1"/>
  <c r="N1166" i="1" s="1"/>
  <c r="M1165" i="1"/>
  <c r="N1165" i="1" s="1"/>
  <c r="M1164" i="1"/>
  <c r="N1164" i="1" s="1"/>
  <c r="M1163" i="1"/>
  <c r="N1163" i="1" s="1"/>
  <c r="M1162" i="1"/>
  <c r="N1162" i="1" s="1"/>
  <c r="M1161" i="1"/>
  <c r="N1161" i="1" s="1"/>
  <c r="M1160" i="1"/>
  <c r="N1160" i="1" s="1"/>
  <c r="M1159" i="1"/>
  <c r="N1159" i="1" s="1"/>
  <c r="M1158" i="1"/>
  <c r="N1158" i="1" s="1"/>
  <c r="M1157" i="1"/>
  <c r="N1157" i="1" s="1"/>
  <c r="M1156" i="1"/>
  <c r="N1156" i="1" s="1"/>
  <c r="M1155" i="1"/>
  <c r="N1155" i="1" s="1"/>
  <c r="M1154" i="1"/>
  <c r="N1154" i="1" s="1"/>
  <c r="M1153" i="1"/>
  <c r="N1153" i="1" s="1"/>
  <c r="M1152" i="1"/>
  <c r="N1152" i="1" s="1"/>
  <c r="M1151" i="1"/>
  <c r="N1151" i="1" s="1"/>
  <c r="M1150" i="1"/>
  <c r="N1150" i="1" s="1"/>
  <c r="M1149" i="1"/>
  <c r="N1149" i="1" s="1"/>
  <c r="M1148" i="1"/>
  <c r="N1148" i="1" s="1"/>
  <c r="M1147" i="1"/>
  <c r="N1147" i="1" s="1"/>
  <c r="M1146" i="1"/>
  <c r="N1146" i="1" s="1"/>
  <c r="M1145" i="1"/>
  <c r="N1145" i="1" s="1"/>
  <c r="M1144" i="1"/>
  <c r="N1144" i="1" s="1"/>
  <c r="M1143" i="1"/>
  <c r="N1143" i="1" s="1"/>
  <c r="M1142" i="1"/>
  <c r="N1142" i="1" s="1"/>
  <c r="M1141" i="1"/>
  <c r="N1141" i="1" s="1"/>
  <c r="M1140" i="1"/>
  <c r="N1140" i="1" s="1"/>
  <c r="M1139" i="1"/>
  <c r="N1139" i="1" s="1"/>
  <c r="M1138" i="1"/>
  <c r="N1138" i="1" s="1"/>
  <c r="M1137" i="1"/>
  <c r="N1137" i="1" s="1"/>
  <c r="M1136" i="1"/>
  <c r="N1136" i="1" s="1"/>
  <c r="M1135" i="1"/>
  <c r="N1135" i="1" s="1"/>
  <c r="M1134" i="1"/>
  <c r="N1134" i="1" s="1"/>
  <c r="M1133" i="1"/>
  <c r="N1133" i="1" s="1"/>
  <c r="M1132" i="1"/>
  <c r="N1132" i="1" s="1"/>
  <c r="M1131" i="1"/>
  <c r="N1131" i="1" s="1"/>
  <c r="M1130" i="1"/>
  <c r="N1130" i="1" s="1"/>
  <c r="M1129" i="1"/>
  <c r="N1129" i="1" s="1"/>
  <c r="M1128" i="1"/>
  <c r="N1128" i="1" s="1"/>
  <c r="M1127" i="1"/>
  <c r="N1127" i="1" s="1"/>
  <c r="M1126" i="1"/>
  <c r="N1126" i="1" s="1"/>
  <c r="M1125" i="1"/>
  <c r="N1125" i="1" s="1"/>
  <c r="M1124" i="1"/>
  <c r="N1124" i="1" s="1"/>
  <c r="M1123" i="1"/>
  <c r="N1123" i="1" s="1"/>
  <c r="M1122" i="1"/>
  <c r="N1122" i="1" s="1"/>
  <c r="M1121" i="1"/>
  <c r="N1121" i="1" s="1"/>
  <c r="M1120" i="1"/>
  <c r="N1120" i="1" s="1"/>
  <c r="M1119" i="1"/>
  <c r="N1119" i="1" s="1"/>
  <c r="M1118" i="1"/>
  <c r="N1118" i="1" s="1"/>
  <c r="M1117" i="1"/>
  <c r="N1117" i="1" s="1"/>
  <c r="M1116" i="1"/>
  <c r="N1116" i="1" s="1"/>
  <c r="M1115" i="1"/>
  <c r="N1115" i="1" s="1"/>
  <c r="M1114" i="1"/>
  <c r="N1114" i="1" s="1"/>
  <c r="M1113" i="1"/>
  <c r="N1113" i="1" s="1"/>
  <c r="M1112" i="1"/>
  <c r="N1112" i="1" s="1"/>
  <c r="M1111" i="1"/>
  <c r="N1111" i="1" s="1"/>
  <c r="M1110" i="1"/>
  <c r="N1110" i="1" s="1"/>
  <c r="M1109" i="1"/>
  <c r="N1109" i="1" s="1"/>
  <c r="M1108" i="1"/>
  <c r="N1108" i="1" s="1"/>
  <c r="M1107" i="1"/>
  <c r="N1107" i="1" s="1"/>
  <c r="M1106" i="1"/>
  <c r="N1106" i="1" s="1"/>
  <c r="M1105" i="1"/>
  <c r="N1105" i="1" s="1"/>
  <c r="M1104" i="1"/>
  <c r="N1104" i="1" s="1"/>
  <c r="M1103" i="1"/>
  <c r="N1103" i="1" s="1"/>
  <c r="M1102" i="1"/>
  <c r="N1102" i="1" s="1"/>
  <c r="M1101" i="1"/>
  <c r="N1101" i="1" s="1"/>
  <c r="M1100" i="1"/>
  <c r="N1100" i="1" s="1"/>
  <c r="M1099" i="1"/>
  <c r="N1099" i="1" s="1"/>
  <c r="M1098" i="1"/>
  <c r="N1098" i="1" s="1"/>
  <c r="M1097" i="1"/>
  <c r="N1097" i="1" s="1"/>
  <c r="M1096" i="1"/>
  <c r="N1096" i="1" s="1"/>
  <c r="M1095" i="1"/>
  <c r="N1095" i="1" s="1"/>
  <c r="M1094" i="1"/>
  <c r="N1094" i="1" s="1"/>
  <c r="M1093" i="1"/>
  <c r="N1093" i="1" s="1"/>
  <c r="M1092" i="1"/>
  <c r="N1092" i="1" s="1"/>
  <c r="M1091" i="1"/>
  <c r="N1091" i="1" s="1"/>
  <c r="M1090" i="1"/>
  <c r="N1090" i="1" s="1"/>
  <c r="M1089" i="1"/>
  <c r="N1089" i="1" s="1"/>
  <c r="M1088" i="1"/>
  <c r="N1088" i="1" s="1"/>
  <c r="M1087" i="1"/>
  <c r="N1087" i="1" s="1"/>
  <c r="M1086" i="1"/>
  <c r="N1086" i="1" s="1"/>
  <c r="M1085" i="1"/>
  <c r="N1085" i="1" s="1"/>
  <c r="M1084" i="1"/>
  <c r="N1084" i="1" s="1"/>
  <c r="M1083" i="1"/>
  <c r="N1083" i="1" s="1"/>
  <c r="M1082" i="1"/>
  <c r="N1082" i="1" s="1"/>
  <c r="M1081" i="1"/>
  <c r="N1081" i="1" s="1"/>
  <c r="M1080" i="1"/>
  <c r="N1080" i="1" s="1"/>
  <c r="M1079" i="1"/>
  <c r="N1079" i="1" s="1"/>
  <c r="M1078" i="1"/>
  <c r="N1078" i="1" s="1"/>
  <c r="M1077" i="1"/>
  <c r="N1077" i="1" s="1"/>
  <c r="M1076" i="1"/>
  <c r="N1076" i="1" s="1"/>
  <c r="M1075" i="1"/>
  <c r="N1075" i="1" s="1"/>
  <c r="M1074" i="1"/>
  <c r="N1074" i="1" s="1"/>
  <c r="M1073" i="1"/>
  <c r="N1073" i="1" s="1"/>
  <c r="M1072" i="1"/>
  <c r="N1072" i="1" s="1"/>
  <c r="M1071" i="1"/>
  <c r="N1071" i="1" s="1"/>
  <c r="M1070" i="1"/>
  <c r="N1070" i="1" s="1"/>
  <c r="M1069" i="1"/>
  <c r="N1069" i="1" s="1"/>
  <c r="M1068" i="1"/>
  <c r="N1068" i="1" s="1"/>
  <c r="M1067" i="1"/>
  <c r="N1067" i="1" s="1"/>
  <c r="M1066" i="1"/>
  <c r="N1066" i="1" s="1"/>
  <c r="M1065" i="1"/>
  <c r="N1065" i="1" s="1"/>
  <c r="M1064" i="1"/>
  <c r="N1064" i="1" s="1"/>
  <c r="M1063" i="1"/>
  <c r="N1063" i="1" s="1"/>
  <c r="M1062" i="1"/>
  <c r="N1062" i="1" s="1"/>
  <c r="M1061" i="1"/>
  <c r="N1061" i="1" s="1"/>
  <c r="M1060" i="1"/>
  <c r="N1060" i="1" s="1"/>
  <c r="M1059" i="1"/>
  <c r="N1059" i="1" s="1"/>
  <c r="M1058" i="1"/>
  <c r="N1058" i="1" s="1"/>
  <c r="M1057" i="1"/>
  <c r="N1057" i="1" s="1"/>
  <c r="M1056" i="1"/>
  <c r="N1056" i="1" s="1"/>
  <c r="M1055" i="1"/>
  <c r="N1055" i="1" s="1"/>
  <c r="M1054" i="1"/>
  <c r="N1054" i="1" s="1"/>
  <c r="M1053" i="1"/>
  <c r="N1053" i="1" s="1"/>
  <c r="M1052" i="1"/>
  <c r="N1052" i="1" s="1"/>
  <c r="M1051" i="1"/>
  <c r="N1051" i="1" s="1"/>
  <c r="M1050" i="1"/>
  <c r="N1050" i="1" s="1"/>
  <c r="M1049" i="1"/>
  <c r="N1049" i="1" s="1"/>
  <c r="M1048" i="1"/>
  <c r="N1048" i="1" s="1"/>
  <c r="M1047" i="1"/>
  <c r="N1047" i="1" s="1"/>
  <c r="M1046" i="1"/>
  <c r="N1046" i="1" s="1"/>
  <c r="M1045" i="1"/>
  <c r="N1045" i="1" s="1"/>
  <c r="M1044" i="1"/>
  <c r="N1044" i="1" s="1"/>
  <c r="M1043" i="1"/>
  <c r="N1043" i="1" s="1"/>
  <c r="M1042" i="1"/>
  <c r="N1042" i="1" s="1"/>
  <c r="M1041" i="1"/>
  <c r="N1041" i="1" s="1"/>
  <c r="M1040" i="1"/>
  <c r="N1040" i="1" s="1"/>
  <c r="M1039" i="1"/>
  <c r="N1039" i="1" s="1"/>
  <c r="M1038" i="1"/>
  <c r="N1038" i="1" s="1"/>
  <c r="M1037" i="1"/>
  <c r="N1037" i="1" s="1"/>
  <c r="M1036" i="1"/>
  <c r="N1036" i="1" s="1"/>
  <c r="M1035" i="1"/>
  <c r="N1035" i="1" s="1"/>
  <c r="M1034" i="1"/>
  <c r="N1034" i="1" s="1"/>
  <c r="M1033" i="1"/>
  <c r="N1033" i="1" s="1"/>
  <c r="M1032" i="1"/>
  <c r="N1032" i="1" s="1"/>
  <c r="M1031" i="1"/>
  <c r="N1031" i="1" s="1"/>
  <c r="M1030" i="1"/>
  <c r="N1030" i="1" s="1"/>
  <c r="M1029" i="1"/>
  <c r="N1029" i="1" s="1"/>
  <c r="M1028" i="1"/>
  <c r="N1028" i="1" s="1"/>
  <c r="M1027" i="1"/>
  <c r="N1027" i="1" s="1"/>
  <c r="M1026" i="1"/>
  <c r="N1026" i="1" s="1"/>
  <c r="M1025" i="1"/>
  <c r="N1025" i="1" s="1"/>
  <c r="M1024" i="1"/>
  <c r="N1024" i="1" s="1"/>
  <c r="M1023" i="1"/>
  <c r="N1023" i="1" s="1"/>
  <c r="M1022" i="1"/>
  <c r="N1022" i="1" s="1"/>
  <c r="M1021" i="1"/>
  <c r="N1021" i="1" s="1"/>
  <c r="M1020" i="1"/>
  <c r="N1020" i="1" s="1"/>
  <c r="M1019" i="1"/>
  <c r="N1019" i="1" s="1"/>
  <c r="M1018" i="1"/>
  <c r="N1018" i="1" s="1"/>
  <c r="M1017" i="1"/>
  <c r="N1017" i="1" s="1"/>
  <c r="M1016" i="1"/>
  <c r="N1016" i="1" s="1"/>
  <c r="M1015" i="1"/>
  <c r="N1015" i="1" s="1"/>
  <c r="M1014" i="1"/>
  <c r="N1014" i="1" s="1"/>
  <c r="M1013" i="1"/>
  <c r="N1013" i="1" s="1"/>
  <c r="M1012" i="1"/>
  <c r="N1012" i="1" s="1"/>
  <c r="M1011" i="1"/>
  <c r="N1011" i="1" s="1"/>
  <c r="M1010" i="1"/>
  <c r="N1010" i="1" s="1"/>
  <c r="M1009" i="1"/>
  <c r="N1009" i="1" s="1"/>
  <c r="M1008" i="1"/>
  <c r="N1008" i="1" s="1"/>
  <c r="M1007" i="1"/>
  <c r="N1007" i="1" s="1"/>
  <c r="M1006" i="1"/>
  <c r="N1006" i="1" s="1"/>
  <c r="M1005" i="1"/>
  <c r="N1005" i="1" s="1"/>
  <c r="M1004" i="1"/>
  <c r="N1004" i="1" s="1"/>
  <c r="M1003" i="1"/>
  <c r="N1003" i="1" s="1"/>
  <c r="M1002" i="1"/>
  <c r="N1002" i="1" s="1"/>
  <c r="M1001" i="1"/>
  <c r="N1001" i="1" s="1"/>
  <c r="M1000" i="1"/>
  <c r="N1000" i="1" s="1"/>
  <c r="M999" i="1"/>
  <c r="N999" i="1" s="1"/>
  <c r="M998" i="1"/>
  <c r="N998" i="1" s="1"/>
  <c r="M997" i="1"/>
  <c r="N997" i="1" s="1"/>
  <c r="M996" i="1"/>
  <c r="N996" i="1" s="1"/>
  <c r="M995" i="1"/>
  <c r="N995" i="1" s="1"/>
  <c r="M994" i="1"/>
  <c r="N994" i="1" s="1"/>
  <c r="M993" i="1"/>
  <c r="N993" i="1" s="1"/>
  <c r="M992" i="1"/>
  <c r="N992" i="1" s="1"/>
  <c r="M991" i="1"/>
  <c r="N991" i="1" s="1"/>
  <c r="M990" i="1"/>
  <c r="N990" i="1" s="1"/>
  <c r="M989" i="1"/>
  <c r="N989" i="1" s="1"/>
  <c r="M988" i="1"/>
  <c r="N988" i="1" s="1"/>
  <c r="M987" i="1"/>
  <c r="N987" i="1" s="1"/>
  <c r="M986" i="1"/>
  <c r="N986" i="1" s="1"/>
  <c r="M985" i="1"/>
  <c r="N985" i="1" s="1"/>
  <c r="M984" i="1"/>
  <c r="N984" i="1" s="1"/>
  <c r="M983" i="1"/>
  <c r="N983" i="1" s="1"/>
  <c r="M982" i="1"/>
  <c r="N982" i="1" s="1"/>
  <c r="M981" i="1"/>
  <c r="N981" i="1" s="1"/>
  <c r="M980" i="1"/>
  <c r="N980" i="1" s="1"/>
  <c r="M979" i="1"/>
  <c r="N979" i="1" s="1"/>
  <c r="M978" i="1"/>
  <c r="N978" i="1" s="1"/>
  <c r="M977" i="1"/>
  <c r="N977" i="1" s="1"/>
  <c r="M976" i="1"/>
  <c r="N976" i="1" s="1"/>
  <c r="M975" i="1"/>
  <c r="N975" i="1" s="1"/>
  <c r="M974" i="1"/>
  <c r="N974" i="1" s="1"/>
  <c r="M973" i="1"/>
  <c r="N973" i="1" s="1"/>
  <c r="M972" i="1"/>
  <c r="N972" i="1" s="1"/>
  <c r="M971" i="1"/>
  <c r="N971" i="1" s="1"/>
  <c r="M970" i="1"/>
  <c r="N970" i="1" s="1"/>
  <c r="M969" i="1"/>
  <c r="N969" i="1" s="1"/>
  <c r="M968" i="1"/>
  <c r="N968" i="1" s="1"/>
  <c r="M967" i="1"/>
  <c r="N967" i="1" s="1"/>
  <c r="M966" i="1"/>
  <c r="N966" i="1" s="1"/>
  <c r="M965" i="1"/>
  <c r="N965" i="1" s="1"/>
  <c r="M964" i="1"/>
  <c r="N964" i="1" s="1"/>
  <c r="M963" i="1"/>
  <c r="N963" i="1" s="1"/>
  <c r="M962" i="1"/>
  <c r="N962" i="1" s="1"/>
  <c r="M961" i="1"/>
  <c r="N961" i="1" s="1"/>
  <c r="M960" i="1"/>
  <c r="N960" i="1" s="1"/>
  <c r="M959" i="1"/>
  <c r="N959" i="1" s="1"/>
  <c r="M958" i="1"/>
  <c r="N958" i="1" s="1"/>
  <c r="M957" i="1"/>
  <c r="N957" i="1" s="1"/>
  <c r="M956" i="1"/>
  <c r="N956" i="1" s="1"/>
  <c r="M955" i="1"/>
  <c r="N955" i="1" s="1"/>
  <c r="M954" i="1"/>
  <c r="N954" i="1" s="1"/>
  <c r="M953" i="1"/>
  <c r="N953" i="1" s="1"/>
  <c r="M952" i="1"/>
  <c r="N952" i="1" s="1"/>
  <c r="M951" i="1"/>
  <c r="N951" i="1" s="1"/>
  <c r="M950" i="1"/>
  <c r="N950" i="1" s="1"/>
  <c r="M949" i="1"/>
  <c r="N949" i="1" s="1"/>
  <c r="M948" i="1"/>
  <c r="N948" i="1" s="1"/>
  <c r="M947" i="1"/>
  <c r="N947" i="1" s="1"/>
  <c r="M946" i="1"/>
  <c r="N946" i="1" s="1"/>
  <c r="M945" i="1"/>
  <c r="N945" i="1" s="1"/>
  <c r="M944" i="1"/>
  <c r="N944" i="1" s="1"/>
  <c r="M943" i="1"/>
  <c r="N943" i="1" s="1"/>
  <c r="M942" i="1"/>
  <c r="N942" i="1" s="1"/>
  <c r="M941" i="1"/>
  <c r="N941" i="1" s="1"/>
  <c r="M940" i="1"/>
  <c r="N940" i="1" s="1"/>
  <c r="M939" i="1"/>
  <c r="N939" i="1" s="1"/>
  <c r="M938" i="1"/>
  <c r="N938" i="1" s="1"/>
  <c r="M937" i="1"/>
  <c r="N937" i="1" s="1"/>
  <c r="M936" i="1"/>
  <c r="N936" i="1" s="1"/>
  <c r="M935" i="1"/>
  <c r="N935" i="1" s="1"/>
  <c r="M934" i="1"/>
  <c r="N934" i="1" s="1"/>
  <c r="M933" i="1"/>
  <c r="N933" i="1" s="1"/>
  <c r="M932" i="1"/>
  <c r="N932" i="1" s="1"/>
  <c r="M931" i="1"/>
  <c r="N931" i="1" s="1"/>
  <c r="M930" i="1"/>
  <c r="N930" i="1" s="1"/>
  <c r="M929" i="1"/>
  <c r="N929" i="1" s="1"/>
  <c r="M928" i="1"/>
  <c r="N928" i="1" s="1"/>
  <c r="M927" i="1"/>
  <c r="N927" i="1" s="1"/>
  <c r="M926" i="1"/>
  <c r="N926" i="1" s="1"/>
  <c r="M925" i="1"/>
  <c r="N925" i="1" s="1"/>
  <c r="M924" i="1"/>
  <c r="N924" i="1" s="1"/>
  <c r="M923" i="1"/>
  <c r="N923" i="1" s="1"/>
  <c r="M922" i="1"/>
  <c r="N922" i="1" s="1"/>
  <c r="M921" i="1"/>
  <c r="N921" i="1" s="1"/>
  <c r="M920" i="1"/>
  <c r="N920" i="1" s="1"/>
  <c r="M919" i="1"/>
  <c r="N919" i="1" s="1"/>
  <c r="M918" i="1"/>
  <c r="N918" i="1" s="1"/>
  <c r="M917" i="1"/>
  <c r="N917" i="1" s="1"/>
  <c r="M916" i="1"/>
  <c r="N916" i="1" s="1"/>
  <c r="M915" i="1"/>
  <c r="N915" i="1" s="1"/>
  <c r="M914" i="1"/>
  <c r="N914" i="1" s="1"/>
  <c r="M913" i="1"/>
  <c r="N913" i="1" s="1"/>
  <c r="M912" i="1"/>
  <c r="N912" i="1" s="1"/>
  <c r="M911" i="1"/>
  <c r="N911" i="1" s="1"/>
  <c r="M910" i="1"/>
  <c r="N910" i="1" s="1"/>
  <c r="M909" i="1"/>
  <c r="N909" i="1" s="1"/>
  <c r="M908" i="1"/>
  <c r="N908" i="1" s="1"/>
  <c r="M907" i="1"/>
  <c r="N907" i="1" s="1"/>
  <c r="M906" i="1"/>
  <c r="N906" i="1" s="1"/>
  <c r="M905" i="1"/>
  <c r="N905" i="1" s="1"/>
  <c r="M904" i="1"/>
  <c r="N904" i="1" s="1"/>
  <c r="M903" i="1"/>
  <c r="N903" i="1" s="1"/>
  <c r="M902" i="1"/>
  <c r="N902" i="1" s="1"/>
  <c r="M901" i="1"/>
  <c r="N901" i="1" s="1"/>
  <c r="M900" i="1"/>
  <c r="N900" i="1" s="1"/>
  <c r="M899" i="1"/>
  <c r="N899" i="1" s="1"/>
  <c r="M898" i="1"/>
  <c r="N898" i="1" s="1"/>
  <c r="M897" i="1"/>
  <c r="N897" i="1" s="1"/>
  <c r="M896" i="1"/>
  <c r="N896" i="1" s="1"/>
  <c r="M895" i="1"/>
  <c r="N895" i="1" s="1"/>
  <c r="M894" i="1"/>
  <c r="N894" i="1" s="1"/>
  <c r="M893" i="1"/>
  <c r="N893" i="1" s="1"/>
  <c r="M892" i="1"/>
  <c r="N892" i="1" s="1"/>
  <c r="M891" i="1"/>
  <c r="N891" i="1" s="1"/>
  <c r="M890" i="1"/>
  <c r="N890" i="1" s="1"/>
  <c r="M889" i="1"/>
  <c r="N889" i="1" s="1"/>
  <c r="M888" i="1"/>
  <c r="N888" i="1" s="1"/>
  <c r="M887" i="1"/>
  <c r="N887" i="1" s="1"/>
  <c r="M886" i="1"/>
  <c r="N886" i="1" s="1"/>
  <c r="M885" i="1"/>
  <c r="N885" i="1" s="1"/>
  <c r="M884" i="1"/>
  <c r="N884" i="1" s="1"/>
  <c r="M883" i="1"/>
  <c r="N883" i="1" s="1"/>
  <c r="M882" i="1"/>
  <c r="N882" i="1" s="1"/>
  <c r="M881" i="1"/>
  <c r="N881" i="1" s="1"/>
  <c r="M880" i="1"/>
  <c r="N880" i="1" s="1"/>
  <c r="M879" i="1"/>
  <c r="N879" i="1" s="1"/>
  <c r="M878" i="1"/>
  <c r="N878" i="1" s="1"/>
  <c r="M877" i="1"/>
  <c r="N877" i="1" s="1"/>
  <c r="M876" i="1"/>
  <c r="N876" i="1" s="1"/>
  <c r="M875" i="1"/>
  <c r="N875" i="1" s="1"/>
  <c r="M874" i="1"/>
  <c r="N874" i="1" s="1"/>
  <c r="M873" i="1"/>
  <c r="N873" i="1" s="1"/>
  <c r="M872" i="1"/>
  <c r="N872" i="1" s="1"/>
  <c r="M871" i="1"/>
  <c r="N871" i="1" s="1"/>
  <c r="M870" i="1"/>
  <c r="N870" i="1" s="1"/>
  <c r="M869" i="1"/>
  <c r="N869" i="1" s="1"/>
  <c r="M868" i="1"/>
  <c r="N868" i="1" s="1"/>
  <c r="M867" i="1"/>
  <c r="N867" i="1" s="1"/>
  <c r="M866" i="1"/>
  <c r="N866" i="1" s="1"/>
  <c r="M865" i="1"/>
  <c r="N865" i="1" s="1"/>
  <c r="M864" i="1"/>
  <c r="N864" i="1" s="1"/>
  <c r="M863" i="1"/>
  <c r="N863" i="1" s="1"/>
  <c r="M862" i="1"/>
  <c r="N862" i="1" s="1"/>
  <c r="M861" i="1"/>
  <c r="N861" i="1" s="1"/>
  <c r="M860" i="1"/>
  <c r="N860" i="1" s="1"/>
  <c r="M859" i="1"/>
  <c r="N859" i="1" s="1"/>
  <c r="M858" i="1"/>
  <c r="N858" i="1" s="1"/>
  <c r="M857" i="1"/>
  <c r="N857" i="1" s="1"/>
  <c r="M856" i="1"/>
  <c r="N856" i="1" s="1"/>
  <c r="M855" i="1"/>
  <c r="N855" i="1" s="1"/>
  <c r="M854" i="1"/>
  <c r="N854" i="1" s="1"/>
  <c r="M853" i="1"/>
  <c r="N853" i="1" s="1"/>
  <c r="M852" i="1"/>
  <c r="N852" i="1" s="1"/>
  <c r="M851" i="1"/>
  <c r="N851" i="1" s="1"/>
  <c r="M850" i="1"/>
  <c r="N850" i="1" s="1"/>
  <c r="M849" i="1"/>
  <c r="N849" i="1" s="1"/>
  <c r="M848" i="1"/>
  <c r="N848" i="1" s="1"/>
  <c r="M847" i="1"/>
  <c r="N847" i="1" s="1"/>
  <c r="M846" i="1"/>
  <c r="N846" i="1" s="1"/>
  <c r="M845" i="1"/>
  <c r="N845" i="1" s="1"/>
  <c r="M844" i="1"/>
  <c r="N844" i="1" s="1"/>
  <c r="M843" i="1"/>
  <c r="N843" i="1" s="1"/>
  <c r="M842" i="1"/>
  <c r="N842" i="1" s="1"/>
  <c r="M841" i="1"/>
  <c r="N841" i="1" s="1"/>
  <c r="M840" i="1"/>
  <c r="N840" i="1" s="1"/>
  <c r="M839" i="1"/>
  <c r="N839" i="1" s="1"/>
  <c r="M838" i="1"/>
  <c r="N838" i="1" s="1"/>
  <c r="M837" i="1"/>
  <c r="N837" i="1" s="1"/>
  <c r="M836" i="1"/>
  <c r="N836" i="1" s="1"/>
  <c r="M835" i="1"/>
  <c r="N835" i="1" s="1"/>
  <c r="M834" i="1"/>
  <c r="N834" i="1" s="1"/>
  <c r="M833" i="1"/>
  <c r="N833" i="1" s="1"/>
  <c r="M832" i="1"/>
  <c r="N832" i="1" s="1"/>
  <c r="M831" i="1"/>
  <c r="N831" i="1" s="1"/>
  <c r="M830" i="1"/>
  <c r="N830" i="1" s="1"/>
  <c r="M829" i="1"/>
  <c r="N829" i="1" s="1"/>
  <c r="M828" i="1"/>
  <c r="N828" i="1" s="1"/>
  <c r="M827" i="1"/>
  <c r="N827" i="1" s="1"/>
  <c r="M826" i="1"/>
  <c r="N826" i="1" s="1"/>
  <c r="M825" i="1"/>
  <c r="N825" i="1" s="1"/>
  <c r="M824" i="1"/>
  <c r="N824" i="1" s="1"/>
  <c r="M823" i="1"/>
  <c r="N823" i="1" s="1"/>
  <c r="M822" i="1"/>
  <c r="N822" i="1" s="1"/>
  <c r="M821" i="1"/>
  <c r="N821" i="1" s="1"/>
  <c r="M820" i="1"/>
  <c r="N820" i="1" s="1"/>
  <c r="M819" i="1"/>
  <c r="N819" i="1" s="1"/>
  <c r="M818" i="1"/>
  <c r="N818" i="1" s="1"/>
  <c r="M817" i="1"/>
  <c r="N817" i="1" s="1"/>
  <c r="M816" i="1"/>
  <c r="N816" i="1" s="1"/>
  <c r="M815" i="1"/>
  <c r="N815" i="1" s="1"/>
  <c r="M814" i="1"/>
  <c r="N814" i="1" s="1"/>
  <c r="M813" i="1"/>
  <c r="N813" i="1" s="1"/>
  <c r="M812" i="1"/>
  <c r="N812" i="1" s="1"/>
  <c r="M811" i="1"/>
  <c r="N811" i="1" s="1"/>
  <c r="M810" i="1"/>
  <c r="N810" i="1" s="1"/>
  <c r="M809" i="1"/>
  <c r="N809" i="1" s="1"/>
  <c r="M808" i="1"/>
  <c r="N808" i="1" s="1"/>
  <c r="M807" i="1"/>
  <c r="N807" i="1" s="1"/>
  <c r="M806" i="1"/>
  <c r="N806" i="1" s="1"/>
  <c r="M805" i="1"/>
  <c r="N805" i="1" s="1"/>
  <c r="M804" i="1"/>
  <c r="N804" i="1" s="1"/>
  <c r="M803" i="1"/>
  <c r="N803" i="1" s="1"/>
  <c r="M802" i="1"/>
  <c r="N802" i="1" s="1"/>
  <c r="M801" i="1"/>
  <c r="N801" i="1" s="1"/>
  <c r="M800" i="1"/>
  <c r="N800" i="1" s="1"/>
  <c r="M799" i="1"/>
  <c r="N799" i="1" s="1"/>
  <c r="M798" i="1"/>
  <c r="N798" i="1" s="1"/>
  <c r="M797" i="1"/>
  <c r="N797" i="1" s="1"/>
  <c r="M796" i="1"/>
  <c r="N796" i="1" s="1"/>
  <c r="M795" i="1"/>
  <c r="N795" i="1" s="1"/>
  <c r="M794" i="1"/>
  <c r="N794" i="1" s="1"/>
  <c r="M793" i="1"/>
  <c r="N793" i="1" s="1"/>
  <c r="M792" i="1"/>
  <c r="N792" i="1" s="1"/>
  <c r="M791" i="1"/>
  <c r="N791" i="1" s="1"/>
  <c r="M790" i="1"/>
  <c r="N790" i="1" s="1"/>
  <c r="M789" i="1"/>
  <c r="N789" i="1" s="1"/>
  <c r="M788" i="1"/>
  <c r="N788" i="1" s="1"/>
  <c r="M787" i="1"/>
  <c r="N787" i="1" s="1"/>
  <c r="M786" i="1"/>
  <c r="N786" i="1" s="1"/>
  <c r="M785" i="1"/>
  <c r="N785" i="1" s="1"/>
  <c r="M784" i="1"/>
  <c r="N784" i="1" s="1"/>
  <c r="M783" i="1"/>
  <c r="N783" i="1" s="1"/>
  <c r="M782" i="1"/>
  <c r="N782" i="1" s="1"/>
  <c r="M781" i="1"/>
  <c r="N781" i="1" s="1"/>
  <c r="M780" i="1"/>
  <c r="N780" i="1" s="1"/>
  <c r="M779" i="1"/>
  <c r="N779" i="1" s="1"/>
  <c r="M778" i="1"/>
  <c r="N778" i="1" s="1"/>
  <c r="M777" i="1"/>
  <c r="N777" i="1" s="1"/>
  <c r="M776" i="1"/>
  <c r="N776" i="1" s="1"/>
  <c r="M775" i="1"/>
  <c r="N775" i="1" s="1"/>
  <c r="M774" i="1"/>
  <c r="N774" i="1" s="1"/>
  <c r="M773" i="1"/>
  <c r="N773" i="1" s="1"/>
  <c r="M772" i="1"/>
  <c r="N772" i="1" s="1"/>
  <c r="M771" i="1"/>
  <c r="N771" i="1" s="1"/>
  <c r="M770" i="1"/>
  <c r="N770" i="1" s="1"/>
  <c r="M769" i="1"/>
  <c r="N769" i="1" s="1"/>
  <c r="M768" i="1"/>
  <c r="N768" i="1" s="1"/>
  <c r="M767" i="1"/>
  <c r="N767" i="1" s="1"/>
  <c r="M766" i="1"/>
  <c r="N766" i="1" s="1"/>
  <c r="M765" i="1"/>
  <c r="N765" i="1" s="1"/>
  <c r="M764" i="1"/>
  <c r="N764" i="1" s="1"/>
  <c r="M763" i="1"/>
  <c r="N763" i="1" s="1"/>
  <c r="M762" i="1"/>
  <c r="N762" i="1" s="1"/>
  <c r="M761" i="1"/>
  <c r="N761" i="1" s="1"/>
  <c r="M760" i="1"/>
  <c r="N760" i="1" s="1"/>
  <c r="M759" i="1"/>
  <c r="N759" i="1" s="1"/>
  <c r="M758" i="1"/>
  <c r="N758" i="1" s="1"/>
  <c r="M757" i="1"/>
  <c r="N757" i="1" s="1"/>
  <c r="M756" i="1"/>
  <c r="N756" i="1" s="1"/>
  <c r="M755" i="1"/>
  <c r="N755" i="1" s="1"/>
  <c r="M754" i="1"/>
  <c r="N754" i="1" s="1"/>
  <c r="M753" i="1"/>
  <c r="N753" i="1" s="1"/>
  <c r="M752" i="1"/>
  <c r="N752" i="1" s="1"/>
  <c r="M751" i="1"/>
  <c r="N751" i="1" s="1"/>
  <c r="M750" i="1"/>
  <c r="N750" i="1" s="1"/>
  <c r="M749" i="1"/>
  <c r="N749" i="1" s="1"/>
  <c r="M748" i="1"/>
  <c r="N748" i="1" s="1"/>
  <c r="M747" i="1"/>
  <c r="N747" i="1" s="1"/>
  <c r="M746" i="1"/>
  <c r="N746" i="1" s="1"/>
  <c r="M745" i="1"/>
  <c r="N745" i="1" s="1"/>
  <c r="M744" i="1"/>
  <c r="N744" i="1" s="1"/>
  <c r="M743" i="1"/>
  <c r="N743" i="1" s="1"/>
  <c r="M742" i="1"/>
  <c r="N742" i="1" s="1"/>
  <c r="M741" i="1"/>
  <c r="N741" i="1" s="1"/>
  <c r="M740" i="1"/>
  <c r="N740" i="1" s="1"/>
  <c r="M739" i="1"/>
  <c r="N739" i="1" s="1"/>
  <c r="M738" i="1"/>
  <c r="N738" i="1" s="1"/>
  <c r="M737" i="1"/>
  <c r="N737" i="1" s="1"/>
  <c r="M736" i="1"/>
  <c r="N736" i="1" s="1"/>
  <c r="M735" i="1"/>
  <c r="N735" i="1" s="1"/>
  <c r="M734" i="1"/>
  <c r="N734" i="1" s="1"/>
  <c r="M733" i="1"/>
  <c r="N733" i="1" s="1"/>
  <c r="M732" i="1"/>
  <c r="N732" i="1" s="1"/>
  <c r="M731" i="1"/>
  <c r="N731" i="1" s="1"/>
  <c r="M730" i="1"/>
  <c r="N730" i="1" s="1"/>
  <c r="M729" i="1"/>
  <c r="N729" i="1" s="1"/>
  <c r="M728" i="1"/>
  <c r="N728" i="1" s="1"/>
  <c r="M727" i="1"/>
  <c r="N727" i="1" s="1"/>
  <c r="M726" i="1"/>
  <c r="N726" i="1" s="1"/>
  <c r="M725" i="1"/>
  <c r="N725" i="1" s="1"/>
  <c r="M724" i="1"/>
  <c r="N724" i="1" s="1"/>
  <c r="M723" i="1"/>
  <c r="N723" i="1" s="1"/>
  <c r="M722" i="1"/>
  <c r="N722" i="1" s="1"/>
  <c r="M721" i="1"/>
  <c r="N721" i="1" s="1"/>
  <c r="M720" i="1"/>
  <c r="N720" i="1" s="1"/>
  <c r="M719" i="1"/>
  <c r="N719" i="1" s="1"/>
  <c r="M718" i="1"/>
  <c r="N718" i="1" s="1"/>
  <c r="M717" i="1"/>
  <c r="N717" i="1" s="1"/>
  <c r="M716" i="1"/>
  <c r="N716" i="1" s="1"/>
  <c r="M715" i="1"/>
  <c r="N715" i="1" s="1"/>
  <c r="M714" i="1"/>
  <c r="N714" i="1" s="1"/>
  <c r="M713" i="1"/>
  <c r="N713" i="1" s="1"/>
  <c r="M712" i="1"/>
  <c r="N712" i="1" s="1"/>
  <c r="M711" i="1"/>
  <c r="N711" i="1" s="1"/>
  <c r="M710" i="1"/>
  <c r="N710" i="1" s="1"/>
  <c r="M709" i="1"/>
  <c r="N709" i="1" s="1"/>
  <c r="M708" i="1"/>
  <c r="N708" i="1" s="1"/>
  <c r="M707" i="1"/>
  <c r="N707" i="1" s="1"/>
  <c r="M706" i="1"/>
  <c r="N706" i="1" s="1"/>
  <c r="M705" i="1"/>
  <c r="N705" i="1" s="1"/>
  <c r="M704" i="1"/>
  <c r="N704" i="1" s="1"/>
  <c r="M703" i="1"/>
  <c r="N703" i="1" s="1"/>
  <c r="M702" i="1"/>
  <c r="N702" i="1" s="1"/>
  <c r="M701" i="1"/>
  <c r="N701" i="1" s="1"/>
  <c r="M700" i="1"/>
  <c r="N700" i="1" s="1"/>
  <c r="M699" i="1"/>
  <c r="N699" i="1" s="1"/>
  <c r="M698" i="1"/>
  <c r="N698" i="1" s="1"/>
  <c r="M697" i="1"/>
  <c r="N697" i="1" s="1"/>
  <c r="M696" i="1"/>
  <c r="N696" i="1" s="1"/>
  <c r="M695" i="1"/>
  <c r="N695" i="1" s="1"/>
  <c r="M694" i="1"/>
  <c r="N694" i="1" s="1"/>
  <c r="M693" i="1"/>
  <c r="N693" i="1" s="1"/>
  <c r="M692" i="1"/>
  <c r="N692" i="1" s="1"/>
  <c r="M691" i="1"/>
  <c r="N691" i="1" s="1"/>
  <c r="M690" i="1"/>
  <c r="N690" i="1" s="1"/>
  <c r="M689" i="1"/>
  <c r="N689" i="1" s="1"/>
  <c r="M688" i="1"/>
  <c r="N688" i="1" s="1"/>
  <c r="M687" i="1"/>
  <c r="N687" i="1" s="1"/>
  <c r="M686" i="1"/>
  <c r="N686" i="1" s="1"/>
  <c r="M685" i="1"/>
  <c r="N685" i="1" s="1"/>
  <c r="M684" i="1"/>
  <c r="N684" i="1" s="1"/>
  <c r="M683" i="1"/>
  <c r="N683" i="1" s="1"/>
  <c r="M682" i="1"/>
  <c r="N682" i="1" s="1"/>
  <c r="M681" i="1"/>
  <c r="N681" i="1" s="1"/>
  <c r="M680" i="1"/>
  <c r="N680" i="1" s="1"/>
  <c r="M679" i="1"/>
  <c r="N679" i="1" s="1"/>
  <c r="M678" i="1"/>
  <c r="N678" i="1" s="1"/>
  <c r="M677" i="1"/>
  <c r="N677" i="1" s="1"/>
  <c r="M676" i="1"/>
  <c r="N676" i="1" s="1"/>
  <c r="M675" i="1"/>
  <c r="N675" i="1" s="1"/>
  <c r="M674" i="1"/>
  <c r="N674" i="1" s="1"/>
  <c r="M673" i="1"/>
  <c r="N673" i="1" s="1"/>
  <c r="M672" i="1"/>
  <c r="N672" i="1" s="1"/>
  <c r="M671" i="1"/>
  <c r="N671" i="1" s="1"/>
  <c r="M670" i="1"/>
  <c r="N670" i="1" s="1"/>
  <c r="M669" i="1"/>
  <c r="N669" i="1" s="1"/>
  <c r="M668" i="1"/>
  <c r="N668" i="1" s="1"/>
  <c r="M667" i="1"/>
  <c r="N667" i="1" s="1"/>
  <c r="M666" i="1"/>
  <c r="N666" i="1" s="1"/>
  <c r="M665" i="1"/>
  <c r="N665" i="1" s="1"/>
  <c r="M664" i="1"/>
  <c r="N664" i="1" s="1"/>
  <c r="M663" i="1"/>
  <c r="N663" i="1" s="1"/>
  <c r="M662" i="1"/>
  <c r="N662" i="1" s="1"/>
  <c r="M661" i="1"/>
  <c r="N661" i="1" s="1"/>
  <c r="M660" i="1"/>
  <c r="N660" i="1" s="1"/>
  <c r="M659" i="1"/>
  <c r="N659" i="1" s="1"/>
  <c r="M658" i="1"/>
  <c r="N658" i="1" s="1"/>
  <c r="M657" i="1"/>
  <c r="N657" i="1" s="1"/>
  <c r="M656" i="1"/>
  <c r="N656" i="1" s="1"/>
  <c r="M655" i="1"/>
  <c r="N655" i="1" s="1"/>
  <c r="M654" i="1"/>
  <c r="N654" i="1" s="1"/>
  <c r="M653" i="1"/>
  <c r="N653" i="1" s="1"/>
  <c r="M652" i="1"/>
  <c r="N652" i="1" s="1"/>
  <c r="M651" i="1"/>
  <c r="N651" i="1" s="1"/>
  <c r="M650" i="1"/>
  <c r="N650" i="1" s="1"/>
  <c r="M649" i="1"/>
  <c r="N649" i="1" s="1"/>
  <c r="M648" i="1"/>
  <c r="N648" i="1" s="1"/>
  <c r="M647" i="1"/>
  <c r="N647" i="1" s="1"/>
  <c r="M646" i="1"/>
  <c r="N646" i="1" s="1"/>
  <c r="M645" i="1"/>
  <c r="N645" i="1" s="1"/>
  <c r="M644" i="1"/>
  <c r="N644" i="1" s="1"/>
  <c r="M643" i="1"/>
  <c r="N643" i="1" s="1"/>
  <c r="M642" i="1"/>
  <c r="N642" i="1" s="1"/>
  <c r="M641" i="1"/>
  <c r="N641" i="1" s="1"/>
  <c r="M640" i="1"/>
  <c r="N640" i="1" s="1"/>
  <c r="M639" i="1"/>
  <c r="N639" i="1" s="1"/>
  <c r="M638" i="1"/>
  <c r="N638" i="1" s="1"/>
  <c r="M637" i="1"/>
  <c r="N637" i="1" s="1"/>
  <c r="M636" i="1"/>
  <c r="N636" i="1" s="1"/>
  <c r="M635" i="1"/>
  <c r="N635" i="1" s="1"/>
  <c r="M634" i="1"/>
  <c r="N634" i="1" s="1"/>
  <c r="M633" i="1"/>
  <c r="N633" i="1" s="1"/>
  <c r="M632" i="1"/>
  <c r="N632" i="1" s="1"/>
  <c r="M631" i="1"/>
  <c r="N631" i="1" s="1"/>
  <c r="M630" i="1"/>
  <c r="N630" i="1" s="1"/>
  <c r="M629" i="1"/>
  <c r="N629" i="1" s="1"/>
  <c r="M628" i="1"/>
  <c r="N628" i="1" s="1"/>
  <c r="M627" i="1"/>
  <c r="N627" i="1" s="1"/>
  <c r="M626" i="1"/>
  <c r="N626" i="1" s="1"/>
  <c r="M625" i="1"/>
  <c r="N625" i="1" s="1"/>
  <c r="M624" i="1"/>
  <c r="N624" i="1" s="1"/>
  <c r="M623" i="1"/>
  <c r="N623" i="1" s="1"/>
  <c r="M622" i="1"/>
  <c r="N622" i="1" s="1"/>
  <c r="M621" i="1"/>
  <c r="N621" i="1" s="1"/>
  <c r="M620" i="1"/>
  <c r="N620" i="1" s="1"/>
  <c r="M619" i="1"/>
  <c r="N619" i="1" s="1"/>
  <c r="M618" i="1"/>
  <c r="N618" i="1" s="1"/>
  <c r="M617" i="1"/>
  <c r="N617" i="1" s="1"/>
  <c r="M616" i="1"/>
  <c r="N616" i="1" s="1"/>
  <c r="M615" i="1"/>
  <c r="N615" i="1" s="1"/>
  <c r="M614" i="1"/>
  <c r="N614" i="1" s="1"/>
  <c r="M613" i="1"/>
  <c r="N613" i="1" s="1"/>
  <c r="M612" i="1"/>
  <c r="N612" i="1" s="1"/>
  <c r="M611" i="1"/>
  <c r="N611" i="1" s="1"/>
  <c r="M610" i="1"/>
  <c r="N610" i="1" s="1"/>
  <c r="M609" i="1"/>
  <c r="N609" i="1" s="1"/>
  <c r="M608" i="1"/>
  <c r="N608" i="1" s="1"/>
  <c r="M607" i="1"/>
  <c r="N607" i="1" s="1"/>
  <c r="M606" i="1"/>
  <c r="N606" i="1" s="1"/>
  <c r="M605" i="1"/>
  <c r="N605" i="1" s="1"/>
  <c r="M604" i="1"/>
  <c r="N604" i="1" s="1"/>
  <c r="M603" i="1"/>
  <c r="N603" i="1" s="1"/>
  <c r="M602" i="1"/>
  <c r="N602" i="1" s="1"/>
  <c r="M601" i="1"/>
  <c r="N601" i="1" s="1"/>
  <c r="M600" i="1"/>
  <c r="N600" i="1" s="1"/>
  <c r="M599" i="1"/>
  <c r="N599" i="1" s="1"/>
  <c r="M598" i="1"/>
  <c r="N598" i="1" s="1"/>
  <c r="M597" i="1"/>
  <c r="N597" i="1" s="1"/>
  <c r="M596" i="1"/>
  <c r="N596" i="1" s="1"/>
  <c r="M595" i="1"/>
  <c r="N595" i="1" s="1"/>
  <c r="M594" i="1"/>
  <c r="N594" i="1" s="1"/>
  <c r="M593" i="1"/>
  <c r="N593" i="1" s="1"/>
  <c r="M592" i="1"/>
  <c r="N592" i="1" s="1"/>
  <c r="M591" i="1"/>
  <c r="N591" i="1" s="1"/>
  <c r="M590" i="1"/>
  <c r="N590" i="1" s="1"/>
  <c r="M589" i="1"/>
  <c r="N589" i="1" s="1"/>
  <c r="M588" i="1"/>
  <c r="N588" i="1" s="1"/>
  <c r="M587" i="1"/>
  <c r="N587" i="1" s="1"/>
  <c r="M586" i="1"/>
  <c r="N586" i="1" s="1"/>
  <c r="M585" i="1"/>
  <c r="N585" i="1" s="1"/>
  <c r="M584" i="1"/>
  <c r="N584" i="1" s="1"/>
  <c r="M583" i="1"/>
  <c r="N583" i="1" s="1"/>
  <c r="M582" i="1"/>
  <c r="N582" i="1" s="1"/>
  <c r="M581" i="1"/>
  <c r="N581" i="1" s="1"/>
  <c r="M580" i="1"/>
  <c r="N580" i="1" s="1"/>
  <c r="M579" i="1"/>
  <c r="N579" i="1" s="1"/>
  <c r="M578" i="1"/>
  <c r="N578" i="1" s="1"/>
  <c r="M577" i="1"/>
  <c r="N577" i="1" s="1"/>
  <c r="M576" i="1"/>
  <c r="N576" i="1" s="1"/>
  <c r="M575" i="1"/>
  <c r="N575" i="1" s="1"/>
  <c r="M574" i="1"/>
  <c r="N574" i="1" s="1"/>
  <c r="M573" i="1"/>
  <c r="N573" i="1" s="1"/>
  <c r="M572" i="1"/>
  <c r="N572" i="1" s="1"/>
  <c r="M571" i="1"/>
  <c r="N571" i="1" s="1"/>
  <c r="M570" i="1"/>
  <c r="N570" i="1" s="1"/>
  <c r="M569" i="1"/>
  <c r="N569" i="1" s="1"/>
  <c r="M568" i="1"/>
  <c r="N568" i="1" s="1"/>
  <c r="M567" i="1"/>
  <c r="N567" i="1" s="1"/>
  <c r="M566" i="1"/>
  <c r="N566" i="1" s="1"/>
  <c r="M565" i="1"/>
  <c r="N565" i="1" s="1"/>
  <c r="M564" i="1"/>
  <c r="N564" i="1" s="1"/>
  <c r="M563" i="1"/>
  <c r="N563" i="1" s="1"/>
  <c r="M562" i="1"/>
  <c r="N562" i="1" s="1"/>
  <c r="M561" i="1"/>
  <c r="N561" i="1" s="1"/>
  <c r="M560" i="1"/>
  <c r="N560" i="1" s="1"/>
  <c r="M559" i="1"/>
  <c r="N559" i="1" s="1"/>
  <c r="M558" i="1"/>
  <c r="N558" i="1" s="1"/>
  <c r="M557" i="1"/>
  <c r="N557" i="1" s="1"/>
  <c r="M556" i="1"/>
  <c r="N556" i="1" s="1"/>
  <c r="M555" i="1"/>
  <c r="N555" i="1" s="1"/>
  <c r="M554" i="1"/>
  <c r="N554" i="1" s="1"/>
  <c r="M553" i="1"/>
  <c r="N553" i="1" s="1"/>
  <c r="M552" i="1"/>
  <c r="N552" i="1" s="1"/>
  <c r="M551" i="1"/>
  <c r="N551" i="1" s="1"/>
  <c r="M550" i="1"/>
  <c r="N550" i="1" s="1"/>
  <c r="M549" i="1"/>
  <c r="N549" i="1" s="1"/>
  <c r="M548" i="1"/>
  <c r="N548" i="1" s="1"/>
  <c r="M547" i="1"/>
  <c r="N547" i="1" s="1"/>
  <c r="M546" i="1"/>
  <c r="N546" i="1" s="1"/>
  <c r="M545" i="1"/>
  <c r="N545" i="1" s="1"/>
  <c r="M544" i="1"/>
  <c r="N544" i="1" s="1"/>
  <c r="M543" i="1"/>
  <c r="N543" i="1" s="1"/>
  <c r="M542" i="1"/>
  <c r="N542" i="1" s="1"/>
  <c r="M541" i="1"/>
  <c r="N541" i="1" s="1"/>
  <c r="M540" i="1"/>
  <c r="N540" i="1" s="1"/>
  <c r="M539" i="1"/>
  <c r="N539" i="1" s="1"/>
  <c r="M538" i="1"/>
  <c r="N538" i="1" s="1"/>
  <c r="M537" i="1"/>
  <c r="N537" i="1" s="1"/>
  <c r="M536" i="1"/>
  <c r="N536" i="1" s="1"/>
  <c r="M535" i="1"/>
  <c r="N535" i="1" s="1"/>
  <c r="M534" i="1"/>
  <c r="N534" i="1" s="1"/>
  <c r="M533" i="1"/>
  <c r="N533" i="1" s="1"/>
  <c r="M532" i="1"/>
  <c r="N532" i="1" s="1"/>
  <c r="M531" i="1"/>
  <c r="N531" i="1" s="1"/>
  <c r="M530" i="1"/>
  <c r="N530" i="1" s="1"/>
  <c r="M529" i="1"/>
  <c r="N529" i="1" s="1"/>
  <c r="M528" i="1"/>
  <c r="N528" i="1" s="1"/>
  <c r="M527" i="1"/>
  <c r="N527" i="1" s="1"/>
  <c r="M526" i="1"/>
  <c r="N526" i="1" s="1"/>
  <c r="M525" i="1"/>
  <c r="N525" i="1" s="1"/>
  <c r="M524" i="1"/>
  <c r="N524" i="1" s="1"/>
  <c r="M523" i="1"/>
  <c r="N523" i="1" s="1"/>
  <c r="M522" i="1"/>
  <c r="N522" i="1" s="1"/>
  <c r="M521" i="1"/>
  <c r="N521" i="1" s="1"/>
  <c r="M520" i="1"/>
  <c r="N520" i="1" s="1"/>
  <c r="M519" i="1"/>
  <c r="N519" i="1" s="1"/>
  <c r="M518" i="1"/>
  <c r="N518" i="1" s="1"/>
  <c r="M517" i="1"/>
  <c r="N517" i="1" s="1"/>
  <c r="M516" i="1"/>
  <c r="N516" i="1" s="1"/>
  <c r="M515" i="1"/>
  <c r="N515" i="1" s="1"/>
  <c r="M514" i="1"/>
  <c r="N514" i="1" s="1"/>
  <c r="M513" i="1"/>
  <c r="N513" i="1" s="1"/>
  <c r="M512" i="1"/>
  <c r="N512" i="1" s="1"/>
  <c r="M511" i="1"/>
  <c r="N511" i="1" s="1"/>
  <c r="M510" i="1"/>
  <c r="N510" i="1" s="1"/>
  <c r="M509" i="1"/>
  <c r="N509" i="1" s="1"/>
  <c r="M508" i="1"/>
  <c r="N508" i="1" s="1"/>
  <c r="M507" i="1"/>
  <c r="N507" i="1" s="1"/>
  <c r="M506" i="1"/>
  <c r="N506" i="1" s="1"/>
  <c r="M505" i="1"/>
  <c r="N505" i="1" s="1"/>
  <c r="M504" i="1"/>
  <c r="N504" i="1" s="1"/>
  <c r="M503" i="1"/>
  <c r="N503" i="1" s="1"/>
  <c r="M502" i="1"/>
  <c r="N502" i="1" s="1"/>
  <c r="M501" i="1"/>
  <c r="N501" i="1" s="1"/>
  <c r="M500" i="1"/>
  <c r="N500" i="1" s="1"/>
  <c r="M499" i="1"/>
  <c r="N499" i="1" s="1"/>
  <c r="M498" i="1"/>
  <c r="N498" i="1" s="1"/>
  <c r="M497" i="1"/>
  <c r="N497" i="1" s="1"/>
  <c r="M496" i="1"/>
  <c r="N496" i="1" s="1"/>
  <c r="M495" i="1"/>
  <c r="N495" i="1" s="1"/>
  <c r="M494" i="1"/>
  <c r="N494" i="1" s="1"/>
  <c r="M493" i="1"/>
  <c r="N493" i="1" s="1"/>
  <c r="M492" i="1"/>
  <c r="N492" i="1" s="1"/>
  <c r="M491" i="1"/>
  <c r="N491" i="1" s="1"/>
  <c r="M490" i="1"/>
  <c r="N490" i="1" s="1"/>
  <c r="M489" i="1"/>
  <c r="N489" i="1" s="1"/>
  <c r="M488" i="1"/>
  <c r="N488" i="1" s="1"/>
  <c r="M487" i="1"/>
  <c r="N487" i="1" s="1"/>
  <c r="M486" i="1"/>
  <c r="N486" i="1" s="1"/>
  <c r="M485" i="1"/>
  <c r="N485" i="1" s="1"/>
  <c r="M484" i="1"/>
  <c r="N484" i="1" s="1"/>
  <c r="M483" i="1"/>
  <c r="N483" i="1" s="1"/>
  <c r="M482" i="1"/>
  <c r="N482" i="1" s="1"/>
  <c r="M481" i="1"/>
  <c r="N481" i="1" s="1"/>
  <c r="M480" i="1"/>
  <c r="N480" i="1" s="1"/>
  <c r="M479" i="1"/>
  <c r="N479" i="1" s="1"/>
  <c r="M478" i="1"/>
  <c r="N478" i="1" s="1"/>
  <c r="M477" i="1"/>
  <c r="N477" i="1" s="1"/>
  <c r="M476" i="1"/>
  <c r="N476" i="1" s="1"/>
  <c r="M475" i="1"/>
  <c r="N475" i="1" s="1"/>
  <c r="M474" i="1"/>
  <c r="N474" i="1" s="1"/>
  <c r="M473" i="1"/>
  <c r="N473" i="1" s="1"/>
  <c r="M472" i="1"/>
  <c r="N472" i="1" s="1"/>
  <c r="M471" i="1"/>
  <c r="N471" i="1" s="1"/>
  <c r="M470" i="1"/>
  <c r="N470" i="1" s="1"/>
  <c r="M469" i="1"/>
  <c r="N469" i="1" s="1"/>
  <c r="M468" i="1"/>
  <c r="N468" i="1" s="1"/>
  <c r="M467" i="1"/>
  <c r="N467" i="1" s="1"/>
  <c r="M466" i="1"/>
  <c r="N466" i="1" s="1"/>
  <c r="M465" i="1"/>
  <c r="N465" i="1" s="1"/>
  <c r="M464" i="1"/>
  <c r="N464" i="1" s="1"/>
  <c r="M463" i="1"/>
  <c r="N463" i="1" s="1"/>
  <c r="M462" i="1"/>
  <c r="N462" i="1" s="1"/>
  <c r="M461" i="1"/>
  <c r="N461" i="1" s="1"/>
  <c r="M460" i="1"/>
  <c r="N460" i="1" s="1"/>
  <c r="M459" i="1"/>
  <c r="N459" i="1" s="1"/>
  <c r="M458" i="1"/>
  <c r="N458" i="1" s="1"/>
  <c r="M457" i="1"/>
  <c r="N457" i="1" s="1"/>
  <c r="M456" i="1"/>
  <c r="N456" i="1" s="1"/>
  <c r="M455" i="1"/>
  <c r="N455" i="1" s="1"/>
  <c r="M454" i="1"/>
  <c r="N454" i="1" s="1"/>
  <c r="M453" i="1"/>
  <c r="N453" i="1" s="1"/>
  <c r="M452" i="1"/>
  <c r="N452" i="1" s="1"/>
  <c r="M451" i="1"/>
  <c r="N451" i="1" s="1"/>
  <c r="M450" i="1"/>
  <c r="N450" i="1" s="1"/>
  <c r="M449" i="1"/>
  <c r="N449" i="1" s="1"/>
  <c r="M448" i="1"/>
  <c r="N448" i="1" s="1"/>
  <c r="M447" i="1"/>
  <c r="N447" i="1" s="1"/>
  <c r="M446" i="1"/>
  <c r="N446" i="1" s="1"/>
  <c r="M445" i="1"/>
  <c r="N445" i="1" s="1"/>
  <c r="M444" i="1"/>
  <c r="N444" i="1" s="1"/>
  <c r="M443" i="1"/>
  <c r="N443" i="1" s="1"/>
  <c r="M442" i="1"/>
  <c r="N442" i="1" s="1"/>
  <c r="M441" i="1"/>
  <c r="N441" i="1" s="1"/>
  <c r="M440" i="1"/>
  <c r="N440" i="1" s="1"/>
  <c r="M439" i="1"/>
  <c r="N439" i="1" s="1"/>
  <c r="M438" i="1"/>
  <c r="N438" i="1" s="1"/>
  <c r="M437" i="1"/>
  <c r="N437" i="1" s="1"/>
  <c r="M436" i="1"/>
  <c r="N436" i="1" s="1"/>
  <c r="M435" i="1"/>
  <c r="N435" i="1" s="1"/>
  <c r="M434" i="1"/>
  <c r="N434" i="1" s="1"/>
  <c r="M433" i="1"/>
  <c r="N433" i="1" s="1"/>
  <c r="M432" i="1"/>
  <c r="N432" i="1" s="1"/>
  <c r="M431" i="1"/>
  <c r="N431" i="1" s="1"/>
  <c r="M430" i="1"/>
  <c r="N430" i="1" s="1"/>
  <c r="M429" i="1"/>
  <c r="N429" i="1" s="1"/>
  <c r="M428" i="1"/>
  <c r="N428" i="1" s="1"/>
  <c r="M427" i="1"/>
  <c r="N427" i="1" s="1"/>
  <c r="M426" i="1"/>
  <c r="N426" i="1" s="1"/>
  <c r="M425" i="1"/>
  <c r="N425" i="1" s="1"/>
  <c r="M424" i="1"/>
  <c r="N424" i="1" s="1"/>
  <c r="M423" i="1"/>
  <c r="N423" i="1" s="1"/>
  <c r="M422" i="1"/>
  <c r="N422" i="1" s="1"/>
  <c r="M421" i="1"/>
  <c r="N421" i="1" s="1"/>
  <c r="M420" i="1"/>
  <c r="N420" i="1" s="1"/>
  <c r="M419" i="1"/>
  <c r="N419" i="1" s="1"/>
  <c r="M418" i="1"/>
  <c r="N418" i="1" s="1"/>
  <c r="M417" i="1"/>
  <c r="N417" i="1" s="1"/>
  <c r="M416" i="1"/>
  <c r="N416" i="1" s="1"/>
  <c r="M415" i="1"/>
  <c r="N415" i="1" s="1"/>
  <c r="M414" i="1"/>
  <c r="N414" i="1" s="1"/>
  <c r="M413" i="1"/>
  <c r="N413" i="1" s="1"/>
  <c r="M412" i="1"/>
  <c r="N412" i="1" s="1"/>
  <c r="M411" i="1"/>
  <c r="N411" i="1" s="1"/>
  <c r="M410" i="1"/>
  <c r="N410" i="1" s="1"/>
  <c r="M409" i="1"/>
  <c r="N409" i="1" s="1"/>
  <c r="M408" i="1"/>
  <c r="N408" i="1" s="1"/>
  <c r="M407" i="1"/>
  <c r="N407" i="1" s="1"/>
  <c r="M406" i="1"/>
  <c r="N406" i="1" s="1"/>
  <c r="M405" i="1"/>
  <c r="N405" i="1" s="1"/>
  <c r="M404" i="1"/>
  <c r="N404" i="1" s="1"/>
  <c r="M403" i="1"/>
  <c r="N403" i="1" s="1"/>
  <c r="M402" i="1"/>
  <c r="N402" i="1" s="1"/>
  <c r="M401" i="1"/>
  <c r="N401" i="1" s="1"/>
  <c r="M400" i="1"/>
  <c r="N400" i="1" s="1"/>
  <c r="M399" i="1"/>
  <c r="N399" i="1" s="1"/>
  <c r="M398" i="1"/>
  <c r="N398" i="1" s="1"/>
  <c r="M397" i="1"/>
  <c r="N397" i="1" s="1"/>
  <c r="M396" i="1"/>
  <c r="N396" i="1" s="1"/>
  <c r="M395" i="1"/>
  <c r="N395" i="1" s="1"/>
  <c r="M394" i="1"/>
  <c r="N394" i="1" s="1"/>
  <c r="M393" i="1"/>
  <c r="N393" i="1" s="1"/>
  <c r="M392" i="1"/>
  <c r="N392" i="1" s="1"/>
  <c r="M391" i="1"/>
  <c r="N391" i="1" s="1"/>
  <c r="M390" i="1"/>
  <c r="N390" i="1" s="1"/>
  <c r="M389" i="1"/>
  <c r="N389" i="1" s="1"/>
  <c r="M388" i="1"/>
  <c r="N388" i="1" s="1"/>
  <c r="M387" i="1"/>
  <c r="N387" i="1" s="1"/>
  <c r="M386" i="1"/>
  <c r="N386" i="1" s="1"/>
  <c r="M385" i="1"/>
  <c r="N385" i="1" s="1"/>
  <c r="M384" i="1"/>
  <c r="N384" i="1" s="1"/>
  <c r="M383" i="1"/>
  <c r="N383" i="1" s="1"/>
  <c r="M382" i="1"/>
  <c r="N382" i="1" s="1"/>
  <c r="M381" i="1"/>
  <c r="N381" i="1" s="1"/>
  <c r="M380" i="1"/>
  <c r="N380" i="1" s="1"/>
  <c r="M379" i="1"/>
  <c r="N379" i="1" s="1"/>
  <c r="M378" i="1"/>
  <c r="N378" i="1" s="1"/>
  <c r="M377" i="1"/>
  <c r="N377" i="1" s="1"/>
  <c r="M376" i="1"/>
  <c r="N376" i="1" s="1"/>
  <c r="M375" i="1"/>
  <c r="N375" i="1" s="1"/>
  <c r="M374" i="1"/>
  <c r="N374" i="1" s="1"/>
  <c r="M373" i="1"/>
  <c r="N373" i="1" s="1"/>
  <c r="M372" i="1"/>
  <c r="N372" i="1" s="1"/>
  <c r="M371" i="1"/>
  <c r="N371" i="1" s="1"/>
  <c r="M370" i="1"/>
  <c r="N370" i="1" s="1"/>
  <c r="M369" i="1"/>
  <c r="N369" i="1" s="1"/>
  <c r="M368" i="1"/>
  <c r="N368" i="1" s="1"/>
  <c r="M367" i="1"/>
  <c r="N367" i="1" s="1"/>
  <c r="M366" i="1"/>
  <c r="N366" i="1" s="1"/>
  <c r="M365" i="1"/>
  <c r="N365" i="1" s="1"/>
  <c r="M364" i="1"/>
  <c r="N364" i="1" s="1"/>
  <c r="M363" i="1"/>
  <c r="N363" i="1" s="1"/>
  <c r="M362" i="1"/>
  <c r="N362" i="1" s="1"/>
  <c r="M361" i="1"/>
  <c r="N361" i="1" s="1"/>
  <c r="M360" i="1"/>
  <c r="N360" i="1" s="1"/>
  <c r="M359" i="1"/>
  <c r="N359" i="1" s="1"/>
  <c r="M358" i="1"/>
  <c r="N358" i="1" s="1"/>
  <c r="M357" i="1"/>
  <c r="N357" i="1" s="1"/>
  <c r="M356" i="1"/>
  <c r="N356" i="1" s="1"/>
  <c r="M355" i="1"/>
  <c r="N355" i="1" s="1"/>
  <c r="M354" i="1"/>
  <c r="N354" i="1" s="1"/>
  <c r="M353" i="1"/>
  <c r="N353" i="1" s="1"/>
  <c r="M352" i="1"/>
  <c r="N352" i="1" s="1"/>
  <c r="M351" i="1"/>
  <c r="N351" i="1" s="1"/>
  <c r="M350" i="1"/>
  <c r="N350" i="1" s="1"/>
  <c r="M349" i="1"/>
  <c r="N349" i="1" s="1"/>
  <c r="M348" i="1"/>
  <c r="N348" i="1" s="1"/>
  <c r="M347" i="1"/>
  <c r="N347" i="1" s="1"/>
  <c r="M346" i="1"/>
  <c r="N346" i="1" s="1"/>
  <c r="M345" i="1"/>
  <c r="N345" i="1" s="1"/>
  <c r="M344" i="1"/>
  <c r="N344" i="1" s="1"/>
  <c r="M343" i="1"/>
  <c r="N343" i="1" s="1"/>
  <c r="M342" i="1"/>
  <c r="N342" i="1" s="1"/>
  <c r="M341" i="1"/>
  <c r="N341" i="1" s="1"/>
  <c r="M340" i="1"/>
  <c r="N340" i="1" s="1"/>
  <c r="M339" i="1"/>
  <c r="N339" i="1" s="1"/>
  <c r="M338" i="1"/>
  <c r="N338" i="1" s="1"/>
  <c r="M337" i="1"/>
  <c r="N337" i="1" s="1"/>
  <c r="M336" i="1"/>
  <c r="N336" i="1" s="1"/>
  <c r="M335" i="1"/>
  <c r="N335" i="1" s="1"/>
  <c r="M334" i="1"/>
  <c r="N334" i="1" s="1"/>
  <c r="M333" i="1"/>
  <c r="N333" i="1" s="1"/>
  <c r="M332" i="1"/>
  <c r="N332" i="1" s="1"/>
  <c r="M331" i="1"/>
  <c r="N331" i="1" s="1"/>
  <c r="M330" i="1"/>
  <c r="N330" i="1" s="1"/>
  <c r="M329" i="1"/>
  <c r="N329" i="1" s="1"/>
  <c r="M328" i="1"/>
  <c r="N328" i="1" s="1"/>
  <c r="M327" i="1"/>
  <c r="N327" i="1" s="1"/>
  <c r="M326" i="1"/>
  <c r="N326" i="1" s="1"/>
  <c r="M325" i="1"/>
  <c r="N325" i="1" s="1"/>
  <c r="M324" i="1"/>
  <c r="N324" i="1" s="1"/>
  <c r="M323" i="1"/>
  <c r="N323" i="1" s="1"/>
  <c r="M322" i="1"/>
  <c r="N322" i="1" s="1"/>
  <c r="M321" i="1"/>
  <c r="N321" i="1" s="1"/>
  <c r="M320" i="1"/>
  <c r="N320" i="1" s="1"/>
  <c r="M319" i="1"/>
  <c r="N319" i="1" s="1"/>
  <c r="M318" i="1"/>
  <c r="N318" i="1" s="1"/>
  <c r="M317" i="1"/>
  <c r="N317" i="1" s="1"/>
  <c r="M316" i="1"/>
  <c r="N316" i="1" s="1"/>
  <c r="M315" i="1"/>
  <c r="N315" i="1" s="1"/>
  <c r="M314" i="1"/>
  <c r="N314" i="1" s="1"/>
  <c r="M313" i="1"/>
  <c r="N313" i="1" s="1"/>
  <c r="M312" i="1"/>
  <c r="N312" i="1" s="1"/>
  <c r="M311" i="1"/>
  <c r="N311" i="1" s="1"/>
  <c r="M310" i="1"/>
  <c r="N310" i="1" s="1"/>
  <c r="M309" i="1"/>
  <c r="N309" i="1" s="1"/>
  <c r="M308" i="1"/>
  <c r="N308" i="1" s="1"/>
  <c r="M307" i="1"/>
  <c r="N307" i="1" s="1"/>
  <c r="M306" i="1"/>
  <c r="N306" i="1" s="1"/>
  <c r="M305" i="1"/>
  <c r="N305" i="1" s="1"/>
  <c r="M304" i="1"/>
  <c r="N304" i="1" s="1"/>
  <c r="M303" i="1"/>
  <c r="N303" i="1" s="1"/>
  <c r="M302" i="1"/>
  <c r="N302" i="1" s="1"/>
  <c r="M301" i="1"/>
  <c r="N301" i="1" s="1"/>
  <c r="M300" i="1"/>
  <c r="N300" i="1" s="1"/>
  <c r="M299" i="1"/>
  <c r="N299" i="1" s="1"/>
  <c r="M298" i="1"/>
  <c r="N298" i="1" s="1"/>
  <c r="M297" i="1"/>
  <c r="N297" i="1" s="1"/>
  <c r="M296" i="1"/>
  <c r="N296" i="1" s="1"/>
  <c r="M295" i="1"/>
  <c r="N295" i="1" s="1"/>
  <c r="M294" i="1"/>
  <c r="N294" i="1" s="1"/>
  <c r="M293" i="1"/>
  <c r="N293" i="1" s="1"/>
  <c r="M292" i="1"/>
  <c r="N292" i="1" s="1"/>
  <c r="M291" i="1"/>
  <c r="N291" i="1" s="1"/>
  <c r="M290" i="1"/>
  <c r="N290" i="1" s="1"/>
  <c r="M289" i="1"/>
  <c r="N289" i="1" s="1"/>
  <c r="M288" i="1"/>
  <c r="N288" i="1" s="1"/>
  <c r="M287" i="1"/>
  <c r="N287" i="1" s="1"/>
  <c r="M286" i="1"/>
  <c r="N286" i="1" s="1"/>
  <c r="M285" i="1"/>
  <c r="N285" i="1" s="1"/>
  <c r="M284" i="1"/>
  <c r="N284" i="1" s="1"/>
  <c r="M283" i="1"/>
  <c r="N283" i="1" s="1"/>
  <c r="M282" i="1"/>
  <c r="N282" i="1" s="1"/>
  <c r="M281" i="1"/>
  <c r="N281" i="1" s="1"/>
  <c r="M280" i="1"/>
  <c r="N280" i="1" s="1"/>
  <c r="M279" i="1"/>
  <c r="N279" i="1" s="1"/>
  <c r="M278" i="1"/>
  <c r="N278" i="1" s="1"/>
  <c r="M277" i="1"/>
  <c r="N277" i="1" s="1"/>
  <c r="M276" i="1"/>
  <c r="N276" i="1" s="1"/>
  <c r="M275" i="1"/>
  <c r="N275" i="1" s="1"/>
  <c r="M274" i="1"/>
  <c r="N274" i="1" s="1"/>
  <c r="M273" i="1"/>
  <c r="N273" i="1" s="1"/>
  <c r="M272" i="1"/>
  <c r="N272" i="1" s="1"/>
  <c r="M271" i="1"/>
  <c r="N271" i="1" s="1"/>
  <c r="M270" i="1"/>
  <c r="N270" i="1" s="1"/>
  <c r="M269" i="1"/>
  <c r="N269" i="1" s="1"/>
  <c r="M268" i="1"/>
  <c r="N268" i="1" s="1"/>
  <c r="M267" i="1"/>
  <c r="N267" i="1" s="1"/>
  <c r="M266" i="1"/>
  <c r="N266" i="1" s="1"/>
  <c r="M265" i="1"/>
  <c r="N265" i="1" s="1"/>
  <c r="M264" i="1"/>
  <c r="N264" i="1" s="1"/>
  <c r="M263" i="1"/>
  <c r="N263" i="1" s="1"/>
  <c r="M262" i="1"/>
  <c r="N262" i="1" s="1"/>
  <c r="M261" i="1"/>
  <c r="N261" i="1" s="1"/>
  <c r="M260" i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Q8" i="1" s="1"/>
</calcChain>
</file>

<file path=xl/sharedStrings.xml><?xml version="1.0" encoding="utf-8"?>
<sst xmlns="http://schemas.openxmlformats.org/spreadsheetml/2006/main" count="24087" uniqueCount="4647">
  <si>
    <t>Customer ID</t>
  </si>
  <si>
    <t>Name</t>
  </si>
  <si>
    <t>Item</t>
  </si>
  <si>
    <t>Unit Price</t>
  </si>
  <si>
    <t>Quantity</t>
  </si>
  <si>
    <t>Order ID</t>
  </si>
  <si>
    <t>Date</t>
  </si>
  <si>
    <t>State</t>
  </si>
  <si>
    <t>Payment Method</t>
  </si>
  <si>
    <t>Feedback</t>
  </si>
  <si>
    <t>Sale Price</t>
  </si>
  <si>
    <t>Discount</t>
  </si>
  <si>
    <t>Discount Amount</t>
  </si>
  <si>
    <t>Sale Price (Dis. Included)</t>
  </si>
  <si>
    <t>Month</t>
  </si>
  <si>
    <t>Obi Uche</t>
  </si>
  <si>
    <t>Smartwatch</t>
  </si>
  <si>
    <t>ORD10000</t>
  </si>
  <si>
    <t>Kaduna</t>
  </si>
  <si>
    <t>Credit Card</t>
  </si>
  <si>
    <t>good</t>
  </si>
  <si>
    <t>No Discount</t>
  </si>
  <si>
    <t>Okeke Emeka</t>
  </si>
  <si>
    <t>Headphones</t>
  </si>
  <si>
    <t>ORD10001</t>
  </si>
  <si>
    <t>Kwara</t>
  </si>
  <si>
    <t>Debit Card</t>
  </si>
  <si>
    <t>bad</t>
  </si>
  <si>
    <t>Adewale Folake</t>
  </si>
  <si>
    <t>Tablet</t>
  </si>
  <si>
    <t>ORD10002</t>
  </si>
  <si>
    <t>Sokoto</t>
  </si>
  <si>
    <t>Cash on Delivery</t>
  </si>
  <si>
    <t>Eze Samuel</t>
  </si>
  <si>
    <t>ORD10003</t>
  </si>
  <si>
    <t>Osun</t>
  </si>
  <si>
    <t>neutral</t>
  </si>
  <si>
    <t>Okeke Uche</t>
  </si>
  <si>
    <t>Smartphone</t>
  </si>
  <si>
    <t>ORD10004</t>
  </si>
  <si>
    <t>Yobe</t>
  </si>
  <si>
    <t>Bank Transfer</t>
  </si>
  <si>
    <t>Ikenna Folake</t>
  </si>
  <si>
    <t>ORD10005</t>
  </si>
  <si>
    <t>Anambra</t>
  </si>
  <si>
    <t>Mobile Payment</t>
  </si>
  <si>
    <t>Obi Yakubu</t>
  </si>
  <si>
    <t>Air Conditioner</t>
  </si>
  <si>
    <t>ORD10006</t>
  </si>
  <si>
    <t>Total Sales:</t>
  </si>
  <si>
    <t>Adebayo Uche</t>
  </si>
  <si>
    <t>Washing Machine</t>
  </si>
  <si>
    <t>ORD10007</t>
  </si>
  <si>
    <t>Bauchi</t>
  </si>
  <si>
    <t>Most Ordered Item:</t>
  </si>
  <si>
    <t>Adebayo Abiodun</t>
  </si>
  <si>
    <t>ORD10008</t>
  </si>
  <si>
    <t>Taraba</t>
  </si>
  <si>
    <t>Top Location:</t>
  </si>
  <si>
    <t>Ojo Chinwe</t>
  </si>
  <si>
    <t>Microwave</t>
  </si>
  <si>
    <t>ORD10009</t>
  </si>
  <si>
    <t>Oyo</t>
  </si>
  <si>
    <t>Top Month:</t>
  </si>
  <si>
    <t>December</t>
  </si>
  <si>
    <t>Nwachukwu Ahmed</t>
  </si>
  <si>
    <t>ORD10010</t>
  </si>
  <si>
    <t>Enugu</t>
  </si>
  <si>
    <t>Top Feedback:</t>
  </si>
  <si>
    <t>Ogundipe Adeola</t>
  </si>
  <si>
    <t>TV</t>
  </si>
  <si>
    <t>ORD10011</t>
  </si>
  <si>
    <t>Kano</t>
  </si>
  <si>
    <t>Gross Sales:</t>
  </si>
  <si>
    <t>Ojo Adeola</t>
  </si>
  <si>
    <t>ORD10012</t>
  </si>
  <si>
    <t>Niger</t>
  </si>
  <si>
    <t>Unit Sold:</t>
  </si>
  <si>
    <t>Adebayo Kemi</t>
  </si>
  <si>
    <t>Fridge</t>
  </si>
  <si>
    <t>ORD10013</t>
  </si>
  <si>
    <t>Adamawa</t>
  </si>
  <si>
    <t>Okafor Samuel</t>
  </si>
  <si>
    <t>ORD10014</t>
  </si>
  <si>
    <t>Abia</t>
  </si>
  <si>
    <t>Abubakar Amaka</t>
  </si>
  <si>
    <t>ORD10015</t>
  </si>
  <si>
    <t>Onyejekwe Samuel</t>
  </si>
  <si>
    <t>ORD10016</t>
  </si>
  <si>
    <t>Osagie Omotayo</t>
  </si>
  <si>
    <t>ORD10017</t>
  </si>
  <si>
    <t>Ebonyi</t>
  </si>
  <si>
    <t>Olawale Ibrahim</t>
  </si>
  <si>
    <t>ORD10018</t>
  </si>
  <si>
    <t>Abubakar Tunde</t>
  </si>
  <si>
    <t>ORD10019</t>
  </si>
  <si>
    <t>Zamfara</t>
  </si>
  <si>
    <t>Osagie Temitope</t>
  </si>
  <si>
    <t>ORD10020</t>
  </si>
  <si>
    <t>Ekiti</t>
  </si>
  <si>
    <t>Balogun Samuel</t>
  </si>
  <si>
    <t>ORD10021</t>
  </si>
  <si>
    <t>Mohammed Temitope</t>
  </si>
  <si>
    <t>ORD10022</t>
  </si>
  <si>
    <t>Ajayi Aisha</t>
  </si>
  <si>
    <t>ORD10023</t>
  </si>
  <si>
    <t>Lagos</t>
  </si>
  <si>
    <t>Ifeanyi Folake</t>
  </si>
  <si>
    <t>ORD10024</t>
  </si>
  <si>
    <t>Ikenna Yakubu</t>
  </si>
  <si>
    <t>ORD10025</t>
  </si>
  <si>
    <t>Adebayo Amaka</t>
  </si>
  <si>
    <t>ORD10026</t>
  </si>
  <si>
    <t>Ajayi Yakubu</t>
  </si>
  <si>
    <t>ORD10027</t>
  </si>
  <si>
    <t>Adewale Amaka</t>
  </si>
  <si>
    <t>ORD10028</t>
  </si>
  <si>
    <t>Ajayi Emeka</t>
  </si>
  <si>
    <t>ORD10029</t>
  </si>
  <si>
    <t>Ogundipe Femi</t>
  </si>
  <si>
    <t>ORD10030</t>
  </si>
  <si>
    <t>Delta</t>
  </si>
  <si>
    <t>Omotosho Adeola</t>
  </si>
  <si>
    <t>ORD10031</t>
  </si>
  <si>
    <t>Onyejekwe Omotayo</t>
  </si>
  <si>
    <t>ORD10032</t>
  </si>
  <si>
    <t>Osagie Abiodun</t>
  </si>
  <si>
    <t>ORD10033</t>
  </si>
  <si>
    <t>Ifeanyi Samuel</t>
  </si>
  <si>
    <t>Laptop</t>
  </si>
  <si>
    <t>ORD10034</t>
  </si>
  <si>
    <t>Kogi</t>
  </si>
  <si>
    <t>Abubakar Kemi</t>
  </si>
  <si>
    <t>ORD10035</t>
  </si>
  <si>
    <t>ORD10036</t>
  </si>
  <si>
    <t>Adebayo Folake</t>
  </si>
  <si>
    <t>ORD10037</t>
  </si>
  <si>
    <t>Osagie Aisha</t>
  </si>
  <si>
    <t>ORD10038</t>
  </si>
  <si>
    <t>Obi Abiodun</t>
  </si>
  <si>
    <t>ORD10039</t>
  </si>
  <si>
    <t>Osagie Femi</t>
  </si>
  <si>
    <t>ORD10040</t>
  </si>
  <si>
    <t>ORD10041</t>
  </si>
  <si>
    <t>Onyejekwe Chinwe</t>
  </si>
  <si>
    <t>ORD10042</t>
  </si>
  <si>
    <t>ORD10043</t>
  </si>
  <si>
    <t>Olawale Chukwudi</t>
  </si>
  <si>
    <t>ORD10044</t>
  </si>
  <si>
    <t>Ezechi Folake</t>
  </si>
  <si>
    <t>ORD10045</t>
  </si>
  <si>
    <t>Ifeanyi Ibrahim</t>
  </si>
  <si>
    <t>ORD10046</t>
  </si>
  <si>
    <t>Ogunleye Chisom</t>
  </si>
  <si>
    <t>ORD10047</t>
  </si>
  <si>
    <t>Olawale Ifunanya</t>
  </si>
  <si>
    <t>ORD10048</t>
  </si>
  <si>
    <t>Adebanjo Chukwudi</t>
  </si>
  <si>
    <t>ORD10049</t>
  </si>
  <si>
    <t>Ondo</t>
  </si>
  <si>
    <t>Idowu Ibrahim</t>
  </si>
  <si>
    <t>ORD10050</t>
  </si>
  <si>
    <t>Ikenna Aisha</t>
  </si>
  <si>
    <t>ORD10051</t>
  </si>
  <si>
    <t>Onyejekwe Zainab</t>
  </si>
  <si>
    <t>ORD10052</t>
  </si>
  <si>
    <t>Adewale Temitope</t>
  </si>
  <si>
    <t>ORD10053</t>
  </si>
  <si>
    <t>ORD10054</t>
  </si>
  <si>
    <t>Mohammed Chisom</t>
  </si>
  <si>
    <t>ORD10055</t>
  </si>
  <si>
    <t>Olawale Tunde</t>
  </si>
  <si>
    <t>ORD10056</t>
  </si>
  <si>
    <t>Abubakar Chukwudi</t>
  </si>
  <si>
    <t>ORD10057</t>
  </si>
  <si>
    <t>Idowu Folake</t>
  </si>
  <si>
    <t>ORD10058</t>
  </si>
  <si>
    <t>Eze Sola</t>
  </si>
  <si>
    <t>ORD10059</t>
  </si>
  <si>
    <t>Okafor Sola</t>
  </si>
  <si>
    <t>ORD10060</t>
  </si>
  <si>
    <t>Ogun</t>
  </si>
  <si>
    <t>Nwachukwu Emeka</t>
  </si>
  <si>
    <t>ORD10061</t>
  </si>
  <si>
    <t>Idowu Chukwudi</t>
  </si>
  <si>
    <t>ORD10062</t>
  </si>
  <si>
    <t>ORD10063</t>
  </si>
  <si>
    <t>Adebanjo Chinwe</t>
  </si>
  <si>
    <t>ORD10064</t>
  </si>
  <si>
    <t>Osagie Adeola</t>
  </si>
  <si>
    <t>ORD10065</t>
  </si>
  <si>
    <t>Benue</t>
  </si>
  <si>
    <t>Ifeanyi Femi</t>
  </si>
  <si>
    <t>ORD10066</t>
  </si>
  <si>
    <t>Ajayi Kemi</t>
  </si>
  <si>
    <t>ORD10067</t>
  </si>
  <si>
    <t>ORD10068</t>
  </si>
  <si>
    <t>Bayelsa</t>
  </si>
  <si>
    <t>Eze Tunde</t>
  </si>
  <si>
    <t>ORD10069</t>
  </si>
  <si>
    <t>Ogundipe Abiodun</t>
  </si>
  <si>
    <t>ORD10070</t>
  </si>
  <si>
    <t>Okafor Chinwe</t>
  </si>
  <si>
    <t>ORD10071</t>
  </si>
  <si>
    <t>Adebayo Yakubu</t>
  </si>
  <si>
    <t>ORD10072</t>
  </si>
  <si>
    <t>Olawale Kemi</t>
  </si>
  <si>
    <t>ORD10073</t>
  </si>
  <si>
    <t>ORD10074</t>
  </si>
  <si>
    <t>ORD10075</t>
  </si>
  <si>
    <t>Okafor Amaka</t>
  </si>
  <si>
    <t>ORD10076</t>
  </si>
  <si>
    <t>Balogun Bola</t>
  </si>
  <si>
    <t>ORD10077</t>
  </si>
  <si>
    <t>Okeke Samuel</t>
  </si>
  <si>
    <t>ORD10078</t>
  </si>
  <si>
    <t>ORD10079</t>
  </si>
  <si>
    <t>Eze Bola</t>
  </si>
  <si>
    <t>ORD10080</t>
  </si>
  <si>
    <t>Onyejekwe Bola</t>
  </si>
  <si>
    <t>ORD10081</t>
  </si>
  <si>
    <t>Balogun Ngozi</t>
  </si>
  <si>
    <t>ORD10082</t>
  </si>
  <si>
    <t>Abuja</t>
  </si>
  <si>
    <t>Idowu Abiodun</t>
  </si>
  <si>
    <t>ORD10083</t>
  </si>
  <si>
    <t>Ekong Uche</t>
  </si>
  <si>
    <t>ORD10084</t>
  </si>
  <si>
    <t>Ogunleye Abiodun</t>
  </si>
  <si>
    <t>ORD10085</t>
  </si>
  <si>
    <t>Ogunleye Emeka</t>
  </si>
  <si>
    <t>ORD10086</t>
  </si>
  <si>
    <t>Okeke Aisha</t>
  </si>
  <si>
    <t>ORD10087</t>
  </si>
  <si>
    <t>Ikenna Chinwe</t>
  </si>
  <si>
    <t>ORD10088</t>
  </si>
  <si>
    <t>Ezechi Chinwe</t>
  </si>
  <si>
    <t>ORD10089</t>
  </si>
  <si>
    <t>Lawal Bola</t>
  </si>
  <si>
    <t>ORD10090</t>
  </si>
  <si>
    <t>Mohammed Ibrahim</t>
  </si>
  <si>
    <t>ORD10091</t>
  </si>
  <si>
    <t>Ezechi Uche</t>
  </si>
  <si>
    <t>ORD10092</t>
  </si>
  <si>
    <t>Olawale Adeola</t>
  </si>
  <si>
    <t>ORD10093</t>
  </si>
  <si>
    <t>Idowu Temitope</t>
  </si>
  <si>
    <t>ORD10094</t>
  </si>
  <si>
    <t>Onyejekwe Sola</t>
  </si>
  <si>
    <t>ORD10095</t>
  </si>
  <si>
    <t>ORD10096</t>
  </si>
  <si>
    <t>Rivers</t>
  </si>
  <si>
    <t>Adewale Efe</t>
  </si>
  <si>
    <t>ORD10097</t>
  </si>
  <si>
    <t>Ogundipe Uche</t>
  </si>
  <si>
    <t>ORD10098</t>
  </si>
  <si>
    <t>Nwachukwu Femi</t>
  </si>
  <si>
    <t>ORD10099</t>
  </si>
  <si>
    <t>Ogunleye Tunde</t>
  </si>
  <si>
    <t>ORD10100</t>
  </si>
  <si>
    <t>Ezechi Kemi</t>
  </si>
  <si>
    <t>ORD10101</t>
  </si>
  <si>
    <t>ORD10102</t>
  </si>
  <si>
    <t>Balogun Ahmed</t>
  </si>
  <si>
    <t>ORD10103</t>
  </si>
  <si>
    <t>Okeke Abiodun</t>
  </si>
  <si>
    <t>ORD10104</t>
  </si>
  <si>
    <t>Ezechi Femi</t>
  </si>
  <si>
    <t>ORD10105</t>
  </si>
  <si>
    <t>Lawal Chukwudi</t>
  </si>
  <si>
    <t>ORD10106</t>
  </si>
  <si>
    <t>Ogunleye Folake</t>
  </si>
  <si>
    <t>ORD10107</t>
  </si>
  <si>
    <t>Obi Chisom</t>
  </si>
  <si>
    <t>ORD10108</t>
  </si>
  <si>
    <t>Ajayi Samuel</t>
  </si>
  <si>
    <t>ORD10109</t>
  </si>
  <si>
    <t>Ekong Chisom</t>
  </si>
  <si>
    <t>ORD10110</t>
  </si>
  <si>
    <t>Lawal Uche</t>
  </si>
  <si>
    <t>ORD10111</t>
  </si>
  <si>
    <t>ORD10112</t>
  </si>
  <si>
    <t>Ogundipe Emeka</t>
  </si>
  <si>
    <t>ORD10113</t>
  </si>
  <si>
    <t>ORD10114</t>
  </si>
  <si>
    <t>Ezechi Efe</t>
  </si>
  <si>
    <t>ORD10115</t>
  </si>
  <si>
    <t>Lawal Emeka</t>
  </si>
  <si>
    <t>ORD10116</t>
  </si>
  <si>
    <t>Adewale Sola</t>
  </si>
  <si>
    <t>ORD10117</t>
  </si>
  <si>
    <t>Ogunleye Zainab</t>
  </si>
  <si>
    <t>ORD10118</t>
  </si>
  <si>
    <t>Omotosho Aisha</t>
  </si>
  <si>
    <t>ORD10119</t>
  </si>
  <si>
    <t>Okafor Uche</t>
  </si>
  <si>
    <t>ORD10120</t>
  </si>
  <si>
    <t>Idowu Uche</t>
  </si>
  <si>
    <t>ORD10121</t>
  </si>
  <si>
    <t>Adebanjo Chisom</t>
  </si>
  <si>
    <t>ORD10122</t>
  </si>
  <si>
    <t>ORD10123</t>
  </si>
  <si>
    <t>ORD10124</t>
  </si>
  <si>
    <t>ORD10125</t>
  </si>
  <si>
    <t>ORD10126</t>
  </si>
  <si>
    <t>Onyejekwe Temitope</t>
  </si>
  <si>
    <t>ORD10127</t>
  </si>
  <si>
    <t>Omotosho Efe</t>
  </si>
  <si>
    <t>ORD10128</t>
  </si>
  <si>
    <t>Adebayo Aisha</t>
  </si>
  <si>
    <t>ORD10129</t>
  </si>
  <si>
    <t>ORD10130</t>
  </si>
  <si>
    <t>Omotosho Ibrahim</t>
  </si>
  <si>
    <t>ORD10131</t>
  </si>
  <si>
    <t>Eze Femi</t>
  </si>
  <si>
    <t>ORD10132</t>
  </si>
  <si>
    <t>Mohammed Efe</t>
  </si>
  <si>
    <t>ORD10133</t>
  </si>
  <si>
    <t>Obi Adeola</t>
  </si>
  <si>
    <t>ORD10134</t>
  </si>
  <si>
    <t>Adebayo Emeka</t>
  </si>
  <si>
    <t>ORD10135</t>
  </si>
  <si>
    <t>Balogun Sola</t>
  </si>
  <si>
    <t>ORD10136</t>
  </si>
  <si>
    <t>Olawale Sola</t>
  </si>
  <si>
    <t>ORD10137</t>
  </si>
  <si>
    <t>Ifeanyi Omotayo</t>
  </si>
  <si>
    <t>ORD10138</t>
  </si>
  <si>
    <t>Ifeanyi Amaka</t>
  </si>
  <si>
    <t>ORD10139</t>
  </si>
  <si>
    <t>Ifeanyi Efe</t>
  </si>
  <si>
    <t>ORD10140</t>
  </si>
  <si>
    <t>ORD10141</t>
  </si>
  <si>
    <t>ORD10142</t>
  </si>
  <si>
    <t>Abubakar Samuel</t>
  </si>
  <si>
    <t>ORD10143</t>
  </si>
  <si>
    <t>Idowu Chisom</t>
  </si>
  <si>
    <t>ORD10144</t>
  </si>
  <si>
    <t>Ekong Ibrahim</t>
  </si>
  <si>
    <t>ORD10145</t>
  </si>
  <si>
    <t>Olawale Chinwe</t>
  </si>
  <si>
    <t>ORD10146</t>
  </si>
  <si>
    <t>Abubakar Ngozi</t>
  </si>
  <si>
    <t>ORD10147</t>
  </si>
  <si>
    <t>Olawale Ahmed</t>
  </si>
  <si>
    <t>ORD10148</t>
  </si>
  <si>
    <t>ORD10149</t>
  </si>
  <si>
    <t>Eze Ifunanya</t>
  </si>
  <si>
    <t>ORD10150</t>
  </si>
  <si>
    <t>Ikenna Abiodun</t>
  </si>
  <si>
    <t>ORD10151</t>
  </si>
  <si>
    <t>Ifeanyi Uche</t>
  </si>
  <si>
    <t>ORD10152</t>
  </si>
  <si>
    <t>Mohammed Yakubu</t>
  </si>
  <si>
    <t>ORD10153</t>
  </si>
  <si>
    <t>Obi Zainab</t>
  </si>
  <si>
    <t>ORD10154</t>
  </si>
  <si>
    <t>Ajayi Tunde</t>
  </si>
  <si>
    <t>ORD10155</t>
  </si>
  <si>
    <t>Ojo Emeka</t>
  </si>
  <si>
    <t>ORD10156</t>
  </si>
  <si>
    <t>Mohammed Tunde</t>
  </si>
  <si>
    <t>ORD10157</t>
  </si>
  <si>
    <t>ORD10158</t>
  </si>
  <si>
    <t>ORD10159</t>
  </si>
  <si>
    <t>Adebayo Ngozi</t>
  </si>
  <si>
    <t>ORD10160</t>
  </si>
  <si>
    <t>ORD10161</t>
  </si>
  <si>
    <t>Balogun Yakubu</t>
  </si>
  <si>
    <t>ORD10162</t>
  </si>
  <si>
    <t>Osagie Uche</t>
  </si>
  <si>
    <t>ORD10163</t>
  </si>
  <si>
    <t>ORD10164</t>
  </si>
  <si>
    <t>Idowu Ifunanya</t>
  </si>
  <si>
    <t>ORD10165</t>
  </si>
  <si>
    <t>Ogundipe Chinwe</t>
  </si>
  <si>
    <t>ORD10166</t>
  </si>
  <si>
    <t>ORD10167</t>
  </si>
  <si>
    <t>ORD10168</t>
  </si>
  <si>
    <t>Abubakar Chinwe</t>
  </si>
  <si>
    <t>ORD10169</t>
  </si>
  <si>
    <t>ORD10170</t>
  </si>
  <si>
    <t>Adebanjo Ibrahim</t>
  </si>
  <si>
    <t>ORD10171</t>
  </si>
  <si>
    <t>ORD10172</t>
  </si>
  <si>
    <t>Ifeanyi Ngozi</t>
  </si>
  <si>
    <t>ORD10173</t>
  </si>
  <si>
    <t>Balogun Temitope</t>
  </si>
  <si>
    <t>ORD10174</t>
  </si>
  <si>
    <t>Obi Ngozi</t>
  </si>
  <si>
    <t>ORD10175</t>
  </si>
  <si>
    <t>Ikenna Bola</t>
  </si>
  <si>
    <t>ORD10176</t>
  </si>
  <si>
    <t>ORD10177</t>
  </si>
  <si>
    <t>Ezechi Tunde</t>
  </si>
  <si>
    <t>ORD10178</t>
  </si>
  <si>
    <t>Olawale Bola</t>
  </si>
  <si>
    <t>ORD10179</t>
  </si>
  <si>
    <t>Ogundipe Aisha</t>
  </si>
  <si>
    <t>ORD10180</t>
  </si>
  <si>
    <t>Mohammed Bola</t>
  </si>
  <si>
    <t>ORD10181</t>
  </si>
  <si>
    <t>Idowu Aisha</t>
  </si>
  <si>
    <t>ORD10182</t>
  </si>
  <si>
    <t>ORD10183</t>
  </si>
  <si>
    <t>ORD10184</t>
  </si>
  <si>
    <t>Osagie Kemi</t>
  </si>
  <si>
    <t>ORD10185</t>
  </si>
  <si>
    <t>Ikenna Uche</t>
  </si>
  <si>
    <t>ORD10186</t>
  </si>
  <si>
    <t>ORD10187</t>
  </si>
  <si>
    <t>Adebanjo Ahmed</t>
  </si>
  <si>
    <t>ORD10188</t>
  </si>
  <si>
    <t>Nwachukwu Bola</t>
  </si>
  <si>
    <t>ORD10189</t>
  </si>
  <si>
    <t>ORD10190</t>
  </si>
  <si>
    <t>Nwachukwu Zainab</t>
  </si>
  <si>
    <t>ORD10191</t>
  </si>
  <si>
    <t>Obi Emeka</t>
  </si>
  <si>
    <t>ORD10192</t>
  </si>
  <si>
    <t>ORD10193</t>
  </si>
  <si>
    <t>Lawal Chisom</t>
  </si>
  <si>
    <t>ORD10194</t>
  </si>
  <si>
    <t>Balogun Kemi</t>
  </si>
  <si>
    <t>ORD10195</t>
  </si>
  <si>
    <t>ORD10196</t>
  </si>
  <si>
    <t>Eze Amaka</t>
  </si>
  <si>
    <t>ORD10197</t>
  </si>
  <si>
    <t>Lawal Ibrahim</t>
  </si>
  <si>
    <t>ORD10198</t>
  </si>
  <si>
    <t>Ekong Femi</t>
  </si>
  <si>
    <t>ORD10199</t>
  </si>
  <si>
    <t>Olawale Chisom</t>
  </si>
  <si>
    <t>ORD10200</t>
  </si>
  <si>
    <t>ORD10201</t>
  </si>
  <si>
    <t>Ojo Kemi</t>
  </si>
  <si>
    <t>ORD10202</t>
  </si>
  <si>
    <t>Ogundipe Bola</t>
  </si>
  <si>
    <t>ORD10203</t>
  </si>
  <si>
    <t>Nwachukwu Ifunanya</t>
  </si>
  <si>
    <t>ORD10204</t>
  </si>
  <si>
    <t>Balogun Omotayo</t>
  </si>
  <si>
    <t>ORD10205</t>
  </si>
  <si>
    <t>Adebanjo Efe</t>
  </si>
  <si>
    <t>ORD10206</t>
  </si>
  <si>
    <t>ORD10207</t>
  </si>
  <si>
    <t>ORD10208</t>
  </si>
  <si>
    <t>Mohammed Femi</t>
  </si>
  <si>
    <t>ORD10209</t>
  </si>
  <si>
    <t>Olawale Emeka</t>
  </si>
  <si>
    <t>ORD10210</t>
  </si>
  <si>
    <t>ORD10211</t>
  </si>
  <si>
    <t>ORD10212</t>
  </si>
  <si>
    <t>Obi Folake</t>
  </si>
  <si>
    <t>ORD10213</t>
  </si>
  <si>
    <t>Adebanjo Sola</t>
  </si>
  <si>
    <t>ORD10214</t>
  </si>
  <si>
    <t>Balogun Emeka</t>
  </si>
  <si>
    <t>ORD10215</t>
  </si>
  <si>
    <t>Adewale Tunde</t>
  </si>
  <si>
    <t>ORD10216</t>
  </si>
  <si>
    <t>ORD10217</t>
  </si>
  <si>
    <t>Okeke Adeola</t>
  </si>
  <si>
    <t>ORD10218</t>
  </si>
  <si>
    <t>Ezechi Yakubu</t>
  </si>
  <si>
    <t>ORD10219</t>
  </si>
  <si>
    <t>ORD10220</t>
  </si>
  <si>
    <t>Ogunleye Bola</t>
  </si>
  <si>
    <t>ORD10221</t>
  </si>
  <si>
    <t>Lawal Ahmed</t>
  </si>
  <si>
    <t>ORD10222</t>
  </si>
  <si>
    <t>Ogunleye Femi</t>
  </si>
  <si>
    <t>ORD10223</t>
  </si>
  <si>
    <t>Omotosho Samuel</t>
  </si>
  <si>
    <t>ORD10224</t>
  </si>
  <si>
    <t>Nwachukwu Chisom</t>
  </si>
  <si>
    <t>ORD10225</t>
  </si>
  <si>
    <t>Ojo Aisha</t>
  </si>
  <si>
    <t>ORD10226</t>
  </si>
  <si>
    <t>ORD10227</t>
  </si>
  <si>
    <t>ORD10228</t>
  </si>
  <si>
    <t>ORD10229</t>
  </si>
  <si>
    <t>Ogundipe Ahmed</t>
  </si>
  <si>
    <t>ORD10230</t>
  </si>
  <si>
    <t>Ekong Temitope</t>
  </si>
  <si>
    <t>ORD10231</t>
  </si>
  <si>
    <t>Ajayi Bola</t>
  </si>
  <si>
    <t>ORD10232</t>
  </si>
  <si>
    <t>Balogun Amaka</t>
  </si>
  <si>
    <t>ORD10233</t>
  </si>
  <si>
    <t>Nwachukwu Chukwudi</t>
  </si>
  <si>
    <t>ORD10234</t>
  </si>
  <si>
    <t>Omotosho Sola</t>
  </si>
  <si>
    <t>ORD10235</t>
  </si>
  <si>
    <t>ORD10236</t>
  </si>
  <si>
    <t>Balogun Uche</t>
  </si>
  <si>
    <t>ORD10237</t>
  </si>
  <si>
    <t>Adewale Aisha</t>
  </si>
  <si>
    <t>ORD10238</t>
  </si>
  <si>
    <t>Onyejekwe Tunde</t>
  </si>
  <si>
    <t>ORD10239</t>
  </si>
  <si>
    <t>Ojo Bola</t>
  </si>
  <si>
    <t>ORD10240</t>
  </si>
  <si>
    <t>Ajayi Efe</t>
  </si>
  <si>
    <t>ORD10241</t>
  </si>
  <si>
    <t>Lawal Zainab</t>
  </si>
  <si>
    <t>ORD10242</t>
  </si>
  <si>
    <t>ORD10243</t>
  </si>
  <si>
    <t>ORD10244</t>
  </si>
  <si>
    <t>Mohammed Kemi</t>
  </si>
  <si>
    <t>ORD10245</t>
  </si>
  <si>
    <t>Ezechi Samuel</t>
  </si>
  <si>
    <t>ORD10246</t>
  </si>
  <si>
    <t>Olawale Samuel</t>
  </si>
  <si>
    <t>ORD10247</t>
  </si>
  <si>
    <t>ORD10248</t>
  </si>
  <si>
    <t>Adewale Abiodun</t>
  </si>
  <si>
    <t>ORD10249</t>
  </si>
  <si>
    <t>Lawal Ifunanya</t>
  </si>
  <si>
    <t>ORD10250</t>
  </si>
  <si>
    <t>ORD10251</t>
  </si>
  <si>
    <t>ORD10252</t>
  </si>
  <si>
    <t>Ezechi Amaka</t>
  </si>
  <si>
    <t>ORD10253</t>
  </si>
  <si>
    <t>Onyejekwe Yakubu</t>
  </si>
  <si>
    <t>ORD10254</t>
  </si>
  <si>
    <t>Eze Aisha</t>
  </si>
  <si>
    <t>ORD10255</t>
  </si>
  <si>
    <t>Okafor Folake</t>
  </si>
  <si>
    <t>ORD10256</t>
  </si>
  <si>
    <t>Balogun Femi</t>
  </si>
  <si>
    <t>ORD10257</t>
  </si>
  <si>
    <t>Ikenna Ibrahim</t>
  </si>
  <si>
    <t>ORD10258</t>
  </si>
  <si>
    <t>Okafor Zainab</t>
  </si>
  <si>
    <t>ORD10259</t>
  </si>
  <si>
    <t>Eze Uche</t>
  </si>
  <si>
    <t>ORD10260</t>
  </si>
  <si>
    <t>Adebayo Temitope</t>
  </si>
  <si>
    <t>ORD10261</t>
  </si>
  <si>
    <t>ORD10262</t>
  </si>
  <si>
    <t>Ogundipe Zainab</t>
  </si>
  <si>
    <t>ORD10263</t>
  </si>
  <si>
    <t>Lawal Folake</t>
  </si>
  <si>
    <t>ORD10264</t>
  </si>
  <si>
    <t>ORD10265</t>
  </si>
  <si>
    <t>Ekong Ngozi</t>
  </si>
  <si>
    <t>ORD10266</t>
  </si>
  <si>
    <t>ORD10267</t>
  </si>
  <si>
    <t>ORD10268</t>
  </si>
  <si>
    <t>Nwachukwu Folake</t>
  </si>
  <si>
    <t>ORD10269</t>
  </si>
  <si>
    <t>ORD10270</t>
  </si>
  <si>
    <t>Idowu Emeka</t>
  </si>
  <si>
    <t>ORD10271</t>
  </si>
  <si>
    <t>ORD10272</t>
  </si>
  <si>
    <t>Ifeanyi Chisom</t>
  </si>
  <si>
    <t>ORD10273</t>
  </si>
  <si>
    <t>ORD10274</t>
  </si>
  <si>
    <t>Idowu Femi</t>
  </si>
  <si>
    <t>ORD10275</t>
  </si>
  <si>
    <t>Idowu Kemi</t>
  </si>
  <si>
    <t>ORD10276</t>
  </si>
  <si>
    <t>Ikenna Emeka</t>
  </si>
  <si>
    <t>ORD10277</t>
  </si>
  <si>
    <t>Adebayo Zainab</t>
  </si>
  <si>
    <t>ORD10278</t>
  </si>
  <si>
    <t>Ojo Sola</t>
  </si>
  <si>
    <t>ORD10279</t>
  </si>
  <si>
    <t>Omotosho Amaka</t>
  </si>
  <si>
    <t>ORD10280</t>
  </si>
  <si>
    <t>Mohammed Zainab</t>
  </si>
  <si>
    <t>ORD10281</t>
  </si>
  <si>
    <t>Ogunleye Ngozi</t>
  </si>
  <si>
    <t>ORD10282</t>
  </si>
  <si>
    <t>Adebayo Ahmed</t>
  </si>
  <si>
    <t>ORD10283</t>
  </si>
  <si>
    <t>Balogun Efe</t>
  </si>
  <si>
    <t>ORD10284</t>
  </si>
  <si>
    <t>Olawale Aisha</t>
  </si>
  <si>
    <t>ORD10285</t>
  </si>
  <si>
    <t>Olawale Efe</t>
  </si>
  <si>
    <t>ORD10286</t>
  </si>
  <si>
    <t>Ogundipe Chukwudi</t>
  </si>
  <si>
    <t>ORD10287</t>
  </si>
  <si>
    <t>Onyejekwe Kemi</t>
  </si>
  <si>
    <t>ORD10288</t>
  </si>
  <si>
    <t>Ekong Chukwudi</t>
  </si>
  <si>
    <t>ORD10289</t>
  </si>
  <si>
    <t>Osagie Bola</t>
  </si>
  <si>
    <t>ORD10290</t>
  </si>
  <si>
    <t>Nwachukwu Samuel</t>
  </si>
  <si>
    <t>ORD10291</t>
  </si>
  <si>
    <t>ORD10292</t>
  </si>
  <si>
    <t>ORD10293</t>
  </si>
  <si>
    <t>Ifeanyi Yakubu</t>
  </si>
  <si>
    <t>ORD10294</t>
  </si>
  <si>
    <t>Eze Efe</t>
  </si>
  <si>
    <t>ORD10295</t>
  </si>
  <si>
    <t>ORD10296</t>
  </si>
  <si>
    <t>Ikenna Zainab</t>
  </si>
  <si>
    <t>ORD10297</t>
  </si>
  <si>
    <t>Okafor Tunde</t>
  </si>
  <si>
    <t>ORD10298</t>
  </si>
  <si>
    <t>Lawal Yakubu</t>
  </si>
  <si>
    <t>ORD10299</t>
  </si>
  <si>
    <t>Okeke Omotayo</t>
  </si>
  <si>
    <t>ORD10300</t>
  </si>
  <si>
    <t>Obi Omotayo</t>
  </si>
  <si>
    <t>ORD10301</t>
  </si>
  <si>
    <t>Onyejekwe Abiodun</t>
  </si>
  <si>
    <t>ORD10302</t>
  </si>
  <si>
    <t>Ogundipe Yakubu</t>
  </si>
  <si>
    <t>ORD10303</t>
  </si>
  <si>
    <t>Lawal Samuel</t>
  </si>
  <si>
    <t>ORD10304</t>
  </si>
  <si>
    <t>Mohammed Emeka</t>
  </si>
  <si>
    <t>ORD10305</t>
  </si>
  <si>
    <t>ORD10306</t>
  </si>
  <si>
    <t>ORD10307</t>
  </si>
  <si>
    <t>ORD10308</t>
  </si>
  <si>
    <t>Obi Efe</t>
  </si>
  <si>
    <t>ORD10309</t>
  </si>
  <si>
    <t>Mohammed Folake</t>
  </si>
  <si>
    <t>ORD10310</t>
  </si>
  <si>
    <t>Ifeanyi Kemi</t>
  </si>
  <si>
    <t>ORD10311</t>
  </si>
  <si>
    <t>ORD10312</t>
  </si>
  <si>
    <t>Adebanjo Ifunanya</t>
  </si>
  <si>
    <t>ORD10313</t>
  </si>
  <si>
    <t>Onyejekwe Ifunanya</t>
  </si>
  <si>
    <t>ORD10314</t>
  </si>
  <si>
    <t>Ezechi Bola</t>
  </si>
  <si>
    <t>ORD10315</t>
  </si>
  <si>
    <t>Eze Chinwe</t>
  </si>
  <si>
    <t>ORD10316</t>
  </si>
  <si>
    <t>ORD10317</t>
  </si>
  <si>
    <t>ORD10318</t>
  </si>
  <si>
    <t>Ikenna Sola</t>
  </si>
  <si>
    <t>ORD10319</t>
  </si>
  <si>
    <t>ORD10320</t>
  </si>
  <si>
    <t>Ogunleye Efe</t>
  </si>
  <si>
    <t>ORD10321</t>
  </si>
  <si>
    <t>ORD10322</t>
  </si>
  <si>
    <t>Omotosho Chisom</t>
  </si>
  <si>
    <t>ORD10323</t>
  </si>
  <si>
    <t>Okeke Chisom</t>
  </si>
  <si>
    <t>ORD10324</t>
  </si>
  <si>
    <t>Okafor Bola</t>
  </si>
  <si>
    <t>ORD10325</t>
  </si>
  <si>
    <t>Nwachukwu Kemi</t>
  </si>
  <si>
    <t>ORD10326</t>
  </si>
  <si>
    <t>Omotosho Zainab</t>
  </si>
  <si>
    <t>ORD10327</t>
  </si>
  <si>
    <t>ORD10328</t>
  </si>
  <si>
    <t>ORD10329</t>
  </si>
  <si>
    <t>Ogunleye Ibrahim</t>
  </si>
  <si>
    <t>ORD10330</t>
  </si>
  <si>
    <t>ORD10331</t>
  </si>
  <si>
    <t>Adewale Bola</t>
  </si>
  <si>
    <t>ORD10332</t>
  </si>
  <si>
    <t>ORD10333</t>
  </si>
  <si>
    <t>ORD10334</t>
  </si>
  <si>
    <t>ORD10335</t>
  </si>
  <si>
    <t>Osagie Chukwudi</t>
  </si>
  <si>
    <t>ORD10336</t>
  </si>
  <si>
    <t>ORD10337</t>
  </si>
  <si>
    <t>ORD10338</t>
  </si>
  <si>
    <t>Ikenna Adeola</t>
  </si>
  <si>
    <t>ORD10339</t>
  </si>
  <si>
    <t>ORD10340</t>
  </si>
  <si>
    <t>ORD10341</t>
  </si>
  <si>
    <t>Osagie Efe</t>
  </si>
  <si>
    <t>ORD10342</t>
  </si>
  <si>
    <t>ORD10343</t>
  </si>
  <si>
    <t>Ogundipe Ibrahim</t>
  </si>
  <si>
    <t>ORD10344</t>
  </si>
  <si>
    <t>ORD10345</t>
  </si>
  <si>
    <t>Osagie Tunde</t>
  </si>
  <si>
    <t>ORD10346</t>
  </si>
  <si>
    <t>ORD10347</t>
  </si>
  <si>
    <t>Adebanjo Emeka</t>
  </si>
  <si>
    <t>ORD10348</t>
  </si>
  <si>
    <t>Abubakar Ibrahim</t>
  </si>
  <si>
    <t>ORD10349</t>
  </si>
  <si>
    <t>Omotosho Femi</t>
  </si>
  <si>
    <t>ORD10350</t>
  </si>
  <si>
    <t>Okafor Ngozi</t>
  </si>
  <si>
    <t>ORD10351</t>
  </si>
  <si>
    <t>ORD10352</t>
  </si>
  <si>
    <t>ORD10353</t>
  </si>
  <si>
    <t>Okeke Femi</t>
  </si>
  <si>
    <t>ORD10354</t>
  </si>
  <si>
    <t>Ifeanyi Aisha</t>
  </si>
  <si>
    <t>ORD10355</t>
  </si>
  <si>
    <t>Onyejekwe Efe</t>
  </si>
  <si>
    <t>ORD10356</t>
  </si>
  <si>
    <t>Ogundipe Tunde</t>
  </si>
  <si>
    <t>ORD10357</t>
  </si>
  <si>
    <t>ORD10358</t>
  </si>
  <si>
    <t>Balogun Chinwe</t>
  </si>
  <si>
    <t>ORD10359</t>
  </si>
  <si>
    <t>Balogun Ifunanya</t>
  </si>
  <si>
    <t>ORD10360</t>
  </si>
  <si>
    <t>ORD10361</t>
  </si>
  <si>
    <t>Abubakar Bola</t>
  </si>
  <si>
    <t>ORD10362</t>
  </si>
  <si>
    <t>ORD10363</t>
  </si>
  <si>
    <t>Adebayo Bola</t>
  </si>
  <si>
    <t>ORD10364</t>
  </si>
  <si>
    <t>ORD10365</t>
  </si>
  <si>
    <t>Abubakar Yakubu</t>
  </si>
  <si>
    <t>ORD10366</t>
  </si>
  <si>
    <t>Idowu Amaka</t>
  </si>
  <si>
    <t>ORD10367</t>
  </si>
  <si>
    <t>ORD10368</t>
  </si>
  <si>
    <t>ORD10369</t>
  </si>
  <si>
    <t>ORD10370</t>
  </si>
  <si>
    <t>Okeke Zainab</t>
  </si>
  <si>
    <t>ORD10371</t>
  </si>
  <si>
    <t>Ojo Temitope</t>
  </si>
  <si>
    <t>ORD10372</t>
  </si>
  <si>
    <t>Ojo Uche</t>
  </si>
  <si>
    <t>ORD10373</t>
  </si>
  <si>
    <t>Ikenna Ifunanya</t>
  </si>
  <si>
    <t>ORD10374</t>
  </si>
  <si>
    <t>ORD10375</t>
  </si>
  <si>
    <t>Ogunleye Samuel</t>
  </si>
  <si>
    <t>ORD10376</t>
  </si>
  <si>
    <t>Adebayo Chukwudi</t>
  </si>
  <si>
    <t>ORD10377</t>
  </si>
  <si>
    <t>Omotosho Omotayo</t>
  </si>
  <si>
    <t>ORD10378</t>
  </si>
  <si>
    <t>ORD10379</t>
  </si>
  <si>
    <t>Onyejekwe Folake</t>
  </si>
  <si>
    <t>ORD10380</t>
  </si>
  <si>
    <t>ORD10381</t>
  </si>
  <si>
    <t>ORD10382</t>
  </si>
  <si>
    <t>Eze Ibrahim</t>
  </si>
  <si>
    <t>ORD10383</t>
  </si>
  <si>
    <t>Adebanjo Ngozi</t>
  </si>
  <si>
    <t>ORD10384</t>
  </si>
  <si>
    <t>ORD10385</t>
  </si>
  <si>
    <t>Olawale Temitope</t>
  </si>
  <si>
    <t>ORD10386</t>
  </si>
  <si>
    <t>Okeke Bola</t>
  </si>
  <si>
    <t>ORD10387</t>
  </si>
  <si>
    <t>Ifeanyi Ahmed</t>
  </si>
  <si>
    <t>ORD10388</t>
  </si>
  <si>
    <t>ORD10389</t>
  </si>
  <si>
    <t>Okeke Ngozi</t>
  </si>
  <si>
    <t>ORD10390</t>
  </si>
  <si>
    <t>ORD10391</t>
  </si>
  <si>
    <t>Adewale Kemi</t>
  </si>
  <si>
    <t>ORD10392</t>
  </si>
  <si>
    <t>ORD10393</t>
  </si>
  <si>
    <t>ORD10394</t>
  </si>
  <si>
    <t>ORD10395</t>
  </si>
  <si>
    <t>Okafor Abiodun</t>
  </si>
  <si>
    <t>ORD10396</t>
  </si>
  <si>
    <t>Osagie Ngozi</t>
  </si>
  <si>
    <t>ORD10397</t>
  </si>
  <si>
    <t>Okafor Femi</t>
  </si>
  <si>
    <t>ORD10398</t>
  </si>
  <si>
    <t>Mohammed Ngozi</t>
  </si>
  <si>
    <t>ORD10399</t>
  </si>
  <si>
    <t>ORD10400</t>
  </si>
  <si>
    <t>ORD10401</t>
  </si>
  <si>
    <t>ORD10402</t>
  </si>
  <si>
    <t>ORD10403</t>
  </si>
  <si>
    <t>ORD10404</t>
  </si>
  <si>
    <t>Adebayo Tunde</t>
  </si>
  <si>
    <t>ORD10405</t>
  </si>
  <si>
    <t>ORD10406</t>
  </si>
  <si>
    <t>Ogunleye Amaka</t>
  </si>
  <si>
    <t>ORD10407</t>
  </si>
  <si>
    <t>ORD10408</t>
  </si>
  <si>
    <t>Nwachukwu Efe</t>
  </si>
  <si>
    <t>ORD10409</t>
  </si>
  <si>
    <t>Osagie Ifunanya</t>
  </si>
  <si>
    <t>ORD10410</t>
  </si>
  <si>
    <t>Adebayo Chinwe</t>
  </si>
  <si>
    <t>ORD10411</t>
  </si>
  <si>
    <t>ORD10412</t>
  </si>
  <si>
    <t>Nwachukwu Uche</t>
  </si>
  <si>
    <t>ORD10413</t>
  </si>
  <si>
    <t>Eze Omotayo</t>
  </si>
  <si>
    <t>ORD10414</t>
  </si>
  <si>
    <t>Ezechi Ibrahim</t>
  </si>
  <si>
    <t>ORD10415</t>
  </si>
  <si>
    <t>ORD10416</t>
  </si>
  <si>
    <t>ORD10417</t>
  </si>
  <si>
    <t>ORD10418</t>
  </si>
  <si>
    <t>ORD10419</t>
  </si>
  <si>
    <t>Adewale Emeka</t>
  </si>
  <si>
    <t>ORD10420</t>
  </si>
  <si>
    <t>ORD10421</t>
  </si>
  <si>
    <t>ORD10422</t>
  </si>
  <si>
    <t>ORD10423</t>
  </si>
  <si>
    <t>ORD10424</t>
  </si>
  <si>
    <t>ORD10425</t>
  </si>
  <si>
    <t>ORD10426</t>
  </si>
  <si>
    <t>ORD10427</t>
  </si>
  <si>
    <t>Ogundipe Chisom</t>
  </si>
  <si>
    <t>ORD10428</t>
  </si>
  <si>
    <t>ORD10429</t>
  </si>
  <si>
    <t>Onyejekwe Femi</t>
  </si>
  <si>
    <t>ORD10430</t>
  </si>
  <si>
    <t>ORD10431</t>
  </si>
  <si>
    <t>Ojo Chukwudi</t>
  </si>
  <si>
    <t>ORD10432</t>
  </si>
  <si>
    <t>ORD10433</t>
  </si>
  <si>
    <t>Omotosho Temitope</t>
  </si>
  <si>
    <t>ORD10434</t>
  </si>
  <si>
    <t>Adebanjo Adeola</t>
  </si>
  <si>
    <t>ORD10435</t>
  </si>
  <si>
    <t>Ogundipe Kemi</t>
  </si>
  <si>
    <t>ORD10436</t>
  </si>
  <si>
    <t>ORD10437</t>
  </si>
  <si>
    <t>ORD10438</t>
  </si>
  <si>
    <t>Ogunleye Sola</t>
  </si>
  <si>
    <t>ORD10439</t>
  </si>
  <si>
    <t>Ojo Ifunanya</t>
  </si>
  <si>
    <t>ORD10440</t>
  </si>
  <si>
    <t>Olawale Ngozi</t>
  </si>
  <si>
    <t>ORD10441</t>
  </si>
  <si>
    <t>Ojo Zainab</t>
  </si>
  <si>
    <t>ORD10442</t>
  </si>
  <si>
    <t>ORD10443</t>
  </si>
  <si>
    <t>ORD10444</t>
  </si>
  <si>
    <t>Ekong Folake</t>
  </si>
  <si>
    <t>ORD10445</t>
  </si>
  <si>
    <t>Osagie Ibrahim</t>
  </si>
  <si>
    <t>ORD10446</t>
  </si>
  <si>
    <t>ORD10447</t>
  </si>
  <si>
    <t>Adebanjo Yakubu</t>
  </si>
  <si>
    <t>ORD10448</t>
  </si>
  <si>
    <t>Olawale Uche</t>
  </si>
  <si>
    <t>ORD10449</t>
  </si>
  <si>
    <t>Adewale Femi</t>
  </si>
  <si>
    <t>ORD10450</t>
  </si>
  <si>
    <t>ORD10451</t>
  </si>
  <si>
    <t>ORD10452</t>
  </si>
  <si>
    <t>ORD10453</t>
  </si>
  <si>
    <t>ORD10454</t>
  </si>
  <si>
    <t>ORD10455</t>
  </si>
  <si>
    <t>ORD10456</t>
  </si>
  <si>
    <t>ORD10457</t>
  </si>
  <si>
    <t>Ojo Yakubu</t>
  </si>
  <si>
    <t>ORD10458</t>
  </si>
  <si>
    <t>ORD10459</t>
  </si>
  <si>
    <t>ORD10460</t>
  </si>
  <si>
    <t>ORD10461</t>
  </si>
  <si>
    <t>ORD10462</t>
  </si>
  <si>
    <t>ORD10463</t>
  </si>
  <si>
    <t>Adewale Chukwudi</t>
  </si>
  <si>
    <t>ORD10464</t>
  </si>
  <si>
    <t>Eze Chisom</t>
  </si>
  <si>
    <t>ORD10465</t>
  </si>
  <si>
    <t>ORD10466</t>
  </si>
  <si>
    <t>Idowu Omotayo</t>
  </si>
  <si>
    <t>ORD10467</t>
  </si>
  <si>
    <t>ORD10468</t>
  </si>
  <si>
    <t>ORD10469</t>
  </si>
  <si>
    <t>Ajayi Sola</t>
  </si>
  <si>
    <t>ORD10470</t>
  </si>
  <si>
    <t>Ojo Efe</t>
  </si>
  <si>
    <t>ORD10471</t>
  </si>
  <si>
    <t>ORD10472</t>
  </si>
  <si>
    <t>Okafor Chisom</t>
  </si>
  <si>
    <t>ORD10473</t>
  </si>
  <si>
    <t>ORD10474</t>
  </si>
  <si>
    <t>Obi Samuel</t>
  </si>
  <si>
    <t>ORD10475</t>
  </si>
  <si>
    <t>ORD10476</t>
  </si>
  <si>
    <t>Adebanjo Uche</t>
  </si>
  <si>
    <t>ORD10477</t>
  </si>
  <si>
    <t>Adebayo Omotayo</t>
  </si>
  <si>
    <t>ORD10478</t>
  </si>
  <si>
    <t>ORD10479</t>
  </si>
  <si>
    <t>ORD10480</t>
  </si>
  <si>
    <t>Ogunleye Aisha</t>
  </si>
  <si>
    <t>ORD10481</t>
  </si>
  <si>
    <t>ORD10482</t>
  </si>
  <si>
    <t>ORD10483</t>
  </si>
  <si>
    <t>Balogun Ibrahim</t>
  </si>
  <si>
    <t>ORD10484</t>
  </si>
  <si>
    <t>ORD10485</t>
  </si>
  <si>
    <t>Lawal Sola</t>
  </si>
  <si>
    <t>ORD10486</t>
  </si>
  <si>
    <t>Ifeanyi Chinwe</t>
  </si>
  <si>
    <t>ORD10487</t>
  </si>
  <si>
    <t>ORD10488</t>
  </si>
  <si>
    <t>ORD10489</t>
  </si>
  <si>
    <t>ORD10490</t>
  </si>
  <si>
    <t>ORD10491</t>
  </si>
  <si>
    <t>ORD10492</t>
  </si>
  <si>
    <t>Ojo Chisom</t>
  </si>
  <si>
    <t>ORD10493</t>
  </si>
  <si>
    <t>ORD10494</t>
  </si>
  <si>
    <t>Ekong Sola</t>
  </si>
  <si>
    <t>ORD10495</t>
  </si>
  <si>
    <t>ORD10496</t>
  </si>
  <si>
    <t>Onyejekwe Ngozi</t>
  </si>
  <si>
    <t>ORD10497</t>
  </si>
  <si>
    <t>ORD10498</t>
  </si>
  <si>
    <t>ORD10499</t>
  </si>
  <si>
    <t>ORD10500</t>
  </si>
  <si>
    <t>ORD10501</t>
  </si>
  <si>
    <t>ORD10502</t>
  </si>
  <si>
    <t>ORD10503</t>
  </si>
  <si>
    <t>ORD10504</t>
  </si>
  <si>
    <t>Ekong Tunde</t>
  </si>
  <si>
    <t>ORD10505</t>
  </si>
  <si>
    <t>ORD10506</t>
  </si>
  <si>
    <t>ORD10507</t>
  </si>
  <si>
    <t>ORD10508</t>
  </si>
  <si>
    <t>ORD10509</t>
  </si>
  <si>
    <t>Ogundipe Folake</t>
  </si>
  <si>
    <t>ORD10510</t>
  </si>
  <si>
    <t>ORD10511</t>
  </si>
  <si>
    <t>Ojo Ibrahim</t>
  </si>
  <si>
    <t>ORD10512</t>
  </si>
  <si>
    <t>ORD10513</t>
  </si>
  <si>
    <t>Balogun Aisha</t>
  </si>
  <si>
    <t>ORD10514</t>
  </si>
  <si>
    <t>Adewale Chisom</t>
  </si>
  <si>
    <t>ORD10515</t>
  </si>
  <si>
    <t>ORD10516</t>
  </si>
  <si>
    <t>ORD10517</t>
  </si>
  <si>
    <t>Abubakar Adeola</t>
  </si>
  <si>
    <t>ORD10518</t>
  </si>
  <si>
    <t>ORD10519</t>
  </si>
  <si>
    <t>ORD10520</t>
  </si>
  <si>
    <t>Adebayo Ifunanya</t>
  </si>
  <si>
    <t>ORD10521</t>
  </si>
  <si>
    <t>Obi Amaka</t>
  </si>
  <si>
    <t>ORD10522</t>
  </si>
  <si>
    <t>ORD10523</t>
  </si>
  <si>
    <t>Balogun Chukwudi</t>
  </si>
  <si>
    <t>ORD10524</t>
  </si>
  <si>
    <t>ORD10525</t>
  </si>
  <si>
    <t>Osagie Yakubu</t>
  </si>
  <si>
    <t>ORD10526</t>
  </si>
  <si>
    <t>Ifeanyi Emeka</t>
  </si>
  <si>
    <t>ORD10527</t>
  </si>
  <si>
    <t>ORD10528</t>
  </si>
  <si>
    <t>Ekong Ahmed</t>
  </si>
  <si>
    <t>ORD10529</t>
  </si>
  <si>
    <t>ORD10530</t>
  </si>
  <si>
    <t>ORD10531</t>
  </si>
  <si>
    <t>ORD10532</t>
  </si>
  <si>
    <t>ORD10533</t>
  </si>
  <si>
    <t>Ezechi Sola</t>
  </si>
  <si>
    <t>ORD10534</t>
  </si>
  <si>
    <t>ORD10535</t>
  </si>
  <si>
    <t>ORD10536</t>
  </si>
  <si>
    <t>ORD10537</t>
  </si>
  <si>
    <t>ORD10538</t>
  </si>
  <si>
    <t>Onyejekwe Ahmed</t>
  </si>
  <si>
    <t>ORD10539</t>
  </si>
  <si>
    <t>ORD10540</t>
  </si>
  <si>
    <t>Adewale Ibrahim</t>
  </si>
  <si>
    <t>ORD10541</t>
  </si>
  <si>
    <t>Mohammed Chinwe</t>
  </si>
  <si>
    <t>ORD10542</t>
  </si>
  <si>
    <t>ORD10543</t>
  </si>
  <si>
    <t>ORD10544</t>
  </si>
  <si>
    <t>ORD10545</t>
  </si>
  <si>
    <t>Onyejekwe Amaka</t>
  </si>
  <si>
    <t>ORD10546</t>
  </si>
  <si>
    <t>Balogun Folake</t>
  </si>
  <si>
    <t>ORD10547</t>
  </si>
  <si>
    <t>Ajayi Ibrahim</t>
  </si>
  <si>
    <t>ORD10548</t>
  </si>
  <si>
    <t>ORD10549</t>
  </si>
  <si>
    <t>ORD10550</t>
  </si>
  <si>
    <t>ORD10551</t>
  </si>
  <si>
    <t>ORD10552</t>
  </si>
  <si>
    <t>Osagie Emeka</t>
  </si>
  <si>
    <t>ORD10553</t>
  </si>
  <si>
    <t>ORD10554</t>
  </si>
  <si>
    <t>Ogundipe Temitope</t>
  </si>
  <si>
    <t>ORD10555</t>
  </si>
  <si>
    <t>Adebanjo Amaka</t>
  </si>
  <si>
    <t>ORD10556</t>
  </si>
  <si>
    <t>Olawale Zainab</t>
  </si>
  <si>
    <t>ORD10557</t>
  </si>
  <si>
    <t>Ojo Ngozi</t>
  </si>
  <si>
    <t>ORD10558</t>
  </si>
  <si>
    <t>ORD10559</t>
  </si>
  <si>
    <t>Ekong Zainab</t>
  </si>
  <si>
    <t>ORD10560</t>
  </si>
  <si>
    <t>ORD10561</t>
  </si>
  <si>
    <t>ORD10562</t>
  </si>
  <si>
    <t>ORD10563</t>
  </si>
  <si>
    <t>ORD10564</t>
  </si>
  <si>
    <t>Ogunleye Temitope</t>
  </si>
  <si>
    <t>ORD10565</t>
  </si>
  <si>
    <t>ORD10566</t>
  </si>
  <si>
    <t>ORD10567</t>
  </si>
  <si>
    <t>ORD10568</t>
  </si>
  <si>
    <t>ORD10569</t>
  </si>
  <si>
    <t>Adebayo Adeola</t>
  </si>
  <si>
    <t>ORD10570</t>
  </si>
  <si>
    <t>ORD10571</t>
  </si>
  <si>
    <t>ORD10572</t>
  </si>
  <si>
    <t>ORD10573</t>
  </si>
  <si>
    <t>Balogun Zainab</t>
  </si>
  <si>
    <t>ORD10574</t>
  </si>
  <si>
    <t>Mohammed Samuel</t>
  </si>
  <si>
    <t>ORD10575</t>
  </si>
  <si>
    <t>ORD10576</t>
  </si>
  <si>
    <t>ORD10577</t>
  </si>
  <si>
    <t>ORD10578</t>
  </si>
  <si>
    <t>ORD10579</t>
  </si>
  <si>
    <t>ORD10580</t>
  </si>
  <si>
    <t>ORD10581</t>
  </si>
  <si>
    <t>Obi Chukwudi</t>
  </si>
  <si>
    <t>ORD10582</t>
  </si>
  <si>
    <t>Lawal Amaka</t>
  </si>
  <si>
    <t>ORD10583</t>
  </si>
  <si>
    <t>ORD10584</t>
  </si>
  <si>
    <t>ORD10585</t>
  </si>
  <si>
    <t>ORD10586</t>
  </si>
  <si>
    <t>ORD10587</t>
  </si>
  <si>
    <t>ORD10588</t>
  </si>
  <si>
    <t>ORD10589</t>
  </si>
  <si>
    <t>Obi Aisha</t>
  </si>
  <si>
    <t>ORD10590</t>
  </si>
  <si>
    <t>Ekong Abiodun</t>
  </si>
  <si>
    <t>ORD10591</t>
  </si>
  <si>
    <t>ORD10592</t>
  </si>
  <si>
    <t>ORD10593</t>
  </si>
  <si>
    <t>Ifeanyi Temitope</t>
  </si>
  <si>
    <t>ORD10594</t>
  </si>
  <si>
    <t>Omotosho Chukwudi</t>
  </si>
  <si>
    <t>ORD10595</t>
  </si>
  <si>
    <t>ORD10596</t>
  </si>
  <si>
    <t>ORD10597</t>
  </si>
  <si>
    <t>Ogunleye Omotayo</t>
  </si>
  <si>
    <t>ORD10598</t>
  </si>
  <si>
    <t>ORD10599</t>
  </si>
  <si>
    <t>ORD10600</t>
  </si>
  <si>
    <t>Ikenna Temitope</t>
  </si>
  <si>
    <t>ORD10601</t>
  </si>
  <si>
    <t>ORD10602</t>
  </si>
  <si>
    <t>Lawal Temitope</t>
  </si>
  <si>
    <t>ORD10603</t>
  </si>
  <si>
    <t>ORD10604</t>
  </si>
  <si>
    <t>Omotosho Abiodun</t>
  </si>
  <si>
    <t>ORD10605</t>
  </si>
  <si>
    <t>Ajayi Uche</t>
  </si>
  <si>
    <t>ORD10606</t>
  </si>
  <si>
    <t>ORD10607</t>
  </si>
  <si>
    <t>ORD10608</t>
  </si>
  <si>
    <t>ORD10609</t>
  </si>
  <si>
    <t>ORD10610</t>
  </si>
  <si>
    <t>ORD10611</t>
  </si>
  <si>
    <t>ORD10612</t>
  </si>
  <si>
    <t>Omotosho Folake</t>
  </si>
  <si>
    <t>ORD10613</t>
  </si>
  <si>
    <t>Lawal Abiodun</t>
  </si>
  <si>
    <t>ORD10614</t>
  </si>
  <si>
    <t>ORD10615</t>
  </si>
  <si>
    <t>ORD10616</t>
  </si>
  <si>
    <t>ORD10617</t>
  </si>
  <si>
    <t>ORD10618</t>
  </si>
  <si>
    <t>Ajayi Adeola</t>
  </si>
  <si>
    <t>ORD10619</t>
  </si>
  <si>
    <t>ORD10620</t>
  </si>
  <si>
    <t>Obi Ahmed</t>
  </si>
  <si>
    <t>ORD10621</t>
  </si>
  <si>
    <t>ORD10622</t>
  </si>
  <si>
    <t>ORD10623</t>
  </si>
  <si>
    <t>Ekong Emeka</t>
  </si>
  <si>
    <t>ORD10624</t>
  </si>
  <si>
    <t>ORD10625</t>
  </si>
  <si>
    <t>Ojo Omotayo</t>
  </si>
  <si>
    <t>ORD10626</t>
  </si>
  <si>
    <t>ORD10627</t>
  </si>
  <si>
    <t>ORD10628</t>
  </si>
  <si>
    <t>Obi Tunde</t>
  </si>
  <si>
    <t>ORD10629</t>
  </si>
  <si>
    <t>Ifeanyi Tunde</t>
  </si>
  <si>
    <t>ORD10630</t>
  </si>
  <si>
    <t>ORD10631</t>
  </si>
  <si>
    <t>ORD10632</t>
  </si>
  <si>
    <t>ORD10633</t>
  </si>
  <si>
    <t>ORD10634</t>
  </si>
  <si>
    <t>ORD10635</t>
  </si>
  <si>
    <t>Balogun Tunde</t>
  </si>
  <si>
    <t>ORD10636</t>
  </si>
  <si>
    <t>Adewale Uche</t>
  </si>
  <si>
    <t>ORD10637</t>
  </si>
  <si>
    <t>ORD10638</t>
  </si>
  <si>
    <t>ORD10639</t>
  </si>
  <si>
    <t>Abubakar Sola</t>
  </si>
  <si>
    <t>ORD10640</t>
  </si>
  <si>
    <t>Ekong Samuel</t>
  </si>
  <si>
    <t>ORD10641</t>
  </si>
  <si>
    <t>ORD10642</t>
  </si>
  <si>
    <t>ORD10643</t>
  </si>
  <si>
    <t>ORD10644</t>
  </si>
  <si>
    <t>Adewale Yakubu</t>
  </si>
  <si>
    <t>ORD10645</t>
  </si>
  <si>
    <t>Ogunleye Adeola</t>
  </si>
  <si>
    <t>ORD10646</t>
  </si>
  <si>
    <t>ORD10647</t>
  </si>
  <si>
    <t>ORD10648</t>
  </si>
  <si>
    <t>Ezechi Zainab</t>
  </si>
  <si>
    <t>ORD10649</t>
  </si>
  <si>
    <t>ORD10650</t>
  </si>
  <si>
    <t>Eze Zainab</t>
  </si>
  <si>
    <t>ORD10651</t>
  </si>
  <si>
    <t>ORD10652</t>
  </si>
  <si>
    <t>ORD10653</t>
  </si>
  <si>
    <t>ORD10654</t>
  </si>
  <si>
    <t>ORD10655</t>
  </si>
  <si>
    <t>ORD10656</t>
  </si>
  <si>
    <t>Adebanjo Aisha</t>
  </si>
  <si>
    <t>ORD10657</t>
  </si>
  <si>
    <t>ORD10658</t>
  </si>
  <si>
    <t>ORD10659</t>
  </si>
  <si>
    <t>ORD10660</t>
  </si>
  <si>
    <t>ORD10661</t>
  </si>
  <si>
    <t>Lawal Adeola</t>
  </si>
  <si>
    <t>ORD10662</t>
  </si>
  <si>
    <t>ORD10663</t>
  </si>
  <si>
    <t>ORD10664</t>
  </si>
  <si>
    <t>ORD10665</t>
  </si>
  <si>
    <t>Obi Bola</t>
  </si>
  <si>
    <t>ORD10666</t>
  </si>
  <si>
    <t>Ajayi Femi</t>
  </si>
  <si>
    <t>ORD10667</t>
  </si>
  <si>
    <t>ORD10668</t>
  </si>
  <si>
    <t>ORD10669</t>
  </si>
  <si>
    <t>Obi Temitope</t>
  </si>
  <si>
    <t>ORD10670</t>
  </si>
  <si>
    <t>ORD10671</t>
  </si>
  <si>
    <t>ORD10672</t>
  </si>
  <si>
    <t>ORD10673</t>
  </si>
  <si>
    <t>ORD10674</t>
  </si>
  <si>
    <t>Onyejekwe Uche</t>
  </si>
  <si>
    <t>ORD10675</t>
  </si>
  <si>
    <t>ORD10676</t>
  </si>
  <si>
    <t>ORD10677</t>
  </si>
  <si>
    <t>ORD10678</t>
  </si>
  <si>
    <t>ORD10679</t>
  </si>
  <si>
    <t>ORD10680</t>
  </si>
  <si>
    <t>ORD10681</t>
  </si>
  <si>
    <t>Ojo Ahmed</t>
  </si>
  <si>
    <t>ORD10682</t>
  </si>
  <si>
    <t>Ifeanyi Bola</t>
  </si>
  <si>
    <t>ORD10683</t>
  </si>
  <si>
    <t>ORD10684</t>
  </si>
  <si>
    <t>ORD10685</t>
  </si>
  <si>
    <t>Ojo Abiodun</t>
  </si>
  <si>
    <t>ORD10686</t>
  </si>
  <si>
    <t>ORD10687</t>
  </si>
  <si>
    <t>ORD10688</t>
  </si>
  <si>
    <t>ORD10689</t>
  </si>
  <si>
    <t>ORD10690</t>
  </si>
  <si>
    <t>Adebayo Sola</t>
  </si>
  <si>
    <t>ORD10691</t>
  </si>
  <si>
    <t>ORD10692</t>
  </si>
  <si>
    <t>Lawal Tunde</t>
  </si>
  <si>
    <t>ORD10693</t>
  </si>
  <si>
    <t>Obi Chinwe</t>
  </si>
  <si>
    <t>ORD10694</t>
  </si>
  <si>
    <t>ORD10695</t>
  </si>
  <si>
    <t>Balogun Chisom</t>
  </si>
  <si>
    <t>ORD10696</t>
  </si>
  <si>
    <t>ORD10697</t>
  </si>
  <si>
    <t>ORD10698</t>
  </si>
  <si>
    <t>ORD10699</t>
  </si>
  <si>
    <t>ORD10700</t>
  </si>
  <si>
    <t>ORD10701</t>
  </si>
  <si>
    <t>ORD10702</t>
  </si>
  <si>
    <t>ORD10703</t>
  </si>
  <si>
    <t>ORD10704</t>
  </si>
  <si>
    <t>ORD10705</t>
  </si>
  <si>
    <t>Eze Temitope</t>
  </si>
  <si>
    <t>ORD10706</t>
  </si>
  <si>
    <t>ORD10707</t>
  </si>
  <si>
    <t>Omotosho Tunde</t>
  </si>
  <si>
    <t>ORD10708</t>
  </si>
  <si>
    <t>ORD10709</t>
  </si>
  <si>
    <t>ORD10710</t>
  </si>
  <si>
    <t>ORD10711</t>
  </si>
  <si>
    <t>Lawal Ngozi</t>
  </si>
  <si>
    <t>ORD10712</t>
  </si>
  <si>
    <t>ORD10713</t>
  </si>
  <si>
    <t>Osagie Zainab</t>
  </si>
  <si>
    <t>ORD10714</t>
  </si>
  <si>
    <t>ORD10715</t>
  </si>
  <si>
    <t>ORD10716</t>
  </si>
  <si>
    <t>ORD10717</t>
  </si>
  <si>
    <t>ORD10718</t>
  </si>
  <si>
    <t>Abubakar Folake</t>
  </si>
  <si>
    <t>ORD10719</t>
  </si>
  <si>
    <t>ORD10720</t>
  </si>
  <si>
    <t>ORD10721</t>
  </si>
  <si>
    <t>ORD10722</t>
  </si>
  <si>
    <t>ORD10723</t>
  </si>
  <si>
    <t>ORD10724</t>
  </si>
  <si>
    <t>ORD10725</t>
  </si>
  <si>
    <t>ORD10726</t>
  </si>
  <si>
    <t>ORD10727</t>
  </si>
  <si>
    <t>Ezechi Chisom</t>
  </si>
  <si>
    <t>ORD10728</t>
  </si>
  <si>
    <t>Okeke Temitope</t>
  </si>
  <si>
    <t>ORD10729</t>
  </si>
  <si>
    <t>ORD10730</t>
  </si>
  <si>
    <t>ORD10731</t>
  </si>
  <si>
    <t>ORD10732</t>
  </si>
  <si>
    <t>ORD10733</t>
  </si>
  <si>
    <t>ORD10734</t>
  </si>
  <si>
    <t>ORD10735</t>
  </si>
  <si>
    <t>ORD10736</t>
  </si>
  <si>
    <t>ORD10737</t>
  </si>
  <si>
    <t>Okeke Yakubu</t>
  </si>
  <si>
    <t>ORD10738</t>
  </si>
  <si>
    <t>Ikenna Amaka</t>
  </si>
  <si>
    <t>ORD10739</t>
  </si>
  <si>
    <t>ORD10740</t>
  </si>
  <si>
    <t>ORD10741</t>
  </si>
  <si>
    <t>Ogundipe Amaka</t>
  </si>
  <si>
    <t>ORD10742</t>
  </si>
  <si>
    <t>Ojo Femi</t>
  </si>
  <si>
    <t>ORD10743</t>
  </si>
  <si>
    <t>ORD10744</t>
  </si>
  <si>
    <t>ORD10745</t>
  </si>
  <si>
    <t>Nwachukwu Abiodun</t>
  </si>
  <si>
    <t>ORD10746</t>
  </si>
  <si>
    <t>Nwachukwu Tunde</t>
  </si>
  <si>
    <t>ORD10747</t>
  </si>
  <si>
    <t>ORD10748</t>
  </si>
  <si>
    <t>ORD10749</t>
  </si>
  <si>
    <t>Okafor Kemi</t>
  </si>
  <si>
    <t>ORD10750</t>
  </si>
  <si>
    <t>ORD10751</t>
  </si>
  <si>
    <t>Onyejekwe Ibrahim</t>
  </si>
  <si>
    <t>ORD10752</t>
  </si>
  <si>
    <t>ORD10753</t>
  </si>
  <si>
    <t>Osagie Chisom</t>
  </si>
  <si>
    <t>ORD10754</t>
  </si>
  <si>
    <t>ORD10755</t>
  </si>
  <si>
    <t>ORD10756</t>
  </si>
  <si>
    <t>ORD10757</t>
  </si>
  <si>
    <t>ORD10758</t>
  </si>
  <si>
    <t>ORD10759</t>
  </si>
  <si>
    <t>ORD10760</t>
  </si>
  <si>
    <t>Onyejekwe Adeola</t>
  </si>
  <si>
    <t>ORD10761</t>
  </si>
  <si>
    <t>ORD10762</t>
  </si>
  <si>
    <t>ORD10763</t>
  </si>
  <si>
    <t>ORD10764</t>
  </si>
  <si>
    <t>ORD10765</t>
  </si>
  <si>
    <t>ORD10766</t>
  </si>
  <si>
    <t>Adebayo Femi</t>
  </si>
  <si>
    <t>ORD10767</t>
  </si>
  <si>
    <t>Osagie Sola</t>
  </si>
  <si>
    <t>ORD10768</t>
  </si>
  <si>
    <t>Ogunleye Chinwe</t>
  </si>
  <si>
    <t>ORD10769</t>
  </si>
  <si>
    <t>ORD10770</t>
  </si>
  <si>
    <t>Abubakar Ahmed</t>
  </si>
  <si>
    <t>ORD10771</t>
  </si>
  <si>
    <t>ORD10772</t>
  </si>
  <si>
    <t>ORD10773</t>
  </si>
  <si>
    <t>ORD10774</t>
  </si>
  <si>
    <t>ORD10775</t>
  </si>
  <si>
    <t>Omotosho Ifunanya</t>
  </si>
  <si>
    <t>ORD10776</t>
  </si>
  <si>
    <t>ORD10777</t>
  </si>
  <si>
    <t>ORD10778</t>
  </si>
  <si>
    <t>ORD10779</t>
  </si>
  <si>
    <t>Ajayi Omotayo</t>
  </si>
  <si>
    <t>ORD10780</t>
  </si>
  <si>
    <t>ORD10781</t>
  </si>
  <si>
    <t>Nwachukwu Adeola</t>
  </si>
  <si>
    <t>ORD10782</t>
  </si>
  <si>
    <t>ORD10783</t>
  </si>
  <si>
    <t>ORD10784</t>
  </si>
  <si>
    <t>ORD10785</t>
  </si>
  <si>
    <t>Nwachukwu Sola</t>
  </si>
  <si>
    <t>ORD10786</t>
  </si>
  <si>
    <t>ORD10787</t>
  </si>
  <si>
    <t>Adebanjo Femi</t>
  </si>
  <si>
    <t>ORD10788</t>
  </si>
  <si>
    <t>Ekong Chinwe</t>
  </si>
  <si>
    <t>ORD10789</t>
  </si>
  <si>
    <t>Ikenna Chisom</t>
  </si>
  <si>
    <t>ORD10790</t>
  </si>
  <si>
    <t>Ogundipe Omotayo</t>
  </si>
  <si>
    <t>ORD10791</t>
  </si>
  <si>
    <t>ORD10792</t>
  </si>
  <si>
    <t>Ezechi Abiodun</t>
  </si>
  <si>
    <t>ORD10793</t>
  </si>
  <si>
    <t>ORD10794</t>
  </si>
  <si>
    <t>Omotosho Ngozi</t>
  </si>
  <si>
    <t>ORD10795</t>
  </si>
  <si>
    <t>ORD10796</t>
  </si>
  <si>
    <t>ORD10797</t>
  </si>
  <si>
    <t>ORD10798</t>
  </si>
  <si>
    <t>ORD10799</t>
  </si>
  <si>
    <t>Abubakar Abiodun</t>
  </si>
  <si>
    <t>ORD10800</t>
  </si>
  <si>
    <t>ORD10801</t>
  </si>
  <si>
    <t>ORD10802</t>
  </si>
  <si>
    <t>ORD10803</t>
  </si>
  <si>
    <t>ORD10804</t>
  </si>
  <si>
    <t>ORD10805</t>
  </si>
  <si>
    <t>Mohammed Ahmed</t>
  </si>
  <si>
    <t>ORD10806</t>
  </si>
  <si>
    <t>ORD10807</t>
  </si>
  <si>
    <t>ORD10808</t>
  </si>
  <si>
    <t>Adebanjo Abiodun</t>
  </si>
  <si>
    <t>ORD10809</t>
  </si>
  <si>
    <t>ORD10810</t>
  </si>
  <si>
    <t>ORD10811</t>
  </si>
  <si>
    <t>ORD10812</t>
  </si>
  <si>
    <t>ORD10813</t>
  </si>
  <si>
    <t>Okeke Ibrahim</t>
  </si>
  <si>
    <t>ORD10814</t>
  </si>
  <si>
    <t>ORD10815</t>
  </si>
  <si>
    <t>ORD10816</t>
  </si>
  <si>
    <t>ORD10817</t>
  </si>
  <si>
    <t>Olawale Amaka</t>
  </si>
  <si>
    <t>ORD10818</t>
  </si>
  <si>
    <t>ORD10819</t>
  </si>
  <si>
    <t>ORD10820</t>
  </si>
  <si>
    <t>ORD10821</t>
  </si>
  <si>
    <t>ORD10822</t>
  </si>
  <si>
    <t>Onyejekwe Aisha</t>
  </si>
  <si>
    <t>ORD10823</t>
  </si>
  <si>
    <t>Mohammed Abiodun</t>
  </si>
  <si>
    <t>ORD10824</t>
  </si>
  <si>
    <t>Okeke Folake</t>
  </si>
  <si>
    <t>ORD10825</t>
  </si>
  <si>
    <t>Omotosho Chinwe</t>
  </si>
  <si>
    <t>ORD10826</t>
  </si>
  <si>
    <t>Ikenna Ngozi</t>
  </si>
  <si>
    <t>ORD10827</t>
  </si>
  <si>
    <t>Osagie Chinwe</t>
  </si>
  <si>
    <t>ORD10828</t>
  </si>
  <si>
    <t>ORD10829</t>
  </si>
  <si>
    <t>ORD10830</t>
  </si>
  <si>
    <t>ORD10831</t>
  </si>
  <si>
    <t>Adewale Ngozi</t>
  </si>
  <si>
    <t>ORD10832</t>
  </si>
  <si>
    <t>ORD10833</t>
  </si>
  <si>
    <t>Mohammed Chukwudi</t>
  </si>
  <si>
    <t>ORD10834</t>
  </si>
  <si>
    <t>ORD10835</t>
  </si>
  <si>
    <t>ORD10836</t>
  </si>
  <si>
    <t>ORD10837</t>
  </si>
  <si>
    <t>Adebanjo Omotayo</t>
  </si>
  <si>
    <t>ORD10838</t>
  </si>
  <si>
    <t>ORD10839</t>
  </si>
  <si>
    <t>ORD10840</t>
  </si>
  <si>
    <t>ORD10841</t>
  </si>
  <si>
    <t>ORD10842</t>
  </si>
  <si>
    <t>ORD10843</t>
  </si>
  <si>
    <t>ORD10844</t>
  </si>
  <si>
    <t>ORD10845</t>
  </si>
  <si>
    <t>Abubakar Aisha</t>
  </si>
  <si>
    <t>ORD10846</t>
  </si>
  <si>
    <t>ORD10847</t>
  </si>
  <si>
    <t>Okafor Ahmed</t>
  </si>
  <si>
    <t>ORD10848</t>
  </si>
  <si>
    <t>ORD10849</t>
  </si>
  <si>
    <t>ORD10850</t>
  </si>
  <si>
    <t>ORD10851</t>
  </si>
  <si>
    <t>ORD10852</t>
  </si>
  <si>
    <t>ORD10853</t>
  </si>
  <si>
    <t>ORD10854</t>
  </si>
  <si>
    <t>ORD10855</t>
  </si>
  <si>
    <t>ORD10856</t>
  </si>
  <si>
    <t>ORD10857</t>
  </si>
  <si>
    <t>ORD10858</t>
  </si>
  <si>
    <t>ORD10859</t>
  </si>
  <si>
    <t>Okeke Efe</t>
  </si>
  <si>
    <t>ORD10860</t>
  </si>
  <si>
    <t>ORD10861</t>
  </si>
  <si>
    <t>Ifeanyi Zainab</t>
  </si>
  <si>
    <t>ORD10862</t>
  </si>
  <si>
    <t>ORD10863</t>
  </si>
  <si>
    <t>ORD10864</t>
  </si>
  <si>
    <t>ORD10865</t>
  </si>
  <si>
    <t>Adebayo Chisom</t>
  </si>
  <si>
    <t>ORD10866</t>
  </si>
  <si>
    <t>ORD10867</t>
  </si>
  <si>
    <t>Okafor Emeka</t>
  </si>
  <si>
    <t>ORD10868</t>
  </si>
  <si>
    <t>ORD10869</t>
  </si>
  <si>
    <t>ORD10870</t>
  </si>
  <si>
    <t>ORD10871</t>
  </si>
  <si>
    <t>ORD10872</t>
  </si>
  <si>
    <t>Osagie Amaka</t>
  </si>
  <si>
    <t>ORD10873</t>
  </si>
  <si>
    <t>Ezechi Aisha</t>
  </si>
  <si>
    <t>ORD10874</t>
  </si>
  <si>
    <t>ORD10875</t>
  </si>
  <si>
    <t>ORD10876</t>
  </si>
  <si>
    <t>ORD10877</t>
  </si>
  <si>
    <t>ORD10878</t>
  </si>
  <si>
    <t>ORD10879</t>
  </si>
  <si>
    <t>Nwachukwu Ngozi</t>
  </si>
  <si>
    <t>ORD10880</t>
  </si>
  <si>
    <t>ORD10881</t>
  </si>
  <si>
    <t>ORD10882</t>
  </si>
  <si>
    <t>Ifeanyi Abiodun</t>
  </si>
  <si>
    <t>ORD10883</t>
  </si>
  <si>
    <t>ORD10884</t>
  </si>
  <si>
    <t>ORD10885</t>
  </si>
  <si>
    <t>ORD10886</t>
  </si>
  <si>
    <t>ORD10887</t>
  </si>
  <si>
    <t>ORD10888</t>
  </si>
  <si>
    <t>ORD10889</t>
  </si>
  <si>
    <t>ORD10890</t>
  </si>
  <si>
    <t>ORD10891</t>
  </si>
  <si>
    <t>Ezechi Ifunanya</t>
  </si>
  <si>
    <t>ORD10892</t>
  </si>
  <si>
    <t>ORD10893</t>
  </si>
  <si>
    <t>ORD10894</t>
  </si>
  <si>
    <t>ORD10895</t>
  </si>
  <si>
    <t>ORD10896</t>
  </si>
  <si>
    <t>ORD10897</t>
  </si>
  <si>
    <t>ORD10898</t>
  </si>
  <si>
    <t>ORD10899</t>
  </si>
  <si>
    <t>ORD10900</t>
  </si>
  <si>
    <t>ORD10901</t>
  </si>
  <si>
    <t>ORD10902</t>
  </si>
  <si>
    <t>ORD10903</t>
  </si>
  <si>
    <t>ORD10904</t>
  </si>
  <si>
    <t>ORD10905</t>
  </si>
  <si>
    <t>Okeke Ifunanya</t>
  </si>
  <si>
    <t>ORD10906</t>
  </si>
  <si>
    <t>Nwachukwu Temitope</t>
  </si>
  <si>
    <t>ORD10907</t>
  </si>
  <si>
    <t>ORD10908</t>
  </si>
  <si>
    <t>ORD10909</t>
  </si>
  <si>
    <t>ORD10910</t>
  </si>
  <si>
    <t>ORD10911</t>
  </si>
  <si>
    <t>ORD10912</t>
  </si>
  <si>
    <t>Ojo Folake</t>
  </si>
  <si>
    <t>ORD10913</t>
  </si>
  <si>
    <t>ORD10914</t>
  </si>
  <si>
    <t>ORD10915</t>
  </si>
  <si>
    <t>ORD10916</t>
  </si>
  <si>
    <t>ORD10917</t>
  </si>
  <si>
    <t>Ezechi Emeka</t>
  </si>
  <si>
    <t>ORD10918</t>
  </si>
  <si>
    <t>ORD10919</t>
  </si>
  <si>
    <t>ORD10920</t>
  </si>
  <si>
    <t>ORD10921</t>
  </si>
  <si>
    <t>ORD10922</t>
  </si>
  <si>
    <t>ORD10923</t>
  </si>
  <si>
    <t>Onyejekwe Chisom</t>
  </si>
  <si>
    <t>ORD10924</t>
  </si>
  <si>
    <t>Ogunleye Ahmed</t>
  </si>
  <si>
    <t>ORD10925</t>
  </si>
  <si>
    <t>Onyejekwe Chukwudi</t>
  </si>
  <si>
    <t>ORD10926</t>
  </si>
  <si>
    <t>ORD10927</t>
  </si>
  <si>
    <t>Ifeanyi Chukwudi</t>
  </si>
  <si>
    <t>ORD10928</t>
  </si>
  <si>
    <t>Ezechi Temitope</t>
  </si>
  <si>
    <t>ORD10929</t>
  </si>
  <si>
    <t>ORD10930</t>
  </si>
  <si>
    <t>ORD10931</t>
  </si>
  <si>
    <t>Abubakar Uche</t>
  </si>
  <si>
    <t>ORD10932</t>
  </si>
  <si>
    <t>ORD10933</t>
  </si>
  <si>
    <t>ORD10934</t>
  </si>
  <si>
    <t>ORD10935</t>
  </si>
  <si>
    <t>Adewale Ahmed</t>
  </si>
  <si>
    <t>ORD10936</t>
  </si>
  <si>
    <t>Obi Ifunanya</t>
  </si>
  <si>
    <t>ORD10937</t>
  </si>
  <si>
    <t>ORD10938</t>
  </si>
  <si>
    <t>Omotosho Uche</t>
  </si>
  <si>
    <t>ORD10939</t>
  </si>
  <si>
    <t>ORD10940</t>
  </si>
  <si>
    <t>Adebanjo Bola</t>
  </si>
  <si>
    <t>ORD10941</t>
  </si>
  <si>
    <t>ORD10942</t>
  </si>
  <si>
    <t>ORD10943</t>
  </si>
  <si>
    <t>ORD10944</t>
  </si>
  <si>
    <t>ORD10945</t>
  </si>
  <si>
    <t>ORD10946</t>
  </si>
  <si>
    <t>ORD10947</t>
  </si>
  <si>
    <t>ORD10948</t>
  </si>
  <si>
    <t>ORD10949</t>
  </si>
  <si>
    <t>ORD10950</t>
  </si>
  <si>
    <t>ORD10951</t>
  </si>
  <si>
    <t>ORD10952</t>
  </si>
  <si>
    <t>ORD10953</t>
  </si>
  <si>
    <t>ORD10954</t>
  </si>
  <si>
    <t>ORD10955</t>
  </si>
  <si>
    <t>ORD10956</t>
  </si>
  <si>
    <t>ORD10957</t>
  </si>
  <si>
    <t>ORD10958</t>
  </si>
  <si>
    <t>ORD10959</t>
  </si>
  <si>
    <t>Osagie Folake</t>
  </si>
  <si>
    <t>ORD10960</t>
  </si>
  <si>
    <t>ORD10961</t>
  </si>
  <si>
    <t>Mohammed Uche</t>
  </si>
  <si>
    <t>ORD10962</t>
  </si>
  <si>
    <t>ORD10963</t>
  </si>
  <si>
    <t>Ajayi Temitope</t>
  </si>
  <si>
    <t>ORD10964</t>
  </si>
  <si>
    <t>ORD10965</t>
  </si>
  <si>
    <t>ORD10966</t>
  </si>
  <si>
    <t>ORD10967</t>
  </si>
  <si>
    <t>ORD10968</t>
  </si>
  <si>
    <t>ORD10969</t>
  </si>
  <si>
    <t>Ikenna Ahmed</t>
  </si>
  <si>
    <t>ORD10970</t>
  </si>
  <si>
    <t>Ajayi Amaka</t>
  </si>
  <si>
    <t>ORD10971</t>
  </si>
  <si>
    <t>ORD10972</t>
  </si>
  <si>
    <t>Nwachukwu Amaka</t>
  </si>
  <si>
    <t>ORD10973</t>
  </si>
  <si>
    <t>ORD10974</t>
  </si>
  <si>
    <t>Abubakar Emeka</t>
  </si>
  <si>
    <t>ORD10975</t>
  </si>
  <si>
    <t>ORD10976</t>
  </si>
  <si>
    <t>ORD10977</t>
  </si>
  <si>
    <t>Idowu Zainab</t>
  </si>
  <si>
    <t>ORD10978</t>
  </si>
  <si>
    <t>ORD10979</t>
  </si>
  <si>
    <t>Adebayo Samuel</t>
  </si>
  <si>
    <t>ORD10980</t>
  </si>
  <si>
    <t>ORD10981</t>
  </si>
  <si>
    <t>Idowu Sola</t>
  </si>
  <si>
    <t>ORD10982</t>
  </si>
  <si>
    <t>Abubakar Efe</t>
  </si>
  <si>
    <t>ORD10983</t>
  </si>
  <si>
    <t>ORD10984</t>
  </si>
  <si>
    <t>ORD10985</t>
  </si>
  <si>
    <t>Osagie Samuel</t>
  </si>
  <si>
    <t>ORD10986</t>
  </si>
  <si>
    <t>ORD10987</t>
  </si>
  <si>
    <t>ORD10988</t>
  </si>
  <si>
    <t>ORD10989</t>
  </si>
  <si>
    <t>ORD10990</t>
  </si>
  <si>
    <t>ORD10991</t>
  </si>
  <si>
    <t>ORD10992</t>
  </si>
  <si>
    <t>ORD10993</t>
  </si>
  <si>
    <t>Idowu Yakubu</t>
  </si>
  <si>
    <t>ORD10994</t>
  </si>
  <si>
    <t>ORD10995</t>
  </si>
  <si>
    <t>ORD10996</t>
  </si>
  <si>
    <t>ORD10997</t>
  </si>
  <si>
    <t>Ikenna Samuel</t>
  </si>
  <si>
    <t>ORD10998</t>
  </si>
  <si>
    <t>ORD10999</t>
  </si>
  <si>
    <t>ORD11000</t>
  </si>
  <si>
    <t>ORD11001</t>
  </si>
  <si>
    <t>ORD11002</t>
  </si>
  <si>
    <t>ORD11003</t>
  </si>
  <si>
    <t>ORD11004</t>
  </si>
  <si>
    <t>ORD11005</t>
  </si>
  <si>
    <t>ORD11006</t>
  </si>
  <si>
    <t>ORD11007</t>
  </si>
  <si>
    <t>ORD11008</t>
  </si>
  <si>
    <t>ORD11009</t>
  </si>
  <si>
    <t>Ekong Bola</t>
  </si>
  <si>
    <t>ORD11010</t>
  </si>
  <si>
    <t>ORD11011</t>
  </si>
  <si>
    <t>ORD11012</t>
  </si>
  <si>
    <t>ORD11013</t>
  </si>
  <si>
    <t>ORD11014</t>
  </si>
  <si>
    <t>ORD11015</t>
  </si>
  <si>
    <t>Idowu Ngozi</t>
  </si>
  <si>
    <t>ORD11016</t>
  </si>
  <si>
    <t>Eze Adeola</t>
  </si>
  <si>
    <t>ORD11017</t>
  </si>
  <si>
    <t>Balogun Adeola</t>
  </si>
  <si>
    <t>ORD11018</t>
  </si>
  <si>
    <t>ORD11019</t>
  </si>
  <si>
    <t>ORD11020</t>
  </si>
  <si>
    <t>ORD11021</t>
  </si>
  <si>
    <t>Idowu Adeola</t>
  </si>
  <si>
    <t>ORD11022</t>
  </si>
  <si>
    <t>ORD11023</t>
  </si>
  <si>
    <t>ORD11024</t>
  </si>
  <si>
    <t>ORD11025</t>
  </si>
  <si>
    <t>ORD11026</t>
  </si>
  <si>
    <t>ORD11027</t>
  </si>
  <si>
    <t>ORD11028</t>
  </si>
  <si>
    <t>ORD11029</t>
  </si>
  <si>
    <t>ORD11030</t>
  </si>
  <si>
    <t>Idowu Efe</t>
  </si>
  <si>
    <t>ORD11031</t>
  </si>
  <si>
    <t>ORD11032</t>
  </si>
  <si>
    <t>ORD11033</t>
  </si>
  <si>
    <t>Okeke Kemi</t>
  </si>
  <si>
    <t>ORD11034</t>
  </si>
  <si>
    <t>ORD11035</t>
  </si>
  <si>
    <t>Ekong Omotayo</t>
  </si>
  <si>
    <t>ORD11036</t>
  </si>
  <si>
    <t>Ogunleye Ifunanya</t>
  </si>
  <si>
    <t>ORD11037</t>
  </si>
  <si>
    <t>ORD11038</t>
  </si>
  <si>
    <t>ORD11039</t>
  </si>
  <si>
    <t>Omotosho Bola</t>
  </si>
  <si>
    <t>ORD11040</t>
  </si>
  <si>
    <t>ORD11041</t>
  </si>
  <si>
    <t>ORD11042</t>
  </si>
  <si>
    <t>ORD11043</t>
  </si>
  <si>
    <t>Balogun Abiodun</t>
  </si>
  <si>
    <t>ORD11044</t>
  </si>
  <si>
    <t>ORD11045</t>
  </si>
  <si>
    <t>ORD11046</t>
  </si>
  <si>
    <t>Ikenna Chukwudi</t>
  </si>
  <si>
    <t>ORD11047</t>
  </si>
  <si>
    <t>ORD11048</t>
  </si>
  <si>
    <t>ORD11049</t>
  </si>
  <si>
    <t>ORD11050</t>
  </si>
  <si>
    <t>ORD11051</t>
  </si>
  <si>
    <t>ORD11052</t>
  </si>
  <si>
    <t>ORD11053</t>
  </si>
  <si>
    <t>Obi Sola</t>
  </si>
  <si>
    <t>ORD11054</t>
  </si>
  <si>
    <t>Adebayo Efe</t>
  </si>
  <si>
    <t>ORD11055</t>
  </si>
  <si>
    <t>ORD11056</t>
  </si>
  <si>
    <t>ORD11057</t>
  </si>
  <si>
    <t>Okeke Tunde</t>
  </si>
  <si>
    <t>ORD11058</t>
  </si>
  <si>
    <t>ORD11059</t>
  </si>
  <si>
    <t>ORD11060</t>
  </si>
  <si>
    <t>ORD11061</t>
  </si>
  <si>
    <t>ORD11062</t>
  </si>
  <si>
    <t>Abubakar Temitope</t>
  </si>
  <si>
    <t>ORD11063</t>
  </si>
  <si>
    <t>ORD11064</t>
  </si>
  <si>
    <t>Ekong Efe</t>
  </si>
  <si>
    <t>ORD11065</t>
  </si>
  <si>
    <t>Okafor Chukwudi</t>
  </si>
  <si>
    <t>ORD11066</t>
  </si>
  <si>
    <t>Ekong Kemi</t>
  </si>
  <si>
    <t>ORD11067</t>
  </si>
  <si>
    <t>Okafor Ifunanya</t>
  </si>
  <si>
    <t>ORD11068</t>
  </si>
  <si>
    <t>ORD11069</t>
  </si>
  <si>
    <t>Abubakar Femi</t>
  </si>
  <si>
    <t>ORD11070</t>
  </si>
  <si>
    <t>ORD11071</t>
  </si>
  <si>
    <t>Abubakar Omotayo</t>
  </si>
  <si>
    <t>ORD11072</t>
  </si>
  <si>
    <t>ORD11073</t>
  </si>
  <si>
    <t>ORD11074</t>
  </si>
  <si>
    <t>ORD11075</t>
  </si>
  <si>
    <t>ORD11076</t>
  </si>
  <si>
    <t>ORD11077</t>
  </si>
  <si>
    <t>Adewale Ifunanya</t>
  </si>
  <si>
    <t>ORD11078</t>
  </si>
  <si>
    <t>ORD11079</t>
  </si>
  <si>
    <t>ORD11080</t>
  </si>
  <si>
    <t>ORD11081</t>
  </si>
  <si>
    <t>ORD11082</t>
  </si>
  <si>
    <t>ORD11083</t>
  </si>
  <si>
    <t>ORD11084</t>
  </si>
  <si>
    <t>ORD11085</t>
  </si>
  <si>
    <t>ORD11086</t>
  </si>
  <si>
    <t>ORD11087</t>
  </si>
  <si>
    <t>ORD11088</t>
  </si>
  <si>
    <t>ORD11089</t>
  </si>
  <si>
    <t>ORD11090</t>
  </si>
  <si>
    <t>Eze Ahmed</t>
  </si>
  <si>
    <t>ORD11091</t>
  </si>
  <si>
    <t>ORD11092</t>
  </si>
  <si>
    <t>ORD11093</t>
  </si>
  <si>
    <t>ORD11094</t>
  </si>
  <si>
    <t>Okafor Temitope</t>
  </si>
  <si>
    <t>ORD11095</t>
  </si>
  <si>
    <t>ORD11096</t>
  </si>
  <si>
    <t>ORD11097</t>
  </si>
  <si>
    <t>ORD11098</t>
  </si>
  <si>
    <t>ORD11099</t>
  </si>
  <si>
    <t>ORD11100</t>
  </si>
  <si>
    <t>ORD11101</t>
  </si>
  <si>
    <t>ORD11102</t>
  </si>
  <si>
    <t>ORD11103</t>
  </si>
  <si>
    <t>Okafor Efe</t>
  </si>
  <si>
    <t>ORD11104</t>
  </si>
  <si>
    <t>ORD11105</t>
  </si>
  <si>
    <t>ORD11106</t>
  </si>
  <si>
    <t>ORD11107</t>
  </si>
  <si>
    <t>ORD11108</t>
  </si>
  <si>
    <t>ORD11109</t>
  </si>
  <si>
    <t>ORD11110</t>
  </si>
  <si>
    <t>ORD11111</t>
  </si>
  <si>
    <t>ORD11112</t>
  </si>
  <si>
    <t>Ekong Amaka</t>
  </si>
  <si>
    <t>ORD11113</t>
  </si>
  <si>
    <t>ORD11114</t>
  </si>
  <si>
    <t>Okafor Omotayo</t>
  </si>
  <si>
    <t>ORD11115</t>
  </si>
  <si>
    <t>Ezechi Adeola</t>
  </si>
  <si>
    <t>ORD11116</t>
  </si>
  <si>
    <t>ORD11117</t>
  </si>
  <si>
    <t>ORD11118</t>
  </si>
  <si>
    <t>Mohammed Ifunanya</t>
  </si>
  <si>
    <t>ORD11119</t>
  </si>
  <si>
    <t>ORD11120</t>
  </si>
  <si>
    <t>Okeke Ahmed</t>
  </si>
  <si>
    <t>ORD11121</t>
  </si>
  <si>
    <t>ORD11122</t>
  </si>
  <si>
    <t>ORD11123</t>
  </si>
  <si>
    <t>ORD11124</t>
  </si>
  <si>
    <t>ORD11125</t>
  </si>
  <si>
    <t>ORD11126</t>
  </si>
  <si>
    <t>ORD11127</t>
  </si>
  <si>
    <t>ORD11128</t>
  </si>
  <si>
    <t>ORD11129</t>
  </si>
  <si>
    <t>ORD11130</t>
  </si>
  <si>
    <t>ORD11131</t>
  </si>
  <si>
    <t>ORD11132</t>
  </si>
  <si>
    <t>Ifeanyi Ifunanya</t>
  </si>
  <si>
    <t>ORD11133</t>
  </si>
  <si>
    <t>ORD11134</t>
  </si>
  <si>
    <t>Omotosho Yakubu</t>
  </si>
  <si>
    <t>ORD11135</t>
  </si>
  <si>
    <t>ORD11136</t>
  </si>
  <si>
    <t>ORD11137</t>
  </si>
  <si>
    <t>Adewale Adeola</t>
  </si>
  <si>
    <t>ORD11138</t>
  </si>
  <si>
    <t>ORD11139</t>
  </si>
  <si>
    <t>ORD11140</t>
  </si>
  <si>
    <t>Okafor Aisha</t>
  </si>
  <si>
    <t>ORD11141</t>
  </si>
  <si>
    <t>ORD11142</t>
  </si>
  <si>
    <t>ORD11143</t>
  </si>
  <si>
    <t>ORD11144</t>
  </si>
  <si>
    <t>ORD11145</t>
  </si>
  <si>
    <t>Onyejekwe Emeka</t>
  </si>
  <si>
    <t>ORD11146</t>
  </si>
  <si>
    <t>ORD11147</t>
  </si>
  <si>
    <t>ORD11148</t>
  </si>
  <si>
    <t>ORD11149</t>
  </si>
  <si>
    <t>ORD11150</t>
  </si>
  <si>
    <t>ORD11151</t>
  </si>
  <si>
    <t>ORD11152</t>
  </si>
  <si>
    <t>ORD11153</t>
  </si>
  <si>
    <t>ORD11154</t>
  </si>
  <si>
    <t>ORD11155</t>
  </si>
  <si>
    <t>ORD11156</t>
  </si>
  <si>
    <t>ORD11157</t>
  </si>
  <si>
    <t>Eze Abiodun</t>
  </si>
  <si>
    <t>ORD11158</t>
  </si>
  <si>
    <t>ORD11159</t>
  </si>
  <si>
    <t>ORD11160</t>
  </si>
  <si>
    <t>Ajayi Chisom</t>
  </si>
  <si>
    <t>ORD11161</t>
  </si>
  <si>
    <t>ORD11162</t>
  </si>
  <si>
    <t>ORD11163</t>
  </si>
  <si>
    <t>ORD11164</t>
  </si>
  <si>
    <t>ORD11165</t>
  </si>
  <si>
    <t>ORD11166</t>
  </si>
  <si>
    <t>ORD11167</t>
  </si>
  <si>
    <t>ORD11168</t>
  </si>
  <si>
    <t>ORD11169</t>
  </si>
  <si>
    <t>ORD11170</t>
  </si>
  <si>
    <t>ORD11171</t>
  </si>
  <si>
    <t>ORD11172</t>
  </si>
  <si>
    <t>ORD11173</t>
  </si>
  <si>
    <t>ORD11174</t>
  </si>
  <si>
    <t>ORD11175</t>
  </si>
  <si>
    <t>ORD11176</t>
  </si>
  <si>
    <t>ORD11177</t>
  </si>
  <si>
    <t>ORD11178</t>
  </si>
  <si>
    <t>ORD11179</t>
  </si>
  <si>
    <t>ORD11180</t>
  </si>
  <si>
    <t>ORD11181</t>
  </si>
  <si>
    <t>ORD11182</t>
  </si>
  <si>
    <t>Olawale Omotayo</t>
  </si>
  <si>
    <t>ORD11183</t>
  </si>
  <si>
    <t>ORD11184</t>
  </si>
  <si>
    <t>ORD11185</t>
  </si>
  <si>
    <t>ORD11186</t>
  </si>
  <si>
    <t>ORD11187</t>
  </si>
  <si>
    <t>ORD11188</t>
  </si>
  <si>
    <t>ORD11189</t>
  </si>
  <si>
    <t>ORD11190</t>
  </si>
  <si>
    <t>ORD11191</t>
  </si>
  <si>
    <t>ORD11192</t>
  </si>
  <si>
    <t>ORD11193</t>
  </si>
  <si>
    <t>ORD11194</t>
  </si>
  <si>
    <t>ORD11195</t>
  </si>
  <si>
    <t>Eze Yakubu</t>
  </si>
  <si>
    <t>ORD11196</t>
  </si>
  <si>
    <t>ORD11197</t>
  </si>
  <si>
    <t>ORD11198</t>
  </si>
  <si>
    <t>ORD11199</t>
  </si>
  <si>
    <t>Nwachukwu Ibrahim</t>
  </si>
  <si>
    <t>ORD11200</t>
  </si>
  <si>
    <t>Okafor Adeola</t>
  </si>
  <si>
    <t>ORD11201</t>
  </si>
  <si>
    <t>ORD11202</t>
  </si>
  <si>
    <t>Ajayi Ifunanya</t>
  </si>
  <si>
    <t>ORD11203</t>
  </si>
  <si>
    <t>ORD11204</t>
  </si>
  <si>
    <t>Obi Femi</t>
  </si>
  <si>
    <t>ORD11205</t>
  </si>
  <si>
    <t>ORD11206</t>
  </si>
  <si>
    <t>ORD11207</t>
  </si>
  <si>
    <t>ORD11208</t>
  </si>
  <si>
    <t>ORD11209</t>
  </si>
  <si>
    <t>ORD11210</t>
  </si>
  <si>
    <t>ORD11211</t>
  </si>
  <si>
    <t>ORD11212</t>
  </si>
  <si>
    <t>ORD11213</t>
  </si>
  <si>
    <t>ORD11214</t>
  </si>
  <si>
    <t>ORD11215</t>
  </si>
  <si>
    <t>ORD11216</t>
  </si>
  <si>
    <t>ORD11217</t>
  </si>
  <si>
    <t>ORD11218</t>
  </si>
  <si>
    <t>ORD11219</t>
  </si>
  <si>
    <t>ORD11220</t>
  </si>
  <si>
    <t>Nwachukwu Aisha</t>
  </si>
  <si>
    <t>ORD11221</t>
  </si>
  <si>
    <t>ORD11222</t>
  </si>
  <si>
    <t>ORD11223</t>
  </si>
  <si>
    <t>ORD11224</t>
  </si>
  <si>
    <t>ORD11225</t>
  </si>
  <si>
    <t>ORD11226</t>
  </si>
  <si>
    <t>ORD11227</t>
  </si>
  <si>
    <t>ORD11228</t>
  </si>
  <si>
    <t>ORD11229</t>
  </si>
  <si>
    <t>ORD11230</t>
  </si>
  <si>
    <t>ORD11231</t>
  </si>
  <si>
    <t>ORD11232</t>
  </si>
  <si>
    <t>ORD11233</t>
  </si>
  <si>
    <t>ORD11234</t>
  </si>
  <si>
    <t>ORD11235</t>
  </si>
  <si>
    <t>ORD11236</t>
  </si>
  <si>
    <t>ORD11237</t>
  </si>
  <si>
    <t>ORD11238</t>
  </si>
  <si>
    <t>ORD11239</t>
  </si>
  <si>
    <t>Ojo Tunde</t>
  </si>
  <si>
    <t>ORD11240</t>
  </si>
  <si>
    <t>ORD11241</t>
  </si>
  <si>
    <t>ORD11242</t>
  </si>
  <si>
    <t>ORD11243</t>
  </si>
  <si>
    <t>ORD11244</t>
  </si>
  <si>
    <t>ORD11245</t>
  </si>
  <si>
    <t>ORD11246</t>
  </si>
  <si>
    <t>ORD11247</t>
  </si>
  <si>
    <t>Eze Chukwudi</t>
  </si>
  <si>
    <t>ORD11248</t>
  </si>
  <si>
    <t>Ogundipe Efe</t>
  </si>
  <si>
    <t>ORD11249</t>
  </si>
  <si>
    <t>ORD11250</t>
  </si>
  <si>
    <t>Lawal Efe</t>
  </si>
  <si>
    <t>ORD11251</t>
  </si>
  <si>
    <t>Omotosho Kemi</t>
  </si>
  <si>
    <t>ORD11252</t>
  </si>
  <si>
    <t>ORD11253</t>
  </si>
  <si>
    <t>ORD11254</t>
  </si>
  <si>
    <t>ORD11255</t>
  </si>
  <si>
    <t>ORD11256</t>
  </si>
  <si>
    <t>ORD11257</t>
  </si>
  <si>
    <t>ORD11258</t>
  </si>
  <si>
    <t>ORD11259</t>
  </si>
  <si>
    <t>ORD11260</t>
  </si>
  <si>
    <t>ORD11261</t>
  </si>
  <si>
    <t>ORD11262</t>
  </si>
  <si>
    <t>ORD11263</t>
  </si>
  <si>
    <t>ORD11264</t>
  </si>
  <si>
    <t>ORD11265</t>
  </si>
  <si>
    <t>Eze Ngozi</t>
  </si>
  <si>
    <t>ORD11266</t>
  </si>
  <si>
    <t>ORD11267</t>
  </si>
  <si>
    <t>ORD11268</t>
  </si>
  <si>
    <t>Adebanjo Temitope</t>
  </si>
  <si>
    <t>ORD11269</t>
  </si>
  <si>
    <t>ORD11270</t>
  </si>
  <si>
    <t>ORD11271</t>
  </si>
  <si>
    <t>ORD11272</t>
  </si>
  <si>
    <t>ORD11273</t>
  </si>
  <si>
    <t>ORD11274</t>
  </si>
  <si>
    <t>ORD11275</t>
  </si>
  <si>
    <t>ORD11276</t>
  </si>
  <si>
    <t>ORD11277</t>
  </si>
  <si>
    <t>ORD11278</t>
  </si>
  <si>
    <t>ORD11279</t>
  </si>
  <si>
    <t>ORD11280</t>
  </si>
  <si>
    <t>Ekong Aisha</t>
  </si>
  <si>
    <t>ORD11281</t>
  </si>
  <si>
    <t>ORD11282</t>
  </si>
  <si>
    <t>ORD11283</t>
  </si>
  <si>
    <t>ORD11284</t>
  </si>
  <si>
    <t>ORD11285</t>
  </si>
  <si>
    <t>ORD11286</t>
  </si>
  <si>
    <t>ORD11287</t>
  </si>
  <si>
    <t>ORD11288</t>
  </si>
  <si>
    <t>Idowu Chinwe</t>
  </si>
  <si>
    <t>ORD11289</t>
  </si>
  <si>
    <t>ORD11290</t>
  </si>
  <si>
    <t>ORD11291</t>
  </si>
  <si>
    <t>ORD11292</t>
  </si>
  <si>
    <t>ORD11293</t>
  </si>
  <si>
    <t>ORD11294</t>
  </si>
  <si>
    <t>ORD11295</t>
  </si>
  <si>
    <t>ORD11296</t>
  </si>
  <si>
    <t>ORD11297</t>
  </si>
  <si>
    <t>ORD11298</t>
  </si>
  <si>
    <t>ORD11299</t>
  </si>
  <si>
    <t>ORD11300</t>
  </si>
  <si>
    <t>Mohammed Amaka</t>
  </si>
  <si>
    <t>ORD11301</t>
  </si>
  <si>
    <t>ORD11302</t>
  </si>
  <si>
    <t>ORD11303</t>
  </si>
  <si>
    <t>ORD11304</t>
  </si>
  <si>
    <t>Nwachukwu Omotayo</t>
  </si>
  <si>
    <t>ORD11305</t>
  </si>
  <si>
    <t>ORD11306</t>
  </si>
  <si>
    <t>ORD11307</t>
  </si>
  <si>
    <t>ORD11308</t>
  </si>
  <si>
    <t>ORD11309</t>
  </si>
  <si>
    <t>ORD11310</t>
  </si>
  <si>
    <t>ORD11311</t>
  </si>
  <si>
    <t>ORD11312</t>
  </si>
  <si>
    <t>ORD11313</t>
  </si>
  <si>
    <t>ORD11314</t>
  </si>
  <si>
    <t>Ikenna Efe</t>
  </si>
  <si>
    <t>ORD11315</t>
  </si>
  <si>
    <t>ORD11316</t>
  </si>
  <si>
    <t>ORD11317</t>
  </si>
  <si>
    <t>ORD11318</t>
  </si>
  <si>
    <t>ORD11319</t>
  </si>
  <si>
    <t>ORD11320</t>
  </si>
  <si>
    <t>ORD11321</t>
  </si>
  <si>
    <t>Olawale Yakubu</t>
  </si>
  <si>
    <t>ORD11322</t>
  </si>
  <si>
    <t>ORD11323</t>
  </si>
  <si>
    <t>ORD11324</t>
  </si>
  <si>
    <t>ORD11325</t>
  </si>
  <si>
    <t>Ekong Adeola</t>
  </si>
  <si>
    <t>ORD11326</t>
  </si>
  <si>
    <t>ORD11327</t>
  </si>
  <si>
    <t>ORD11328</t>
  </si>
  <si>
    <t>ORD11329</t>
  </si>
  <si>
    <t>ORD11330</t>
  </si>
  <si>
    <t>ORD11331</t>
  </si>
  <si>
    <t>ORD11332</t>
  </si>
  <si>
    <t>ORD11333</t>
  </si>
  <si>
    <t>ORD11334</t>
  </si>
  <si>
    <t>ORD11335</t>
  </si>
  <si>
    <t>ORD11336</t>
  </si>
  <si>
    <t>ORD11337</t>
  </si>
  <si>
    <t>ORD11338</t>
  </si>
  <si>
    <t>ORD11339</t>
  </si>
  <si>
    <t>ORD11340</t>
  </si>
  <si>
    <t>Okafor Yakubu</t>
  </si>
  <si>
    <t>ORD11341</t>
  </si>
  <si>
    <t>ORD11342</t>
  </si>
  <si>
    <t>ORD11343</t>
  </si>
  <si>
    <t>Ezechi Ahmed</t>
  </si>
  <si>
    <t>ORD11344</t>
  </si>
  <si>
    <t>Ogunleye Kemi</t>
  </si>
  <si>
    <t>ORD11345</t>
  </si>
  <si>
    <t>ORD11346</t>
  </si>
  <si>
    <t>ORD11347</t>
  </si>
  <si>
    <t>ORD11348</t>
  </si>
  <si>
    <t>ORD11349</t>
  </si>
  <si>
    <t>ORD11350</t>
  </si>
  <si>
    <t>ORD11351</t>
  </si>
  <si>
    <t>ORD11352</t>
  </si>
  <si>
    <t>ORD11353</t>
  </si>
  <si>
    <t>ORD11354</t>
  </si>
  <si>
    <t>Lawal Aisha</t>
  </si>
  <si>
    <t>ORD11355</t>
  </si>
  <si>
    <t>ORD11356</t>
  </si>
  <si>
    <t>ORD11357</t>
  </si>
  <si>
    <t>ORD11358</t>
  </si>
  <si>
    <t>ORD11359</t>
  </si>
  <si>
    <t>ORD11360</t>
  </si>
  <si>
    <t>ORD11361</t>
  </si>
  <si>
    <t>ORD11362</t>
  </si>
  <si>
    <t>Omotosho Emeka</t>
  </si>
  <si>
    <t>ORD11363</t>
  </si>
  <si>
    <t>ORD11364</t>
  </si>
  <si>
    <t>ORD11365</t>
  </si>
  <si>
    <t>ORD11366</t>
  </si>
  <si>
    <t>ORD11367</t>
  </si>
  <si>
    <t>ORD11368</t>
  </si>
  <si>
    <t>Ogundipe Ifunanya</t>
  </si>
  <si>
    <t>ORD11369</t>
  </si>
  <si>
    <t>ORD11370</t>
  </si>
  <si>
    <t>ORD11371</t>
  </si>
  <si>
    <t>ORD11372</t>
  </si>
  <si>
    <t>ORD11373</t>
  </si>
  <si>
    <t>Lawal Femi</t>
  </si>
  <si>
    <t>ORD11374</t>
  </si>
  <si>
    <t>ORD11375</t>
  </si>
  <si>
    <t>ORD11376</t>
  </si>
  <si>
    <t>ORD11377</t>
  </si>
  <si>
    <t>ORD11378</t>
  </si>
  <si>
    <t>ORD11379</t>
  </si>
  <si>
    <t>Adebanjo Samuel</t>
  </si>
  <si>
    <t>ORD11380</t>
  </si>
  <si>
    <t>ORD11381</t>
  </si>
  <si>
    <t>Ogunleye Yakubu</t>
  </si>
  <si>
    <t>ORD11382</t>
  </si>
  <si>
    <t>ORD11383</t>
  </si>
  <si>
    <t>ORD11384</t>
  </si>
  <si>
    <t>ORD11385</t>
  </si>
  <si>
    <t>ORD11386</t>
  </si>
  <si>
    <t>ORD11387</t>
  </si>
  <si>
    <t>ORD11388</t>
  </si>
  <si>
    <t>ORD11389</t>
  </si>
  <si>
    <t>ORD11390</t>
  </si>
  <si>
    <t>ORD11391</t>
  </si>
  <si>
    <t>ORD11392</t>
  </si>
  <si>
    <t>ORD11393</t>
  </si>
  <si>
    <t>ORD11394</t>
  </si>
  <si>
    <t>ORD11395</t>
  </si>
  <si>
    <t>ORD11396</t>
  </si>
  <si>
    <t>Okeke Chukwudi</t>
  </si>
  <si>
    <t>ORD11397</t>
  </si>
  <si>
    <t>ORD11398</t>
  </si>
  <si>
    <t>ORD11399</t>
  </si>
  <si>
    <t>ORD11400</t>
  </si>
  <si>
    <t>ORD11401</t>
  </si>
  <si>
    <t>ORD11402</t>
  </si>
  <si>
    <t>ORD11403</t>
  </si>
  <si>
    <t>ORD11404</t>
  </si>
  <si>
    <t>ORD11405</t>
  </si>
  <si>
    <t>ORD11406</t>
  </si>
  <si>
    <t>ORD11407</t>
  </si>
  <si>
    <t>ORD11408</t>
  </si>
  <si>
    <t>ORD11409</t>
  </si>
  <si>
    <t>ORD11410</t>
  </si>
  <si>
    <t>ORD11411</t>
  </si>
  <si>
    <t>ORD11412</t>
  </si>
  <si>
    <t>ORD11413</t>
  </si>
  <si>
    <t>ORD11414</t>
  </si>
  <si>
    <t>ORD11415</t>
  </si>
  <si>
    <t>ORD11416</t>
  </si>
  <si>
    <t>ORD11417</t>
  </si>
  <si>
    <t>ORD11418</t>
  </si>
  <si>
    <t>ORD11419</t>
  </si>
  <si>
    <t>ORD11420</t>
  </si>
  <si>
    <t>ORD11421</t>
  </si>
  <si>
    <t>ORD11422</t>
  </si>
  <si>
    <t>ORD11423</t>
  </si>
  <si>
    <t>ORD11424</t>
  </si>
  <si>
    <t>ORD11425</t>
  </si>
  <si>
    <t>ORD11426</t>
  </si>
  <si>
    <t>ORD11427</t>
  </si>
  <si>
    <t>Osagie Ahmed</t>
  </si>
  <si>
    <t>ORD11428</t>
  </si>
  <si>
    <t>ORD11429</t>
  </si>
  <si>
    <t>ORD11430</t>
  </si>
  <si>
    <t>ORD11431</t>
  </si>
  <si>
    <t>ORD11432</t>
  </si>
  <si>
    <t>ORD11433</t>
  </si>
  <si>
    <t>ORD11434</t>
  </si>
  <si>
    <t>ORD11435</t>
  </si>
  <si>
    <t>ORD11436</t>
  </si>
  <si>
    <t>Idowu Ahmed</t>
  </si>
  <si>
    <t>ORD11437</t>
  </si>
  <si>
    <t>ORD11438</t>
  </si>
  <si>
    <t>ORD11439</t>
  </si>
  <si>
    <t>ORD11440</t>
  </si>
  <si>
    <t>ORD11441</t>
  </si>
  <si>
    <t>ORD11442</t>
  </si>
  <si>
    <t>Okeke Amaka</t>
  </si>
  <si>
    <t>ORD11443</t>
  </si>
  <si>
    <t>ORD11444</t>
  </si>
  <si>
    <t>ORD11445</t>
  </si>
  <si>
    <t>ORD11446</t>
  </si>
  <si>
    <t>ORD11447</t>
  </si>
  <si>
    <t>ORD11448</t>
  </si>
  <si>
    <t>Eze Folake</t>
  </si>
  <si>
    <t>ORD11449</t>
  </si>
  <si>
    <t>ORD11450</t>
  </si>
  <si>
    <t>ORD11451</t>
  </si>
  <si>
    <t>ORD11452</t>
  </si>
  <si>
    <t>ORD11453</t>
  </si>
  <si>
    <t>ORD11454</t>
  </si>
  <si>
    <t>ORD11455</t>
  </si>
  <si>
    <t>ORD11456</t>
  </si>
  <si>
    <t>ORD11457</t>
  </si>
  <si>
    <t>ORD11458</t>
  </si>
  <si>
    <t>ORD11459</t>
  </si>
  <si>
    <t>ORD11460</t>
  </si>
  <si>
    <t>ORD11461</t>
  </si>
  <si>
    <t>ORD11462</t>
  </si>
  <si>
    <t>ORD11463</t>
  </si>
  <si>
    <t>ORD11464</t>
  </si>
  <si>
    <t>ORD11465</t>
  </si>
  <si>
    <t>ORD11466</t>
  </si>
  <si>
    <t>ORD11467</t>
  </si>
  <si>
    <t>ORD11468</t>
  </si>
  <si>
    <t>ORD11469</t>
  </si>
  <si>
    <t>ORD11470</t>
  </si>
  <si>
    <t>ORD11471</t>
  </si>
  <si>
    <t>ORD11472</t>
  </si>
  <si>
    <t>ORD11473</t>
  </si>
  <si>
    <t>ORD11474</t>
  </si>
  <si>
    <t>ORD11475</t>
  </si>
  <si>
    <t>ORD11476</t>
  </si>
  <si>
    <t>ORD11477</t>
  </si>
  <si>
    <t>ORD11478</t>
  </si>
  <si>
    <t>ORD11479</t>
  </si>
  <si>
    <t>ORD11480</t>
  </si>
  <si>
    <t>ORD11481</t>
  </si>
  <si>
    <t>ORD11482</t>
  </si>
  <si>
    <t>ORD11483</t>
  </si>
  <si>
    <t>ORD11484</t>
  </si>
  <si>
    <t>ORD11485</t>
  </si>
  <si>
    <t>ORD11486</t>
  </si>
  <si>
    <t>ORD11487</t>
  </si>
  <si>
    <t>ORD11488</t>
  </si>
  <si>
    <t>Adebanjo Tunde</t>
  </si>
  <si>
    <t>ORD11489</t>
  </si>
  <si>
    <t>ORD11490</t>
  </si>
  <si>
    <t>Ikenna Femi</t>
  </si>
  <si>
    <t>ORD11491</t>
  </si>
  <si>
    <t>Ikenna Kemi</t>
  </si>
  <si>
    <t>ORD11492</t>
  </si>
  <si>
    <t>ORD11493</t>
  </si>
  <si>
    <t>ORD11494</t>
  </si>
  <si>
    <t>ORD11495</t>
  </si>
  <si>
    <t>Abubakar Zainab</t>
  </si>
  <si>
    <t>ORD11496</t>
  </si>
  <si>
    <t>ORD11497</t>
  </si>
  <si>
    <t>ORD11498</t>
  </si>
  <si>
    <t>ORD11499</t>
  </si>
  <si>
    <t>Okafor Ibrahim</t>
  </si>
  <si>
    <t>ORD11500</t>
  </si>
  <si>
    <t>Ogundipe Sola</t>
  </si>
  <si>
    <t>ORD11501</t>
  </si>
  <si>
    <t>ORD11502</t>
  </si>
  <si>
    <t>ORD11503</t>
  </si>
  <si>
    <t>ORD11504</t>
  </si>
  <si>
    <t>ORD11505</t>
  </si>
  <si>
    <t>ORD11506</t>
  </si>
  <si>
    <t>ORD11507</t>
  </si>
  <si>
    <t>ORD11508</t>
  </si>
  <si>
    <t>ORD11509</t>
  </si>
  <si>
    <t>ORD11510</t>
  </si>
  <si>
    <t>ORD11511</t>
  </si>
  <si>
    <t>ORD11512</t>
  </si>
  <si>
    <t>ORD11513</t>
  </si>
  <si>
    <t>ORD11514</t>
  </si>
  <si>
    <t>ORD11515</t>
  </si>
  <si>
    <t>ORD11516</t>
  </si>
  <si>
    <t>ORD11517</t>
  </si>
  <si>
    <t>ORD11518</t>
  </si>
  <si>
    <t>Ajayi Zainab</t>
  </si>
  <si>
    <t>ORD11519</t>
  </si>
  <si>
    <t>ORD11520</t>
  </si>
  <si>
    <t>ORD11521</t>
  </si>
  <si>
    <t>ORD11522</t>
  </si>
  <si>
    <t>ORD11523</t>
  </si>
  <si>
    <t>ORD11524</t>
  </si>
  <si>
    <t>ORD11525</t>
  </si>
  <si>
    <t>ORD11526</t>
  </si>
  <si>
    <t>ORD11527</t>
  </si>
  <si>
    <t>Ikenna Tunde</t>
  </si>
  <si>
    <t>ORD11528</t>
  </si>
  <si>
    <t>ORD11529</t>
  </si>
  <si>
    <t>ORD11530</t>
  </si>
  <si>
    <t>ORD11531</t>
  </si>
  <si>
    <t>ORD11532</t>
  </si>
  <si>
    <t>ORD11533</t>
  </si>
  <si>
    <t>ORD11534</t>
  </si>
  <si>
    <t>ORD11535</t>
  </si>
  <si>
    <t>ORD11536</t>
  </si>
  <si>
    <t>ORD11537</t>
  </si>
  <si>
    <t>ORD11538</t>
  </si>
  <si>
    <t>Adewale Omotayo</t>
  </si>
  <si>
    <t>ORD11539</t>
  </si>
  <si>
    <t>ORD11540</t>
  </si>
  <si>
    <t>ORD11541</t>
  </si>
  <si>
    <t>ORD11542</t>
  </si>
  <si>
    <t>ORD11543</t>
  </si>
  <si>
    <t>ORD11544</t>
  </si>
  <si>
    <t>ORD11545</t>
  </si>
  <si>
    <t>Nwachukwu Yakubu</t>
  </si>
  <si>
    <t>ORD11546</t>
  </si>
  <si>
    <t>ORD11547</t>
  </si>
  <si>
    <t>ORD11548</t>
  </si>
  <si>
    <t>ORD11549</t>
  </si>
  <si>
    <t>ORD11550</t>
  </si>
  <si>
    <t>Obi Ibrahim</t>
  </si>
  <si>
    <t>ORD11551</t>
  </si>
  <si>
    <t>ORD11552</t>
  </si>
  <si>
    <t>ORD11553</t>
  </si>
  <si>
    <t>ORD11554</t>
  </si>
  <si>
    <t>ORD11555</t>
  </si>
  <si>
    <t>ORD11556</t>
  </si>
  <si>
    <t>ORD11557</t>
  </si>
  <si>
    <t>ORD11558</t>
  </si>
  <si>
    <t>ORD11559</t>
  </si>
  <si>
    <t>ORD11560</t>
  </si>
  <si>
    <t>ORD11561</t>
  </si>
  <si>
    <t>ORD11562</t>
  </si>
  <si>
    <t>ORD11563</t>
  </si>
  <si>
    <t>ORD11564</t>
  </si>
  <si>
    <t>ORD11565</t>
  </si>
  <si>
    <t>ORD11566</t>
  </si>
  <si>
    <t>ORD11567</t>
  </si>
  <si>
    <t>ORD11568</t>
  </si>
  <si>
    <t>ORD11569</t>
  </si>
  <si>
    <t>ORD11570</t>
  </si>
  <si>
    <t>ORD11571</t>
  </si>
  <si>
    <t>ORD11572</t>
  </si>
  <si>
    <t>ORD11573</t>
  </si>
  <si>
    <t>ORD11574</t>
  </si>
  <si>
    <t>ORD11575</t>
  </si>
  <si>
    <t>ORD11576</t>
  </si>
  <si>
    <t>ORD11577</t>
  </si>
  <si>
    <t>ORD11578</t>
  </si>
  <si>
    <t>ORD11579</t>
  </si>
  <si>
    <t>Adebanjo Folake</t>
  </si>
  <si>
    <t>ORD11580</t>
  </si>
  <si>
    <t>ORD11581</t>
  </si>
  <si>
    <t>Idowu Samuel</t>
  </si>
  <si>
    <t>ORD11582</t>
  </si>
  <si>
    <t>ORD11583</t>
  </si>
  <si>
    <t>ORD11584</t>
  </si>
  <si>
    <t>ORD11585</t>
  </si>
  <si>
    <t>Nwachukwu Chinwe</t>
  </si>
  <si>
    <t>ORD11586</t>
  </si>
  <si>
    <t>ORD11587</t>
  </si>
  <si>
    <t>ORD11588</t>
  </si>
  <si>
    <t>ORD11589</t>
  </si>
  <si>
    <t>Eze Emeka</t>
  </si>
  <si>
    <t>ORD11590</t>
  </si>
  <si>
    <t>ORD11591</t>
  </si>
  <si>
    <t>Abubakar Ifunanya</t>
  </si>
  <si>
    <t>ORD11592</t>
  </si>
  <si>
    <t>ORD11593</t>
  </si>
  <si>
    <t>ORD11594</t>
  </si>
  <si>
    <t>ORD11595</t>
  </si>
  <si>
    <t>ORD11596</t>
  </si>
  <si>
    <t>ORD11597</t>
  </si>
  <si>
    <t>ORD11598</t>
  </si>
  <si>
    <t>ORD11599</t>
  </si>
  <si>
    <t>ORD11600</t>
  </si>
  <si>
    <t>ORD11601</t>
  </si>
  <si>
    <t>ORD11602</t>
  </si>
  <si>
    <t>ORD11603</t>
  </si>
  <si>
    <t>ORD11604</t>
  </si>
  <si>
    <t>ORD11605</t>
  </si>
  <si>
    <t>ORD11606</t>
  </si>
  <si>
    <t>ORD11607</t>
  </si>
  <si>
    <t>ORD11608</t>
  </si>
  <si>
    <t>ORD11609</t>
  </si>
  <si>
    <t>ORD11610</t>
  </si>
  <si>
    <t>ORD11611</t>
  </si>
  <si>
    <t>ORD11612</t>
  </si>
  <si>
    <t>ORD11613</t>
  </si>
  <si>
    <t>ORD11614</t>
  </si>
  <si>
    <t>ORD11615</t>
  </si>
  <si>
    <t>ORD11616</t>
  </si>
  <si>
    <t>ORD11617</t>
  </si>
  <si>
    <t>ORD11618</t>
  </si>
  <si>
    <t>Idowu Tunde</t>
  </si>
  <si>
    <t>ORD11619</t>
  </si>
  <si>
    <t>ORD11620</t>
  </si>
  <si>
    <t>ORD11621</t>
  </si>
  <si>
    <t>ORD11622</t>
  </si>
  <si>
    <t>ORD11623</t>
  </si>
  <si>
    <t>ORD11624</t>
  </si>
  <si>
    <t>ORD11625</t>
  </si>
  <si>
    <t>ORD11626</t>
  </si>
  <si>
    <t>ORD11627</t>
  </si>
  <si>
    <t>ORD11628</t>
  </si>
  <si>
    <t>Ezechi Omotayo</t>
  </si>
  <si>
    <t>ORD11629</t>
  </si>
  <si>
    <t>ORD11630</t>
  </si>
  <si>
    <t>ORD11631</t>
  </si>
  <si>
    <t>ORD11632</t>
  </si>
  <si>
    <t>ORD11633</t>
  </si>
  <si>
    <t>Ajayi Ahmed</t>
  </si>
  <si>
    <t>ORD11634</t>
  </si>
  <si>
    <t>ORD11635</t>
  </si>
  <si>
    <t>Ajayi Chinwe</t>
  </si>
  <si>
    <t>ORD11636</t>
  </si>
  <si>
    <t>ORD11637</t>
  </si>
  <si>
    <t>ORD11638</t>
  </si>
  <si>
    <t>ORD11639</t>
  </si>
  <si>
    <t>ORD11640</t>
  </si>
  <si>
    <t>Ezechi Chukwudi</t>
  </si>
  <si>
    <t>ORD11641</t>
  </si>
  <si>
    <t>ORD11642</t>
  </si>
  <si>
    <t>ORD11643</t>
  </si>
  <si>
    <t>ORD11644</t>
  </si>
  <si>
    <t>ORD11645</t>
  </si>
  <si>
    <t>Lawal Chinwe</t>
  </si>
  <si>
    <t>ORD11646</t>
  </si>
  <si>
    <t>ORD11647</t>
  </si>
  <si>
    <t>ORD11648</t>
  </si>
  <si>
    <t>ORD11649</t>
  </si>
  <si>
    <t>ORD11650</t>
  </si>
  <si>
    <t>ORD11651</t>
  </si>
  <si>
    <t>ORD11652</t>
  </si>
  <si>
    <t>ORD11653</t>
  </si>
  <si>
    <t>ORD11654</t>
  </si>
  <si>
    <t>ORD11655</t>
  </si>
  <si>
    <t>ORD11656</t>
  </si>
  <si>
    <t>Ogundipe Samuel</t>
  </si>
  <si>
    <t>ORD11657</t>
  </si>
  <si>
    <t>ORD11658</t>
  </si>
  <si>
    <t>ORD11659</t>
  </si>
  <si>
    <t>ORD11660</t>
  </si>
  <si>
    <t>ORD11661</t>
  </si>
  <si>
    <t>ORD11662</t>
  </si>
  <si>
    <t>ORD11663</t>
  </si>
  <si>
    <t>ORD11664</t>
  </si>
  <si>
    <t>ORD11665</t>
  </si>
  <si>
    <t>ORD11666</t>
  </si>
  <si>
    <t>ORD11667</t>
  </si>
  <si>
    <t>ORD11668</t>
  </si>
  <si>
    <t>ORD11669</t>
  </si>
  <si>
    <t>ORD11670</t>
  </si>
  <si>
    <t>ORD11671</t>
  </si>
  <si>
    <t>ORD11672</t>
  </si>
  <si>
    <t>ORD11673</t>
  </si>
  <si>
    <t>ORD11674</t>
  </si>
  <si>
    <t>ORD11675</t>
  </si>
  <si>
    <t>ORD11676</t>
  </si>
  <si>
    <t>Ezechi Ngozi</t>
  </si>
  <si>
    <t>ORD11677</t>
  </si>
  <si>
    <t>ORD11678</t>
  </si>
  <si>
    <t>ORD11679</t>
  </si>
  <si>
    <t>ORD11680</t>
  </si>
  <si>
    <t>ORD11681</t>
  </si>
  <si>
    <t>ORD11682</t>
  </si>
  <si>
    <t>Ogunleye Chukwudi</t>
  </si>
  <si>
    <t>ORD11683</t>
  </si>
  <si>
    <t>ORD11684</t>
  </si>
  <si>
    <t>ORD11685</t>
  </si>
  <si>
    <t>ORD11686</t>
  </si>
  <si>
    <t>ORD11687</t>
  </si>
  <si>
    <t>ORD11688</t>
  </si>
  <si>
    <t>ORD11689</t>
  </si>
  <si>
    <t>ORD11690</t>
  </si>
  <si>
    <t>ORD11691</t>
  </si>
  <si>
    <t>ORD11692</t>
  </si>
  <si>
    <t>ORD11693</t>
  </si>
  <si>
    <t>ORD11694</t>
  </si>
  <si>
    <t>ORD11695</t>
  </si>
  <si>
    <t>ORD11696</t>
  </si>
  <si>
    <t>ORD11697</t>
  </si>
  <si>
    <t>ORD11698</t>
  </si>
  <si>
    <t>ORD11699</t>
  </si>
  <si>
    <t>ORD11700</t>
  </si>
  <si>
    <t>ORD11701</t>
  </si>
  <si>
    <t>ORD11702</t>
  </si>
  <si>
    <t>ORD11703</t>
  </si>
  <si>
    <t>ORD11704</t>
  </si>
  <si>
    <t>ORD11705</t>
  </si>
  <si>
    <t>ORD11706</t>
  </si>
  <si>
    <t>ORD11707</t>
  </si>
  <si>
    <t>Eze Kemi</t>
  </si>
  <si>
    <t>ORD11708</t>
  </si>
  <si>
    <t>ORD11709</t>
  </si>
  <si>
    <t>Ifeanyi Adeola</t>
  </si>
  <si>
    <t>ORD11710</t>
  </si>
  <si>
    <t>ORD11711</t>
  </si>
  <si>
    <t>ORD11712</t>
  </si>
  <si>
    <t>ORD11713</t>
  </si>
  <si>
    <t>ORD11714</t>
  </si>
  <si>
    <t>ORD11715</t>
  </si>
  <si>
    <t>ORD11716</t>
  </si>
  <si>
    <t>ORD11717</t>
  </si>
  <si>
    <t>ORD11718</t>
  </si>
  <si>
    <t>ORD11719</t>
  </si>
  <si>
    <t>ORD11720</t>
  </si>
  <si>
    <t>ORD11721</t>
  </si>
  <si>
    <t>ORD11722</t>
  </si>
  <si>
    <t>ORD11723</t>
  </si>
  <si>
    <t>ORD11724</t>
  </si>
  <si>
    <t>Abubakar Chisom</t>
  </si>
  <si>
    <t>ORD11725</t>
  </si>
  <si>
    <t>ORD11726</t>
  </si>
  <si>
    <t>Ogunleye Uche</t>
  </si>
  <si>
    <t>ORD11727</t>
  </si>
  <si>
    <t>ORD11728</t>
  </si>
  <si>
    <t>ORD11729</t>
  </si>
  <si>
    <t>ORD11730</t>
  </si>
  <si>
    <t>ORD11731</t>
  </si>
  <si>
    <t>ORD11732</t>
  </si>
  <si>
    <t>ORD11733</t>
  </si>
  <si>
    <t>ORD11734</t>
  </si>
  <si>
    <t>ORD11735</t>
  </si>
  <si>
    <t>ORD11736</t>
  </si>
  <si>
    <t>ORD11737</t>
  </si>
  <si>
    <t>ORD11738</t>
  </si>
  <si>
    <t>ORD11739</t>
  </si>
  <si>
    <t>ORD11740</t>
  </si>
  <si>
    <t>ORD11741</t>
  </si>
  <si>
    <t>ORD11742</t>
  </si>
  <si>
    <t>ORD11743</t>
  </si>
  <si>
    <t>ORD11744</t>
  </si>
  <si>
    <t>ORD11745</t>
  </si>
  <si>
    <t>ORD11746</t>
  </si>
  <si>
    <t>ORD11747</t>
  </si>
  <si>
    <t>ORD11748</t>
  </si>
  <si>
    <t>ORD11749</t>
  </si>
  <si>
    <t>ORD11750</t>
  </si>
  <si>
    <t>ORD11751</t>
  </si>
  <si>
    <t>ORD11752</t>
  </si>
  <si>
    <t>ORD11753</t>
  </si>
  <si>
    <t>ORD11754</t>
  </si>
  <si>
    <t>ORD11755</t>
  </si>
  <si>
    <t>ORD11756</t>
  </si>
  <si>
    <t>ORD11757</t>
  </si>
  <si>
    <t>ORD11758</t>
  </si>
  <si>
    <t>ORD11759</t>
  </si>
  <si>
    <t>ORD11760</t>
  </si>
  <si>
    <t>ORD11761</t>
  </si>
  <si>
    <t>ORD11762</t>
  </si>
  <si>
    <t>ORD11763</t>
  </si>
  <si>
    <t>ORD11764</t>
  </si>
  <si>
    <t>ORD11765</t>
  </si>
  <si>
    <t>ORD11766</t>
  </si>
  <si>
    <t>ORD11767</t>
  </si>
  <si>
    <t>ORD11768</t>
  </si>
  <si>
    <t>ORD11769</t>
  </si>
  <si>
    <t>ORD11770</t>
  </si>
  <si>
    <t>ORD11771</t>
  </si>
  <si>
    <t>ORD11772</t>
  </si>
  <si>
    <t>ORD11773</t>
  </si>
  <si>
    <t>ORD11774</t>
  </si>
  <si>
    <t>ORD11775</t>
  </si>
  <si>
    <t>ORD11776</t>
  </si>
  <si>
    <t>ORD11777</t>
  </si>
  <si>
    <t>ORD11778</t>
  </si>
  <si>
    <t>Olawale Folake</t>
  </si>
  <si>
    <t>ORD11779</t>
  </si>
  <si>
    <t>ORD11780</t>
  </si>
  <si>
    <t>ORD11781</t>
  </si>
  <si>
    <t>ORD11782</t>
  </si>
  <si>
    <t>ORD11783</t>
  </si>
  <si>
    <t>ORD11784</t>
  </si>
  <si>
    <t>ORD11785</t>
  </si>
  <si>
    <t>ORD11786</t>
  </si>
  <si>
    <t>Ajayi Chukwudi</t>
  </si>
  <si>
    <t>ORD11787</t>
  </si>
  <si>
    <t>ORD11788</t>
  </si>
  <si>
    <t>ORD11789</t>
  </si>
  <si>
    <t>ORD11790</t>
  </si>
  <si>
    <t>ORD11791</t>
  </si>
  <si>
    <t>ORD11792</t>
  </si>
  <si>
    <t>Adewale Samuel</t>
  </si>
  <si>
    <t>ORD11793</t>
  </si>
  <si>
    <t>ORD11794</t>
  </si>
  <si>
    <t>ORD11795</t>
  </si>
  <si>
    <t>ORD11796</t>
  </si>
  <si>
    <t>ORD11797</t>
  </si>
  <si>
    <t>ORD11798</t>
  </si>
  <si>
    <t>ORD11799</t>
  </si>
  <si>
    <t>ORD11800</t>
  </si>
  <si>
    <t>Olawale Femi</t>
  </si>
  <si>
    <t>ORD11801</t>
  </si>
  <si>
    <t>ORD11802</t>
  </si>
  <si>
    <t>ORD11803</t>
  </si>
  <si>
    <t>ORD11804</t>
  </si>
  <si>
    <t>ORD11805</t>
  </si>
  <si>
    <t>ORD11806</t>
  </si>
  <si>
    <t>ORD11807</t>
  </si>
  <si>
    <t>ORD11808</t>
  </si>
  <si>
    <t>ORD11809</t>
  </si>
  <si>
    <t>ORD11810</t>
  </si>
  <si>
    <t>ORD11811</t>
  </si>
  <si>
    <t>ORD11812</t>
  </si>
  <si>
    <t>ORD11813</t>
  </si>
  <si>
    <t>ORD11814</t>
  </si>
  <si>
    <t>ORD11815</t>
  </si>
  <si>
    <t>ORD11816</t>
  </si>
  <si>
    <t>ORD11817</t>
  </si>
  <si>
    <t>ORD11818</t>
  </si>
  <si>
    <t>Okeke Chinwe</t>
  </si>
  <si>
    <t>ORD11819</t>
  </si>
  <si>
    <t>ORD11820</t>
  </si>
  <si>
    <t>ORD11821</t>
  </si>
  <si>
    <t>ORD11822</t>
  </si>
  <si>
    <t>ORD11823</t>
  </si>
  <si>
    <t>Mohammed Sola</t>
  </si>
  <si>
    <t>ORD11824</t>
  </si>
  <si>
    <t>ORD11825</t>
  </si>
  <si>
    <t>ORD11826</t>
  </si>
  <si>
    <t>ORD11827</t>
  </si>
  <si>
    <t>ORD11828</t>
  </si>
  <si>
    <t>ORD11829</t>
  </si>
  <si>
    <t>ORD11830</t>
  </si>
  <si>
    <t>ORD11831</t>
  </si>
  <si>
    <t>ORD11832</t>
  </si>
  <si>
    <t>ORD11833</t>
  </si>
  <si>
    <t>Lawal Omotayo</t>
  </si>
  <si>
    <t>ORD11834</t>
  </si>
  <si>
    <t>ORD11835</t>
  </si>
  <si>
    <t>ORD11836</t>
  </si>
  <si>
    <t>ORD11837</t>
  </si>
  <si>
    <t>ORD11838</t>
  </si>
  <si>
    <t>ORD11839</t>
  </si>
  <si>
    <t>ORD11840</t>
  </si>
  <si>
    <t>ORD11841</t>
  </si>
  <si>
    <t>ORD11842</t>
  </si>
  <si>
    <t>ORD11843</t>
  </si>
  <si>
    <t>ORD11844</t>
  </si>
  <si>
    <t>ORD11845</t>
  </si>
  <si>
    <t>ORD11846</t>
  </si>
  <si>
    <t>ORD11847</t>
  </si>
  <si>
    <t>ORD11848</t>
  </si>
  <si>
    <t>ORD11849</t>
  </si>
  <si>
    <t>Ekong Ifunanya</t>
  </si>
  <si>
    <t>ORD11850</t>
  </si>
  <si>
    <t>ORD11851</t>
  </si>
  <si>
    <t>ORD11852</t>
  </si>
  <si>
    <t>ORD11853</t>
  </si>
  <si>
    <t>ORD11854</t>
  </si>
  <si>
    <t>ORD11855</t>
  </si>
  <si>
    <t>ORD11856</t>
  </si>
  <si>
    <t>ORD11857</t>
  </si>
  <si>
    <t>ORD11858</t>
  </si>
  <si>
    <t>ORD11859</t>
  </si>
  <si>
    <t>ORD11860</t>
  </si>
  <si>
    <t>ORD11861</t>
  </si>
  <si>
    <t>ORD11862</t>
  </si>
  <si>
    <t>ORD11863</t>
  </si>
  <si>
    <t>ORD11864</t>
  </si>
  <si>
    <t>ORD11865</t>
  </si>
  <si>
    <t>ORD11866</t>
  </si>
  <si>
    <t>ORD11867</t>
  </si>
  <si>
    <t>ORD11868</t>
  </si>
  <si>
    <t>ORD11869</t>
  </si>
  <si>
    <t>ORD11870</t>
  </si>
  <si>
    <t>ORD11871</t>
  </si>
  <si>
    <t>ORD11872</t>
  </si>
  <si>
    <t>ORD11873</t>
  </si>
  <si>
    <t>ORD11874</t>
  </si>
  <si>
    <t>ORD11875</t>
  </si>
  <si>
    <t>ORD11876</t>
  </si>
  <si>
    <t>ORD11877</t>
  </si>
  <si>
    <t>ORD11878</t>
  </si>
  <si>
    <t>ORD11879</t>
  </si>
  <si>
    <t>ORD11880</t>
  </si>
  <si>
    <t>ORD11881</t>
  </si>
  <si>
    <t>ORD11882</t>
  </si>
  <si>
    <t>ORD11883</t>
  </si>
  <si>
    <t>ORD11884</t>
  </si>
  <si>
    <t>ORD11885</t>
  </si>
  <si>
    <t>ORD11886</t>
  </si>
  <si>
    <t>ORD11887</t>
  </si>
  <si>
    <t>ORD11888</t>
  </si>
  <si>
    <t>ORD11889</t>
  </si>
  <si>
    <t>ORD11890</t>
  </si>
  <si>
    <t>ORD11891</t>
  </si>
  <si>
    <t>ORD11892</t>
  </si>
  <si>
    <t>ORD11893</t>
  </si>
  <si>
    <t>ORD11894</t>
  </si>
  <si>
    <t>ORD11895</t>
  </si>
  <si>
    <t>ORD11896</t>
  </si>
  <si>
    <t>ORD11897</t>
  </si>
  <si>
    <t>ORD11898</t>
  </si>
  <si>
    <t>ORD11899</t>
  </si>
  <si>
    <t>ORD11900</t>
  </si>
  <si>
    <t>ORD11901</t>
  </si>
  <si>
    <t>ORD11902</t>
  </si>
  <si>
    <t>ORD11903</t>
  </si>
  <si>
    <t>ORD11904</t>
  </si>
  <si>
    <t>ORD11905</t>
  </si>
  <si>
    <t>ORD11906</t>
  </si>
  <si>
    <t>ORD11907</t>
  </si>
  <si>
    <t>ORD11908</t>
  </si>
  <si>
    <t>ORD11909</t>
  </si>
  <si>
    <t>ORD11910</t>
  </si>
  <si>
    <t>ORD11911</t>
  </si>
  <si>
    <t>ORD11912</t>
  </si>
  <si>
    <t>ORD11913</t>
  </si>
  <si>
    <t>ORD11914</t>
  </si>
  <si>
    <t>ORD11915</t>
  </si>
  <si>
    <t>ORD11916</t>
  </si>
  <si>
    <t>ORD11917</t>
  </si>
  <si>
    <t>ORD11918</t>
  </si>
  <si>
    <t>ORD11919</t>
  </si>
  <si>
    <t>ORD11920</t>
  </si>
  <si>
    <t>ORD11921</t>
  </si>
  <si>
    <t>ORD11922</t>
  </si>
  <si>
    <t>ORD11923</t>
  </si>
  <si>
    <t>ORD11924</t>
  </si>
  <si>
    <t>ORD11925</t>
  </si>
  <si>
    <t>ORD11926</t>
  </si>
  <si>
    <t>ORD11927</t>
  </si>
  <si>
    <t>ORD11928</t>
  </si>
  <si>
    <t>ORD11929</t>
  </si>
  <si>
    <t>ORD11930</t>
  </si>
  <si>
    <t>ORD11931</t>
  </si>
  <si>
    <t>ORD11932</t>
  </si>
  <si>
    <t>ORD11933</t>
  </si>
  <si>
    <t>ORD11934</t>
  </si>
  <si>
    <t>ORD11935</t>
  </si>
  <si>
    <t>ORD11936</t>
  </si>
  <si>
    <t>ORD11937</t>
  </si>
  <si>
    <t>Ifeanyi Sola</t>
  </si>
  <si>
    <t>ORD11938</t>
  </si>
  <si>
    <t>ORD11939</t>
  </si>
  <si>
    <t>ORD11940</t>
  </si>
  <si>
    <t>ORD11941</t>
  </si>
  <si>
    <t>ORD11942</t>
  </si>
  <si>
    <t>ORD11943</t>
  </si>
  <si>
    <t>ORD11944</t>
  </si>
  <si>
    <t>ORD11945</t>
  </si>
  <si>
    <t>ORD11946</t>
  </si>
  <si>
    <t>ORD11947</t>
  </si>
  <si>
    <t>ORD11948</t>
  </si>
  <si>
    <t>ORD11949</t>
  </si>
  <si>
    <t>ORD11950</t>
  </si>
  <si>
    <t>ORD11951</t>
  </si>
  <si>
    <t>ORD11952</t>
  </si>
  <si>
    <t>ORD11953</t>
  </si>
  <si>
    <t>ORD11954</t>
  </si>
  <si>
    <t>ORD11955</t>
  </si>
  <si>
    <t>ORD11956</t>
  </si>
  <si>
    <t>ORD11957</t>
  </si>
  <si>
    <t>ORD11958</t>
  </si>
  <si>
    <t>ORD11959</t>
  </si>
  <si>
    <t>ORD11960</t>
  </si>
  <si>
    <t>ORD11961</t>
  </si>
  <si>
    <t>ORD11962</t>
  </si>
  <si>
    <t>ORD11963</t>
  </si>
  <si>
    <t>ORD11964</t>
  </si>
  <si>
    <t>ORD11965</t>
  </si>
  <si>
    <t>ORD11966</t>
  </si>
  <si>
    <t>ORD11967</t>
  </si>
  <si>
    <t>ORD11968</t>
  </si>
  <si>
    <t>ORD11969</t>
  </si>
  <si>
    <t>ORD11970</t>
  </si>
  <si>
    <t>ORD11971</t>
  </si>
  <si>
    <t>ORD11972</t>
  </si>
  <si>
    <t>ORD11973</t>
  </si>
  <si>
    <t>ORD11974</t>
  </si>
  <si>
    <t>ORD11975</t>
  </si>
  <si>
    <t>ORD11976</t>
  </si>
  <si>
    <t>ORD11977</t>
  </si>
  <si>
    <t>ORD11978</t>
  </si>
  <si>
    <t>ORD11979</t>
  </si>
  <si>
    <t>ORD11980</t>
  </si>
  <si>
    <t>ORD11981</t>
  </si>
  <si>
    <t>ORD11982</t>
  </si>
  <si>
    <t>ORD11983</t>
  </si>
  <si>
    <t>ORD11984</t>
  </si>
  <si>
    <t>ORD11985</t>
  </si>
  <si>
    <t>ORD11986</t>
  </si>
  <si>
    <t>ORD11987</t>
  </si>
  <si>
    <t>ORD11988</t>
  </si>
  <si>
    <t>ORD11989</t>
  </si>
  <si>
    <t>Ikenna Omotayo</t>
  </si>
  <si>
    <t>ORD11990</t>
  </si>
  <si>
    <t>ORD11991</t>
  </si>
  <si>
    <t>ORD11992</t>
  </si>
  <si>
    <t>ORD11993</t>
  </si>
  <si>
    <t>ORD11994</t>
  </si>
  <si>
    <t>ORD11995</t>
  </si>
  <si>
    <t>ORD11996</t>
  </si>
  <si>
    <t>ORD11997</t>
  </si>
  <si>
    <t>ORD11998</t>
  </si>
  <si>
    <t>ORD11999</t>
  </si>
  <si>
    <t>Count of Item</t>
  </si>
  <si>
    <t>Count of State</t>
  </si>
  <si>
    <t>Grand Total</t>
  </si>
  <si>
    <t>Sum of Month</t>
  </si>
  <si>
    <t>Count of Feedback</t>
  </si>
  <si>
    <t>Elizabeth Reynolds</t>
  </si>
  <si>
    <t>Robert Mcmillan</t>
  </si>
  <si>
    <t>Randy Lopez</t>
  </si>
  <si>
    <t>Madison King</t>
  </si>
  <si>
    <t>Deborah Davila</t>
  </si>
  <si>
    <t>Edwin Romero</t>
  </si>
  <si>
    <t>Jenny Arnold</t>
  </si>
  <si>
    <t>Jerry Cook</t>
  </si>
  <si>
    <t>Luis Clarke</t>
  </si>
  <si>
    <t>Catherine Thomas</t>
  </si>
  <si>
    <t>Heather Goodwin</t>
  </si>
  <si>
    <t>Isaac Fisher</t>
  </si>
  <si>
    <t>David Hines MD</t>
  </si>
  <si>
    <t>Crystal Finley</t>
  </si>
  <si>
    <t>Bradley Patel</t>
  </si>
  <si>
    <t>Alexander Stevenson</t>
  </si>
  <si>
    <t>Cindy Allen</t>
  </si>
  <si>
    <t>James Cooper</t>
  </si>
  <si>
    <t>Roger Mendoza</t>
  </si>
  <si>
    <t>Taylor Stone</t>
  </si>
  <si>
    <t>Jose Johnson</t>
  </si>
  <si>
    <t>David Forbes</t>
  </si>
  <si>
    <t>Lori Smith</t>
  </si>
  <si>
    <t>Leslie Wong</t>
  </si>
  <si>
    <t>Madison Flores</t>
  </si>
  <si>
    <t>William Larson</t>
  </si>
  <si>
    <t>Kimberly Kelly</t>
  </si>
  <si>
    <t>Austin Lynch</t>
  </si>
  <si>
    <t>Peter Williams</t>
  </si>
  <si>
    <t>Bradley Ferguson</t>
  </si>
  <si>
    <t>Stephanie Flores</t>
  </si>
  <si>
    <t>Ricky Brown</t>
  </si>
  <si>
    <t>Terry Farley</t>
  </si>
  <si>
    <t>Zachary Tucker</t>
  </si>
  <si>
    <t>Anne White</t>
  </si>
  <si>
    <t>Jason Mcclain</t>
  </si>
  <si>
    <t>Terrence Young</t>
  </si>
  <si>
    <t>James Douglas</t>
  </si>
  <si>
    <t>Daniel Palmer</t>
  </si>
  <si>
    <t>Jose Acosta</t>
  </si>
  <si>
    <t>Richard Baker</t>
  </si>
  <si>
    <t>Kelly Chen</t>
  </si>
  <si>
    <t>Melissa Harris</t>
  </si>
  <si>
    <t>Gregory Brooks</t>
  </si>
  <si>
    <t>Calvin Martin</t>
  </si>
  <si>
    <t>Mary Johnson</t>
  </si>
  <si>
    <t>Leonard Stevens</t>
  </si>
  <si>
    <t>Lisa Morales</t>
  </si>
  <si>
    <t>Aaron Rogers</t>
  </si>
  <si>
    <t>Dawn Kramer</t>
  </si>
  <si>
    <t>Leah Johnson</t>
  </si>
  <si>
    <t>Alexandria Ray</t>
  </si>
  <si>
    <t>Anthony Johnson</t>
  </si>
  <si>
    <t>Andrew Wise</t>
  </si>
  <si>
    <t>Michael Jensen</t>
  </si>
  <si>
    <t>Christopher Williams</t>
  </si>
  <si>
    <t>Dorothy Snyder</t>
  </si>
  <si>
    <t>Joshua Dickson PhD</t>
  </si>
  <si>
    <t>Edward Bailey</t>
  </si>
  <si>
    <t>Kevin Hodges</t>
  </si>
  <si>
    <t>Matthew Chavez</t>
  </si>
  <si>
    <t>Amber Thompson</t>
  </si>
  <si>
    <t>Mitchell Hanson</t>
  </si>
  <si>
    <t>Karen Carter</t>
  </si>
  <si>
    <t>Christopher Obrien</t>
  </si>
  <si>
    <t>Cynthia Hernandez</t>
  </si>
  <si>
    <t>Tammy Fuller</t>
  </si>
  <si>
    <t>Dr. David Moran</t>
  </si>
  <si>
    <t>Anthony Obrien</t>
  </si>
  <si>
    <t>Cynthia Miller</t>
  </si>
  <si>
    <t>Calvin Ray</t>
  </si>
  <si>
    <t>Kristen Johnson</t>
  </si>
  <si>
    <t>Jose Bennett</t>
  </si>
  <si>
    <t>Stacy Jones</t>
  </si>
  <si>
    <t>Christopher Martin</t>
  </si>
  <si>
    <t>Danielle Wells</t>
  </si>
  <si>
    <t>Timothy Ortiz</t>
  </si>
  <si>
    <t>James Arnold</t>
  </si>
  <si>
    <t>Kristine Castillo</t>
  </si>
  <si>
    <t>Joshua Davis</t>
  </si>
  <si>
    <t>Michael Richard</t>
  </si>
  <si>
    <t>Timothy Wiggins</t>
  </si>
  <si>
    <t>Sarah Burgess</t>
  </si>
  <si>
    <t>Jeffrey Jenkins</t>
  </si>
  <si>
    <t>John Foster</t>
  </si>
  <si>
    <t>Thomas Moody</t>
  </si>
  <si>
    <t>Rick Johnson</t>
  </si>
  <si>
    <t>Elizabeth Rojas</t>
  </si>
  <si>
    <t>Bobby Chase</t>
  </si>
  <si>
    <t>Stephanie Anderson</t>
  </si>
  <si>
    <t>Benjamin Wood</t>
  </si>
  <si>
    <t>Dawn Conley</t>
  </si>
  <si>
    <t>Donna Lowery</t>
  </si>
  <si>
    <t>Wayne Young</t>
  </si>
  <si>
    <t>Ashlee Bush</t>
  </si>
  <si>
    <t>Nicole Baker</t>
  </si>
  <si>
    <t>James Blevins</t>
  </si>
  <si>
    <t>Mark Mathews</t>
  </si>
  <si>
    <t>Patrick Reid</t>
  </si>
  <si>
    <t>Stephanie Henry</t>
  </si>
  <si>
    <t>Timothy Davenport</t>
  </si>
  <si>
    <t>Nicholas Robinson</t>
  </si>
  <si>
    <t>Maurice Ware</t>
  </si>
  <si>
    <t>Rebecca Jones</t>
  </si>
  <si>
    <t>Heather Woods</t>
  </si>
  <si>
    <t>Jamie Smith</t>
  </si>
  <si>
    <t>Brittany Hart</t>
  </si>
  <si>
    <t>Jean Morgan</t>
  </si>
  <si>
    <t>Chase Evans</t>
  </si>
  <si>
    <t>Matthew Scott</t>
  </si>
  <si>
    <t>Elizabeth Steele DVM</t>
  </si>
  <si>
    <t>Robert Clark</t>
  </si>
  <si>
    <t>Dawn Whitaker</t>
  </si>
  <si>
    <t>Tanner Oneal</t>
  </si>
  <si>
    <t>Sandra Hernandez</t>
  </si>
  <si>
    <t>Jason Bailey</t>
  </si>
  <si>
    <t>Mrs. Ashley Hernandez</t>
  </si>
  <si>
    <t>Rebecca Anderson</t>
  </si>
  <si>
    <t>Michael Patel</t>
  </si>
  <si>
    <t>Corey Vargas</t>
  </si>
  <si>
    <t>Manuel Lopez</t>
  </si>
  <si>
    <t>Heather Jimenez</t>
  </si>
  <si>
    <t>Amanda Singh</t>
  </si>
  <si>
    <t>John Williams</t>
  </si>
  <si>
    <t>Erica Patterson</t>
  </si>
  <si>
    <t>Christine Johnson</t>
  </si>
  <si>
    <t>Beth Hanna</t>
  </si>
  <si>
    <t>Amanda Parker DVM</t>
  </si>
  <si>
    <t>Zachary Goodman</t>
  </si>
  <si>
    <t>Nathan Scott</t>
  </si>
  <si>
    <t>Leah Green</t>
  </si>
  <si>
    <t>Lindsay Kane</t>
  </si>
  <si>
    <t>Ricardo Frazier</t>
  </si>
  <si>
    <t>Matthew Kennedy</t>
  </si>
  <si>
    <t>Ebony Ellis</t>
  </si>
  <si>
    <t>Chad Rose</t>
  </si>
  <si>
    <t>Kathleen Thompson</t>
  </si>
  <si>
    <t>Monica Richardson</t>
  </si>
  <si>
    <t>Justin Long</t>
  </si>
  <si>
    <t>Jennifer Jones</t>
  </si>
  <si>
    <t>Michael Cunningham</t>
  </si>
  <si>
    <t>Leslie Jenkins</t>
  </si>
  <si>
    <t>Ashley Murphy</t>
  </si>
  <si>
    <t>Mark Contreras</t>
  </si>
  <si>
    <t>Erin Boyer</t>
  </si>
  <si>
    <t>Joshua Franklin</t>
  </si>
  <si>
    <t>Danielle Hodges</t>
  </si>
  <si>
    <t>David Rojas</t>
  </si>
  <si>
    <t>Karen Castaneda</t>
  </si>
  <si>
    <t>Michael Gilmore</t>
  </si>
  <si>
    <t>Susan Heath</t>
  </si>
  <si>
    <t>Lisa Jenkins</t>
  </si>
  <si>
    <t>Jennifer Reyes</t>
  </si>
  <si>
    <t>Cindy Bass</t>
  </si>
  <si>
    <t>Erin Silva</t>
  </si>
  <si>
    <t>Ryan Jones</t>
  </si>
  <si>
    <t>Terrence Lin</t>
  </si>
  <si>
    <t>Robert Robinson</t>
  </si>
  <si>
    <t>Richard Flores</t>
  </si>
  <si>
    <t>Marc Leach</t>
  </si>
  <si>
    <t>Christine Williams</t>
  </si>
  <si>
    <t>Juan Lloyd</t>
  </si>
  <si>
    <t>Michael Johnson</t>
  </si>
  <si>
    <t>Amy Williams</t>
  </si>
  <si>
    <t>Stephen Martinez</t>
  </si>
  <si>
    <t>Brian West</t>
  </si>
  <si>
    <t>Jeanette Riley</t>
  </si>
  <si>
    <t>Robert Padilla</t>
  </si>
  <si>
    <t>Pamela Snyder</t>
  </si>
  <si>
    <t>Melissa Cain</t>
  </si>
  <si>
    <t>Cory Fischer</t>
  </si>
  <si>
    <t>Jason Mcmillan</t>
  </si>
  <si>
    <t>Kenneth Rogers</t>
  </si>
  <si>
    <t>Robert Ochoa</t>
  </si>
  <si>
    <t>Amber Parker</t>
  </si>
  <si>
    <t>Jeffrey Tate</t>
  </si>
  <si>
    <t>Allen Kelley</t>
  </si>
  <si>
    <t>Cassandra Roach</t>
  </si>
  <si>
    <t>Brandon Edwards</t>
  </si>
  <si>
    <t>Joshua Leblanc</t>
  </si>
  <si>
    <t>Mark Carter</t>
  </si>
  <si>
    <t>Toni Mcintyre</t>
  </si>
  <si>
    <t>Crystal Sandoval</t>
  </si>
  <si>
    <t>Ann Howard</t>
  </si>
  <si>
    <t>Crystal Gutierrez</t>
  </si>
  <si>
    <t>Mrs. Tina French</t>
  </si>
  <si>
    <t>Jennifer Wilson</t>
  </si>
  <si>
    <t>Andrew Scott</t>
  </si>
  <si>
    <t>Denise Johnson</t>
  </si>
  <si>
    <t>Kayla Carey</t>
  </si>
  <si>
    <t>Laurie Hernandez</t>
  </si>
  <si>
    <t>Jasmine Bradford</t>
  </si>
  <si>
    <t>Rachel Hunt</t>
  </si>
  <si>
    <t>Denise Morgan</t>
  </si>
  <si>
    <t>April Gallegos</t>
  </si>
  <si>
    <t>Susan Aguilar</t>
  </si>
  <si>
    <t>Amanda Preston</t>
  </si>
  <si>
    <t>Christopher Campbell</t>
  </si>
  <si>
    <t>Carolyn White DVM</t>
  </si>
  <si>
    <t>Nathan Bush</t>
  </si>
  <si>
    <t>Steve Kelly</t>
  </si>
  <si>
    <t>Brandon Sanchez</t>
  </si>
  <si>
    <t>James Johnson</t>
  </si>
  <si>
    <t>Kenneth Grant</t>
  </si>
  <si>
    <t>Michelle Merritt</t>
  </si>
  <si>
    <t>Carl Hughes</t>
  </si>
  <si>
    <t>Matthew Bryant</t>
  </si>
  <si>
    <t>Brian Daniels</t>
  </si>
  <si>
    <t>Renee Clark</t>
  </si>
  <si>
    <t>Brian Wilkerson</t>
  </si>
  <si>
    <t>Janet Gonzalez</t>
  </si>
  <si>
    <t>Jorge Moore</t>
  </si>
  <si>
    <t>Stephen Campbell</t>
  </si>
  <si>
    <t>Marcus Lopez</t>
  </si>
  <si>
    <t>Jonathan Burgess</t>
  </si>
  <si>
    <t>Janet Manning</t>
  </si>
  <si>
    <t>Michael Mclean</t>
  </si>
  <si>
    <t>Christopher Randall</t>
  </si>
  <si>
    <t>Laura Bridges</t>
  </si>
  <si>
    <t>Savannah Graham</t>
  </si>
  <si>
    <t>Mary Stewart</t>
  </si>
  <si>
    <t>David Garcia</t>
  </si>
  <si>
    <t>Brandon Morales</t>
  </si>
  <si>
    <t>Christopher Simpson</t>
  </si>
  <si>
    <t>Rebecca Hendricks</t>
  </si>
  <si>
    <t>Joshua May</t>
  </si>
  <si>
    <t>Michael Harper</t>
  </si>
  <si>
    <t>Andrew Solomon</t>
  </si>
  <si>
    <t>Evelyn Patrick DDS</t>
  </si>
  <si>
    <t>Jennifer Evans</t>
  </si>
  <si>
    <t>Kenneth Spencer</t>
  </si>
  <si>
    <t>Matthew Byrd</t>
  </si>
  <si>
    <t>Mary Butler</t>
  </si>
  <si>
    <t>Kathleen Bailey</t>
  </si>
  <si>
    <t>Nathaniel Oliver</t>
  </si>
  <si>
    <t>Shelley Ellis</t>
  </si>
  <si>
    <t>Michael Melton</t>
  </si>
  <si>
    <t>Peter Martin</t>
  </si>
  <si>
    <t>Jason Garcia</t>
  </si>
  <si>
    <t>Robyn Key</t>
  </si>
  <si>
    <t>Laurie Bryant</t>
  </si>
  <si>
    <t>Brenda Morse</t>
  </si>
  <si>
    <t>Brandon Hall</t>
  </si>
  <si>
    <t>Matthew Cooper</t>
  </si>
  <si>
    <t>Cory King</t>
  </si>
  <si>
    <t>Jeffrey Cooper</t>
  </si>
  <si>
    <t>Shannon Martinez</t>
  </si>
  <si>
    <t>Ryan Olson</t>
  </si>
  <si>
    <t>Judy Carter</t>
  </si>
  <si>
    <t>Dr. Justin Mason MD</t>
  </si>
  <si>
    <t>Patricia Moore</t>
  </si>
  <si>
    <t>Stephen Clark</t>
  </si>
  <si>
    <t>Tina Cross</t>
  </si>
  <si>
    <t>Dave Melton</t>
  </si>
  <si>
    <t>Debra Holland</t>
  </si>
  <si>
    <t>Michelle Vaughn</t>
  </si>
  <si>
    <t>Anne Shaffer</t>
  </si>
  <si>
    <t>Tony Allen</t>
  </si>
  <si>
    <t>Julie Flores</t>
  </si>
  <si>
    <t>Ryan Gonzalez</t>
  </si>
  <si>
    <t>Erin Medina</t>
  </si>
  <si>
    <t>Chelsea Ruiz</t>
  </si>
  <si>
    <t>Sharon Joseph</t>
  </si>
  <si>
    <t>David Jenkins</t>
  </si>
  <si>
    <t>Aaron Lewis</t>
  </si>
  <si>
    <t>Kenneth Rodriguez</t>
  </si>
  <si>
    <t>Joshua Thomas</t>
  </si>
  <si>
    <t>Troy Jacobs</t>
  </si>
  <si>
    <t>Derrick Wilkerson</t>
  </si>
  <si>
    <t>Alan Gould</t>
  </si>
  <si>
    <t>David Stevenson</t>
  </si>
  <si>
    <t>Tiffany Ray</t>
  </si>
  <si>
    <t>Jennifer Henson</t>
  </si>
  <si>
    <t>Brandon Hale</t>
  </si>
  <si>
    <t>Jason Benson</t>
  </si>
  <si>
    <t>Kenneth Patrick</t>
  </si>
  <si>
    <t>Deborah Garcia</t>
  </si>
  <si>
    <t>Julia Alvarado</t>
  </si>
  <si>
    <t>Danielle Christian</t>
  </si>
  <si>
    <t>Matthew Johnson</t>
  </si>
  <si>
    <t>Cory Neal</t>
  </si>
  <si>
    <t>Michael Glover DDS</t>
  </si>
  <si>
    <t>Franklin Gonzales</t>
  </si>
  <si>
    <t>Amanda Campbell</t>
  </si>
  <si>
    <t>Lauren Hernandez</t>
  </si>
  <si>
    <t>Stanley Armstrong</t>
  </si>
  <si>
    <t>Alexandra Vasquez</t>
  </si>
  <si>
    <t>Phillip Schaefer</t>
  </si>
  <si>
    <t>Pamela Williams</t>
  </si>
  <si>
    <t>Anthony Holmes</t>
  </si>
  <si>
    <t>Ian Smith</t>
  </si>
  <si>
    <t>Kevin Estrada</t>
  </si>
  <si>
    <t>Daniel Navarro</t>
  </si>
  <si>
    <t>Nicholas Grant</t>
  </si>
  <si>
    <t>Jessica Anderson</t>
  </si>
  <si>
    <t>Alyssa Smith</t>
  </si>
  <si>
    <t>Kirk Herman</t>
  </si>
  <si>
    <t>Jacqueline Harper</t>
  </si>
  <si>
    <t>Emily Peterson</t>
  </si>
  <si>
    <t>Kyle Glenn</t>
  </si>
  <si>
    <t>Lisa Warren</t>
  </si>
  <si>
    <t>Noah Long</t>
  </si>
  <si>
    <t>John Harris</t>
  </si>
  <si>
    <t>Catherine Fletcher</t>
  </si>
  <si>
    <t>Jenna Robinson</t>
  </si>
  <si>
    <t>Tina Crawford</t>
  </si>
  <si>
    <t>Laura Parsons</t>
  </si>
  <si>
    <t>Sharon Johnson</t>
  </si>
  <si>
    <t>Richard Castillo</t>
  </si>
  <si>
    <t>Tina Martin</t>
  </si>
  <si>
    <t>Ms. Sarah Jackson</t>
  </si>
  <si>
    <t>Johnathan Nelson</t>
  </si>
  <si>
    <t>David Oliver</t>
  </si>
  <si>
    <t>Anthony Singh</t>
  </si>
  <si>
    <t>Warren Williams</t>
  </si>
  <si>
    <t>Walter Robinson</t>
  </si>
  <si>
    <t>Michael Ali</t>
  </si>
  <si>
    <t>Jillian Baker</t>
  </si>
  <si>
    <t>Jennifer Hall</t>
  </si>
  <si>
    <t>Jesse Myers</t>
  </si>
  <si>
    <t>Richard Thomas</t>
  </si>
  <si>
    <t>Melissa Carter</t>
  </si>
  <si>
    <t>Cheryl Smith</t>
  </si>
  <si>
    <t>Russell Vincent</t>
  </si>
  <si>
    <t>Paige Mcbride</t>
  </si>
  <si>
    <t>Ann Hobbs</t>
  </si>
  <si>
    <t>Glen Barber</t>
  </si>
  <si>
    <t>Nicole Garrett</t>
  </si>
  <si>
    <t>Lori Anderson</t>
  </si>
  <si>
    <t>Christopher Jimenez</t>
  </si>
  <si>
    <t>Scott Moore</t>
  </si>
  <si>
    <t>Chad Johnson</t>
  </si>
  <si>
    <t>Justin Garrison</t>
  </si>
  <si>
    <t>Margaret Stewart</t>
  </si>
  <si>
    <t>Samantha Jenkins</t>
  </si>
  <si>
    <t>Jose Robertson</t>
  </si>
  <si>
    <t>Kristi Marshall</t>
  </si>
  <si>
    <t>Parker Gonzalez</t>
  </si>
  <si>
    <t>Karen Wright</t>
  </si>
  <si>
    <t>Bryan Ray</t>
  </si>
  <si>
    <t>April Gonzales</t>
  </si>
  <si>
    <t>Kevin Mclaughlin</t>
  </si>
  <si>
    <t>Alisha Acosta</t>
  </si>
  <si>
    <t>Stephen Larson</t>
  </si>
  <si>
    <t>David Hubbard</t>
  </si>
  <si>
    <t>Ashley West</t>
  </si>
  <si>
    <t>Tara Stone</t>
  </si>
  <si>
    <t>Melissa Bishop</t>
  </si>
  <si>
    <t>Lisa King</t>
  </si>
  <si>
    <t>Cheryl Bowen</t>
  </si>
  <si>
    <t>Sarah Rodriguez</t>
  </si>
  <si>
    <t>Jeremiah Garcia</t>
  </si>
  <si>
    <t>Megan Salas</t>
  </si>
  <si>
    <t>Kimberly Collins</t>
  </si>
  <si>
    <t>Gregory King</t>
  </si>
  <si>
    <t>Mark Allen</t>
  </si>
  <si>
    <t>Benjamin Beard</t>
  </si>
  <si>
    <t>Samantha Vazquez</t>
  </si>
  <si>
    <t>Shelby Stevens</t>
  </si>
  <si>
    <t>Donald Nielsen</t>
  </si>
  <si>
    <t>Andrea Lara</t>
  </si>
  <si>
    <t>Gary Johnson</t>
  </si>
  <si>
    <t>Jason Brown</t>
  </si>
  <si>
    <t>Tony Miller</t>
  </si>
  <si>
    <t>Molly Adams</t>
  </si>
  <si>
    <t>Matthew Brown</t>
  </si>
  <si>
    <t>Brandon Stephens</t>
  </si>
  <si>
    <t>Joe Smith</t>
  </si>
  <si>
    <t>Ruth Guerrero</t>
  </si>
  <si>
    <t>Kristen Davis</t>
  </si>
  <si>
    <t>Ralph Wood</t>
  </si>
  <si>
    <t>Alyssa Brandt</t>
  </si>
  <si>
    <t>Karen Cox</t>
  </si>
  <si>
    <t>Steve Jones</t>
  </si>
  <si>
    <t>Scott Obrien</t>
  </si>
  <si>
    <t>Michelle Wells</t>
  </si>
  <si>
    <t>Nathan Patterson</t>
  </si>
  <si>
    <t>Ronald Henson</t>
  </si>
  <si>
    <t>Patricia Craig</t>
  </si>
  <si>
    <t>Kayla Riley</t>
  </si>
  <si>
    <t>Kathleen Shelton</t>
  </si>
  <si>
    <t>David Andrews</t>
  </si>
  <si>
    <t>Brianna Wright</t>
  </si>
  <si>
    <t>Joanne Johns</t>
  </si>
  <si>
    <t>Christy Myers</t>
  </si>
  <si>
    <t>Joseph Alexander</t>
  </si>
  <si>
    <t>Judy Rodriguez</t>
  </si>
  <si>
    <t>Trevor Gomez</t>
  </si>
  <si>
    <t>Joshua Hart</t>
  </si>
  <si>
    <t>Ivan Grant</t>
  </si>
  <si>
    <t>Anthony Carter</t>
  </si>
  <si>
    <t>Ariel Wise</t>
  </si>
  <si>
    <t>Ryan Adams</t>
  </si>
  <si>
    <t>Anna Willis</t>
  </si>
  <si>
    <t>Christina Anderson</t>
  </si>
  <si>
    <t>Ann Spencer</t>
  </si>
  <si>
    <t>James Bailey</t>
  </si>
  <si>
    <t>Matthew Williams</t>
  </si>
  <si>
    <t>Angie Cervantes</t>
  </si>
  <si>
    <t>Susan Allen</t>
  </si>
  <si>
    <t>Emma Stone</t>
  </si>
  <si>
    <t>Antonio Sandoval</t>
  </si>
  <si>
    <t>Joshua Fox</t>
  </si>
  <si>
    <t>Lauren Kim</t>
  </si>
  <si>
    <t>Patrick Taylor</t>
  </si>
  <si>
    <t>Colleen Henderson</t>
  </si>
  <si>
    <t>Cody Baker</t>
  </si>
  <si>
    <t>Jeff Cole</t>
  </si>
  <si>
    <t>Jessica Burton</t>
  </si>
  <si>
    <t>Katrina Oneal</t>
  </si>
  <si>
    <t>Renee Pena</t>
  </si>
  <si>
    <t>Joel Odom</t>
  </si>
  <si>
    <t>Kristina Lopez</t>
  </si>
  <si>
    <t>Jason Price</t>
  </si>
  <si>
    <t>Megan Merritt</t>
  </si>
  <si>
    <t>Joe Rogers</t>
  </si>
  <si>
    <t>Alexis Jones</t>
  </si>
  <si>
    <t>Caitlyn Phillips</t>
  </si>
  <si>
    <t>Carol Cardenas</t>
  </si>
  <si>
    <t>Craig Snyder</t>
  </si>
  <si>
    <t>Jaime Mccoy</t>
  </si>
  <si>
    <t>Mrs. Nicole Lambert</t>
  </si>
  <si>
    <t>Lisa White</t>
  </si>
  <si>
    <t>Charles Norton</t>
  </si>
  <si>
    <t>Jose Church</t>
  </si>
  <si>
    <t>Tyler Wilkinson</t>
  </si>
  <si>
    <t>Tiffany Everett</t>
  </si>
  <si>
    <t>Tiffany Holmes</t>
  </si>
  <si>
    <t>Courtney Phillips</t>
  </si>
  <si>
    <t>Taylor Taylor</t>
  </si>
  <si>
    <t>Jasmine Burch</t>
  </si>
  <si>
    <t>Kevin Peters</t>
  </si>
  <si>
    <t>Amanda Bailey</t>
  </si>
  <si>
    <t>Ronald Joyce</t>
  </si>
  <si>
    <t>Gina King</t>
  </si>
  <si>
    <t>Jeremy Wilson</t>
  </si>
  <si>
    <t>Alexander Gates</t>
  </si>
  <si>
    <t>Jose Young</t>
  </si>
  <si>
    <t>Angela Orr</t>
  </si>
  <si>
    <t>Jason Mclean</t>
  </si>
  <si>
    <t>Kaitlin Stone</t>
  </si>
  <si>
    <t>Daniel Andrews</t>
  </si>
  <si>
    <t>Christopher Ortiz</t>
  </si>
  <si>
    <t>Rachel Smith</t>
  </si>
  <si>
    <t>Joshua Garcia</t>
  </si>
  <si>
    <t>Valerie Smith</t>
  </si>
  <si>
    <t>David Hernandez</t>
  </si>
  <si>
    <t>Gabriel Buck</t>
  </si>
  <si>
    <t>Vanessa Lindsey</t>
  </si>
  <si>
    <t>William Oliver</t>
  </si>
  <si>
    <t>Tracey Simpson</t>
  </si>
  <si>
    <t>Wendy Blackburn</t>
  </si>
  <si>
    <t>Bradley Campbell</t>
  </si>
  <si>
    <t>Tiffany Stephens</t>
  </si>
  <si>
    <t>Joshua Roberts</t>
  </si>
  <si>
    <t>Jason Williams</t>
  </si>
  <si>
    <t>Sabrina Sanders</t>
  </si>
  <si>
    <t>Lori Morton</t>
  </si>
  <si>
    <t>James Barnes</t>
  </si>
  <si>
    <t>Tanya Medina</t>
  </si>
  <si>
    <t>Brandon Smith</t>
  </si>
  <si>
    <t>Katherine Knapp</t>
  </si>
  <si>
    <t>Abigail Williams</t>
  </si>
  <si>
    <t>Shannon Hall</t>
  </si>
  <si>
    <t>Micheal Pugh</t>
  </si>
  <si>
    <t>Kimberly Brewer DDS</t>
  </si>
  <si>
    <t>Christopher Smith</t>
  </si>
  <si>
    <t>Lauren Ryan</t>
  </si>
  <si>
    <t>Ryan Randolph</t>
  </si>
  <si>
    <t>Rhonda Olson</t>
  </si>
  <si>
    <t>Larry Young</t>
  </si>
  <si>
    <t>Lisa Daugherty</t>
  </si>
  <si>
    <t>Jennifer Miller</t>
  </si>
  <si>
    <t>Christopher Webb</t>
  </si>
  <si>
    <t>Bonnie Walters</t>
  </si>
  <si>
    <t>Jason Diaz</t>
  </si>
  <si>
    <t>Audrey Fitzgerald</t>
  </si>
  <si>
    <t>Austin Blevins</t>
  </si>
  <si>
    <t>Emily Stewart</t>
  </si>
  <si>
    <t>Crystal Callahan</t>
  </si>
  <si>
    <t>Andrea Brown</t>
  </si>
  <si>
    <t>Sean Rodriguez</t>
  </si>
  <si>
    <t>John Yang</t>
  </si>
  <si>
    <t>Glenn Bridges</t>
  </si>
  <si>
    <t>Vicki Stewart</t>
  </si>
  <si>
    <t>Nicole Johnson</t>
  </si>
  <si>
    <t>Heather Jordan</t>
  </si>
  <si>
    <t>Wendy Estrada</t>
  </si>
  <si>
    <t>Dean Whitaker</t>
  </si>
  <si>
    <t>Dr. Rachel Green</t>
  </si>
  <si>
    <t>Rachel Jenkins</t>
  </si>
  <si>
    <t>Christine Elliott</t>
  </si>
  <si>
    <t>Kimberly Brown</t>
  </si>
  <si>
    <t>Gloria Thomas</t>
  </si>
  <si>
    <t>Lindsay Walker</t>
  </si>
  <si>
    <t>Kristen Dunn</t>
  </si>
  <si>
    <t>Marco Cox</t>
  </si>
  <si>
    <t>Lindsey White</t>
  </si>
  <si>
    <t>Anna Bell</t>
  </si>
  <si>
    <t>Tammy White</t>
  </si>
  <si>
    <t>Tony Young</t>
  </si>
  <si>
    <t>John Mcconnell</t>
  </si>
  <si>
    <t>Daniel Boyle</t>
  </si>
  <si>
    <t>David Moyer</t>
  </si>
  <si>
    <t>Paul Dickerson</t>
  </si>
  <si>
    <t>Vanessa Evans</t>
  </si>
  <si>
    <t>Brianna Erickson DVM</t>
  </si>
  <si>
    <t>Brandon Hayes</t>
  </si>
  <si>
    <t>Eric Perkins</t>
  </si>
  <si>
    <t>Gregory Byrd</t>
  </si>
  <si>
    <t>Maria Wiley</t>
  </si>
  <si>
    <t>Garrett Mosley</t>
  </si>
  <si>
    <t>Steven Stone</t>
  </si>
  <si>
    <t>Thomas Phillips</t>
  </si>
  <si>
    <t>Kevin Sherman</t>
  </si>
  <si>
    <t>Andre Williamson</t>
  </si>
  <si>
    <t>Mrs. Ashley Peterson</t>
  </si>
  <si>
    <t>Troy Myers</t>
  </si>
  <si>
    <t>John Todd</t>
  </si>
  <si>
    <t>Mckenzie Larson</t>
  </si>
  <si>
    <t>Joshua Fisher</t>
  </si>
  <si>
    <t>David Caldwell</t>
  </si>
  <si>
    <t>Jasmine Mack</t>
  </si>
  <si>
    <t>Daniel Valdez</t>
  </si>
  <si>
    <t>David Salazar</t>
  </si>
  <si>
    <t>Claire Lee</t>
  </si>
  <si>
    <t>Dwayne Richardson</t>
  </si>
  <si>
    <t>Heidi Edwards</t>
  </si>
  <si>
    <t>Jeremiah Hall</t>
  </si>
  <si>
    <t>Yolanda Aguilar</t>
  </si>
  <si>
    <t>Bruce Wallace</t>
  </si>
  <si>
    <t>Amy Garner</t>
  </si>
  <si>
    <t>Rebecca Bridges</t>
  </si>
  <si>
    <t>Kevin Kim</t>
  </si>
  <si>
    <t>Helen Hardin</t>
  </si>
  <si>
    <t>Shane Mitchell</t>
  </si>
  <si>
    <t>Linda Patel</t>
  </si>
  <si>
    <t>Matthew Arellano</t>
  </si>
  <si>
    <t>Joseph Flores</t>
  </si>
  <si>
    <t>Lauren Kennedy</t>
  </si>
  <si>
    <t>Dennis Rivera</t>
  </si>
  <si>
    <t>Laura Christensen</t>
  </si>
  <si>
    <t>Angelica Jackson</t>
  </si>
  <si>
    <t>Ashley Mitchell</t>
  </si>
  <si>
    <t>Jose Thompson</t>
  </si>
  <si>
    <t>Elizabeth May</t>
  </si>
  <si>
    <t>Margaret Taylor</t>
  </si>
  <si>
    <t>Kimberly Lambert</t>
  </si>
  <si>
    <t>Kenneth Scott</t>
  </si>
  <si>
    <t>Jonathan Harris</t>
  </si>
  <si>
    <t>Stefanie Valencia</t>
  </si>
  <si>
    <t>Gregory Watson</t>
  </si>
  <si>
    <t>Jason Fletcher</t>
  </si>
  <si>
    <t>Ms. Jessica Hughes MD</t>
  </si>
  <si>
    <t>Sandra Martinez</t>
  </si>
  <si>
    <t>John Duarte</t>
  </si>
  <si>
    <t>David Small</t>
  </si>
  <si>
    <t>Victoria Bartlett MD</t>
  </si>
  <si>
    <t>Jesse Andrade</t>
  </si>
  <si>
    <t>Joseph Castillo</t>
  </si>
  <si>
    <t>Jessica Miller DDS</t>
  </si>
  <si>
    <t>Chase Bowman</t>
  </si>
  <si>
    <t>Jonathan Haas</t>
  </si>
  <si>
    <t>Christopher Holmes</t>
  </si>
  <si>
    <t>Christopher Nixon</t>
  </si>
  <si>
    <t>Jeremy Bright</t>
  </si>
  <si>
    <t>Gregory Cruz</t>
  </si>
  <si>
    <t>Carolyn Brewer</t>
  </si>
  <si>
    <t>Maureen Walker</t>
  </si>
  <si>
    <t>William Brown</t>
  </si>
  <si>
    <t>Christopher Hodge</t>
  </si>
  <si>
    <t>Samantha Gonzales</t>
  </si>
  <si>
    <t>Justin Richards</t>
  </si>
  <si>
    <t>Sarah Hogan</t>
  </si>
  <si>
    <t>Michelle Bennett</t>
  </si>
  <si>
    <t>Katherine Edwards</t>
  </si>
  <si>
    <t>Danny Nelson</t>
  </si>
  <si>
    <t>Christine Carrillo</t>
  </si>
  <si>
    <t>Todd Fleming</t>
  </si>
  <si>
    <t>Phillip Smith</t>
  </si>
  <si>
    <t>Steven Zimmerman</t>
  </si>
  <si>
    <t>William Stevenson</t>
  </si>
  <si>
    <t>Mandy Gonzales</t>
  </si>
  <si>
    <t>Mike Johnson</t>
  </si>
  <si>
    <t>Edward Knapp</t>
  </si>
  <si>
    <t>Mariah Bennett</t>
  </si>
  <si>
    <t>Steven Murray</t>
  </si>
  <si>
    <t>Steve Levy</t>
  </si>
  <si>
    <t>Christopher Larsen</t>
  </si>
  <si>
    <t>Ricky Morton DVM</t>
  </si>
  <si>
    <t>Latasha Washington</t>
  </si>
  <si>
    <t>Rachel Weiss</t>
  </si>
  <si>
    <t>Christie Dixon</t>
  </si>
  <si>
    <t>Ruben Gordon</t>
  </si>
  <si>
    <t>Kimberly Williams</t>
  </si>
  <si>
    <t>Stephanie Hess</t>
  </si>
  <si>
    <t>Angela Hood</t>
  </si>
  <si>
    <t>Crystal Wright</t>
  </si>
  <si>
    <t>Kelly Wagner</t>
  </si>
  <si>
    <t>Timothy Jones</t>
  </si>
  <si>
    <t>Kevin Johnston</t>
  </si>
  <si>
    <t>Christian Beard</t>
  </si>
  <si>
    <t>Jacob Osborne</t>
  </si>
  <si>
    <t>Kenneth Hill</t>
  </si>
  <si>
    <t>Maria Bolton</t>
  </si>
  <si>
    <t>Craig Wallace</t>
  </si>
  <si>
    <t>Molly Todd</t>
  </si>
  <si>
    <t>Kaylee Jennings</t>
  </si>
  <si>
    <t>Monica Pierce</t>
  </si>
  <si>
    <t>Julie King</t>
  </si>
  <si>
    <t>Alisha Murray</t>
  </si>
  <si>
    <t>Christopher Martinez</t>
  </si>
  <si>
    <t>Jermaine Jackson</t>
  </si>
  <si>
    <t>John Brown</t>
  </si>
  <si>
    <t>Carmen Zimmerman</t>
  </si>
  <si>
    <t>Carlos Jones</t>
  </si>
  <si>
    <t>Maria Sanders</t>
  </si>
  <si>
    <t>Stephen Ferguson</t>
  </si>
  <si>
    <t>Annette Lee</t>
  </si>
  <si>
    <t>Brian Acevedo</t>
  </si>
  <si>
    <t>Tiffany Rosario</t>
  </si>
  <si>
    <t>Craig Adams</t>
  </si>
  <si>
    <t>Danielle Parker</t>
  </si>
  <si>
    <t>Stephen Gilbert</t>
  </si>
  <si>
    <t>Mark Cantrell</t>
  </si>
  <si>
    <t>Jennifer Diaz</t>
  </si>
  <si>
    <t>Vicki Barry</t>
  </si>
  <si>
    <t>Aaron Thomas</t>
  </si>
  <si>
    <t>Denise Lutz</t>
  </si>
  <si>
    <t>Jeremiah Jackson</t>
  </si>
  <si>
    <t>Christine Rodriguez</t>
  </si>
  <si>
    <t>Christine Clark</t>
  </si>
  <si>
    <t>Victoria Mejia</t>
  </si>
  <si>
    <t>Karen Ward</t>
  </si>
  <si>
    <t>Barbara Lloyd</t>
  </si>
  <si>
    <t>Heidi Thompson</t>
  </si>
  <si>
    <t>Cynthia Jones</t>
  </si>
  <si>
    <t>Rachel Beasley</t>
  </si>
  <si>
    <t>Alexander Howard</t>
  </si>
  <si>
    <t>James Turner</t>
  </si>
  <si>
    <t>John Ross</t>
  </si>
  <si>
    <t>Caitlin Taylor</t>
  </si>
  <si>
    <t>Traci Mcclure</t>
  </si>
  <si>
    <t>Christopher Murillo</t>
  </si>
  <si>
    <t>Isaiah Morgan</t>
  </si>
  <si>
    <t>Caroline Rios</t>
  </si>
  <si>
    <t>Latasha Brooks</t>
  </si>
  <si>
    <t>Heather Tanner</t>
  </si>
  <si>
    <t>Ricky Miller</t>
  </si>
  <si>
    <t>Julia Wilson</t>
  </si>
  <si>
    <t>Cynthia Myers</t>
  </si>
  <si>
    <t>Vickie Miller</t>
  </si>
  <si>
    <t>Dr. Damon Dyer</t>
  </si>
  <si>
    <t>Diana Diaz</t>
  </si>
  <si>
    <t>Roberta Sanchez</t>
  </si>
  <si>
    <t>Sherry Butler</t>
  </si>
  <si>
    <t>Arthur Williams</t>
  </si>
  <si>
    <t>Kendra Jimenez</t>
  </si>
  <si>
    <t>Stephanie Freeman</t>
  </si>
  <si>
    <t>Andrea Duke</t>
  </si>
  <si>
    <t>Benjamin Cherry</t>
  </si>
  <si>
    <t>Gina Adams</t>
  </si>
  <si>
    <t>James Haas</t>
  </si>
  <si>
    <t>Brenda Moore</t>
  </si>
  <si>
    <t>Ashley Rowe</t>
  </si>
  <si>
    <t>Dana Smith</t>
  </si>
  <si>
    <t>Mario Oliver</t>
  </si>
  <si>
    <t>Jeffrey Jensen</t>
  </si>
  <si>
    <t>James Kim</t>
  </si>
  <si>
    <t>Mary Mack</t>
  </si>
  <si>
    <t>Matthew Smith</t>
  </si>
  <si>
    <t>Matthew Bell</t>
  </si>
  <si>
    <t>Jill Miller</t>
  </si>
  <si>
    <t>Jennifer Bennett</t>
  </si>
  <si>
    <t>Tammy Peters</t>
  </si>
  <si>
    <t>Cindy Hardin</t>
  </si>
  <si>
    <t>Ryan Ingram</t>
  </si>
  <si>
    <t>Susan Washington</t>
  </si>
  <si>
    <t>Mr. Wesley Cabrera</t>
  </si>
  <si>
    <t>Brooke Thompson</t>
  </si>
  <si>
    <t>Michael Gonzalez</t>
  </si>
  <si>
    <t>Jacob Gonzalez</t>
  </si>
  <si>
    <t>Steven Harris</t>
  </si>
  <si>
    <t>Jennifer Torres</t>
  </si>
  <si>
    <t>Joe Castillo</t>
  </si>
  <si>
    <t>Patricia Stephens</t>
  </si>
  <si>
    <t>Allison Martin</t>
  </si>
  <si>
    <t>Jerry Higgins</t>
  </si>
  <si>
    <t>Rachel Fox</t>
  </si>
  <si>
    <t>Patrick Green</t>
  </si>
  <si>
    <t>Ashley Carey DDS</t>
  </si>
  <si>
    <t>Kyle Shah</t>
  </si>
  <si>
    <t>Robert Rivera</t>
  </si>
  <si>
    <t>Sarah Olson</t>
  </si>
  <si>
    <t>Mark Simmons</t>
  </si>
  <si>
    <t>Zachary Barron</t>
  </si>
  <si>
    <t>Jordan Ward</t>
  </si>
  <si>
    <t>Jennifer Cox</t>
  </si>
  <si>
    <t>Christina Rodriguez</t>
  </si>
  <si>
    <t>Natalie Keith</t>
  </si>
  <si>
    <t>Mary Griffin</t>
  </si>
  <si>
    <t>Brian Joseph</t>
  </si>
  <si>
    <t>Patrick Smith</t>
  </si>
  <si>
    <t>Dennis Hardy</t>
  </si>
  <si>
    <t>Heather Simmons</t>
  </si>
  <si>
    <t>Michael Rocha</t>
  </si>
  <si>
    <t>Joseph Maldonado</t>
  </si>
  <si>
    <t>Bradley Webb</t>
  </si>
  <si>
    <t>Dr. Jaclyn Long MD</t>
  </si>
  <si>
    <t>Melinda Olson</t>
  </si>
  <si>
    <t>Sara Curry</t>
  </si>
  <si>
    <t>Laurie Anderson</t>
  </si>
  <si>
    <t>Luis Wood</t>
  </si>
  <si>
    <t>Brian Singleton</t>
  </si>
  <si>
    <t>Beverly Harris</t>
  </si>
  <si>
    <t>Krystal Parker</t>
  </si>
  <si>
    <t>Michael Lewis</t>
  </si>
  <si>
    <t>Brandon Fitzgerald</t>
  </si>
  <si>
    <t>Daniel Moore</t>
  </si>
  <si>
    <t>Melissa Rogers</t>
  </si>
  <si>
    <t>Gregory Wilson</t>
  </si>
  <si>
    <t>Susan Ali</t>
  </si>
  <si>
    <t>Thomas Larson</t>
  </si>
  <si>
    <t>Kenneth Lang</t>
  </si>
  <si>
    <t>Colleen Dalton</t>
  </si>
  <si>
    <t>Cory Hull</t>
  </si>
  <si>
    <t>Jeremy Black</t>
  </si>
  <si>
    <t>Kathleen Harris</t>
  </si>
  <si>
    <t>Julie Ellis</t>
  </si>
  <si>
    <t>Michelle Rangel</t>
  </si>
  <si>
    <t>Chase Pitts</t>
  </si>
  <si>
    <t>Anna Williams</t>
  </si>
  <si>
    <t>Gabriel Mason</t>
  </si>
  <si>
    <t>Gail Hill MD</t>
  </si>
  <si>
    <t>Richard Green</t>
  </si>
  <si>
    <t>Michael Martin</t>
  </si>
  <si>
    <t>Lindsey Snow</t>
  </si>
  <si>
    <t>Jamie Reilly</t>
  </si>
  <si>
    <t>Antonio Lane</t>
  </si>
  <si>
    <t>Julie Willis</t>
  </si>
  <si>
    <t>Brian Hill</t>
  </si>
  <si>
    <t>John Floyd</t>
  </si>
  <si>
    <t>Misty Ramos</t>
  </si>
  <si>
    <t>Patrick Powell</t>
  </si>
  <si>
    <t>Taylor Phillips</t>
  </si>
  <si>
    <t>Randy Pugh</t>
  </si>
  <si>
    <t>Penny Harris</t>
  </si>
  <si>
    <t>Susan Williams</t>
  </si>
  <si>
    <t>Denise Knapp</t>
  </si>
  <si>
    <t>Scott Turner</t>
  </si>
  <si>
    <t>Brittney Carlson</t>
  </si>
  <si>
    <t>Yvette Mills</t>
  </si>
  <si>
    <t>Sarah Pierce</t>
  </si>
  <si>
    <t>Troy Moore</t>
  </si>
  <si>
    <t>Kristen Wood</t>
  </si>
  <si>
    <t>Cynthia Graham</t>
  </si>
  <si>
    <t>Natasha Odom</t>
  </si>
  <si>
    <t>Thomas Harrison</t>
  </si>
  <si>
    <t>Laura Johnson</t>
  </si>
  <si>
    <t>Jordan Lee</t>
  </si>
  <si>
    <t>David Wright</t>
  </si>
  <si>
    <t>Michelle Harding</t>
  </si>
  <si>
    <t>Tracy Rojas</t>
  </si>
  <si>
    <t>Kathleen Massey</t>
  </si>
  <si>
    <t>Wesley Sexton</t>
  </si>
  <si>
    <t>Kelsey Donaldson</t>
  </si>
  <si>
    <t>Morgan Collins</t>
  </si>
  <si>
    <t>Robert Dean</t>
  </si>
  <si>
    <t>Alexander Payne</t>
  </si>
  <si>
    <t>Charles Carr</t>
  </si>
  <si>
    <t>Becky Hamilton</t>
  </si>
  <si>
    <t>Martha Little</t>
  </si>
  <si>
    <t>Jeffrey Simpson</t>
  </si>
  <si>
    <t>William Garcia</t>
  </si>
  <si>
    <t>Thomas Garcia</t>
  </si>
  <si>
    <t>Charles Robinson</t>
  </si>
  <si>
    <t>Tamara Yang MD</t>
  </si>
  <si>
    <t>Ronald Poole</t>
  </si>
  <si>
    <t>Martha Petersen</t>
  </si>
  <si>
    <t>Adam Valencia</t>
  </si>
  <si>
    <t>Shannon Snow</t>
  </si>
  <si>
    <t>Brian Richardson</t>
  </si>
  <si>
    <t>Lacey Hawkins</t>
  </si>
  <si>
    <t>Miranda Cook</t>
  </si>
  <si>
    <t>Anthony Warren</t>
  </si>
  <si>
    <t>James Kelley</t>
  </si>
  <si>
    <t>Jose Williams</t>
  </si>
  <si>
    <t>Amber Fisher</t>
  </si>
  <si>
    <t>Shannon Pham</t>
  </si>
  <si>
    <t>Teresa Gibbs</t>
  </si>
  <si>
    <t>Dana Franco</t>
  </si>
  <si>
    <t>Michele Carter</t>
  </si>
  <si>
    <t>Adam Waller</t>
  </si>
  <si>
    <t>Matthew Valdez</t>
  </si>
  <si>
    <t>Karen Ross</t>
  </si>
  <si>
    <t>Ashley Hamilton</t>
  </si>
  <si>
    <t>Steven Ward</t>
  </si>
  <si>
    <t>Denise Anderson</t>
  </si>
  <si>
    <t>Sarah York</t>
  </si>
  <si>
    <t>Austin Palmer</t>
  </si>
  <si>
    <t>Bethany Powell</t>
  </si>
  <si>
    <t>Brenda Smith</t>
  </si>
  <si>
    <t>Katrina Vasquez</t>
  </si>
  <si>
    <t>Diana Mason</t>
  </si>
  <si>
    <t>Elizabeth Leach</t>
  </si>
  <si>
    <t>Brandon Wolf</t>
  </si>
  <si>
    <t>Christine Randall</t>
  </si>
  <si>
    <t>Tiffany Bradley</t>
  </si>
  <si>
    <t>Maria Harrington</t>
  </si>
  <si>
    <t>Luis Wilson</t>
  </si>
  <si>
    <t>Meredith Rogers</t>
  </si>
  <si>
    <t>Robin Davis</t>
  </si>
  <si>
    <t>Deborah Hamilton</t>
  </si>
  <si>
    <t>Edward Frost</t>
  </si>
  <si>
    <t>Tina Mendez</t>
  </si>
  <si>
    <t>Bobby Carey</t>
  </si>
  <si>
    <t>Andrew Moore</t>
  </si>
  <si>
    <t>Jesus Gibson</t>
  </si>
  <si>
    <t>Angela Orozco</t>
  </si>
  <si>
    <t>Desiree Ortega</t>
  </si>
  <si>
    <t>Lisa Gonzales</t>
  </si>
  <si>
    <t>Michelle Perez</t>
  </si>
  <si>
    <t>Sharon Miller</t>
  </si>
  <si>
    <t>Travis Baker</t>
  </si>
  <si>
    <t>Amanda Burch</t>
  </si>
  <si>
    <t>Erika Levy</t>
  </si>
  <si>
    <t>Amber Jones</t>
  </si>
  <si>
    <t>Melissa Dominguez</t>
  </si>
  <si>
    <t>Jennifer Newman</t>
  </si>
  <si>
    <t>Sandra Wyatt</t>
  </si>
  <si>
    <t>Alexander Rodriguez</t>
  </si>
  <si>
    <t>Jacqueline Freeman</t>
  </si>
  <si>
    <t>Tyler Smith</t>
  </si>
  <si>
    <t>Taylor Serrano</t>
  </si>
  <si>
    <t>Jason Molina</t>
  </si>
  <si>
    <t>Stephanie Mclaughlin</t>
  </si>
  <si>
    <t>Daniel Alvarado</t>
  </si>
  <si>
    <t>Jacob Dunn</t>
  </si>
  <si>
    <t>Heidi Miller</t>
  </si>
  <si>
    <t>Sandra King</t>
  </si>
  <si>
    <t>Allison Haynes</t>
  </si>
  <si>
    <t>Barbara Molina</t>
  </si>
  <si>
    <t>Stacey Solis</t>
  </si>
  <si>
    <t>Raven Mathis</t>
  </si>
  <si>
    <t>Gabrielle Valdez</t>
  </si>
  <si>
    <t>Kelly Taylor</t>
  </si>
  <si>
    <t>Sharon Malone</t>
  </si>
  <si>
    <t>Andrew Tran</t>
  </si>
  <si>
    <t>Steven Burton</t>
  </si>
  <si>
    <t>Michael Hill</t>
  </si>
  <si>
    <t>Renee Rios</t>
  </si>
  <si>
    <t>Larry Walsh</t>
  </si>
  <si>
    <t>Mary Pratt</t>
  </si>
  <si>
    <t>Joseph Smith</t>
  </si>
  <si>
    <t>Hannah Gilbert</t>
  </si>
  <si>
    <t>Kimberly Webb</t>
  </si>
  <si>
    <t>Mark Bryant</t>
  </si>
  <si>
    <t>Karen Vincent</t>
  </si>
  <si>
    <t>Chris Sosa</t>
  </si>
  <si>
    <t>Lisa Hall</t>
  </si>
  <si>
    <t>Mandy Salas</t>
  </si>
  <si>
    <t>Trevor Buck</t>
  </si>
  <si>
    <t>Timothy Smith</t>
  </si>
  <si>
    <t>Cynthia Carter</t>
  </si>
  <si>
    <t>Kimberly Fields</t>
  </si>
  <si>
    <t>John White</t>
  </si>
  <si>
    <t>Mr. Steven Bell</t>
  </si>
  <si>
    <t>Kyle Lopez</t>
  </si>
  <si>
    <t>Sara Castillo</t>
  </si>
  <si>
    <t>Richard Smith</t>
  </si>
  <si>
    <t>Daniel Thompson</t>
  </si>
  <si>
    <t>Carolyn Coleman</t>
  </si>
  <si>
    <t>Dr. Eugene Valdez</t>
  </si>
  <si>
    <t>Eric Oneill</t>
  </si>
  <si>
    <t>Stephanie Yang</t>
  </si>
  <si>
    <t>Brandy Russell MD</t>
  </si>
  <si>
    <t>Tammy Thomas</t>
  </si>
  <si>
    <t>Jennifer Hayes</t>
  </si>
  <si>
    <t>Susan Lloyd</t>
  </si>
  <si>
    <t>John Green</t>
  </si>
  <si>
    <t>Theresa Erickson</t>
  </si>
  <si>
    <t>Mr. Christopher Robles</t>
  </si>
  <si>
    <t>Jeffrey Baker</t>
  </si>
  <si>
    <t>William Davis</t>
  </si>
  <si>
    <t>Thomas Pugh</t>
  </si>
  <si>
    <t>Sara Cowan</t>
  </si>
  <si>
    <t>Katherine Thomas</t>
  </si>
  <si>
    <t>John Logan</t>
  </si>
  <si>
    <t>Kendra Davis</t>
  </si>
  <si>
    <t>Jason Jenkins</t>
  </si>
  <si>
    <t>Angela Sullivan</t>
  </si>
  <si>
    <t>Tammy Patel</t>
  </si>
  <si>
    <t>Rachael Marks</t>
  </si>
  <si>
    <t>Christopher Barnes</t>
  </si>
  <si>
    <t>Daniel Hunter</t>
  </si>
  <si>
    <t>Kristin Johnson</t>
  </si>
  <si>
    <t>Dylan Johnston</t>
  </si>
  <si>
    <t>John Reid</t>
  </si>
  <si>
    <t>Joshua Sanders</t>
  </si>
  <si>
    <t>Valerie Davidson</t>
  </si>
  <si>
    <t>Andrew Newman</t>
  </si>
  <si>
    <t>Randy Waters</t>
  </si>
  <si>
    <t>Brittany Meyers</t>
  </si>
  <si>
    <t>Cory Rodriguez</t>
  </si>
  <si>
    <t>Frank Perry</t>
  </si>
  <si>
    <t>Jordan Stewart</t>
  </si>
  <si>
    <t>Paul Nichols</t>
  </si>
  <si>
    <t>Kenneth Smith</t>
  </si>
  <si>
    <t>Christopher Howell</t>
  </si>
  <si>
    <t>Jacob Ford</t>
  </si>
  <si>
    <t>Debra Schneider</t>
  </si>
  <si>
    <t>Cindy Russell</t>
  </si>
  <si>
    <t>Danielle Drake</t>
  </si>
  <si>
    <t>Christopher Paul</t>
  </si>
  <si>
    <t>Jody Leonard</t>
  </si>
  <si>
    <t>Christine Morrison</t>
  </si>
  <si>
    <t>Charles Dixon</t>
  </si>
  <si>
    <t>Michael Reese</t>
  </si>
  <si>
    <t>Eric Walker</t>
  </si>
  <si>
    <t>Elizabeth Taylor</t>
  </si>
  <si>
    <t>Ronald Higgins</t>
  </si>
  <si>
    <t>Gail Sullivan</t>
  </si>
  <si>
    <t>Robert Greene</t>
  </si>
  <si>
    <t>Cassandra Ruiz</t>
  </si>
  <si>
    <t>Dr. Mary Palmer DDS</t>
  </si>
  <si>
    <t>Mr. Ryan Hughes</t>
  </si>
  <si>
    <t>Robert Wiggins</t>
  </si>
  <si>
    <t>Debbie Smith</t>
  </si>
  <si>
    <t>Chelsea Rodriguez</t>
  </si>
  <si>
    <t>Monica Jones</t>
  </si>
  <si>
    <t>Cynthia Obrien</t>
  </si>
  <si>
    <t>Eddie Sims</t>
  </si>
  <si>
    <t>Anthony Garcia</t>
  </si>
  <si>
    <t>Lisa Bell</t>
  </si>
  <si>
    <t>Ebony Williams</t>
  </si>
  <si>
    <t>Grant Moore</t>
  </si>
  <si>
    <t>Deanna Weiss</t>
  </si>
  <si>
    <t>Ruben Bates</t>
  </si>
  <si>
    <t>Stephanie Fuentes</t>
  </si>
  <si>
    <t>Michael Olson</t>
  </si>
  <si>
    <t>James Zamora</t>
  </si>
  <si>
    <t>Kimberly Thompson</t>
  </si>
  <si>
    <t>Donald Obrien</t>
  </si>
  <si>
    <t>Kimberly Grimes</t>
  </si>
  <si>
    <t>Travis Hayes</t>
  </si>
  <si>
    <t>Charles Garcia</t>
  </si>
  <si>
    <t>Shawn Johnson</t>
  </si>
  <si>
    <t>Vanessa Griffin</t>
  </si>
  <si>
    <t>Susan Mendoza</t>
  </si>
  <si>
    <t>Trevor Jimenez</t>
  </si>
  <si>
    <t>Kelly Leon</t>
  </si>
  <si>
    <t>Karen Tyler</t>
  </si>
  <si>
    <t>Jimmy Wolf</t>
  </si>
  <si>
    <t>Megan Johnson</t>
  </si>
  <si>
    <t>Stacy Arnold</t>
  </si>
  <si>
    <t>Robert Moore</t>
  </si>
  <si>
    <t>Dawn Murray</t>
  </si>
  <si>
    <t>William Thompson</t>
  </si>
  <si>
    <t>Michael Lawrence</t>
  </si>
  <si>
    <t>Brandon Fletcher</t>
  </si>
  <si>
    <t>Michael Wilson</t>
  </si>
  <si>
    <t>Jacqueline Mcneil DVM</t>
  </si>
  <si>
    <t>Rachael Ward</t>
  </si>
  <si>
    <t>Christopher Goodwin</t>
  </si>
  <si>
    <t>Heidi Martin</t>
  </si>
  <si>
    <t>Marie Young</t>
  </si>
  <si>
    <t>John Ramos</t>
  </si>
  <si>
    <t>Nathan Martin</t>
  </si>
  <si>
    <t>Jonathan Harper</t>
  </si>
  <si>
    <t>Aaron Bolton</t>
  </si>
  <si>
    <t>Brian Riley</t>
  </si>
  <si>
    <t>Andrea Perkins</t>
  </si>
  <si>
    <t>Nichole Coffey</t>
  </si>
  <si>
    <t>Gina Johnson</t>
  </si>
  <si>
    <t>Charles Ryan</t>
  </si>
  <si>
    <t>Megan Brown</t>
  </si>
  <si>
    <t>Sara Avila</t>
  </si>
  <si>
    <t>John Hartman</t>
  </si>
  <si>
    <t>Janet Dickson</t>
  </si>
  <si>
    <t>Chad Ortega</t>
  </si>
  <si>
    <t>Brittany Cohen</t>
  </si>
  <si>
    <t>Seth Gentry</t>
  </si>
  <si>
    <t>Martin Roth</t>
  </si>
  <si>
    <t>Heather Wagner</t>
  </si>
  <si>
    <t>Anthony Fields</t>
  </si>
  <si>
    <t>Brian Ortiz</t>
  </si>
  <si>
    <t>Mary Hansen</t>
  </si>
  <si>
    <t>Paul Baker</t>
  </si>
  <si>
    <t>Michele Davis</t>
  </si>
  <si>
    <t>Mia Johnson</t>
  </si>
  <si>
    <t>Henry Colon</t>
  </si>
  <si>
    <t>Thomas Black</t>
  </si>
  <si>
    <t>Maxwell Thomas</t>
  </si>
  <si>
    <t>Alexander Young</t>
  </si>
  <si>
    <t>Michelle Stewart</t>
  </si>
  <si>
    <t>Thomas Moran</t>
  </si>
  <si>
    <t>Michelle Carson</t>
  </si>
  <si>
    <t>Amanda Woods</t>
  </si>
  <si>
    <t>Jeffrey Harper</t>
  </si>
  <si>
    <t>Ricky Li</t>
  </si>
  <si>
    <t>Teresa Gordon</t>
  </si>
  <si>
    <t>Brandi Johnson</t>
  </si>
  <si>
    <t>Edward Flores</t>
  </si>
  <si>
    <t>Dustin Jackson</t>
  </si>
  <si>
    <t>Eugene Brown</t>
  </si>
  <si>
    <t>Jenny Baker</t>
  </si>
  <si>
    <t>Kristie Barnes</t>
  </si>
  <si>
    <t>Ashley Johns</t>
  </si>
  <si>
    <t>Eric Cervantes</t>
  </si>
  <si>
    <t>Rodney Glass</t>
  </si>
  <si>
    <t>Kevin Colon</t>
  </si>
  <si>
    <t>Brian Logan</t>
  </si>
  <si>
    <t>Melissa Ballard</t>
  </si>
  <si>
    <t>Matthew Washington</t>
  </si>
  <si>
    <t>Samantha Hernandez</t>
  </si>
  <si>
    <t>Justin Reeves</t>
  </si>
  <si>
    <t>Christopher Stevenson</t>
  </si>
  <si>
    <t>Joshua Price</t>
  </si>
  <si>
    <t>Kara Smith</t>
  </si>
  <si>
    <t>Christine Mullins</t>
  </si>
  <si>
    <t>Jeanne Marsh</t>
  </si>
  <si>
    <t>Corey Weaver</t>
  </si>
  <si>
    <t>Bianca Hart</t>
  </si>
  <si>
    <t>Robert Lane</t>
  </si>
  <si>
    <t>Oscar Hall</t>
  </si>
  <si>
    <t>Cassandra Simmons</t>
  </si>
  <si>
    <t>Jessica Ellis</t>
  </si>
  <si>
    <t>Deborah Costa</t>
  </si>
  <si>
    <t>Jerome Armstrong</t>
  </si>
  <si>
    <t>Bruce Reyes</t>
  </si>
  <si>
    <t>Tanner Montgomery</t>
  </si>
  <si>
    <t>Patricia Cooper</t>
  </si>
  <si>
    <t>Jessica Mitchell</t>
  </si>
  <si>
    <t>Jerry Scott</t>
  </si>
  <si>
    <t>Chad Mckay</t>
  </si>
  <si>
    <t>Joseph Monroe</t>
  </si>
  <si>
    <t>Lori Harrison</t>
  </si>
  <si>
    <t>Michael Cruz</t>
  </si>
  <si>
    <t>Zachary Jones</t>
  </si>
  <si>
    <t>Rachel Edwards</t>
  </si>
  <si>
    <t>Jose Cortez</t>
  </si>
  <si>
    <t>Danny Day</t>
  </si>
  <si>
    <t>Matthew Rodriguez</t>
  </si>
  <si>
    <t>Cindy Pope</t>
  </si>
  <si>
    <t>Mary Leonard</t>
  </si>
  <si>
    <t>Emily Davis</t>
  </si>
  <si>
    <t>Nicole Williams</t>
  </si>
  <si>
    <t>Richard Sandoval</t>
  </si>
  <si>
    <t>John Webb</t>
  </si>
  <si>
    <t>Jacqueline Bass</t>
  </si>
  <si>
    <t>William Larsen</t>
  </si>
  <si>
    <t>Ashley Cabrera</t>
  </si>
  <si>
    <t>Scott Clark</t>
  </si>
  <si>
    <t>Jeffrey Butler</t>
  </si>
  <si>
    <t>Julie Johnson</t>
  </si>
  <si>
    <t>Michael Castillo</t>
  </si>
  <si>
    <t>Brian Clark</t>
  </si>
  <si>
    <t>David Fuller</t>
  </si>
  <si>
    <t>Kristen Parsons</t>
  </si>
  <si>
    <t>Kendra Rodriguez DDS</t>
  </si>
  <si>
    <t>Dana Hardin</t>
  </si>
  <si>
    <t>Jason Burns</t>
  </si>
  <si>
    <t>Michael Sexton</t>
  </si>
  <si>
    <t>Heather Perry</t>
  </si>
  <si>
    <t>David Pennington</t>
  </si>
  <si>
    <t>Rachel Rowe</t>
  </si>
  <si>
    <t>Edwin Little</t>
  </si>
  <si>
    <t>Zachary Acevedo</t>
  </si>
  <si>
    <t>Jared Neal</t>
  </si>
  <si>
    <t>Juan Bowman</t>
  </si>
  <si>
    <t>Andrew Martinez</t>
  </si>
  <si>
    <t>Cheyenne Gordon</t>
  </si>
  <si>
    <t>Brenda Munoz</t>
  </si>
  <si>
    <t>Frank Cuevas</t>
  </si>
  <si>
    <t>Elizabeth Wu</t>
  </si>
  <si>
    <t>Michael Stewart</t>
  </si>
  <si>
    <t>Shawn Allen Jr.</t>
  </si>
  <si>
    <t>Dr. Tamara Chandler PhD</t>
  </si>
  <si>
    <t>Roberto David</t>
  </si>
  <si>
    <t>Thomas Figueroa</t>
  </si>
  <si>
    <t>Ryan Lewis</t>
  </si>
  <si>
    <t>Victor Ortega</t>
  </si>
  <si>
    <t>Kelly Lucas</t>
  </si>
  <si>
    <t>Amy George</t>
  </si>
  <si>
    <t>Nathan Bell</t>
  </si>
  <si>
    <t>Madison Green</t>
  </si>
  <si>
    <t>Cheyenne Morris</t>
  </si>
  <si>
    <t>Mr. Jeffrey Hobbs</t>
  </si>
  <si>
    <t>Chad Wright</t>
  </si>
  <si>
    <t>Laura Spence</t>
  </si>
  <si>
    <t>Christopher Hess</t>
  </si>
  <si>
    <t>Kendra Watson</t>
  </si>
  <si>
    <t>Kimberly Browning</t>
  </si>
  <si>
    <t>Marc Olson</t>
  </si>
  <si>
    <t>Caleb Smith</t>
  </si>
  <si>
    <t>Elizabeth Marsh</t>
  </si>
  <si>
    <t>Robert Edwards</t>
  </si>
  <si>
    <t>Joann Baldwin</t>
  </si>
  <si>
    <t>Edward Nelson</t>
  </si>
  <si>
    <t>Matthew Le</t>
  </si>
  <si>
    <t>Nicole Martin</t>
  </si>
  <si>
    <t>Amanda Larsen</t>
  </si>
  <si>
    <t>Donald Perez</t>
  </si>
  <si>
    <t>Anna Johnson</t>
  </si>
  <si>
    <t>Danny Smith</t>
  </si>
  <si>
    <t>Abigail Kelly</t>
  </si>
  <si>
    <t>Ashley Thompson</t>
  </si>
  <si>
    <t>Matthew Salazar</t>
  </si>
  <si>
    <t>Eric Reed</t>
  </si>
  <si>
    <t>Tammy Brown</t>
  </si>
  <si>
    <t>Annette Jennings</t>
  </si>
  <si>
    <t>Tommy White</t>
  </si>
  <si>
    <t>Betty Young</t>
  </si>
  <si>
    <t>Pamela Patrick</t>
  </si>
  <si>
    <t>Samantha Nelson</t>
  </si>
  <si>
    <t>Ernest Gardner</t>
  </si>
  <si>
    <t>Katie Holden</t>
  </si>
  <si>
    <t>Andrew Evans</t>
  </si>
  <si>
    <t>William Ray Jr.</t>
  </si>
  <si>
    <t>Ricky Liu</t>
  </si>
  <si>
    <t>Megan Patel</t>
  </si>
  <si>
    <t>Aaron Miller</t>
  </si>
  <si>
    <t>Robert Walker</t>
  </si>
  <si>
    <t>Gregory Bennett</t>
  </si>
  <si>
    <t>Brittany Carpenter</t>
  </si>
  <si>
    <t>Christopher Richardson</t>
  </si>
  <si>
    <t>Kelsey Knapp</t>
  </si>
  <si>
    <t>Jessica Phillips</t>
  </si>
  <si>
    <t>Melissa Preston</t>
  </si>
  <si>
    <t>Melanie Lopez</t>
  </si>
  <si>
    <t>Brian Sosa</t>
  </si>
  <si>
    <t>Jennifer Gray</t>
  </si>
  <si>
    <t>Anna Jones</t>
  </si>
  <si>
    <t>Carly Cortez</t>
  </si>
  <si>
    <t>Michael Edwards</t>
  </si>
  <si>
    <t>Frances Walker</t>
  </si>
  <si>
    <t>Jennifer Bentley</t>
  </si>
  <si>
    <t>Diamond House</t>
  </si>
  <si>
    <t>Melanie Gamble</t>
  </si>
  <si>
    <t>Michael Mcguire</t>
  </si>
  <si>
    <t>Leslie Andrews</t>
  </si>
  <si>
    <t>Peter Lynn</t>
  </si>
  <si>
    <t>William Roberts</t>
  </si>
  <si>
    <t>Shirley Romero</t>
  </si>
  <si>
    <t>Angela Monroe</t>
  </si>
  <si>
    <t>Rebecca Mullins</t>
  </si>
  <si>
    <t>Chris Stewart</t>
  </si>
  <si>
    <t>Brenda Cruz</t>
  </si>
  <si>
    <t>Nicholas Lopez</t>
  </si>
  <si>
    <t>Jessica Morton</t>
  </si>
  <si>
    <t>Christopher Snow</t>
  </si>
  <si>
    <t>Stephen Fry</t>
  </si>
  <si>
    <t>Rebecca Cross</t>
  </si>
  <si>
    <t>Savannah Cortez</t>
  </si>
  <si>
    <t>Lisa Stewart</t>
  </si>
  <si>
    <t>Amy Lopez</t>
  </si>
  <si>
    <t>Kimberly Hopkins</t>
  </si>
  <si>
    <t>Roberta Buchanan</t>
  </si>
  <si>
    <t>Taylor Hill</t>
  </si>
  <si>
    <t>Jacqueline Ramirez</t>
  </si>
  <si>
    <t>Denise Ferguson MD</t>
  </si>
  <si>
    <t>Noah Foster</t>
  </si>
  <si>
    <t>Amanda Cooper</t>
  </si>
  <si>
    <t>Matthew Arias</t>
  </si>
  <si>
    <t>Mallory Jackson</t>
  </si>
  <si>
    <t>David Welch</t>
  </si>
  <si>
    <t>Gabriella Osborne</t>
  </si>
  <si>
    <t>Garrett Turner</t>
  </si>
  <si>
    <t>Michael Meyer</t>
  </si>
  <si>
    <t>Adam Ruiz</t>
  </si>
  <si>
    <t>Angel Daniel</t>
  </si>
  <si>
    <t>Charles Mitchell</t>
  </si>
  <si>
    <t>Amber Vasquez</t>
  </si>
  <si>
    <t>Corey Hoffman</t>
  </si>
  <si>
    <t>Kathryn Brown</t>
  </si>
  <si>
    <t>Joseph Bender</t>
  </si>
  <si>
    <t>Leslie Vasquez</t>
  </si>
  <si>
    <t>Kathryn Bowers</t>
  </si>
  <si>
    <t>Sergio Ortega</t>
  </si>
  <si>
    <t>Linda Brown</t>
  </si>
  <si>
    <t>Joseph Peterson</t>
  </si>
  <si>
    <t>Scott White DVM</t>
  </si>
  <si>
    <t>Jordan Boyd</t>
  </si>
  <si>
    <t>Dennis Bradley</t>
  </si>
  <si>
    <t>Jo Hahn</t>
  </si>
  <si>
    <t>Julia Donaldson</t>
  </si>
  <si>
    <t>Kelly Holmes</t>
  </si>
  <si>
    <t>Dawn Gonzalez</t>
  </si>
  <si>
    <t>Jordan Hale</t>
  </si>
  <si>
    <t>Joshua Ellis</t>
  </si>
  <si>
    <t>Theresa Holmes</t>
  </si>
  <si>
    <t>Angelica Reynolds</t>
  </si>
  <si>
    <t>Joseph Ortega</t>
  </si>
  <si>
    <t>Gregory Good</t>
  </si>
  <si>
    <t>Austin Ray</t>
  </si>
  <si>
    <t>Jesse Delgado</t>
  </si>
  <si>
    <t>David Sanchez</t>
  </si>
  <si>
    <t>Natalie Burns</t>
  </si>
  <si>
    <t>Aaron Jones</t>
  </si>
  <si>
    <t>Sean Nelson</t>
  </si>
  <si>
    <t>Amanda Montgomery</t>
  </si>
  <si>
    <t>James Fuentes</t>
  </si>
  <si>
    <t>Jeremy Norman</t>
  </si>
  <si>
    <t>Lindsey Richardson</t>
  </si>
  <si>
    <t>Thomas James</t>
  </si>
  <si>
    <t>Gary Jackson</t>
  </si>
  <si>
    <t>Shannon Davis</t>
  </si>
  <si>
    <t>Haley Norman</t>
  </si>
  <si>
    <t>Eduardo Velasquez</t>
  </si>
  <si>
    <t>Andrew Cook</t>
  </si>
  <si>
    <t>Thomas Becker</t>
  </si>
  <si>
    <t>Elizabeth Lloyd</t>
  </si>
  <si>
    <t>Brandon Kim</t>
  </si>
  <si>
    <t>Karen Perez</t>
  </si>
  <si>
    <t>Gregory Hubbard</t>
  </si>
  <si>
    <t>Jeremy Carr</t>
  </si>
  <si>
    <t>Dan Burnett</t>
  </si>
  <si>
    <t>Mike Alvarez</t>
  </si>
  <si>
    <t>Deborah Marsh</t>
  </si>
  <si>
    <t>Donna Thompson</t>
  </si>
  <si>
    <t>Dominique Campbell</t>
  </si>
  <si>
    <t>Jack Waller</t>
  </si>
  <si>
    <t>Mr. Austin Young II</t>
  </si>
  <si>
    <t>Adam Mcintosh</t>
  </si>
  <si>
    <t>Gregory Alexander</t>
  </si>
  <si>
    <t>Jacob Rios</t>
  </si>
  <si>
    <t>Ethan Ortega</t>
  </si>
  <si>
    <t>Gary Wilcox</t>
  </si>
  <si>
    <t>Cameron Thompson</t>
  </si>
  <si>
    <t>Donald Ayala</t>
  </si>
  <si>
    <t>William Barnes</t>
  </si>
  <si>
    <t>Christine Cochran</t>
  </si>
  <si>
    <t>Stephen Richardson</t>
  </si>
  <si>
    <t>Mrs. Stephanie Davis MD</t>
  </si>
  <si>
    <t>Charles Ramsey</t>
  </si>
  <si>
    <t>Amber Stafford</t>
  </si>
  <si>
    <t>David Duarte</t>
  </si>
  <si>
    <t>Thomas Fuentes</t>
  </si>
  <si>
    <t>Priscilla Marquez</t>
  </si>
  <si>
    <t>Adam Stout</t>
  </si>
  <si>
    <t>Christopher Pierce</t>
  </si>
  <si>
    <t>Ivan Wagner</t>
  </si>
  <si>
    <t>Melissa Johnson</t>
  </si>
  <si>
    <t>Jessica Romero</t>
  </si>
  <si>
    <t>Leslie Chavez</t>
  </si>
  <si>
    <t>Alexis Richardson</t>
  </si>
  <si>
    <t>Marcus Reed</t>
  </si>
  <si>
    <t>Paul Brown</t>
  </si>
  <si>
    <t>Justin Diaz</t>
  </si>
  <si>
    <t>Stephanie Scott PhD</t>
  </si>
  <si>
    <t>Carl Barrett</t>
  </si>
  <si>
    <t>Matthew King</t>
  </si>
  <si>
    <t>Kristy Miller</t>
  </si>
  <si>
    <t>Kylie Taylor</t>
  </si>
  <si>
    <t>Joseph Mckee</t>
  </si>
  <si>
    <t>Cory Freeman</t>
  </si>
  <si>
    <t>Tabitha Park</t>
  </si>
  <si>
    <t>Tracy Smith</t>
  </si>
  <si>
    <t>Felicia Leblanc</t>
  </si>
  <si>
    <t>Dawn Collins</t>
  </si>
  <si>
    <t>Alexandra Mays</t>
  </si>
  <si>
    <t>Colin Phillips</t>
  </si>
  <si>
    <t>Rachel Torres</t>
  </si>
  <si>
    <t>Sandra Jordan</t>
  </si>
  <si>
    <t>Donald Burns</t>
  </si>
  <si>
    <t>Stephen Nelson</t>
  </si>
  <si>
    <t>Matthew Thomas</t>
  </si>
  <si>
    <t>Cassandra Figueroa</t>
  </si>
  <si>
    <t>Mary Tran</t>
  </si>
  <si>
    <t>Brenda Wilson</t>
  </si>
  <si>
    <t>Susan Mathis</t>
  </si>
  <si>
    <t>Christina Ross</t>
  </si>
  <si>
    <t>Jesus Gray</t>
  </si>
  <si>
    <t>Emily Cook</t>
  </si>
  <si>
    <t>Christopher Kelly</t>
  </si>
  <si>
    <t>Tiffany Harris</t>
  </si>
  <si>
    <t>Megan Campbell</t>
  </si>
  <si>
    <t>Donna Garza</t>
  </si>
  <si>
    <t>Paul Berry</t>
  </si>
  <si>
    <t>Steve Reeves</t>
  </si>
  <si>
    <t>Chase Warren</t>
  </si>
  <si>
    <t>Timothy Howe</t>
  </si>
  <si>
    <t>Duane Williams</t>
  </si>
  <si>
    <t>Julie Lee</t>
  </si>
  <si>
    <t>Amy Wilson</t>
  </si>
  <si>
    <t>Michael Carrillo</t>
  </si>
  <si>
    <t>Valerie Carpenter</t>
  </si>
  <si>
    <t>Dr. Craig Wyatt</t>
  </si>
  <si>
    <t>Larry Cox MD</t>
  </si>
  <si>
    <t>Philip Bradley</t>
  </si>
  <si>
    <t>Lucas Boyer</t>
  </si>
  <si>
    <t>Jon Martin</t>
  </si>
  <si>
    <t>Christopher Forbes</t>
  </si>
  <si>
    <t>Leslie Stone</t>
  </si>
  <si>
    <t>Natalie Livingston</t>
  </si>
  <si>
    <t>Sarah Banks</t>
  </si>
  <si>
    <t>Jacqueline Wheeler</t>
  </si>
  <si>
    <t>Jill Sullivan</t>
  </si>
  <si>
    <t>Nicholas Wilson</t>
  </si>
  <si>
    <t>Veronica Nelson</t>
  </si>
  <si>
    <t>Megan Ford</t>
  </si>
  <si>
    <t>Mindy Howard</t>
  </si>
  <si>
    <t>Ellen Davis</t>
  </si>
  <si>
    <t>Sarah Huff</t>
  </si>
  <si>
    <t>John Wells</t>
  </si>
  <si>
    <t>Kimberly Cole</t>
  </si>
  <si>
    <t>Steven Sampson</t>
  </si>
  <si>
    <t>Carlos Ruiz</t>
  </si>
  <si>
    <t>Elizabeth Stanley</t>
  </si>
  <si>
    <t>Brett Parker</t>
  </si>
  <si>
    <t>Benjamin Lewis</t>
  </si>
  <si>
    <t>Megan Stone</t>
  </si>
  <si>
    <t>Marvin Mitchell</t>
  </si>
  <si>
    <t>Lori Hicks</t>
  </si>
  <si>
    <t>Michael Russell</t>
  </si>
  <si>
    <t>Amanda Obrien</t>
  </si>
  <si>
    <t>Elizabeth Anderson</t>
  </si>
  <si>
    <t>James Olsen</t>
  </si>
  <si>
    <t>Luis Bailey</t>
  </si>
  <si>
    <t>Gary Moyer</t>
  </si>
  <si>
    <t>Jessica Harris</t>
  </si>
  <si>
    <t>Jessica Rodriguez</t>
  </si>
  <si>
    <t>Melinda Smith</t>
  </si>
  <si>
    <t>April Dixon</t>
  </si>
  <si>
    <t>Jennifer Boyd</t>
  </si>
  <si>
    <t>James Smith</t>
  </si>
  <si>
    <t>Angela Jordan</t>
  </si>
  <si>
    <t>Amy Jackson</t>
  </si>
  <si>
    <t>Catherine Phillips</t>
  </si>
  <si>
    <t>Javier Cordova</t>
  </si>
  <si>
    <t>Kevin Chang</t>
  </si>
  <si>
    <t>Martha Holden</t>
  </si>
  <si>
    <t>Mr. Billy Bishop</t>
  </si>
  <si>
    <t>Paul Silva</t>
  </si>
  <si>
    <t>Kyle Copeland</t>
  </si>
  <si>
    <t>Diane Vazquez</t>
  </si>
  <si>
    <t>Debra Johnson</t>
  </si>
  <si>
    <t>Megan Nguyen</t>
  </si>
  <si>
    <t>Dawn Hernandez</t>
  </si>
  <si>
    <t>Daniel Logan</t>
  </si>
  <si>
    <t>James Clark</t>
  </si>
  <si>
    <t>Jaime Gibbs</t>
  </si>
  <si>
    <t>Garrett Ruiz</t>
  </si>
  <si>
    <t>Kelly Garcia</t>
  </si>
  <si>
    <t>Patricia Watts</t>
  </si>
  <si>
    <t>Thomas Christensen</t>
  </si>
  <si>
    <t>Julie Gray MD</t>
  </si>
  <si>
    <t>Shane Salas</t>
  </si>
  <si>
    <t>Alexandra Rogers</t>
  </si>
  <si>
    <t>Haley Brown</t>
  </si>
  <si>
    <t>Barbara Mckay</t>
  </si>
  <si>
    <t>Chris Harper</t>
  </si>
  <si>
    <t>Casey Barry</t>
  </si>
  <si>
    <t>Lisa Meyer DDS</t>
  </si>
  <si>
    <t>Lisa Ball</t>
  </si>
  <si>
    <t>Kristen Miller</t>
  </si>
  <si>
    <t>Deanna Wilcox</t>
  </si>
  <si>
    <t>Angela Castaneda</t>
  </si>
  <si>
    <t>Ronald Davis</t>
  </si>
  <si>
    <t>Mr. Kevin Booth</t>
  </si>
  <si>
    <t>Rodney Hicks</t>
  </si>
  <si>
    <t>Tammy Orozco</t>
  </si>
  <si>
    <t>Monica Krause</t>
  </si>
  <si>
    <t>Charles Weeks</t>
  </si>
  <si>
    <t>Justin Jackson</t>
  </si>
  <si>
    <t>Stacey Wilson</t>
  </si>
  <si>
    <t>James Carpenter</t>
  </si>
  <si>
    <t>Christy Rivera</t>
  </si>
  <si>
    <t>Susan Hines</t>
  </si>
  <si>
    <t>Steven Collins</t>
  </si>
  <si>
    <t>Erica Johnson</t>
  </si>
  <si>
    <t>Lisa Simmons</t>
  </si>
  <si>
    <t>Robert Ward</t>
  </si>
  <si>
    <t>Alejandro Dyer</t>
  </si>
  <si>
    <t>Mary Rivera</t>
  </si>
  <si>
    <t>Carl Hutchinson</t>
  </si>
  <si>
    <t>Jacob Nelson</t>
  </si>
  <si>
    <t>Christopher Mcbride</t>
  </si>
  <si>
    <t>Kimberly Norton</t>
  </si>
  <si>
    <t>Michele Wilson</t>
  </si>
  <si>
    <t>Rebecca Perry</t>
  </si>
  <si>
    <t>Carla Mitchell</t>
  </si>
  <si>
    <t>Yvonne Washington</t>
  </si>
  <si>
    <t>Charles Richard</t>
  </si>
  <si>
    <t>Donna Johnson</t>
  </si>
  <si>
    <t>Crystal Hamilton DVM</t>
  </si>
  <si>
    <t>Samantha Sims</t>
  </si>
  <si>
    <t>Samuel Jackson</t>
  </si>
  <si>
    <t>Tonya Martinez</t>
  </si>
  <si>
    <t>Amber Scott</t>
  </si>
  <si>
    <t>Joshua Diaz</t>
  </si>
  <si>
    <t>Michael Collins</t>
  </si>
  <si>
    <t>Kristina Rose</t>
  </si>
  <si>
    <t>Sarah Gutierrez</t>
  </si>
  <si>
    <t>James Rojas</t>
  </si>
  <si>
    <t>Kristen Clark</t>
  </si>
  <si>
    <t>William Schwartz</t>
  </si>
  <si>
    <t>Shelby Morgan</t>
  </si>
  <si>
    <t>Lauren Evans</t>
  </si>
  <si>
    <t>George Jones</t>
  </si>
  <si>
    <t>Charles Brennan</t>
  </si>
  <si>
    <t>Sarah Bowen</t>
  </si>
  <si>
    <t>Norma Hopkins</t>
  </si>
  <si>
    <t>Jesus Vega</t>
  </si>
  <si>
    <t>Joshua Mcbride</t>
  </si>
  <si>
    <t>Sharon Lowe</t>
  </si>
  <si>
    <t>Curtis Rodriguez</t>
  </si>
  <si>
    <t>Dylan White</t>
  </si>
  <si>
    <t>Nicole Keller</t>
  </si>
  <si>
    <t>Heather Peters</t>
  </si>
  <si>
    <t>Denise Villarreal</t>
  </si>
  <si>
    <t>John Barber</t>
  </si>
  <si>
    <t>Ariel Aguilar</t>
  </si>
  <si>
    <t>Thomas Gray MD</t>
  </si>
  <si>
    <t>Kristen Moore</t>
  </si>
  <si>
    <t>Sherri Taylor</t>
  </si>
  <si>
    <t>John Washington</t>
  </si>
  <si>
    <t>Michele Edwards</t>
  </si>
  <si>
    <t>Miss Victoria Ruiz</t>
  </si>
  <si>
    <t>Amy Anderson</t>
  </si>
  <si>
    <t>Elizabeth Jones</t>
  </si>
  <si>
    <t>Chelsea Nichols</t>
  </si>
  <si>
    <t>Jamie Baker</t>
  </si>
  <si>
    <t>Anne Stevens</t>
  </si>
  <si>
    <t>Patty Mendoza</t>
  </si>
  <si>
    <t>Brenda Martinez</t>
  </si>
  <si>
    <t>Megan Moore</t>
  </si>
  <si>
    <t>Sandra Miller</t>
  </si>
  <si>
    <t>Amanda Martinez</t>
  </si>
  <si>
    <t>Shawn Thompson</t>
  </si>
  <si>
    <t>Sheila Nelson</t>
  </si>
  <si>
    <t>Kristin Williams</t>
  </si>
  <si>
    <t>James Harris</t>
  </si>
  <si>
    <t>Casey Garrett</t>
  </si>
  <si>
    <t>Nathaniel Carr</t>
  </si>
  <si>
    <t>Brian Gonzalez</t>
  </si>
  <si>
    <t>Mr. Robert Pope MD</t>
  </si>
  <si>
    <t>Michael Ryan</t>
  </si>
  <si>
    <t>Ruben Strickland</t>
  </si>
  <si>
    <t>Jeff King</t>
  </si>
  <si>
    <t>Robin Hodge</t>
  </si>
  <si>
    <t>Brian Baldwin</t>
  </si>
  <si>
    <t>Denise Allen</t>
  </si>
  <si>
    <t>Rebecca Mendoza</t>
  </si>
  <si>
    <t>Drew Roy</t>
  </si>
  <si>
    <t>Stanley Barajas</t>
  </si>
  <si>
    <t>Megan Flores</t>
  </si>
  <si>
    <t>Annette Skinner</t>
  </si>
  <si>
    <t>Nicholas Allen</t>
  </si>
  <si>
    <t>Michele Flores</t>
  </si>
  <si>
    <t>Howard Austin</t>
  </si>
  <si>
    <t>Julian Allen</t>
  </si>
  <si>
    <t>Tracy Burke</t>
  </si>
  <si>
    <t>Gabriel Kim</t>
  </si>
  <si>
    <t>Richard Fowler</t>
  </si>
  <si>
    <t>Alexis Harris</t>
  </si>
  <si>
    <t>Christopher Mueller</t>
  </si>
  <si>
    <t>Mark Martin</t>
  </si>
  <si>
    <t>Diane Mendoza</t>
  </si>
  <si>
    <t>Terry Goodwin</t>
  </si>
  <si>
    <t>Richard Vargas</t>
  </si>
  <si>
    <t>Cassidy Powell</t>
  </si>
  <si>
    <t>Matthew Cameron</t>
  </si>
  <si>
    <t>Mark Rice</t>
  </si>
  <si>
    <t>Jessica Khan</t>
  </si>
  <si>
    <t>Julia Smith</t>
  </si>
  <si>
    <t>Makayla Moore</t>
  </si>
  <si>
    <t>Stephanie Williams</t>
  </si>
  <si>
    <t>Sandra Thomas</t>
  </si>
  <si>
    <t>Rose Harris</t>
  </si>
  <si>
    <t>David Eaton</t>
  </si>
  <si>
    <t>William Sanchez</t>
  </si>
  <si>
    <t>Michael Rose</t>
  </si>
  <si>
    <t>Maureen Joyce</t>
  </si>
  <si>
    <t>James Evans</t>
  </si>
  <si>
    <t>Jeffrey Brown</t>
  </si>
  <si>
    <t>Stephanie Brooks</t>
  </si>
  <si>
    <t>Wendy Carter</t>
  </si>
  <si>
    <t>Jamie Anderson</t>
  </si>
  <si>
    <t>Curtis Callahan</t>
  </si>
  <si>
    <t>Matthew Rice</t>
  </si>
  <si>
    <t>Samuel Diaz</t>
  </si>
  <si>
    <t>Amy Harris</t>
  </si>
  <si>
    <t>Luis Watkins</t>
  </si>
  <si>
    <t>Levi West</t>
  </si>
  <si>
    <t>Natalie Howard</t>
  </si>
  <si>
    <t>Sarah Juarez</t>
  </si>
  <si>
    <t>Bradley Miller</t>
  </si>
  <si>
    <t>Austin Garcia</t>
  </si>
  <si>
    <t>Lindsey Owens</t>
  </si>
  <si>
    <t>Veronica Bernard</t>
  </si>
  <si>
    <t>Rhonda Mccullough</t>
  </si>
  <si>
    <t>Darren Clements</t>
  </si>
  <si>
    <t>Mandy King</t>
  </si>
  <si>
    <t>Mr. Patrick Burch</t>
  </si>
  <si>
    <t>Taylor Garcia</t>
  </si>
  <si>
    <t>Timothy Wilson</t>
  </si>
  <si>
    <t>Elizabeth White</t>
  </si>
  <si>
    <t>Alexander Hoover</t>
  </si>
  <si>
    <t>Christopher Moore</t>
  </si>
  <si>
    <t>Nancy Reed</t>
  </si>
  <si>
    <t>Ashley Moran</t>
  </si>
  <si>
    <t>Susan Hampton</t>
  </si>
  <si>
    <t>Ashley Lang</t>
  </si>
  <si>
    <t>Carrie Aguirre</t>
  </si>
  <si>
    <t>Joel Sanders</t>
  </si>
  <si>
    <t>Katie Hicks</t>
  </si>
  <si>
    <t>Nancy Jackson</t>
  </si>
  <si>
    <t>Karen Ochoa</t>
  </si>
  <si>
    <t>Jordan Reynolds</t>
  </si>
  <si>
    <t>Joel Miller</t>
  </si>
  <si>
    <t>Tiffany Gillespie</t>
  </si>
  <si>
    <t>Erika Garcia</t>
  </si>
  <si>
    <t>Lori Buchanan</t>
  </si>
  <si>
    <t>Julie Hancock</t>
  </si>
  <si>
    <t>Norma Miller</t>
  </si>
  <si>
    <t>Kristen Smith</t>
  </si>
  <si>
    <t>Todd Cruz</t>
  </si>
  <si>
    <t>Scott Scott</t>
  </si>
  <si>
    <t>Randy Fields</t>
  </si>
  <si>
    <t>Michael Chaney</t>
  </si>
  <si>
    <t>Meredith Steele</t>
  </si>
  <si>
    <t>Sergio Ochoa</t>
  </si>
  <si>
    <t>Kimberly Lowe</t>
  </si>
  <si>
    <t>Billy Alvarado</t>
  </si>
  <si>
    <t>Michael Farrell</t>
  </si>
  <si>
    <t>Valerie Melton</t>
  </si>
  <si>
    <t>Andrea Villanueva</t>
  </si>
  <si>
    <t>Mark Travis</t>
  </si>
  <si>
    <t>Walter Duncan</t>
  </si>
  <si>
    <t>Mr. Robert Wilkerson</t>
  </si>
  <si>
    <t>Stephanie Martin</t>
  </si>
  <si>
    <t>Mr. Darrell Howell</t>
  </si>
  <si>
    <t>Luis Bishop</t>
  </si>
  <si>
    <t>Robin Jones</t>
  </si>
  <si>
    <t>Katelyn Tucker</t>
  </si>
  <si>
    <t>Taylor Smith</t>
  </si>
  <si>
    <t>Angela Christensen</t>
  </si>
  <si>
    <t>Caitlin Campos</t>
  </si>
  <si>
    <t>Mark Daniel</t>
  </si>
  <si>
    <t>Scott Valdez</t>
  </si>
  <si>
    <t>Christine Mcdonald</t>
  </si>
  <si>
    <t>Alexis Thomas</t>
  </si>
  <si>
    <t>Paige Strong</t>
  </si>
  <si>
    <t>Dillon Diaz</t>
  </si>
  <si>
    <t>Melissa Romero</t>
  </si>
  <si>
    <t>Daniel Burch</t>
  </si>
  <si>
    <t>Kristine Murphy</t>
  </si>
  <si>
    <t>Nathaniel Elliott</t>
  </si>
  <si>
    <t>Michael Ward</t>
  </si>
  <si>
    <t>Brett Hancock</t>
  </si>
  <si>
    <t>Lisa Keller</t>
  </si>
  <si>
    <t>Wyatt Maxwell</t>
  </si>
  <si>
    <t>Joseph Jones</t>
  </si>
  <si>
    <t>Zachary Harris</t>
  </si>
  <si>
    <t>Elizabeth Stephens</t>
  </si>
  <si>
    <t>Christina Schmidt</t>
  </si>
  <si>
    <t>Douglas Pham</t>
  </si>
  <si>
    <t>Michelle Alexander</t>
  </si>
  <si>
    <t>Miguel Durham</t>
  </si>
  <si>
    <t>Derrick Olsen</t>
  </si>
  <si>
    <t>Jose Krueger</t>
  </si>
  <si>
    <t>Darlene Holmes</t>
  </si>
  <si>
    <t>Jessica Wilson</t>
  </si>
  <si>
    <t>Cody Anderson</t>
  </si>
  <si>
    <t>Michael Rodriguez</t>
  </si>
  <si>
    <t>Matthew Ross</t>
  </si>
  <si>
    <t>Miguel Combs</t>
  </si>
  <si>
    <t>Susan Hernandez</t>
  </si>
  <si>
    <t>Nicole Abbott</t>
  </si>
  <si>
    <t>Erik Stanley</t>
  </si>
  <si>
    <t>Elizabeth Ford</t>
  </si>
  <si>
    <t>Connie Walker</t>
  </si>
  <si>
    <t>Melissa Walker</t>
  </si>
  <si>
    <t>Ronald Schmidt</t>
  </si>
  <si>
    <t>Rachel Johnson</t>
  </si>
  <si>
    <t>Dr. Brittney Hernandez</t>
  </si>
  <si>
    <t>Frank Shaw</t>
  </si>
  <si>
    <t>Dr. Deborah Gomez MD</t>
  </si>
  <si>
    <t>Robert Black DVM</t>
  </si>
  <si>
    <t>April Lyons</t>
  </si>
  <si>
    <t>Kenneth French</t>
  </si>
  <si>
    <t>Deborah Gibson</t>
  </si>
  <si>
    <t>Jesse Sanders</t>
  </si>
  <si>
    <t>Dana Sanchez</t>
  </si>
  <si>
    <t>Chad Stone</t>
  </si>
  <si>
    <t>Anna Castillo</t>
  </si>
  <si>
    <t>Christopher Rivera</t>
  </si>
  <si>
    <t>Charles Barron</t>
  </si>
  <si>
    <t>Terri Douglas</t>
  </si>
  <si>
    <t>Benjamin Wong</t>
  </si>
  <si>
    <t>Erin Mccarthy</t>
  </si>
  <si>
    <t>Brandon Wyatt</t>
  </si>
  <si>
    <t>Angel Lucas</t>
  </si>
  <si>
    <t>Benjamin Wilson</t>
  </si>
  <si>
    <t>Jessica Clarke</t>
  </si>
  <si>
    <t>Deborah Barker</t>
  </si>
  <si>
    <t>Kristina Barnett</t>
  </si>
  <si>
    <t>Adam Ryan</t>
  </si>
  <si>
    <t>Doris Garcia</t>
  </si>
  <si>
    <t>Brenda Hernandez</t>
  </si>
  <si>
    <t>Alisha Richards</t>
  </si>
  <si>
    <t>Thomas Taylor</t>
  </si>
  <si>
    <t>Alexis Mcbride</t>
  </si>
  <si>
    <t>Evan Brown</t>
  </si>
  <si>
    <t>Anthony Hicks</t>
  </si>
  <si>
    <t>Richard Lam</t>
  </si>
  <si>
    <t>Melissa Stevenson</t>
  </si>
  <si>
    <t>Michael Webster</t>
  </si>
  <si>
    <t>Mrs. Brooke Reyes</t>
  </si>
  <si>
    <t>Maurice Rosales</t>
  </si>
  <si>
    <t>Brenda Davis</t>
  </si>
  <si>
    <t>Michelle Hensley</t>
  </si>
  <si>
    <t>Samantha Keith</t>
  </si>
  <si>
    <t>Beth Williams</t>
  </si>
  <si>
    <t>James Nash</t>
  </si>
  <si>
    <t>Chris Lamb</t>
  </si>
  <si>
    <t>Sabrina Moore</t>
  </si>
  <si>
    <t>Angela Hansen</t>
  </si>
  <si>
    <t>Danielle Frederick</t>
  </si>
  <si>
    <t>William Duran</t>
  </si>
  <si>
    <t>Michael Thompson</t>
  </si>
  <si>
    <t>Gina Nguyen</t>
  </si>
  <si>
    <t>Kristen Sanchez</t>
  </si>
  <si>
    <t>Lori Richardson</t>
  </si>
  <si>
    <t>Michele Scott</t>
  </si>
  <si>
    <t>Richard Pacheco</t>
  </si>
  <si>
    <t>Nicholas Wheeler</t>
  </si>
  <si>
    <t>Ryan Flores</t>
  </si>
  <si>
    <t>Gail Colon</t>
  </si>
  <si>
    <t>Nicole Molina</t>
  </si>
  <si>
    <t>Bridget Brooks</t>
  </si>
  <si>
    <t>Michelle Simon DDS</t>
  </si>
  <si>
    <t>Lorraine Holland</t>
  </si>
  <si>
    <t>Gabriel Sullivan</t>
  </si>
  <si>
    <t>Ms. Erin Hahn</t>
  </si>
  <si>
    <t>Charles Peters</t>
  </si>
  <si>
    <t>Brittany Hudson</t>
  </si>
  <si>
    <t>Joseph Price</t>
  </si>
  <si>
    <t>Richard Perez MD</t>
  </si>
  <si>
    <t>David Graham</t>
  </si>
  <si>
    <t>Katherine Grimes</t>
  </si>
  <si>
    <t>Joel Mathis</t>
  </si>
  <si>
    <t>Michelle Fields</t>
  </si>
  <si>
    <t>Daniel Cabrera</t>
  </si>
  <si>
    <t>David Wheeler</t>
  </si>
  <si>
    <t>Katelyn Powell</t>
  </si>
  <si>
    <t>Sergio Berger</t>
  </si>
  <si>
    <t>Melissa Galvan</t>
  </si>
  <si>
    <t>Derrick Watson Jr.</t>
  </si>
  <si>
    <t>Jennifer Collins</t>
  </si>
  <si>
    <t>Louis Mueller</t>
  </si>
  <si>
    <t>Sandra Shaw</t>
  </si>
  <si>
    <t>Jordan Mclaughlin</t>
  </si>
  <si>
    <t>Anna Glenn</t>
  </si>
  <si>
    <t>Daniel Jones</t>
  </si>
  <si>
    <t>Tiffany Peters</t>
  </si>
  <si>
    <t>Donna Williamson</t>
  </si>
  <si>
    <t>Jeffrey Rodriguez</t>
  </si>
  <si>
    <t>Samuel Taylor</t>
  </si>
  <si>
    <t>Jonathan Rose</t>
  </si>
  <si>
    <t>Michelle Schmidt</t>
  </si>
  <si>
    <t>Ashlee Chapman</t>
  </si>
  <si>
    <t>Taylor Pearson</t>
  </si>
  <si>
    <t>Jessica Crane</t>
  </si>
  <si>
    <t>Kristin Reyes</t>
  </si>
  <si>
    <t>April Gonzalez</t>
  </si>
  <si>
    <t>Amanda Medina</t>
  </si>
  <si>
    <t>Jordan Foster</t>
  </si>
  <si>
    <t>Adam Snyder</t>
  </si>
  <si>
    <t>Michelle Smith</t>
  </si>
  <si>
    <t>Luis Smith</t>
  </si>
  <si>
    <t>Marc Scott</t>
  </si>
  <si>
    <t>Lindsey Edwards</t>
  </si>
  <si>
    <t>Christina Castaneda</t>
  </si>
  <si>
    <t>Wayne Johnson</t>
  </si>
  <si>
    <t>Russell Ball</t>
  </si>
  <si>
    <t>Kathy Hughes</t>
  </si>
  <si>
    <t>Darren Clarke</t>
  </si>
  <si>
    <t>Robert Torres</t>
  </si>
  <si>
    <t>Bradley King</t>
  </si>
  <si>
    <t>Eric Bishop</t>
  </si>
  <si>
    <t>Jesse Newman</t>
  </si>
  <si>
    <t>Janet Reid</t>
  </si>
  <si>
    <t>Brandon Stanley</t>
  </si>
  <si>
    <t>Andre James</t>
  </si>
  <si>
    <t>Kelly Cardenas</t>
  </si>
  <si>
    <t>Shelby Scott</t>
  </si>
  <si>
    <t>Theresa Reed</t>
  </si>
  <si>
    <t>Seth Wood</t>
  </si>
  <si>
    <t>Christopher Cooper</t>
  </si>
  <si>
    <t>Rachel Horn</t>
  </si>
  <si>
    <t>Kevin Gonzales</t>
  </si>
  <si>
    <t>Jonathan Lambert</t>
  </si>
  <si>
    <t>Alisha Stevenson</t>
  </si>
  <si>
    <t>Jeffrey Gentry</t>
  </si>
  <si>
    <t>David Valdez</t>
  </si>
  <si>
    <t>Robert Hanson</t>
  </si>
  <si>
    <t>Emma Thomas</t>
  </si>
  <si>
    <t>David Ortiz</t>
  </si>
  <si>
    <t>Juan Raymond</t>
  </si>
  <si>
    <t>Victoria Moses</t>
  </si>
  <si>
    <t>Ashley Rodriguez</t>
  </si>
  <si>
    <t>April Graham</t>
  </si>
  <si>
    <t>Jason Walker</t>
  </si>
  <si>
    <t>April Benitez</t>
  </si>
  <si>
    <t>Ms. Ashley Shields DDS</t>
  </si>
  <si>
    <t>Robert Johnson</t>
  </si>
  <si>
    <t>Christina Cabrera</t>
  </si>
  <si>
    <t>Anita Chavez</t>
  </si>
  <si>
    <t>Marie Mcdonald</t>
  </si>
  <si>
    <t>Ronnie Murphy</t>
  </si>
  <si>
    <t>James Patel</t>
  </si>
  <si>
    <t>Karen Robertson</t>
  </si>
  <si>
    <t>Robert Bowman</t>
  </si>
  <si>
    <t>Jonathan Francis</t>
  </si>
  <si>
    <t>Paige Woods</t>
  </si>
  <si>
    <t>Jennifer Carr</t>
  </si>
  <si>
    <t>David Fisher</t>
  </si>
  <si>
    <t>Lori Clark</t>
  </si>
  <si>
    <t>Jeremy Riley</t>
  </si>
  <si>
    <t>Matthew Phillips</t>
  </si>
  <si>
    <t>Jennifer Zhang</t>
  </si>
  <si>
    <t>Mark Stewart</t>
  </si>
  <si>
    <t>Janice Turner</t>
  </si>
  <si>
    <t>Susan Donaldson</t>
  </si>
  <si>
    <t>Robert Jimenez</t>
  </si>
  <si>
    <t>Anita Riley</t>
  </si>
  <si>
    <t>Diane Leblanc</t>
  </si>
  <si>
    <t>Miss Ashley Williams</t>
  </si>
  <si>
    <t>Pamela White</t>
  </si>
  <si>
    <t>Bruce Gibson</t>
  </si>
  <si>
    <t>Brandy Padilla</t>
  </si>
  <si>
    <t>Mariah Hahn</t>
  </si>
  <si>
    <t>Lori Willis</t>
  </si>
  <si>
    <t>Rebecca Jimenez</t>
  </si>
  <si>
    <t>Jesus Rollins</t>
  </si>
  <si>
    <t>Mrs. Linda Cooper</t>
  </si>
  <si>
    <t>Kyle Gonzalez</t>
  </si>
  <si>
    <t>Russell Arnold</t>
  </si>
  <si>
    <t>Michael Phillips</t>
  </si>
  <si>
    <t>David Clark</t>
  </si>
  <si>
    <t>Christopher Woods</t>
  </si>
  <si>
    <t>Sonia Carpenter</t>
  </si>
  <si>
    <t>Margaret Anderson</t>
  </si>
  <si>
    <t>Molly Vaughn</t>
  </si>
  <si>
    <t>Kevin Gould</t>
  </si>
  <si>
    <t>Sierra Tucker</t>
  </si>
  <si>
    <t>Brooke Wilkins</t>
  </si>
  <si>
    <t>Sarah Page</t>
  </si>
  <si>
    <t>Gregory Martinez</t>
  </si>
  <si>
    <t>Dennis Lin</t>
  </si>
  <si>
    <t>James Hampton</t>
  </si>
  <si>
    <t>Natalie Stark</t>
  </si>
  <si>
    <t>Nicholas Harmon</t>
  </si>
  <si>
    <t>Sheila Vega</t>
  </si>
  <si>
    <t>Terri Perez</t>
  </si>
  <si>
    <t>Suzanne Roberts</t>
  </si>
  <si>
    <t>Megan Vargas</t>
  </si>
  <si>
    <t>Sarah Randall</t>
  </si>
  <si>
    <t>Richard Snyder</t>
  </si>
  <si>
    <t>Sheila Riley</t>
  </si>
  <si>
    <t>George Smith</t>
  </si>
  <si>
    <t>Natalie Cohen</t>
  </si>
  <si>
    <t>Todd Dominguez</t>
  </si>
  <si>
    <t>Samantha Washington</t>
  </si>
  <si>
    <t>Amanda Schultz</t>
  </si>
  <si>
    <t>Logan Ramirez</t>
  </si>
  <si>
    <t>Leslie Bruce</t>
  </si>
  <si>
    <t>Patrick Armstrong</t>
  </si>
  <si>
    <t>Jason Weber</t>
  </si>
  <si>
    <t>Margaret Rice</t>
  </si>
  <si>
    <t>Alexis Beck DDS</t>
  </si>
  <si>
    <t>Curtis Soto</t>
  </si>
  <si>
    <t>Alexandra Lawrence</t>
  </si>
  <si>
    <t>Spencer Nelson</t>
  </si>
  <si>
    <t>Joshua Goodman</t>
  </si>
  <si>
    <t>Robert Mcgee</t>
  </si>
  <si>
    <t>Elizabeth Rosario</t>
  </si>
  <si>
    <t>Amy Brown</t>
  </si>
  <si>
    <t>Michael Tran</t>
  </si>
  <si>
    <t>Karen Davis</t>
  </si>
  <si>
    <t>Francisco Fitzpatrick</t>
  </si>
  <si>
    <t>Brian Kemp</t>
  </si>
  <si>
    <t>Adam Hunter</t>
  </si>
  <si>
    <t>Jeff Kennedy</t>
  </si>
  <si>
    <t>Michael Mendez</t>
  </si>
  <si>
    <t>Laurie Phillips</t>
  </si>
  <si>
    <t>James Williams</t>
  </si>
  <si>
    <t>Brian Roberts</t>
  </si>
  <si>
    <t>Jacob Dorsey</t>
  </si>
  <si>
    <t>Stacy Thomas</t>
  </si>
  <si>
    <t>Christopher Willis</t>
  </si>
  <si>
    <t>Gabriel Gray</t>
  </si>
  <si>
    <t>Nancy Bishop</t>
  </si>
  <si>
    <t>Frederick Kennedy</t>
  </si>
  <si>
    <t>Mary Thompson</t>
  </si>
  <si>
    <t>John Moore</t>
  </si>
  <si>
    <t>Susan Lang</t>
  </si>
  <si>
    <t>Dr. Allison Cochran</t>
  </si>
  <si>
    <t>Louis Rodriguez</t>
  </si>
  <si>
    <t>Heather Dean</t>
  </si>
  <si>
    <t>Tracy Morgan</t>
  </si>
  <si>
    <t>Lisa Mata</t>
  </si>
  <si>
    <t>Trevor Smith</t>
  </si>
  <si>
    <t>John Warren</t>
  </si>
  <si>
    <t>Martin Schmidt</t>
  </si>
  <si>
    <t>Destiny Stevenson</t>
  </si>
  <si>
    <t>Stuart Carney</t>
  </si>
  <si>
    <t>Rebecca Jackson</t>
  </si>
  <si>
    <t>Zachary Woodard</t>
  </si>
  <si>
    <t>Francis Myers</t>
  </si>
  <si>
    <t>James Armstrong</t>
  </si>
  <si>
    <t>Mrs. Jennifer Brown</t>
  </si>
  <si>
    <t>Dr. Charles Baker</t>
  </si>
  <si>
    <t>Tina Miller</t>
  </si>
  <si>
    <t>Nicholas Rhodes</t>
  </si>
  <si>
    <t>Cody Santiago</t>
  </si>
  <si>
    <t>Crystal Arnold</t>
  </si>
  <si>
    <t>Preston Sullivan</t>
  </si>
  <si>
    <t>Connie Brown</t>
  </si>
  <si>
    <t>Katherine Miller MD</t>
  </si>
  <si>
    <t>Taylor Love</t>
  </si>
  <si>
    <t>Sabrina Martinez</t>
  </si>
  <si>
    <t>Erik Owens</t>
  </si>
  <si>
    <t>Erin Keith</t>
  </si>
  <si>
    <t>Nicholas Clayton</t>
  </si>
  <si>
    <t>Barbara Chang</t>
  </si>
  <si>
    <t>Timothy Berry</t>
  </si>
  <si>
    <t>Daniel Howe</t>
  </si>
  <si>
    <t>Judith Daniels</t>
  </si>
  <si>
    <t>Gerald Rodriguez</t>
  </si>
  <si>
    <t>Anthony Charles</t>
  </si>
  <si>
    <t>Lisa Jackson</t>
  </si>
  <si>
    <t>Sherry Watkins</t>
  </si>
  <si>
    <t>Leslie Adams</t>
  </si>
  <si>
    <t>Jeff Carter</t>
  </si>
  <si>
    <t>Michael Payne</t>
  </si>
  <si>
    <t>Michael Dunlap</t>
  </si>
  <si>
    <t>Amber Andrade</t>
  </si>
  <si>
    <t>Tracie Moore</t>
  </si>
  <si>
    <t>Micheal Blackwell</t>
  </si>
  <si>
    <t>Daniel Lloyd</t>
  </si>
  <si>
    <t>Jason Reed</t>
  </si>
  <si>
    <t>Donald Hernandez</t>
  </si>
  <si>
    <t>Mary Kent</t>
  </si>
  <si>
    <t>Rhonda Flores</t>
  </si>
  <si>
    <t>Victoria Butler</t>
  </si>
  <si>
    <t>Lee Bradford</t>
  </si>
  <si>
    <t>David Lee</t>
  </si>
  <si>
    <t>Maria Ray</t>
  </si>
  <si>
    <t>Christine Herrera</t>
  </si>
  <si>
    <t>Paul White</t>
  </si>
  <si>
    <t>Natasha Edwards</t>
  </si>
  <si>
    <t>Denise Ramirez</t>
  </si>
  <si>
    <t>Sierra Wright</t>
  </si>
  <si>
    <t>Kevin Bailey</t>
  </si>
  <si>
    <t>Dawn Williams</t>
  </si>
  <si>
    <t>Sydney Reilly</t>
  </si>
  <si>
    <t>Ana Gutierrez</t>
  </si>
  <si>
    <t>Andrew Humphrey</t>
  </si>
  <si>
    <t>Jessica Martin</t>
  </si>
  <si>
    <t>Gregory Mills</t>
  </si>
  <si>
    <t>Janet Garcia</t>
  </si>
  <si>
    <t>David Arnold</t>
  </si>
  <si>
    <t>Savannah Clark</t>
  </si>
  <si>
    <t>Joseph James</t>
  </si>
  <si>
    <t>Seth Campbell</t>
  </si>
  <si>
    <t>Marissa Jones</t>
  </si>
  <si>
    <t>Charles Randolph</t>
  </si>
  <si>
    <t>Geoffrey Ponce</t>
  </si>
  <si>
    <t>Denise Martinez</t>
  </si>
  <si>
    <t>John Cabrera</t>
  </si>
  <si>
    <t>Chelsea Lewis</t>
  </si>
  <si>
    <t>Jose Flores</t>
  </si>
  <si>
    <t>Dr. Ivan Jones PhD</t>
  </si>
  <si>
    <t>Mrs. Laura Diaz</t>
  </si>
  <si>
    <t>Laura Watts</t>
  </si>
  <si>
    <t>Amanda Diaz</t>
  </si>
  <si>
    <t>Dylan Garcia</t>
  </si>
  <si>
    <t>Kimberly Davis</t>
  </si>
  <si>
    <t>Tiffany Chavez</t>
  </si>
  <si>
    <t>Donald Wilson</t>
  </si>
  <si>
    <t>Derek Tucker</t>
  </si>
  <si>
    <t>Lauren Mcdaniel</t>
  </si>
  <si>
    <t>Joseph Atkins</t>
  </si>
  <si>
    <t>Amanda Pierce</t>
  </si>
  <si>
    <t>Veronica Brown</t>
  </si>
  <si>
    <t>Kimberly Lewis</t>
  </si>
  <si>
    <t>Jonathan Williams</t>
  </si>
  <si>
    <t>Lisa Wilson</t>
  </si>
  <si>
    <t>Nathan Clark</t>
  </si>
  <si>
    <t>Shelly Valdez</t>
  </si>
  <si>
    <t>Alicia Smith</t>
  </si>
  <si>
    <t>Mark Clark</t>
  </si>
  <si>
    <t>Shelby Johnson</t>
  </si>
  <si>
    <t>Ian Wilson</t>
  </si>
  <si>
    <t>Mariah Shaffer</t>
  </si>
  <si>
    <t>Tammie Wolf</t>
  </si>
  <si>
    <t>Rachel Johns</t>
  </si>
  <si>
    <t>Matthew Cochran</t>
  </si>
  <si>
    <t>Danielle Gardner</t>
  </si>
  <si>
    <t>Daniel Henry</t>
  </si>
  <si>
    <t>John Zamora</t>
  </si>
  <si>
    <t>Tony Davis</t>
  </si>
  <si>
    <t>Omar Reed</t>
  </si>
  <si>
    <t>Thomas Lopez</t>
  </si>
  <si>
    <t>Charles Rodriguez</t>
  </si>
  <si>
    <t>Julia Johnson</t>
  </si>
  <si>
    <t>Dana Lindsey</t>
  </si>
  <si>
    <t>Christopher Maxwell</t>
  </si>
  <si>
    <t>Jonathan Rojas</t>
  </si>
  <si>
    <t>Patrick Shields</t>
  </si>
  <si>
    <t>David Romero MD</t>
  </si>
  <si>
    <t>Sherry Ellison</t>
  </si>
  <si>
    <t>Krystal Stevens</t>
  </si>
  <si>
    <t>Craig Hill</t>
  </si>
  <si>
    <t>Devon Jacobs</t>
  </si>
  <si>
    <t>Lisa Johnson</t>
  </si>
  <si>
    <t>Laura Schroeder</t>
  </si>
  <si>
    <t>Brandon Miller</t>
  </si>
  <si>
    <t>Sarah Thompson</t>
  </si>
  <si>
    <t>Norma Sullivan</t>
  </si>
  <si>
    <t>Linda Smith</t>
  </si>
  <si>
    <t>Jeffrey Marshall</t>
  </si>
  <si>
    <t>Daniel Powell</t>
  </si>
  <si>
    <t>Steven Martin MD</t>
  </si>
  <si>
    <t>Rachel Vance</t>
  </si>
  <si>
    <t>Brett Holland</t>
  </si>
  <si>
    <t>Hannah Thompson</t>
  </si>
  <si>
    <t>Rebecca Rogers</t>
  </si>
  <si>
    <t>Sarah Everett</t>
  </si>
  <si>
    <t>Mr. Christopher Williams</t>
  </si>
  <si>
    <t>Brian Bennett</t>
  </si>
  <si>
    <t>Shawna Edwards</t>
  </si>
  <si>
    <t>Robert Ramsey</t>
  </si>
  <si>
    <t>Ryan Chase</t>
  </si>
  <si>
    <t>Amanda Mays MD</t>
  </si>
  <si>
    <t>Mark Mills</t>
  </si>
  <si>
    <t>Kimberly Atkins</t>
  </si>
  <si>
    <t>Makayla Short</t>
  </si>
  <si>
    <t>Patrick Miller</t>
  </si>
  <si>
    <t>Stephen Miller</t>
  </si>
  <si>
    <t>Tonya Bradley</t>
  </si>
  <si>
    <t>Gregory Pham</t>
  </si>
  <si>
    <t>Bryan Lewis MD</t>
  </si>
  <si>
    <t>Austin Walton</t>
  </si>
  <si>
    <t>Mr. Gary Dawson</t>
  </si>
  <si>
    <t>Eugene Stewart</t>
  </si>
  <si>
    <t>Martin Franklin</t>
  </si>
  <si>
    <t>Mr. Brent Obrien</t>
  </si>
  <si>
    <t>Joy Diaz</t>
  </si>
  <si>
    <t>Jeffery Jimenez</t>
  </si>
  <si>
    <t>Sean Thomas</t>
  </si>
  <si>
    <t>Stephanie Gonzalez</t>
  </si>
  <si>
    <t>Robert Shannon</t>
  </si>
  <si>
    <t>Mrs. Victoria Henderson MD</t>
  </si>
  <si>
    <t>Julie Reed</t>
  </si>
  <si>
    <t>Christopher Hancock</t>
  </si>
  <si>
    <t>Michael Roberson</t>
  </si>
  <si>
    <t>Donna King</t>
  </si>
  <si>
    <t>Amanda Shaw</t>
  </si>
  <si>
    <t>Trevor Lopez</t>
  </si>
  <si>
    <t>Rebecca Taylor</t>
  </si>
  <si>
    <t>Micheal Flowers</t>
  </si>
  <si>
    <t>Jason Murray</t>
  </si>
  <si>
    <t>Brittany Diaz</t>
  </si>
  <si>
    <t>Brandi Ramirez</t>
  </si>
  <si>
    <t>Michael Bridges</t>
  </si>
  <si>
    <t>Christopher Lowe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</si>
</sst>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₦-468]\ 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9E1F2"/>
        <bgColor rgb="FFD9E1F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/>
    <xf numFmtId="0" fontId="18" fillId="33" borderId="10" xfId="0" applyFont="1" applyFill="1" applyBorder="1"/>
    <xf numFmtId="0" fontId="18" fillId="33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3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9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pivotButton="1"/>
    <xf numFmtId="0" fontId="0" fillId="0" borderId="0" xfId="0" applyNumberFormat="1"/>
    <xf numFmtId="0" fontId="19" fillId="34" borderId="0" xfId="0" applyFont="1" applyFill="1" applyBorder="1" applyAlignment="1"/>
    <xf numFmtId="0" fontId="20" fillId="0" borderId="0" xfId="0" applyFont="1" applyBorder="1" applyAlignment="1"/>
    <xf numFmtId="0" fontId="0" fillId="0" borderId="0" xfId="0" applyNumberFormat="1" applyAlignment="1">
      <alignment wrapText="1"/>
    </xf>
    <xf numFmtId="0" fontId="16" fillId="33" borderId="0" xfId="0" applyFont="1" applyFill="1"/>
    <xf numFmtId="164" fontId="16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164" formatCode="[$₦-468]\ #,##0"/>
    </dxf>
    <dxf>
      <numFmt numFmtId="164" formatCode="[$₦-468]\ #,##0"/>
    </dxf>
    <dxf>
      <numFmt numFmtId="0" formatCode="General"/>
    </dxf>
    <dxf>
      <numFmt numFmtId="164" formatCode="[$₦-468]\ #,##0"/>
    </dxf>
    <dxf>
      <numFmt numFmtId="19" formatCode="m/d/yyyy"/>
    </dxf>
    <dxf>
      <numFmt numFmtId="164" formatCode="[$₦-468]\ 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3.644597916667" createdVersion="8" refreshedVersion="8" minRefreshableVersion="3" recordCount="2000" xr:uid="{461AD7AC-DF0A-4551-AA40-D1A3FADCB028}">
  <cacheSource type="worksheet">
    <worksheetSource name="SalesData"/>
  </cacheSource>
  <cacheFields count="14">
    <cacheField name="Customer ID" numFmtId="0">
      <sharedItems containsSemiMixedTypes="0" containsString="0" containsNumber="1" containsInteger="1" minValue="1" maxValue="2000"/>
    </cacheField>
    <cacheField name="Name" numFmtId="0">
      <sharedItems/>
    </cacheField>
    <cacheField name="Item" numFmtId="0">
      <sharedItems count="10">
        <s v="Smartwatch"/>
        <s v="Headphones"/>
        <s v="Tablet"/>
        <s v="Smartphone"/>
        <s v="Air Conditioner"/>
        <s v="Washing Machine"/>
        <s v="Microwave"/>
        <s v="TV"/>
        <s v="Fridge"/>
        <s v="Laptop"/>
      </sharedItems>
    </cacheField>
    <cacheField name="Unit Price" numFmtId="164">
      <sharedItems containsSemiMixedTypes="0" containsString="0" containsNumber="1" minValue="5006.4399999999996" maxValue="199929.33"/>
    </cacheField>
    <cacheField name="Quantity" numFmtId="0">
      <sharedItems containsSemiMixedTypes="0" containsString="0" containsNumber="1" containsInteger="1" minValue="1" maxValue="5"/>
    </cacheField>
    <cacheField name="Order ID" numFmtId="0">
      <sharedItems/>
    </cacheField>
    <cacheField name="Date" numFmtId="14">
      <sharedItems containsSemiMixedTypes="0" containsNonDate="0" containsDate="1" containsString="0" minDate="2024-01-01T00:00:00" maxDate="2024-12-26T00:00:00" count="360">
        <d v="2024-11-07T00:00:00"/>
        <d v="2024-11-10T00:00:00"/>
        <d v="2024-11-14T00:00:00"/>
        <d v="2024-08-25T00:00:00"/>
        <d v="2024-07-07T00:00:00"/>
        <d v="2024-08-06T00:00:00"/>
        <d v="2024-05-30T00:00:00"/>
        <d v="2024-05-31T00:00:00"/>
        <d v="2024-07-18T00:00:00"/>
        <d v="2024-01-24T00:00:00"/>
        <d v="2024-05-11T00:00:00"/>
        <d v="2024-05-15T00:00:00"/>
        <d v="2024-04-29T00:00:00"/>
        <d v="2024-12-21T00:00:00"/>
        <d v="2024-07-21T00:00:00"/>
        <d v="2024-04-12T00:00:00"/>
        <d v="2024-10-26T00:00:00"/>
        <d v="2024-10-06T00:00:00"/>
        <d v="2024-04-22T00:00:00"/>
        <d v="2024-08-12T00:00:00"/>
        <d v="2024-01-23T00:00:00"/>
        <d v="2024-12-20T00:00:00"/>
        <d v="2024-09-20T00:00:00"/>
        <d v="2024-09-09T00:00:00"/>
        <d v="2024-09-23T00:00:00"/>
        <d v="2024-05-23T00:00:00"/>
        <d v="2024-12-12T00:00:00"/>
        <d v="2024-12-13T00:00:00"/>
        <d v="2024-03-23T00:00:00"/>
        <d v="2024-08-14T00:00:00"/>
        <d v="2024-09-11T00:00:00"/>
        <d v="2024-05-10T00:00:00"/>
        <d v="2024-02-04T00:00:00"/>
        <d v="2024-03-22T00:00:00"/>
        <d v="2024-06-19T00:00:00"/>
        <d v="2024-10-29T00:00:00"/>
        <d v="2024-10-30T00:00:00"/>
        <d v="2024-07-13T00:00:00"/>
        <d v="2024-01-19T00:00:00"/>
        <d v="2024-11-09T00:00:00"/>
        <d v="2024-01-31T00:00:00"/>
        <d v="2024-06-24T00:00:00"/>
        <d v="2024-03-30T00:00:00"/>
        <d v="2024-03-01T00:00:00"/>
        <d v="2024-11-22T00:00:00"/>
        <d v="2024-09-14T00:00:00"/>
        <d v="2024-09-18T00:00:00"/>
        <d v="2024-11-01T00:00:00"/>
        <d v="2024-06-21T00:00:00"/>
        <d v="2024-01-05T00:00:00"/>
        <d v="2024-04-28T00:00:00"/>
        <d v="2024-08-22T00:00:00"/>
        <d v="2024-06-07T00:00:00"/>
        <d v="2024-06-02T00:00:00"/>
        <d v="2024-04-15T00:00:00"/>
        <d v="2024-08-05T00:00:00"/>
        <d v="2024-11-27T00:00:00"/>
        <d v="2024-09-12T00:00:00"/>
        <d v="2024-06-28T00:00:00"/>
        <d v="2024-12-06T00:00:00"/>
        <d v="2024-01-08T00:00:00"/>
        <d v="2024-10-16T00:00:00"/>
        <d v="2024-03-27T00:00:00"/>
        <d v="2024-09-27T00:00:00"/>
        <d v="2024-02-07T00:00:00"/>
        <d v="2024-07-23T00:00:00"/>
        <d v="2024-03-12T00:00:00"/>
        <d v="2024-04-03T00:00:00"/>
        <d v="2024-01-22T00:00:00"/>
        <d v="2024-05-20T00:00:00"/>
        <d v="2024-03-14T00:00:00"/>
        <d v="2024-07-14T00:00:00"/>
        <d v="2024-04-18T00:00:00"/>
        <d v="2024-06-10T00:00:00"/>
        <d v="2024-11-25T00:00:00"/>
        <d v="2024-03-08T00:00:00"/>
        <d v="2024-05-27T00:00:00"/>
        <d v="2024-04-27T00:00:00"/>
        <d v="2024-02-08T00:00:00"/>
        <d v="2024-07-10T00:00:00"/>
        <d v="2024-09-29T00:00:00"/>
        <d v="2024-04-09T00:00:00"/>
        <d v="2024-05-09T00:00:00"/>
        <d v="2024-05-29T00:00:00"/>
        <d v="2024-09-28T00:00:00"/>
        <d v="2024-09-04T00:00:00"/>
        <d v="2024-07-01T00:00:00"/>
        <d v="2024-07-16T00:00:00"/>
        <d v="2024-05-24T00:00:00"/>
        <d v="2024-10-10T00:00:00"/>
        <d v="2024-06-16T00:00:00"/>
        <d v="2024-11-15T00:00:00"/>
        <d v="2024-12-07T00:00:00"/>
        <d v="2024-03-05T00:00:00"/>
        <d v="2024-02-24T00:00:00"/>
        <d v="2024-12-23T00:00:00"/>
        <d v="2024-05-26T00:00:00"/>
        <d v="2024-10-02T00:00:00"/>
        <d v="2024-01-26T00:00:00"/>
        <d v="2024-11-28T00:00:00"/>
        <d v="2024-11-20T00:00:00"/>
        <d v="2024-08-13T00:00:00"/>
        <d v="2024-12-19T00:00:00"/>
        <d v="2024-02-06T00:00:00"/>
        <d v="2024-09-10T00:00:00"/>
        <d v="2024-01-30T00:00:00"/>
        <d v="2024-08-15T00:00:00"/>
        <d v="2024-05-21T00:00:00"/>
        <d v="2024-01-06T00:00:00"/>
        <d v="2024-03-17T00:00:00"/>
        <d v="2024-03-15T00:00:00"/>
        <d v="2024-05-07T00:00:00"/>
        <d v="2024-11-12T00:00:00"/>
        <d v="2024-08-26T00:00:00"/>
        <d v="2024-01-01T00:00:00"/>
        <d v="2024-07-02T00:00:00"/>
        <d v="2024-03-10T00:00:00"/>
        <d v="2024-11-21T00:00:00"/>
        <d v="2024-01-11T00:00:00"/>
        <d v="2024-12-14T00:00:00"/>
        <d v="2024-01-18T00:00:00"/>
        <d v="2024-06-29T00:00:00"/>
        <d v="2024-07-12T00:00:00"/>
        <d v="2024-04-20T00:00:00"/>
        <d v="2024-07-17T00:00:00"/>
        <d v="2024-03-07T00:00:00"/>
        <d v="2024-01-25T00:00:00"/>
        <d v="2024-08-23T00:00:00"/>
        <d v="2024-12-02T00:00:00"/>
        <d v="2024-12-18T00:00:00"/>
        <d v="2024-10-27T00:00:00"/>
        <d v="2024-10-12T00:00:00"/>
        <d v="2024-09-03T00:00:00"/>
        <d v="2024-08-10T00:00:00"/>
        <d v="2024-10-13T00:00:00"/>
        <d v="2024-01-15T00:00:00"/>
        <d v="2024-06-27T00:00:00"/>
        <d v="2024-05-22T00:00:00"/>
        <d v="2024-04-13T00:00:00"/>
        <d v="2024-02-05T00:00:00"/>
        <d v="2024-03-04T00:00:00"/>
        <d v="2024-05-13T00:00:00"/>
        <d v="2024-08-07T00:00:00"/>
        <d v="2024-03-28T00:00:00"/>
        <d v="2024-08-31T00:00:00"/>
        <d v="2024-05-06T00:00:00"/>
        <d v="2024-10-31T00:00:00"/>
        <d v="2024-08-01T00:00:00"/>
        <d v="2024-07-15T00:00:00"/>
        <d v="2024-10-28T00:00:00"/>
        <d v="2024-01-29T00:00:00"/>
        <d v="2024-04-05T00:00:00"/>
        <d v="2024-12-05T00:00:00"/>
        <d v="2024-05-12T00:00:00"/>
        <d v="2024-09-21T00:00:00"/>
        <d v="2024-08-19T00:00:00"/>
        <d v="2024-08-18T00:00:00"/>
        <d v="2024-12-11T00:00:00"/>
        <d v="2024-10-05T00:00:00"/>
        <d v="2024-05-01T00:00:00"/>
        <d v="2024-06-17T00:00:00"/>
        <d v="2024-09-25T00:00:00"/>
        <d v="2024-04-06T00:00:00"/>
        <d v="2024-08-16T00:00:00"/>
        <d v="2024-11-19T00:00:00"/>
        <d v="2024-02-17T00:00:00"/>
        <d v="2024-06-23T00:00:00"/>
        <d v="2024-02-18T00:00:00"/>
        <d v="2024-02-22T00:00:00"/>
        <d v="2024-03-11T00:00:00"/>
        <d v="2024-06-09T00:00:00"/>
        <d v="2024-01-17T00:00:00"/>
        <d v="2024-06-14T00:00:00"/>
        <d v="2024-08-27T00:00:00"/>
        <d v="2024-11-05T00:00:00"/>
        <d v="2024-12-17T00:00:00"/>
        <d v="2024-08-20T00:00:00"/>
        <d v="2024-07-26T00:00:00"/>
        <d v="2024-11-26T00:00:00"/>
        <d v="2024-05-28T00:00:00"/>
        <d v="2024-05-19T00:00:00"/>
        <d v="2024-07-29T00:00:00"/>
        <d v="2024-11-24T00:00:00"/>
        <d v="2024-02-14T00:00:00"/>
        <d v="2024-09-08T00:00:00"/>
        <d v="2024-01-04T00:00:00"/>
        <d v="2024-07-04T00:00:00"/>
        <d v="2024-06-12T00:00:00"/>
        <d v="2024-06-03T00:00:00"/>
        <d v="2024-04-16T00:00:00"/>
        <d v="2024-10-01T00:00:00"/>
        <d v="2024-05-05T00:00:00"/>
        <d v="2024-07-03T00:00:00"/>
        <d v="2024-07-11T00:00:00"/>
        <d v="2024-06-22T00:00:00"/>
        <d v="2024-08-03T00:00:00"/>
        <d v="2024-06-18T00:00:00"/>
        <d v="2024-02-28T00:00:00"/>
        <d v="2024-11-02T00:00:00"/>
        <d v="2024-04-10T00:00:00"/>
        <d v="2024-06-15T00:00:00"/>
        <d v="2024-03-02T00:00:00"/>
        <d v="2024-09-02T00:00:00"/>
        <d v="2024-02-27T00:00:00"/>
        <d v="2024-02-25T00:00:00"/>
        <d v="2024-10-09T00:00:00"/>
        <d v="2024-09-15T00:00:00"/>
        <d v="2024-03-21T00:00:00"/>
        <d v="2024-04-19T00:00:00"/>
        <d v="2024-07-06T00:00:00"/>
        <d v="2024-05-08T00:00:00"/>
        <d v="2024-10-15T00:00:00"/>
        <d v="2024-05-25T00:00:00"/>
        <d v="2024-03-24T00:00:00"/>
        <d v="2024-06-13T00:00:00"/>
        <d v="2024-09-13T00:00:00"/>
        <d v="2024-03-29T00:00:00"/>
        <d v="2024-12-10T00:00:00"/>
        <d v="2024-08-17T00:00:00"/>
        <d v="2024-06-06T00:00:00"/>
        <d v="2024-07-09T00:00:00"/>
        <d v="2024-07-08T00:00:00"/>
        <d v="2024-01-27T00:00:00"/>
        <d v="2024-02-10T00:00:00"/>
        <d v="2024-07-31T00:00:00"/>
        <d v="2024-03-13T00:00:00"/>
        <d v="2024-04-21T00:00:00"/>
        <d v="2024-09-24T00:00:00"/>
        <d v="2024-10-17T00:00:00"/>
        <d v="2024-12-03T00:00:00"/>
        <d v="2024-01-13T00:00:00"/>
        <d v="2024-12-16T00:00:00"/>
        <d v="2024-09-06T00:00:00"/>
        <d v="2024-03-03T00:00:00"/>
        <d v="2024-08-29T00:00:00"/>
        <d v="2024-10-25T00:00:00"/>
        <d v="2024-05-03T00:00:00"/>
        <d v="2024-03-18T00:00:00"/>
        <d v="2024-04-07T00:00:00"/>
        <d v="2024-09-05T00:00:00"/>
        <d v="2024-04-01T00:00:00"/>
        <d v="2024-12-25T00:00:00"/>
        <d v="2024-09-01T00:00:00"/>
        <d v="2024-03-09T00:00:00"/>
        <d v="2024-11-11T00:00:00"/>
        <d v="2024-01-21T00:00:00"/>
        <d v="2024-08-09T00:00:00"/>
        <d v="2024-06-08T00:00:00"/>
        <d v="2024-11-06T00:00:00"/>
        <d v="2024-10-04T00:00:00"/>
        <d v="2024-11-17T00:00:00"/>
        <d v="2024-09-16T00:00:00"/>
        <d v="2024-07-27T00:00:00"/>
        <d v="2024-02-20T00:00:00"/>
        <d v="2024-02-16T00:00:00"/>
        <d v="2024-10-24T00:00:00"/>
        <d v="2024-11-03T00:00:00"/>
        <d v="2024-08-08T00:00:00"/>
        <d v="2024-04-17T00:00:00"/>
        <d v="2024-10-07T00:00:00"/>
        <d v="2024-05-04T00:00:00"/>
        <d v="2024-11-29T00:00:00"/>
        <d v="2024-05-02T00:00:00"/>
        <d v="2024-10-18T00:00:00"/>
        <d v="2024-04-25T00:00:00"/>
        <d v="2024-12-09T00:00:00"/>
        <d v="2024-07-24T00:00:00"/>
        <d v="2024-02-13T00:00:00"/>
        <d v="2024-07-25T00:00:00"/>
        <d v="2024-09-19T00:00:00"/>
        <d v="2024-02-12T00:00:00"/>
        <d v="2024-07-30T00:00:00"/>
        <d v="2024-06-26T00:00:00"/>
        <d v="2024-10-23T00:00:00"/>
        <d v="2024-06-01T00:00:00"/>
        <d v="2024-12-01T00:00:00"/>
        <d v="2024-01-28T00:00:00"/>
        <d v="2024-09-17T00:00:00"/>
        <d v="2024-02-23T00:00:00"/>
        <d v="2024-10-22T00:00:00"/>
        <d v="2024-02-01T00:00:00"/>
        <d v="2024-11-04T00:00:00"/>
        <d v="2024-04-14T00:00:00"/>
        <d v="2024-02-21T00:00:00"/>
        <d v="2024-02-09T00:00:00"/>
        <d v="2024-08-02T00:00:00"/>
        <d v="2024-01-09T00:00:00"/>
        <d v="2024-05-14T00:00:00"/>
        <d v="2024-12-04T00:00:00"/>
        <d v="2024-08-04T00:00:00"/>
        <d v="2024-12-08T00:00:00"/>
        <d v="2024-04-23T00:00:00"/>
        <d v="2024-01-20T00:00:00"/>
        <d v="2024-11-13T00:00:00"/>
        <d v="2024-02-26T00:00:00"/>
        <d v="2024-08-11T00:00:00"/>
        <d v="2024-10-20T00:00:00"/>
        <d v="2024-05-17T00:00:00"/>
        <d v="2024-03-19T00:00:00"/>
        <d v="2024-03-31T00:00:00"/>
        <d v="2024-09-26T00:00:00"/>
        <d v="2024-06-05T00:00:00"/>
        <d v="2024-12-24T00:00:00"/>
        <d v="2024-02-15T00:00:00"/>
        <d v="2024-10-08T00:00:00"/>
        <d v="2024-09-07T00:00:00"/>
        <d v="2024-03-16T00:00:00"/>
        <d v="2024-06-04T00:00:00"/>
        <d v="2024-04-24T00:00:00"/>
        <d v="2024-06-20T00:00:00"/>
        <d v="2024-10-19T00:00:00"/>
        <d v="2024-02-19T00:00:00"/>
        <d v="2024-07-22T00:00:00"/>
        <d v="2024-12-22T00:00:00"/>
        <d v="2024-06-30T00:00:00"/>
        <d v="2024-02-29T00:00:00"/>
        <d v="2024-04-30T00:00:00"/>
        <d v="2024-10-14T00:00:00"/>
        <d v="2024-01-02T00:00:00"/>
        <d v="2024-02-11T00:00:00"/>
        <d v="2024-08-21T00:00:00"/>
        <d v="2024-07-28T00:00:00"/>
        <d v="2024-01-14T00:00:00"/>
        <d v="2024-11-23T00:00:00"/>
        <d v="2024-02-02T00:00:00"/>
        <d v="2024-06-11T00:00:00"/>
        <d v="2024-01-07T00:00:00"/>
        <d v="2024-07-20T00:00:00"/>
        <d v="2024-11-16T00:00:00"/>
        <d v="2024-03-25T00:00:00"/>
        <d v="2024-12-15T00:00:00"/>
        <d v="2024-08-30T00:00:00"/>
        <d v="2024-04-04T00:00:00"/>
        <d v="2024-10-21T00:00:00"/>
        <d v="2024-01-12T00:00:00"/>
        <d v="2024-04-11T00:00:00"/>
        <d v="2024-04-02T00:00:00"/>
        <d v="2024-09-22T00:00:00"/>
        <d v="2024-04-26T00:00:00"/>
        <d v="2024-04-08T00:00:00"/>
        <d v="2024-07-19T00:00:00"/>
        <d v="2024-05-16T00:00:00"/>
        <d v="2024-03-26T00:00:00"/>
        <d v="2024-11-30T00:00:00"/>
        <d v="2024-11-08T00:00:00"/>
        <d v="2024-01-03T00:00:00"/>
        <d v="2024-08-28T00:00:00"/>
        <d v="2024-03-06T00:00:00"/>
        <d v="2024-03-20T00:00:00"/>
        <d v="2024-09-30T00:00:00"/>
        <d v="2024-01-10T00:00:00"/>
        <d v="2024-10-03T00:00:00"/>
        <d v="2024-11-18T00:00:00"/>
        <d v="2024-05-18T00:00:00"/>
        <d v="2024-08-24T00:00:00"/>
        <d v="2024-07-05T00:00:00"/>
        <d v="2024-06-25T00:00:00"/>
        <d v="2024-10-11T00:00:00"/>
        <d v="2024-01-16T00:00:00"/>
        <d v="2024-02-03T00:00:00"/>
      </sharedItems>
    </cacheField>
    <cacheField name="State" numFmtId="0">
      <sharedItems count="26">
        <s v="Kaduna"/>
        <s v="Kwara"/>
        <s v="Sokoto"/>
        <s v="Osun"/>
        <s v="Yobe"/>
        <s v="Anambra"/>
        <s v="Bauchi"/>
        <s v="Taraba"/>
        <s v="Oyo"/>
        <s v="Enugu"/>
        <s v="Kano"/>
        <s v="Niger"/>
        <s v="Adamawa"/>
        <s v="Abia"/>
        <s v="Ebonyi"/>
        <s v="Zamfara"/>
        <s v="Ekiti"/>
        <s v="Lagos"/>
        <s v="Delta"/>
        <s v="Kogi"/>
        <s v="Ondo"/>
        <s v="Ogun"/>
        <s v="Benue"/>
        <s v="Bayelsa"/>
        <s v="Abuja"/>
        <s v="Rivers"/>
      </sharedItems>
    </cacheField>
    <cacheField name="Payment Method" numFmtId="0">
      <sharedItems/>
    </cacheField>
    <cacheField name="Feedback" numFmtId="0">
      <sharedItems/>
    </cacheField>
    <cacheField name="Sale Price" numFmtId="164">
      <sharedItems containsSemiMixedTypes="0" containsString="0" containsNumber="1" minValue="6497.99" maxValue="997332.35"/>
    </cacheField>
    <cacheField name="Discount" numFmtId="0">
      <sharedItems containsMixedTypes="1" containsNumber="1" minValue="0.15" maxValue="0.25"/>
    </cacheField>
    <cacheField name="Discount Amount" numFmtId="164">
      <sharedItems containsMixedTypes="1" containsNumber="1" minValue="1783.4670000000001" maxValue="249333.08749999999"/>
    </cacheField>
    <cacheField name="Sale Price (Dis. Included)" numFmtId="164">
      <sharedItems containsSemiMixedTypes="0" containsString="0" containsNumber="1" minValue="6497.99" maxValue="747999.2624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53.6625255787" createdVersion="8" refreshedVersion="8" minRefreshableVersion="3" recordCount="2000" xr:uid="{73ED3D8C-E208-4388-808D-C73F3A8D9869}">
  <cacheSource type="worksheet">
    <worksheetSource name="SalesData2"/>
  </cacheSource>
  <cacheFields count="15">
    <cacheField name="Customer ID" numFmtId="0">
      <sharedItems containsSemiMixedTypes="0" containsString="0" containsNumber="1" containsInteger="1" minValue="1" maxValue="2000"/>
    </cacheField>
    <cacheField name="Name" numFmtId="0">
      <sharedItems/>
    </cacheField>
    <cacheField name="Item" numFmtId="0">
      <sharedItems/>
    </cacheField>
    <cacheField name="Unit Price" numFmtId="164">
      <sharedItems containsSemiMixedTypes="0" containsString="0" containsNumber="1" minValue="5006.4399999999996" maxValue="199929.33"/>
    </cacheField>
    <cacheField name="Quantity" numFmtId="0">
      <sharedItems containsSemiMixedTypes="0" containsString="0" containsNumber="1" containsInteger="1" minValue="1" maxValue="5"/>
    </cacheField>
    <cacheField name="Order ID" numFmtId="0">
      <sharedItems/>
    </cacheField>
    <cacheField name="Date" numFmtId="14">
      <sharedItems containsSemiMixedTypes="0" containsNonDate="0" containsDate="1" containsString="0" minDate="2024-01-01T00:00:00" maxDate="2024-12-26T00:00:00"/>
    </cacheField>
    <cacheField name="State" numFmtId="0">
      <sharedItems/>
    </cacheField>
    <cacheField name="Payment Method" numFmtId="0">
      <sharedItems/>
    </cacheField>
    <cacheField name="Feedback" numFmtId="0">
      <sharedItems count="3">
        <s v="good"/>
        <s v="bad"/>
        <s v="neutral"/>
      </sharedItems>
    </cacheField>
    <cacheField name="Sale Price" numFmtId="164">
      <sharedItems containsSemiMixedTypes="0" containsString="0" containsNumber="1" minValue="6497.99" maxValue="997332.35"/>
    </cacheField>
    <cacheField name="Discount" numFmtId="0">
      <sharedItems containsMixedTypes="1" containsNumber="1" minValue="0.15" maxValue="0.25"/>
    </cacheField>
    <cacheField name="Discount Amount" numFmtId="164">
      <sharedItems containsMixedTypes="1" containsNumber="1" minValue="1783.4670000000001" maxValue="249333.08749999999"/>
    </cacheField>
    <cacheField name="Sale Price (Dis. Included)" numFmtId="164">
      <sharedItems containsSemiMixedTypes="0" containsString="0" containsNumber="1" minValue="6497.99" maxValue="747999.26249999995"/>
    </cacheField>
    <cacheField name="Month" numFmtId="0">
      <sharedItems containsSemiMixedTypes="0" containsString="0" containsNumber="1" containsInteger="1" minValue="1" maxValue="12" count="12">
        <n v="11"/>
        <n v="8"/>
        <n v="7"/>
        <n v="5"/>
        <n v="1"/>
        <n v="4"/>
        <n v="12"/>
        <n v="10"/>
        <n v="9"/>
        <n v="3"/>
        <n v="2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Obi Uche"/>
    <x v="0"/>
    <n v="50203.39"/>
    <n v="1"/>
    <s v="ORD10000"/>
    <x v="0"/>
    <x v="0"/>
    <s v="Credit Card"/>
    <s v="good"/>
    <n v="50203.39"/>
    <s v="No Discount"/>
    <s v="No Discount"/>
    <n v="50203.39"/>
  </r>
  <r>
    <n v="2"/>
    <s v="Okeke Emeka"/>
    <x v="1"/>
    <n v="190131.75"/>
    <n v="4"/>
    <s v="ORD10001"/>
    <x v="1"/>
    <x v="1"/>
    <s v="Debit Card"/>
    <s v="bad"/>
    <n v="760527"/>
    <n v="0.15"/>
    <n v="114079.05"/>
    <n v="646447.94999999995"/>
  </r>
  <r>
    <n v="3"/>
    <s v="Adewale Folake"/>
    <x v="2"/>
    <n v="152769.67000000001"/>
    <n v="4"/>
    <s v="ORD10002"/>
    <x v="2"/>
    <x v="2"/>
    <s v="Cash on Delivery"/>
    <s v="bad"/>
    <n v="611078.68000000005"/>
    <n v="0.15"/>
    <n v="91661.802000000011"/>
    <n v="519416.87800000003"/>
  </r>
  <r>
    <n v="4"/>
    <s v="Eze Samuel"/>
    <x v="0"/>
    <n v="192393.53"/>
    <n v="2"/>
    <s v="ORD10003"/>
    <x v="3"/>
    <x v="3"/>
    <s v="Cash on Delivery"/>
    <s v="neutral"/>
    <n v="384787.06"/>
    <n v="0.15"/>
    <n v="57718.059000000001"/>
    <n v="327069.00099999999"/>
  </r>
  <r>
    <n v="5"/>
    <s v="Okeke Uche"/>
    <x v="3"/>
    <n v="196190.15"/>
    <n v="4"/>
    <s v="ORD10004"/>
    <x v="4"/>
    <x v="4"/>
    <s v="Bank Transfer"/>
    <s v="good"/>
    <n v="784760.6"/>
    <n v="0.15"/>
    <n v="117714.09"/>
    <n v="667046.51"/>
  </r>
  <r>
    <n v="6"/>
    <s v="Ikenna Folake"/>
    <x v="2"/>
    <n v="11251.15"/>
    <n v="5"/>
    <s v="ORD10005"/>
    <x v="5"/>
    <x v="5"/>
    <s v="Mobile Payment"/>
    <s v="good"/>
    <n v="56255.75"/>
    <n v="0.25"/>
    <n v="14063.9375"/>
    <n v="42191.8125"/>
  </r>
  <r>
    <n v="7"/>
    <s v="Obi Yakubu"/>
    <x v="4"/>
    <n v="163108.29"/>
    <n v="5"/>
    <s v="ORD10006"/>
    <x v="6"/>
    <x v="4"/>
    <s v="Cash on Delivery"/>
    <s v="good"/>
    <n v="815541.45000000007"/>
    <n v="0.25"/>
    <n v="203885.36250000002"/>
    <n v="611656.08750000002"/>
  </r>
  <r>
    <n v="8"/>
    <s v="Adebayo Uche"/>
    <x v="5"/>
    <n v="28735.94"/>
    <n v="2"/>
    <s v="ORD10007"/>
    <x v="7"/>
    <x v="6"/>
    <s v="Bank Transfer"/>
    <s v="bad"/>
    <n v="57471.88"/>
    <n v="0.15"/>
    <n v="8620.7819999999992"/>
    <n v="48851.097999999998"/>
  </r>
  <r>
    <n v="9"/>
    <s v="Adebayo Abiodun"/>
    <x v="3"/>
    <n v="37401.99"/>
    <n v="4"/>
    <s v="ORD10008"/>
    <x v="8"/>
    <x v="7"/>
    <s v="Mobile Payment"/>
    <s v="neutral"/>
    <n v="149607.96"/>
    <n v="0.15"/>
    <n v="22441.194"/>
    <n v="127166.76599999999"/>
  </r>
  <r>
    <n v="10"/>
    <s v="Ojo Chinwe"/>
    <x v="6"/>
    <n v="79806.649999999994"/>
    <n v="4"/>
    <s v="ORD10009"/>
    <x v="9"/>
    <x v="8"/>
    <s v="Debit Card"/>
    <s v="bad"/>
    <n v="319226.59999999998"/>
    <n v="0.15"/>
    <n v="47883.99"/>
    <n v="271342.61"/>
  </r>
  <r>
    <n v="11"/>
    <s v="Nwachukwu Ahmed"/>
    <x v="5"/>
    <n v="192955.57"/>
    <n v="4"/>
    <s v="ORD10010"/>
    <x v="10"/>
    <x v="9"/>
    <s v="Bank Transfer"/>
    <s v="neutral"/>
    <n v="771822.28"/>
    <n v="0.15"/>
    <n v="115773.342"/>
    <n v="656048.93800000008"/>
  </r>
  <r>
    <n v="12"/>
    <s v="Ogundipe Adeola"/>
    <x v="7"/>
    <n v="132927.22"/>
    <n v="3"/>
    <s v="ORD10011"/>
    <x v="11"/>
    <x v="10"/>
    <s v="Mobile Payment"/>
    <s v="bad"/>
    <n v="398781.66000000003"/>
    <n v="0.15"/>
    <n v="59817.249000000003"/>
    <n v="338964.41100000002"/>
  </r>
  <r>
    <n v="13"/>
    <s v="Ojo Adeola"/>
    <x v="3"/>
    <n v="190157.31"/>
    <n v="2"/>
    <s v="ORD10012"/>
    <x v="12"/>
    <x v="11"/>
    <s v="Credit Card"/>
    <s v="good"/>
    <n v="380314.62"/>
    <n v="0.15"/>
    <n v="57047.192999999999"/>
    <n v="323267.42700000003"/>
  </r>
  <r>
    <n v="14"/>
    <s v="Adebayo Kemi"/>
    <x v="8"/>
    <n v="113824.75"/>
    <n v="5"/>
    <s v="ORD10013"/>
    <x v="13"/>
    <x v="12"/>
    <s v="Cash on Delivery"/>
    <s v="neutral"/>
    <n v="569123.75"/>
    <n v="0.25"/>
    <n v="142280.9375"/>
    <n v="426842.8125"/>
  </r>
  <r>
    <n v="15"/>
    <s v="Okafor Samuel"/>
    <x v="4"/>
    <n v="151159.54999999999"/>
    <n v="3"/>
    <s v="ORD10014"/>
    <x v="14"/>
    <x v="13"/>
    <s v="Mobile Payment"/>
    <s v="neutral"/>
    <n v="453478.64999999997"/>
    <n v="0.15"/>
    <n v="68021.797499999986"/>
    <n v="385456.85249999998"/>
  </r>
  <r>
    <n v="16"/>
    <s v="Abubakar Amaka"/>
    <x v="2"/>
    <n v="15906.62"/>
    <n v="5"/>
    <s v="ORD10015"/>
    <x v="15"/>
    <x v="0"/>
    <s v="Cash on Delivery"/>
    <s v="good"/>
    <n v="79533.100000000006"/>
    <n v="0.25"/>
    <n v="19883.275000000001"/>
    <n v="59649.825000000004"/>
  </r>
  <r>
    <n v="17"/>
    <s v="Onyejekwe Samuel"/>
    <x v="5"/>
    <n v="134506.18"/>
    <n v="3"/>
    <s v="ORD10016"/>
    <x v="16"/>
    <x v="5"/>
    <s v="Cash on Delivery"/>
    <s v="neutral"/>
    <n v="403518.54"/>
    <n v="0.15"/>
    <n v="60527.780999999995"/>
    <n v="342990.75899999996"/>
  </r>
  <r>
    <n v="18"/>
    <s v="Osagie Omotayo"/>
    <x v="4"/>
    <n v="6497.99"/>
    <n v="1"/>
    <s v="ORD10017"/>
    <x v="17"/>
    <x v="14"/>
    <s v="Mobile Payment"/>
    <s v="bad"/>
    <n v="6497.99"/>
    <s v="No Discount"/>
    <s v="No Discount"/>
    <n v="6497.99"/>
  </r>
  <r>
    <n v="19"/>
    <s v="Olawale Ibrahim"/>
    <x v="0"/>
    <n v="10926.43"/>
    <n v="2"/>
    <s v="ORD10018"/>
    <x v="18"/>
    <x v="0"/>
    <s v="Credit Card"/>
    <s v="good"/>
    <n v="21852.86"/>
    <n v="0.15"/>
    <n v="3277.9290000000001"/>
    <n v="18574.931"/>
  </r>
  <r>
    <n v="20"/>
    <s v="Abubakar Tunde"/>
    <x v="3"/>
    <n v="46030"/>
    <n v="5"/>
    <s v="ORD10019"/>
    <x v="19"/>
    <x v="15"/>
    <s v="Mobile Payment"/>
    <s v="good"/>
    <n v="230150"/>
    <n v="0.25"/>
    <n v="57537.5"/>
    <n v="172612.5"/>
  </r>
  <r>
    <n v="21"/>
    <s v="Osagie Temitope"/>
    <x v="6"/>
    <n v="35414.65"/>
    <n v="3"/>
    <s v="ORD10020"/>
    <x v="20"/>
    <x v="16"/>
    <s v="Credit Card"/>
    <s v="neutral"/>
    <n v="106243.95000000001"/>
    <n v="0.15"/>
    <n v="15936.592500000001"/>
    <n v="90307.357500000013"/>
  </r>
  <r>
    <n v="22"/>
    <s v="Balogun Samuel"/>
    <x v="2"/>
    <n v="101808.76"/>
    <n v="3"/>
    <s v="ORD10021"/>
    <x v="17"/>
    <x v="11"/>
    <s v="Mobile Payment"/>
    <s v="bad"/>
    <n v="305426.27999999997"/>
    <n v="0.15"/>
    <n v="45813.941999999995"/>
    <n v="259612.33799999999"/>
  </r>
  <r>
    <n v="23"/>
    <s v="Mohammed Temitope"/>
    <x v="5"/>
    <n v="32282.67"/>
    <n v="1"/>
    <s v="ORD10022"/>
    <x v="21"/>
    <x v="11"/>
    <s v="Bank Transfer"/>
    <s v="bad"/>
    <n v="32282.67"/>
    <s v="No Discount"/>
    <s v="No Discount"/>
    <n v="32282.67"/>
  </r>
  <r>
    <n v="24"/>
    <s v="Ajayi Aisha"/>
    <x v="1"/>
    <n v="10391.58"/>
    <n v="3"/>
    <s v="ORD10023"/>
    <x v="12"/>
    <x v="17"/>
    <s v="Credit Card"/>
    <s v="good"/>
    <n v="31174.739999999998"/>
    <n v="0.15"/>
    <n v="4676.2109999999993"/>
    <n v="26498.528999999999"/>
  </r>
  <r>
    <n v="25"/>
    <s v="Ifeanyi Folake"/>
    <x v="6"/>
    <n v="17462.57"/>
    <n v="5"/>
    <s v="ORD10024"/>
    <x v="22"/>
    <x v="0"/>
    <s v="Mobile Payment"/>
    <s v="bad"/>
    <n v="87312.85"/>
    <n v="0.25"/>
    <n v="21828.212500000001"/>
    <n v="65484.637500000004"/>
  </r>
  <r>
    <n v="26"/>
    <s v="Ikenna Yakubu"/>
    <x v="2"/>
    <n v="196008.66"/>
    <n v="5"/>
    <s v="ORD10025"/>
    <x v="23"/>
    <x v="10"/>
    <s v="Credit Card"/>
    <s v="neutral"/>
    <n v="980043.3"/>
    <n v="0.25"/>
    <n v="245010.82500000001"/>
    <n v="735032.47500000009"/>
  </r>
  <r>
    <n v="27"/>
    <s v="Adebayo Amaka"/>
    <x v="1"/>
    <n v="25609.66"/>
    <n v="2"/>
    <s v="ORD10026"/>
    <x v="24"/>
    <x v="2"/>
    <s v="Credit Card"/>
    <s v="bad"/>
    <n v="51219.32"/>
    <n v="0.15"/>
    <n v="7682.8979999999992"/>
    <n v="43536.421999999999"/>
  </r>
  <r>
    <n v="28"/>
    <s v="Ajayi Yakubu"/>
    <x v="2"/>
    <n v="35763.25"/>
    <n v="4"/>
    <s v="ORD10027"/>
    <x v="25"/>
    <x v="1"/>
    <s v="Bank Transfer"/>
    <s v="good"/>
    <n v="143053"/>
    <n v="0.15"/>
    <n v="21457.95"/>
    <n v="121595.05"/>
  </r>
  <r>
    <n v="29"/>
    <s v="Adewale Amaka"/>
    <x v="4"/>
    <n v="143700.92000000001"/>
    <n v="5"/>
    <s v="ORD10028"/>
    <x v="26"/>
    <x v="8"/>
    <s v="Credit Card"/>
    <s v="bad"/>
    <n v="718504.60000000009"/>
    <n v="0.25"/>
    <n v="179626.15000000002"/>
    <n v="538878.45000000007"/>
  </r>
  <r>
    <n v="30"/>
    <s v="Ajayi Emeka"/>
    <x v="2"/>
    <n v="115081.28"/>
    <n v="3"/>
    <s v="ORD10029"/>
    <x v="27"/>
    <x v="13"/>
    <s v="Cash on Delivery"/>
    <s v="good"/>
    <n v="345243.83999999997"/>
    <n v="0.15"/>
    <n v="51786.575999999994"/>
    <n v="293457.26399999997"/>
  </r>
  <r>
    <n v="31"/>
    <s v="Ogundipe Femi"/>
    <x v="2"/>
    <n v="189938.55"/>
    <n v="3"/>
    <s v="ORD10030"/>
    <x v="28"/>
    <x v="18"/>
    <s v="Credit Card"/>
    <s v="good"/>
    <n v="569815.64999999991"/>
    <n v="0.15"/>
    <n v="85472.347499999989"/>
    <n v="484343.30249999993"/>
  </r>
  <r>
    <n v="32"/>
    <s v="Omotosho Adeola"/>
    <x v="6"/>
    <n v="107510.96"/>
    <n v="5"/>
    <s v="ORD10031"/>
    <x v="29"/>
    <x v="10"/>
    <s v="Mobile Payment"/>
    <s v="good"/>
    <n v="537554.80000000005"/>
    <n v="0.25"/>
    <n v="134388.70000000001"/>
    <n v="403166.10000000003"/>
  </r>
  <r>
    <n v="33"/>
    <s v="Onyejekwe Omotayo"/>
    <x v="7"/>
    <n v="91107.82"/>
    <n v="4"/>
    <s v="ORD10032"/>
    <x v="30"/>
    <x v="10"/>
    <s v="Credit Card"/>
    <s v="bad"/>
    <n v="364431.28"/>
    <n v="0.15"/>
    <n v="54664.692000000003"/>
    <n v="309766.58800000005"/>
  </r>
  <r>
    <n v="34"/>
    <s v="Osagie Abiodun"/>
    <x v="4"/>
    <n v="179493.21"/>
    <n v="1"/>
    <s v="ORD10033"/>
    <x v="31"/>
    <x v="12"/>
    <s v="Mobile Payment"/>
    <s v="neutral"/>
    <n v="179493.21"/>
    <s v="No Discount"/>
    <s v="No Discount"/>
    <n v="179493.21"/>
  </r>
  <r>
    <n v="35"/>
    <s v="Ifeanyi Samuel"/>
    <x v="9"/>
    <n v="57799.94"/>
    <n v="2"/>
    <s v="ORD10034"/>
    <x v="32"/>
    <x v="19"/>
    <s v="Mobile Payment"/>
    <s v="bad"/>
    <n v="115599.88"/>
    <n v="0.15"/>
    <n v="17339.982"/>
    <n v="98259.898000000001"/>
  </r>
  <r>
    <n v="36"/>
    <s v="Abubakar Kemi"/>
    <x v="2"/>
    <n v="187522.86"/>
    <n v="1"/>
    <s v="ORD10035"/>
    <x v="29"/>
    <x v="11"/>
    <s v="Mobile Payment"/>
    <s v="neutral"/>
    <n v="187522.86"/>
    <s v="No Discount"/>
    <s v="No Discount"/>
    <n v="187522.86"/>
  </r>
  <r>
    <n v="37"/>
    <s v="Adebayo Amaka"/>
    <x v="5"/>
    <n v="189887.88"/>
    <n v="3"/>
    <s v="ORD10036"/>
    <x v="33"/>
    <x v="7"/>
    <s v="Debit Card"/>
    <s v="good"/>
    <n v="569663.64"/>
    <n v="0.15"/>
    <n v="85449.546000000002"/>
    <n v="484214.09400000004"/>
  </r>
  <r>
    <n v="38"/>
    <s v="Adebayo Folake"/>
    <x v="5"/>
    <n v="96484.11"/>
    <n v="1"/>
    <s v="ORD10037"/>
    <x v="34"/>
    <x v="4"/>
    <s v="Credit Card"/>
    <s v="bad"/>
    <n v="96484.11"/>
    <s v="No Discount"/>
    <s v="No Discount"/>
    <n v="96484.11"/>
  </r>
  <r>
    <n v="39"/>
    <s v="Osagie Aisha"/>
    <x v="3"/>
    <n v="138798.45000000001"/>
    <n v="4"/>
    <s v="ORD10038"/>
    <x v="35"/>
    <x v="16"/>
    <s v="Credit Card"/>
    <s v="bad"/>
    <n v="555193.80000000005"/>
    <n v="0.15"/>
    <n v="83279.070000000007"/>
    <n v="471914.73000000004"/>
  </r>
  <r>
    <n v="40"/>
    <s v="Obi Abiodun"/>
    <x v="7"/>
    <n v="50794.78"/>
    <n v="3"/>
    <s v="ORD10039"/>
    <x v="36"/>
    <x v="5"/>
    <s v="Mobile Payment"/>
    <s v="neutral"/>
    <n v="152384.34"/>
    <n v="0.15"/>
    <n v="22857.650999999998"/>
    <n v="129526.689"/>
  </r>
  <r>
    <n v="41"/>
    <s v="Osagie Femi"/>
    <x v="6"/>
    <n v="167997.11"/>
    <n v="3"/>
    <s v="ORD10040"/>
    <x v="37"/>
    <x v="13"/>
    <s v="Debit Card"/>
    <s v="neutral"/>
    <n v="503991.32999999996"/>
    <n v="0.15"/>
    <n v="75598.699499999988"/>
    <n v="428392.63049999997"/>
  </r>
  <r>
    <n v="42"/>
    <s v="Adebayo Folake"/>
    <x v="3"/>
    <n v="19669.34"/>
    <n v="2"/>
    <s v="ORD10041"/>
    <x v="38"/>
    <x v="5"/>
    <s v="Credit Card"/>
    <s v="good"/>
    <n v="39338.68"/>
    <n v="0.15"/>
    <n v="5900.8019999999997"/>
    <n v="33437.877999999997"/>
  </r>
  <r>
    <n v="43"/>
    <s v="Onyejekwe Chinwe"/>
    <x v="3"/>
    <n v="177783.65"/>
    <n v="3"/>
    <s v="ORD10042"/>
    <x v="39"/>
    <x v="13"/>
    <s v="Bank Transfer"/>
    <s v="bad"/>
    <n v="533350.94999999995"/>
    <n v="0.15"/>
    <n v="80002.642499999987"/>
    <n v="453348.3075"/>
  </r>
  <r>
    <n v="44"/>
    <s v="Obi Uche"/>
    <x v="0"/>
    <n v="184369.31"/>
    <n v="2"/>
    <s v="ORD10043"/>
    <x v="40"/>
    <x v="19"/>
    <s v="Credit Card"/>
    <s v="bad"/>
    <n v="368738.62"/>
    <n v="0.15"/>
    <n v="55310.792999999998"/>
    <n v="313427.82699999999"/>
  </r>
  <r>
    <n v="45"/>
    <s v="Olawale Chukwudi"/>
    <x v="2"/>
    <n v="174533.28"/>
    <n v="4"/>
    <s v="ORD10044"/>
    <x v="41"/>
    <x v="6"/>
    <s v="Debit Card"/>
    <s v="bad"/>
    <n v="698133.12"/>
    <n v="0.15"/>
    <n v="104719.96799999999"/>
    <n v="593413.152"/>
  </r>
  <r>
    <n v="46"/>
    <s v="Ezechi Folake"/>
    <x v="6"/>
    <n v="123356.95"/>
    <n v="2"/>
    <s v="ORD10045"/>
    <x v="42"/>
    <x v="17"/>
    <s v="Cash on Delivery"/>
    <s v="neutral"/>
    <n v="246713.9"/>
    <n v="0.15"/>
    <n v="37007.084999999999"/>
    <n v="209706.815"/>
  </r>
  <r>
    <n v="47"/>
    <s v="Ifeanyi Ibrahim"/>
    <x v="9"/>
    <n v="37988.400000000001"/>
    <n v="1"/>
    <s v="ORD10046"/>
    <x v="43"/>
    <x v="13"/>
    <s v="Bank Transfer"/>
    <s v="good"/>
    <n v="37988.400000000001"/>
    <s v="No Discount"/>
    <s v="No Discount"/>
    <n v="37988.400000000001"/>
  </r>
  <r>
    <n v="48"/>
    <s v="Ogunleye Chisom"/>
    <x v="2"/>
    <n v="26155.71"/>
    <n v="5"/>
    <s v="ORD10047"/>
    <x v="44"/>
    <x v="18"/>
    <s v="Bank Transfer"/>
    <s v="neutral"/>
    <n v="130778.54999999999"/>
    <n v="0.25"/>
    <n v="32694.637499999997"/>
    <n v="98083.912499999991"/>
  </r>
  <r>
    <n v="49"/>
    <s v="Olawale Ifunanya"/>
    <x v="2"/>
    <n v="170058.56"/>
    <n v="1"/>
    <s v="ORD10048"/>
    <x v="45"/>
    <x v="16"/>
    <s v="Cash on Delivery"/>
    <s v="good"/>
    <n v="170058.56"/>
    <s v="No Discount"/>
    <s v="No Discount"/>
    <n v="170058.56"/>
  </r>
  <r>
    <n v="50"/>
    <s v="Adebanjo Chukwudi"/>
    <x v="2"/>
    <n v="158532.98000000001"/>
    <n v="2"/>
    <s v="ORD10049"/>
    <x v="46"/>
    <x v="20"/>
    <s v="Credit Card"/>
    <s v="good"/>
    <n v="317065.96000000002"/>
    <n v="0.15"/>
    <n v="47559.894"/>
    <n v="269506.06599999999"/>
  </r>
  <r>
    <n v="51"/>
    <s v="Idowu Ibrahim"/>
    <x v="7"/>
    <n v="154911.09"/>
    <n v="1"/>
    <s v="ORD10050"/>
    <x v="47"/>
    <x v="20"/>
    <s v="Mobile Payment"/>
    <s v="good"/>
    <n v="154911.09"/>
    <s v="No Discount"/>
    <s v="No Discount"/>
    <n v="154911.09"/>
  </r>
  <r>
    <n v="52"/>
    <s v="Ikenna Aisha"/>
    <x v="0"/>
    <n v="87367.29"/>
    <n v="1"/>
    <s v="ORD10051"/>
    <x v="48"/>
    <x v="10"/>
    <s v="Credit Card"/>
    <s v="good"/>
    <n v="87367.29"/>
    <s v="No Discount"/>
    <s v="No Discount"/>
    <n v="87367.29"/>
  </r>
  <r>
    <n v="53"/>
    <s v="Onyejekwe Zainab"/>
    <x v="1"/>
    <n v="30418.04"/>
    <n v="1"/>
    <s v="ORD10052"/>
    <x v="49"/>
    <x v="8"/>
    <s v="Debit Card"/>
    <s v="good"/>
    <n v="30418.04"/>
    <s v="No Discount"/>
    <s v="No Discount"/>
    <n v="30418.04"/>
  </r>
  <r>
    <n v="54"/>
    <s v="Adewale Temitope"/>
    <x v="5"/>
    <n v="144510.13"/>
    <n v="2"/>
    <s v="ORD10053"/>
    <x v="50"/>
    <x v="19"/>
    <s v="Debit Card"/>
    <s v="bad"/>
    <n v="289020.26"/>
    <n v="0.15"/>
    <n v="43353.038999999997"/>
    <n v="245667.22100000002"/>
  </r>
  <r>
    <n v="55"/>
    <s v="Abubakar Kemi"/>
    <x v="3"/>
    <n v="103012.28"/>
    <n v="1"/>
    <s v="ORD10054"/>
    <x v="51"/>
    <x v="3"/>
    <s v="Credit Card"/>
    <s v="bad"/>
    <n v="103012.28"/>
    <s v="No Discount"/>
    <s v="No Discount"/>
    <n v="103012.28"/>
  </r>
  <r>
    <n v="56"/>
    <s v="Mohammed Chisom"/>
    <x v="5"/>
    <n v="197815.07"/>
    <n v="3"/>
    <s v="ORD10055"/>
    <x v="52"/>
    <x v="16"/>
    <s v="Cash on Delivery"/>
    <s v="bad"/>
    <n v="593445.21"/>
    <n v="0.15"/>
    <n v="89016.781499999997"/>
    <n v="504428.42849999998"/>
  </r>
  <r>
    <n v="57"/>
    <s v="Olawale Tunde"/>
    <x v="8"/>
    <n v="101268.18"/>
    <n v="1"/>
    <s v="ORD10056"/>
    <x v="53"/>
    <x v="0"/>
    <s v="Mobile Payment"/>
    <s v="good"/>
    <n v="101268.18"/>
    <s v="No Discount"/>
    <s v="No Discount"/>
    <n v="101268.18"/>
  </r>
  <r>
    <n v="58"/>
    <s v="Abubakar Chukwudi"/>
    <x v="3"/>
    <n v="71977.53"/>
    <n v="4"/>
    <s v="ORD10057"/>
    <x v="45"/>
    <x v="13"/>
    <s v="Mobile Payment"/>
    <s v="neutral"/>
    <n v="287910.12"/>
    <n v="0.15"/>
    <n v="43186.517999999996"/>
    <n v="244723.60200000001"/>
  </r>
  <r>
    <n v="59"/>
    <s v="Idowu Folake"/>
    <x v="1"/>
    <n v="30914.92"/>
    <n v="1"/>
    <s v="ORD10058"/>
    <x v="54"/>
    <x v="8"/>
    <s v="Mobile Payment"/>
    <s v="good"/>
    <n v="30914.92"/>
    <s v="No Discount"/>
    <s v="No Discount"/>
    <n v="30914.92"/>
  </r>
  <r>
    <n v="60"/>
    <s v="Eze Sola"/>
    <x v="5"/>
    <n v="24008.55"/>
    <n v="2"/>
    <s v="ORD10059"/>
    <x v="55"/>
    <x v="15"/>
    <s v="Credit Card"/>
    <s v="bad"/>
    <n v="48017.1"/>
    <n v="0.15"/>
    <n v="7202.5649999999996"/>
    <n v="40814.534999999996"/>
  </r>
  <r>
    <n v="61"/>
    <s v="Okafor Sola"/>
    <x v="7"/>
    <n v="133081.07"/>
    <n v="5"/>
    <s v="ORD10060"/>
    <x v="56"/>
    <x v="21"/>
    <s v="Bank Transfer"/>
    <s v="good"/>
    <n v="665405.35000000009"/>
    <n v="0.25"/>
    <n v="166351.33750000002"/>
    <n v="499054.01250000007"/>
  </r>
  <r>
    <n v="62"/>
    <s v="Nwachukwu Emeka"/>
    <x v="7"/>
    <n v="22755.55"/>
    <n v="4"/>
    <s v="ORD10061"/>
    <x v="57"/>
    <x v="9"/>
    <s v="Debit Card"/>
    <s v="bad"/>
    <n v="91022.2"/>
    <n v="0.15"/>
    <n v="13653.33"/>
    <n v="77368.87"/>
  </r>
  <r>
    <n v="63"/>
    <s v="Idowu Chukwudi"/>
    <x v="0"/>
    <n v="12574.08"/>
    <n v="4"/>
    <s v="ORD10062"/>
    <x v="58"/>
    <x v="3"/>
    <s v="Credit Card"/>
    <s v="neutral"/>
    <n v="50296.32"/>
    <n v="0.15"/>
    <n v="7544.4479999999994"/>
    <n v="42751.872000000003"/>
  </r>
  <r>
    <n v="64"/>
    <s v="Onyejekwe Omotayo"/>
    <x v="9"/>
    <n v="98848.3"/>
    <n v="3"/>
    <s v="ORD10063"/>
    <x v="59"/>
    <x v="2"/>
    <s v="Mobile Payment"/>
    <s v="bad"/>
    <n v="296544.90000000002"/>
    <n v="0.15"/>
    <n v="44481.735000000001"/>
    <n v="252063.16500000004"/>
  </r>
  <r>
    <n v="65"/>
    <s v="Adebanjo Chinwe"/>
    <x v="9"/>
    <n v="81231.08"/>
    <n v="3"/>
    <s v="ORD10064"/>
    <x v="60"/>
    <x v="6"/>
    <s v="Bank Transfer"/>
    <s v="good"/>
    <n v="243693.24"/>
    <n v="0.15"/>
    <n v="36553.985999999997"/>
    <n v="207139.25399999999"/>
  </r>
  <r>
    <n v="66"/>
    <s v="Osagie Adeola"/>
    <x v="6"/>
    <n v="121725.98"/>
    <n v="4"/>
    <s v="ORD10065"/>
    <x v="61"/>
    <x v="22"/>
    <s v="Credit Card"/>
    <s v="good"/>
    <n v="486903.92"/>
    <n v="0.15"/>
    <n v="73035.587999999989"/>
    <n v="413868.33199999999"/>
  </r>
  <r>
    <n v="67"/>
    <s v="Ifeanyi Femi"/>
    <x v="5"/>
    <n v="172148.61"/>
    <n v="1"/>
    <s v="ORD10066"/>
    <x v="62"/>
    <x v="0"/>
    <s v="Bank Transfer"/>
    <s v="bad"/>
    <n v="172148.61"/>
    <s v="No Discount"/>
    <s v="No Discount"/>
    <n v="172148.61"/>
  </r>
  <r>
    <n v="68"/>
    <s v="Ajayi Kemi"/>
    <x v="3"/>
    <n v="48209"/>
    <n v="5"/>
    <s v="ORD10067"/>
    <x v="63"/>
    <x v="12"/>
    <s v="Cash on Delivery"/>
    <s v="neutral"/>
    <n v="241045"/>
    <n v="0.25"/>
    <n v="60261.25"/>
    <n v="180783.75"/>
  </r>
  <r>
    <n v="69"/>
    <s v="Ajayi Yakubu"/>
    <x v="2"/>
    <n v="128396.43"/>
    <n v="1"/>
    <s v="ORD10068"/>
    <x v="7"/>
    <x v="23"/>
    <s v="Debit Card"/>
    <s v="good"/>
    <n v="128396.43"/>
    <s v="No Discount"/>
    <s v="No Discount"/>
    <n v="128396.43"/>
  </r>
  <r>
    <n v="70"/>
    <s v="Eze Tunde"/>
    <x v="3"/>
    <n v="147143.76999999999"/>
    <n v="5"/>
    <s v="ORD10069"/>
    <x v="64"/>
    <x v="12"/>
    <s v="Credit Card"/>
    <s v="bad"/>
    <n v="735718.85"/>
    <n v="0.25"/>
    <n v="183929.71249999999"/>
    <n v="551789.13749999995"/>
  </r>
  <r>
    <n v="71"/>
    <s v="Ogundipe Abiodun"/>
    <x v="6"/>
    <n v="73607.92"/>
    <n v="4"/>
    <s v="ORD10070"/>
    <x v="65"/>
    <x v="17"/>
    <s v="Credit Card"/>
    <s v="good"/>
    <n v="294431.68"/>
    <n v="0.15"/>
    <n v="44164.752"/>
    <n v="250266.92799999999"/>
  </r>
  <r>
    <n v="72"/>
    <s v="Okafor Chinwe"/>
    <x v="3"/>
    <n v="189822.14"/>
    <n v="3"/>
    <s v="ORD10071"/>
    <x v="66"/>
    <x v="5"/>
    <s v="Mobile Payment"/>
    <s v="neutral"/>
    <n v="569466.42000000004"/>
    <n v="0.15"/>
    <n v="85419.963000000003"/>
    <n v="484046.45700000005"/>
  </r>
  <r>
    <n v="73"/>
    <s v="Adebayo Yakubu"/>
    <x v="0"/>
    <n v="173526.97"/>
    <n v="4"/>
    <s v="ORD10072"/>
    <x v="67"/>
    <x v="12"/>
    <s v="Cash on Delivery"/>
    <s v="neutral"/>
    <n v="694107.88"/>
    <n v="0.15"/>
    <n v="104116.182"/>
    <n v="589991.69799999997"/>
  </r>
  <r>
    <n v="74"/>
    <s v="Olawale Kemi"/>
    <x v="2"/>
    <n v="57114.51"/>
    <n v="2"/>
    <s v="ORD10073"/>
    <x v="68"/>
    <x v="2"/>
    <s v="Credit Card"/>
    <s v="good"/>
    <n v="114229.02"/>
    <n v="0.15"/>
    <n v="17134.352999999999"/>
    <n v="97094.667000000001"/>
  </r>
  <r>
    <n v="75"/>
    <s v="Ojo Chinwe"/>
    <x v="0"/>
    <n v="53363.94"/>
    <n v="2"/>
    <s v="ORD10074"/>
    <x v="69"/>
    <x v="0"/>
    <s v="Bank Transfer"/>
    <s v="neutral"/>
    <n v="106727.88"/>
    <n v="0.15"/>
    <n v="16009.182000000001"/>
    <n v="90718.698000000004"/>
  </r>
  <r>
    <n v="76"/>
    <s v="Osagie Aisha"/>
    <x v="6"/>
    <n v="176816.89"/>
    <n v="4"/>
    <s v="ORD10075"/>
    <x v="49"/>
    <x v="0"/>
    <s v="Mobile Payment"/>
    <s v="good"/>
    <n v="707267.56"/>
    <n v="0.15"/>
    <n v="106090.13400000001"/>
    <n v="601177.42600000009"/>
  </r>
  <r>
    <n v="77"/>
    <s v="Okafor Amaka"/>
    <x v="2"/>
    <n v="72072.83"/>
    <n v="4"/>
    <s v="ORD10076"/>
    <x v="70"/>
    <x v="4"/>
    <s v="Bank Transfer"/>
    <s v="neutral"/>
    <n v="288291.32"/>
    <n v="0.15"/>
    <n v="43243.697999999997"/>
    <n v="245047.622"/>
  </r>
  <r>
    <n v="78"/>
    <s v="Balogun Bola"/>
    <x v="4"/>
    <n v="156128.29"/>
    <n v="3"/>
    <s v="ORD10077"/>
    <x v="71"/>
    <x v="3"/>
    <s v="Credit Card"/>
    <s v="bad"/>
    <n v="468384.87"/>
    <n v="0.15"/>
    <n v="70257.730499999991"/>
    <n v="398127.13949999999"/>
  </r>
  <r>
    <n v="79"/>
    <s v="Okeke Samuel"/>
    <x v="0"/>
    <n v="18346.72"/>
    <n v="5"/>
    <s v="ORD10078"/>
    <x v="72"/>
    <x v="7"/>
    <s v="Cash on Delivery"/>
    <s v="good"/>
    <n v="91733.6"/>
    <n v="0.25"/>
    <n v="22933.4"/>
    <n v="68800.200000000012"/>
  </r>
  <r>
    <n v="80"/>
    <s v="Ojo Chinwe"/>
    <x v="7"/>
    <n v="109346.14"/>
    <n v="4"/>
    <s v="ORD10079"/>
    <x v="73"/>
    <x v="15"/>
    <s v="Bank Transfer"/>
    <s v="neutral"/>
    <n v="437384.56"/>
    <n v="0.15"/>
    <n v="65607.683999999994"/>
    <n v="371776.87599999999"/>
  </r>
  <r>
    <n v="81"/>
    <s v="Eze Bola"/>
    <x v="0"/>
    <n v="59772.59"/>
    <n v="2"/>
    <s v="ORD10080"/>
    <x v="74"/>
    <x v="0"/>
    <s v="Mobile Payment"/>
    <s v="bad"/>
    <n v="119545.18"/>
    <n v="0.15"/>
    <n v="17931.776999999998"/>
    <n v="101613.40299999999"/>
  </r>
  <r>
    <n v="82"/>
    <s v="Onyejekwe Bola"/>
    <x v="3"/>
    <n v="74358.649999999994"/>
    <n v="5"/>
    <s v="ORD10081"/>
    <x v="75"/>
    <x v="19"/>
    <s v="Mobile Payment"/>
    <s v="good"/>
    <n v="371793.25"/>
    <n v="0.25"/>
    <n v="92948.3125"/>
    <n v="278844.9375"/>
  </r>
  <r>
    <n v="83"/>
    <s v="Balogun Ngozi"/>
    <x v="1"/>
    <n v="115409.28"/>
    <n v="5"/>
    <s v="ORD10082"/>
    <x v="76"/>
    <x v="24"/>
    <s v="Cash on Delivery"/>
    <s v="neutral"/>
    <n v="577046.4"/>
    <n v="0.25"/>
    <n v="144261.6"/>
    <n v="432784.80000000005"/>
  </r>
  <r>
    <n v="84"/>
    <s v="Idowu Abiodun"/>
    <x v="1"/>
    <n v="108976.51"/>
    <n v="5"/>
    <s v="ORD10083"/>
    <x v="77"/>
    <x v="16"/>
    <s v="Bank Transfer"/>
    <s v="good"/>
    <n v="544882.54999999993"/>
    <n v="0.25"/>
    <n v="136220.63749999998"/>
    <n v="408661.91249999998"/>
  </r>
  <r>
    <n v="85"/>
    <s v="Ekong Uche"/>
    <x v="3"/>
    <n v="130325.69"/>
    <n v="3"/>
    <s v="ORD10084"/>
    <x v="78"/>
    <x v="0"/>
    <s v="Credit Card"/>
    <s v="good"/>
    <n v="390977.07"/>
    <n v="0.15"/>
    <n v="58646.5605"/>
    <n v="332330.50949999999"/>
  </r>
  <r>
    <n v="86"/>
    <s v="Ogunleye Abiodun"/>
    <x v="3"/>
    <n v="49688.639999999999"/>
    <n v="5"/>
    <s v="ORD10085"/>
    <x v="48"/>
    <x v="21"/>
    <s v="Cash on Delivery"/>
    <s v="bad"/>
    <n v="248443.2"/>
    <n v="0.25"/>
    <n v="62110.8"/>
    <n v="186332.40000000002"/>
  </r>
  <r>
    <n v="87"/>
    <s v="Ogunleye Emeka"/>
    <x v="7"/>
    <n v="133956.37"/>
    <n v="2"/>
    <s v="ORD10086"/>
    <x v="79"/>
    <x v="12"/>
    <s v="Credit Card"/>
    <s v="bad"/>
    <n v="267912.74"/>
    <n v="0.15"/>
    <n v="40186.911"/>
    <n v="227725.829"/>
  </r>
  <r>
    <n v="88"/>
    <s v="Okeke Aisha"/>
    <x v="5"/>
    <n v="163260.03"/>
    <n v="5"/>
    <s v="ORD10087"/>
    <x v="80"/>
    <x v="2"/>
    <s v="Mobile Payment"/>
    <s v="neutral"/>
    <n v="816300.15"/>
    <n v="0.25"/>
    <n v="204075.03750000001"/>
    <n v="612225.11250000005"/>
  </r>
  <r>
    <n v="89"/>
    <s v="Ikenna Chinwe"/>
    <x v="0"/>
    <n v="24832.22"/>
    <n v="5"/>
    <s v="ORD10088"/>
    <x v="81"/>
    <x v="8"/>
    <s v="Cash on Delivery"/>
    <s v="bad"/>
    <n v="124161.1"/>
    <n v="0.25"/>
    <n v="31040.275000000001"/>
    <n v="93120.825000000012"/>
  </r>
  <r>
    <n v="90"/>
    <s v="Ezechi Chinwe"/>
    <x v="6"/>
    <n v="34656.04"/>
    <n v="1"/>
    <s v="ORD10089"/>
    <x v="29"/>
    <x v="12"/>
    <s v="Bank Transfer"/>
    <s v="good"/>
    <n v="34656.04"/>
    <s v="No Discount"/>
    <s v="No Discount"/>
    <n v="34656.04"/>
  </r>
  <r>
    <n v="91"/>
    <s v="Lawal Bola"/>
    <x v="0"/>
    <n v="129962.02"/>
    <n v="2"/>
    <s v="ORD10090"/>
    <x v="82"/>
    <x v="20"/>
    <s v="Cash on Delivery"/>
    <s v="good"/>
    <n v="259924.04"/>
    <n v="0.15"/>
    <n v="38988.606"/>
    <n v="220935.43400000001"/>
  </r>
  <r>
    <n v="92"/>
    <s v="Mohammed Ibrahim"/>
    <x v="3"/>
    <n v="21733.32"/>
    <n v="5"/>
    <s v="ORD10091"/>
    <x v="64"/>
    <x v="23"/>
    <s v="Debit Card"/>
    <s v="neutral"/>
    <n v="108666.6"/>
    <n v="0.25"/>
    <n v="27166.65"/>
    <n v="81499.950000000012"/>
  </r>
  <r>
    <n v="93"/>
    <s v="Ezechi Uche"/>
    <x v="4"/>
    <n v="164539.75"/>
    <n v="2"/>
    <s v="ORD10092"/>
    <x v="83"/>
    <x v="18"/>
    <s v="Bank Transfer"/>
    <s v="good"/>
    <n v="329079.5"/>
    <n v="0.15"/>
    <n v="49361.924999999996"/>
    <n v="279717.57500000001"/>
  </r>
  <r>
    <n v="94"/>
    <s v="Olawale Adeola"/>
    <x v="9"/>
    <n v="57502.92"/>
    <n v="5"/>
    <s v="ORD10093"/>
    <x v="84"/>
    <x v="22"/>
    <s v="Mobile Payment"/>
    <s v="bad"/>
    <n v="287514.59999999998"/>
    <n v="0.25"/>
    <n v="71878.649999999994"/>
    <n v="215635.94999999998"/>
  </r>
  <r>
    <n v="95"/>
    <s v="Idowu Temitope"/>
    <x v="4"/>
    <n v="81135.960000000006"/>
    <n v="4"/>
    <s v="ORD10094"/>
    <x v="85"/>
    <x v="15"/>
    <s v="Cash on Delivery"/>
    <s v="good"/>
    <n v="324543.84000000003"/>
    <n v="0.15"/>
    <n v="48681.576000000001"/>
    <n v="275862.26400000002"/>
  </r>
  <r>
    <n v="96"/>
    <s v="Onyejekwe Sola"/>
    <x v="2"/>
    <n v="58552.91"/>
    <n v="5"/>
    <s v="ORD10095"/>
    <x v="86"/>
    <x v="16"/>
    <s v="Cash on Delivery"/>
    <s v="good"/>
    <n v="292764.55000000005"/>
    <n v="0.25"/>
    <n v="73191.137500000012"/>
    <n v="219573.41250000003"/>
  </r>
  <r>
    <n v="97"/>
    <s v="Olawale Kemi"/>
    <x v="9"/>
    <n v="128516.3"/>
    <n v="3"/>
    <s v="ORD10096"/>
    <x v="87"/>
    <x v="25"/>
    <s v="Bank Transfer"/>
    <s v="neutral"/>
    <n v="385548.9"/>
    <n v="0.15"/>
    <n v="57832.334999999999"/>
    <n v="327716.565"/>
  </r>
  <r>
    <n v="98"/>
    <s v="Adewale Efe"/>
    <x v="0"/>
    <n v="114693.93"/>
    <n v="3"/>
    <s v="ORD10097"/>
    <x v="88"/>
    <x v="3"/>
    <s v="Debit Card"/>
    <s v="good"/>
    <n v="344081.79"/>
    <n v="0.15"/>
    <n v="51612.268499999998"/>
    <n v="292469.52149999997"/>
  </r>
  <r>
    <n v="99"/>
    <s v="Ogundipe Uche"/>
    <x v="0"/>
    <n v="160100.53"/>
    <n v="2"/>
    <s v="ORD10098"/>
    <x v="89"/>
    <x v="24"/>
    <s v="Mobile Payment"/>
    <s v="neutral"/>
    <n v="320201.06"/>
    <n v="0.15"/>
    <n v="48030.159"/>
    <n v="272170.90100000001"/>
  </r>
  <r>
    <n v="100"/>
    <s v="Nwachukwu Femi"/>
    <x v="1"/>
    <n v="23724.86"/>
    <n v="4"/>
    <s v="ORD10099"/>
    <x v="90"/>
    <x v="13"/>
    <s v="Mobile Payment"/>
    <s v="good"/>
    <n v="94899.44"/>
    <n v="0.15"/>
    <n v="14234.915999999999"/>
    <n v="80664.524000000005"/>
  </r>
  <r>
    <n v="101"/>
    <s v="Ogunleye Tunde"/>
    <x v="2"/>
    <n v="132507.5"/>
    <n v="3"/>
    <s v="ORD10100"/>
    <x v="91"/>
    <x v="15"/>
    <s v="Mobile Payment"/>
    <s v="neutral"/>
    <n v="397522.5"/>
    <n v="0.15"/>
    <n v="59628.375"/>
    <n v="337894.125"/>
  </r>
  <r>
    <n v="102"/>
    <s v="Ezechi Kemi"/>
    <x v="0"/>
    <n v="108691.18"/>
    <n v="1"/>
    <s v="ORD10101"/>
    <x v="92"/>
    <x v="19"/>
    <s v="Credit Card"/>
    <s v="good"/>
    <n v="108691.18"/>
    <s v="No Discount"/>
    <s v="No Discount"/>
    <n v="108691.18"/>
  </r>
  <r>
    <n v="103"/>
    <s v="Nwachukwu Ahmed"/>
    <x v="6"/>
    <n v="5622.03"/>
    <n v="4"/>
    <s v="ORD10102"/>
    <x v="93"/>
    <x v="18"/>
    <s v="Credit Card"/>
    <s v="neutral"/>
    <n v="22488.12"/>
    <n v="0.15"/>
    <n v="3373.2179999999998"/>
    <n v="19114.901999999998"/>
  </r>
  <r>
    <n v="104"/>
    <s v="Balogun Ahmed"/>
    <x v="7"/>
    <n v="164869.23000000001"/>
    <n v="3"/>
    <s v="ORD10103"/>
    <x v="94"/>
    <x v="18"/>
    <s v="Debit Card"/>
    <s v="neutral"/>
    <n v="494607.69000000006"/>
    <n v="0.15"/>
    <n v="74191.1535"/>
    <n v="420416.53650000005"/>
  </r>
  <r>
    <n v="105"/>
    <s v="Okeke Abiodun"/>
    <x v="0"/>
    <n v="68370.87"/>
    <n v="4"/>
    <s v="ORD10104"/>
    <x v="95"/>
    <x v="16"/>
    <s v="Bank Transfer"/>
    <s v="bad"/>
    <n v="273483.48"/>
    <n v="0.15"/>
    <n v="41022.521999999997"/>
    <n v="232460.95799999998"/>
  </r>
  <r>
    <n v="106"/>
    <s v="Ezechi Femi"/>
    <x v="1"/>
    <n v="70616.37"/>
    <n v="1"/>
    <s v="ORD10105"/>
    <x v="96"/>
    <x v="24"/>
    <s v="Bank Transfer"/>
    <s v="good"/>
    <n v="70616.37"/>
    <s v="No Discount"/>
    <s v="No Discount"/>
    <n v="70616.37"/>
  </r>
  <r>
    <n v="107"/>
    <s v="Lawal Chukwudi"/>
    <x v="1"/>
    <n v="93657.53"/>
    <n v="1"/>
    <s v="ORD10106"/>
    <x v="97"/>
    <x v="18"/>
    <s v="Debit Card"/>
    <s v="neutral"/>
    <n v="93657.53"/>
    <s v="No Discount"/>
    <s v="No Discount"/>
    <n v="93657.53"/>
  </r>
  <r>
    <n v="108"/>
    <s v="Ogunleye Folake"/>
    <x v="6"/>
    <n v="105643.32"/>
    <n v="5"/>
    <s v="ORD10107"/>
    <x v="98"/>
    <x v="15"/>
    <s v="Mobile Payment"/>
    <s v="bad"/>
    <n v="528216.60000000009"/>
    <n v="0.25"/>
    <n v="132054.15000000002"/>
    <n v="396162.45000000007"/>
  </r>
  <r>
    <n v="109"/>
    <s v="Obi Chisom"/>
    <x v="1"/>
    <n v="190543.73"/>
    <n v="5"/>
    <s v="ORD10108"/>
    <x v="99"/>
    <x v="10"/>
    <s v="Bank Transfer"/>
    <s v="neutral"/>
    <n v="952718.65"/>
    <n v="0.25"/>
    <n v="238179.66250000001"/>
    <n v="714538.98750000005"/>
  </r>
  <r>
    <n v="110"/>
    <s v="Ajayi Samuel"/>
    <x v="8"/>
    <n v="14003.88"/>
    <n v="1"/>
    <s v="ORD10109"/>
    <x v="53"/>
    <x v="4"/>
    <s v="Mobile Payment"/>
    <s v="good"/>
    <n v="14003.88"/>
    <s v="No Discount"/>
    <s v="No Discount"/>
    <n v="14003.88"/>
  </r>
  <r>
    <n v="111"/>
    <s v="Ekong Chisom"/>
    <x v="4"/>
    <n v="50756.35"/>
    <n v="1"/>
    <s v="ORD10110"/>
    <x v="100"/>
    <x v="9"/>
    <s v="Cash on Delivery"/>
    <s v="good"/>
    <n v="50756.35"/>
    <s v="No Discount"/>
    <s v="No Discount"/>
    <n v="50756.35"/>
  </r>
  <r>
    <n v="112"/>
    <s v="Lawal Uche"/>
    <x v="0"/>
    <n v="22924.45"/>
    <n v="1"/>
    <s v="ORD10111"/>
    <x v="101"/>
    <x v="21"/>
    <s v="Bank Transfer"/>
    <s v="good"/>
    <n v="22924.45"/>
    <s v="No Discount"/>
    <s v="No Discount"/>
    <n v="22924.45"/>
  </r>
  <r>
    <n v="113"/>
    <s v="Olawale Chukwudi"/>
    <x v="5"/>
    <n v="130406.66"/>
    <n v="3"/>
    <s v="ORD10112"/>
    <x v="102"/>
    <x v="20"/>
    <s v="Bank Transfer"/>
    <s v="neutral"/>
    <n v="391219.98"/>
    <n v="0.15"/>
    <n v="58682.996999999996"/>
    <n v="332536.98300000001"/>
  </r>
  <r>
    <n v="114"/>
    <s v="Ogundipe Emeka"/>
    <x v="3"/>
    <n v="126221"/>
    <n v="5"/>
    <s v="ORD10113"/>
    <x v="103"/>
    <x v="11"/>
    <s v="Debit Card"/>
    <s v="neutral"/>
    <n v="631105"/>
    <n v="0.25"/>
    <n v="157776.25"/>
    <n v="473328.75"/>
  </r>
  <r>
    <n v="115"/>
    <s v="Adewale Folake"/>
    <x v="9"/>
    <n v="37631.93"/>
    <n v="4"/>
    <s v="ORD10114"/>
    <x v="104"/>
    <x v="11"/>
    <s v="Debit Card"/>
    <s v="neutral"/>
    <n v="150527.72"/>
    <n v="0.15"/>
    <n v="22579.157999999999"/>
    <n v="127948.56200000001"/>
  </r>
  <r>
    <n v="116"/>
    <s v="Ezechi Efe"/>
    <x v="9"/>
    <n v="182700.24"/>
    <n v="1"/>
    <s v="ORD10115"/>
    <x v="104"/>
    <x v="0"/>
    <s v="Cash on Delivery"/>
    <s v="good"/>
    <n v="182700.24"/>
    <s v="No Discount"/>
    <s v="No Discount"/>
    <n v="182700.24"/>
  </r>
  <r>
    <n v="117"/>
    <s v="Lawal Emeka"/>
    <x v="1"/>
    <n v="151811.32"/>
    <n v="2"/>
    <s v="ORD10116"/>
    <x v="105"/>
    <x v="17"/>
    <s v="Debit Card"/>
    <s v="good"/>
    <n v="303622.64"/>
    <n v="0.15"/>
    <n v="45543.396000000001"/>
    <n v="258079.24400000001"/>
  </r>
  <r>
    <n v="118"/>
    <s v="Adewale Sola"/>
    <x v="8"/>
    <n v="144873.28"/>
    <n v="5"/>
    <s v="ORD10117"/>
    <x v="106"/>
    <x v="15"/>
    <s v="Mobile Payment"/>
    <s v="bad"/>
    <n v="724366.4"/>
    <n v="0.25"/>
    <n v="181091.6"/>
    <n v="543274.80000000005"/>
  </r>
  <r>
    <n v="119"/>
    <s v="Ogunleye Zainab"/>
    <x v="7"/>
    <n v="48356.55"/>
    <n v="1"/>
    <s v="ORD10118"/>
    <x v="107"/>
    <x v="3"/>
    <s v="Cash on Delivery"/>
    <s v="good"/>
    <n v="48356.55"/>
    <s v="No Discount"/>
    <s v="No Discount"/>
    <n v="48356.55"/>
  </r>
  <r>
    <n v="120"/>
    <s v="Omotosho Aisha"/>
    <x v="1"/>
    <n v="169507.96"/>
    <n v="3"/>
    <s v="ORD10119"/>
    <x v="108"/>
    <x v="23"/>
    <s v="Cash on Delivery"/>
    <s v="good"/>
    <n v="508523.88"/>
    <n v="0.15"/>
    <n v="76278.581999999995"/>
    <n v="432245.29800000001"/>
  </r>
  <r>
    <n v="121"/>
    <s v="Okafor Uche"/>
    <x v="6"/>
    <n v="103497.34"/>
    <n v="5"/>
    <s v="ORD10120"/>
    <x v="109"/>
    <x v="3"/>
    <s v="Debit Card"/>
    <s v="bad"/>
    <n v="517486.69999999995"/>
    <n v="0.25"/>
    <n v="129371.67499999999"/>
    <n v="388115.02499999997"/>
  </r>
  <r>
    <n v="122"/>
    <s v="Idowu Uche"/>
    <x v="7"/>
    <n v="78653.97"/>
    <n v="5"/>
    <s v="ORD10121"/>
    <x v="110"/>
    <x v="7"/>
    <s v="Credit Card"/>
    <s v="good"/>
    <n v="393269.85"/>
    <n v="0.25"/>
    <n v="98317.462499999994"/>
    <n v="294952.38749999995"/>
  </r>
  <r>
    <n v="123"/>
    <s v="Adebanjo Chisom"/>
    <x v="0"/>
    <n v="21945.439999999999"/>
    <n v="1"/>
    <s v="ORD10122"/>
    <x v="111"/>
    <x v="15"/>
    <s v="Credit Card"/>
    <s v="bad"/>
    <n v="21945.439999999999"/>
    <s v="No Discount"/>
    <s v="No Discount"/>
    <n v="21945.439999999999"/>
  </r>
  <r>
    <n v="124"/>
    <s v="Ogundipe Uche"/>
    <x v="1"/>
    <n v="120471.53"/>
    <n v="3"/>
    <s v="ORD10123"/>
    <x v="105"/>
    <x v="12"/>
    <s v="Credit Card"/>
    <s v="good"/>
    <n v="361414.58999999997"/>
    <n v="0.15"/>
    <n v="54212.188499999997"/>
    <n v="307202.40149999998"/>
  </r>
  <r>
    <n v="125"/>
    <s v="Obi Chisom"/>
    <x v="3"/>
    <n v="71958.009999999995"/>
    <n v="4"/>
    <s v="ORD10124"/>
    <x v="112"/>
    <x v="9"/>
    <s v="Debit Card"/>
    <s v="bad"/>
    <n v="287832.03999999998"/>
    <n v="0.15"/>
    <n v="43174.805999999997"/>
    <n v="244657.234"/>
  </r>
  <r>
    <n v="126"/>
    <s v="Idowu Chukwudi"/>
    <x v="4"/>
    <n v="38156.629999999997"/>
    <n v="4"/>
    <s v="ORD10125"/>
    <x v="41"/>
    <x v="23"/>
    <s v="Cash on Delivery"/>
    <s v="good"/>
    <n v="152626.51999999999"/>
    <n v="0.15"/>
    <n v="22893.977999999999"/>
    <n v="129732.54199999999"/>
  </r>
  <r>
    <n v="127"/>
    <s v="Ikenna Yakubu"/>
    <x v="3"/>
    <n v="44997.8"/>
    <n v="2"/>
    <s v="ORD10126"/>
    <x v="13"/>
    <x v="3"/>
    <s v="Debit Card"/>
    <s v="good"/>
    <n v="89995.6"/>
    <n v="0.15"/>
    <n v="13499.34"/>
    <n v="76496.260000000009"/>
  </r>
  <r>
    <n v="128"/>
    <s v="Onyejekwe Temitope"/>
    <x v="7"/>
    <n v="139588.16"/>
    <n v="4"/>
    <s v="ORD10127"/>
    <x v="113"/>
    <x v="6"/>
    <s v="Cash on Delivery"/>
    <s v="neutral"/>
    <n v="558352.64000000001"/>
    <n v="0.15"/>
    <n v="83752.895999999993"/>
    <n v="474599.74400000001"/>
  </r>
  <r>
    <n v="129"/>
    <s v="Omotosho Efe"/>
    <x v="8"/>
    <n v="135905.1"/>
    <n v="4"/>
    <s v="ORD10128"/>
    <x v="114"/>
    <x v="22"/>
    <s v="Credit Card"/>
    <s v="good"/>
    <n v="543620.4"/>
    <n v="0.15"/>
    <n v="81543.06"/>
    <n v="462077.34"/>
  </r>
  <r>
    <n v="130"/>
    <s v="Adebayo Aisha"/>
    <x v="2"/>
    <n v="99074.78"/>
    <n v="3"/>
    <s v="ORD10129"/>
    <x v="86"/>
    <x v="5"/>
    <s v="Mobile Payment"/>
    <s v="good"/>
    <n v="297224.33999999997"/>
    <n v="0.15"/>
    <n v="44583.650999999991"/>
    <n v="252640.68899999998"/>
  </r>
  <r>
    <n v="131"/>
    <s v="Ogundipe Femi"/>
    <x v="7"/>
    <n v="71739.31"/>
    <n v="1"/>
    <s v="ORD10130"/>
    <x v="115"/>
    <x v="8"/>
    <s v="Mobile Payment"/>
    <s v="good"/>
    <n v="71739.31"/>
    <s v="No Discount"/>
    <s v="No Discount"/>
    <n v="71739.31"/>
  </r>
  <r>
    <n v="132"/>
    <s v="Omotosho Ibrahim"/>
    <x v="6"/>
    <n v="178327.01"/>
    <n v="2"/>
    <s v="ORD10131"/>
    <x v="116"/>
    <x v="4"/>
    <s v="Cash on Delivery"/>
    <s v="neutral"/>
    <n v="356654.02"/>
    <n v="0.15"/>
    <n v="53498.103000000003"/>
    <n v="303155.91700000002"/>
  </r>
  <r>
    <n v="133"/>
    <s v="Eze Femi"/>
    <x v="0"/>
    <n v="197583.88"/>
    <n v="3"/>
    <s v="ORD10132"/>
    <x v="77"/>
    <x v="15"/>
    <s v="Credit Card"/>
    <s v="good"/>
    <n v="592751.64"/>
    <n v="0.15"/>
    <n v="88912.745999999999"/>
    <n v="503838.89400000003"/>
  </r>
  <r>
    <n v="134"/>
    <s v="Mohammed Efe"/>
    <x v="4"/>
    <n v="41175.019999999997"/>
    <n v="4"/>
    <s v="ORD10133"/>
    <x v="117"/>
    <x v="22"/>
    <s v="Debit Card"/>
    <s v="bad"/>
    <n v="164700.07999999999"/>
    <n v="0.15"/>
    <n v="24705.011999999999"/>
    <n v="139995.068"/>
  </r>
  <r>
    <n v="135"/>
    <s v="Obi Adeola"/>
    <x v="5"/>
    <n v="99729.24"/>
    <n v="4"/>
    <s v="ORD10134"/>
    <x v="118"/>
    <x v="6"/>
    <s v="Credit Card"/>
    <s v="bad"/>
    <n v="398916.96"/>
    <n v="0.15"/>
    <n v="59837.544000000002"/>
    <n v="339079.41600000003"/>
  </r>
  <r>
    <n v="136"/>
    <s v="Adebayo Emeka"/>
    <x v="3"/>
    <n v="121016.33"/>
    <n v="4"/>
    <s v="ORD10135"/>
    <x v="119"/>
    <x v="23"/>
    <s v="Credit Card"/>
    <s v="good"/>
    <n v="484065.32"/>
    <n v="0.15"/>
    <n v="72609.797999999995"/>
    <n v="411455.522"/>
  </r>
  <r>
    <n v="137"/>
    <s v="Balogun Sola"/>
    <x v="3"/>
    <n v="50475.68"/>
    <n v="1"/>
    <s v="ORD10136"/>
    <x v="102"/>
    <x v="5"/>
    <s v="Mobile Payment"/>
    <s v="neutral"/>
    <n v="50475.68"/>
    <s v="No Discount"/>
    <s v="No Discount"/>
    <n v="50475.68"/>
  </r>
  <r>
    <n v="138"/>
    <s v="Olawale Sola"/>
    <x v="7"/>
    <n v="10627.19"/>
    <n v="5"/>
    <s v="ORD10137"/>
    <x v="120"/>
    <x v="20"/>
    <s v="Bank Transfer"/>
    <s v="neutral"/>
    <n v="53135.950000000004"/>
    <n v="0.25"/>
    <n v="13283.987500000001"/>
    <n v="39851.962500000001"/>
  </r>
  <r>
    <n v="139"/>
    <s v="Ifeanyi Omotayo"/>
    <x v="7"/>
    <n v="40063.82"/>
    <n v="4"/>
    <s v="ORD10138"/>
    <x v="121"/>
    <x v="18"/>
    <s v="Credit Card"/>
    <s v="good"/>
    <n v="160255.28"/>
    <n v="0.15"/>
    <n v="24038.291999999998"/>
    <n v="136216.98800000001"/>
  </r>
  <r>
    <n v="140"/>
    <s v="Ifeanyi Amaka"/>
    <x v="5"/>
    <n v="92524.91"/>
    <n v="1"/>
    <s v="ORD10139"/>
    <x v="122"/>
    <x v="5"/>
    <s v="Credit Card"/>
    <s v="bad"/>
    <n v="92524.91"/>
    <s v="No Discount"/>
    <s v="No Discount"/>
    <n v="92524.91"/>
  </r>
  <r>
    <n v="141"/>
    <s v="Ifeanyi Efe"/>
    <x v="0"/>
    <n v="157971.76"/>
    <n v="3"/>
    <s v="ORD10140"/>
    <x v="123"/>
    <x v="8"/>
    <s v="Bank Transfer"/>
    <s v="good"/>
    <n v="473915.28"/>
    <n v="0.15"/>
    <n v="71087.292000000001"/>
    <n v="402827.98800000001"/>
  </r>
  <r>
    <n v="142"/>
    <s v="Okeke Emeka"/>
    <x v="4"/>
    <n v="28056.41"/>
    <n v="3"/>
    <s v="ORD10141"/>
    <x v="124"/>
    <x v="2"/>
    <s v="Cash on Delivery"/>
    <s v="bad"/>
    <n v="84169.23"/>
    <n v="0.15"/>
    <n v="12625.384499999998"/>
    <n v="71543.845499999996"/>
  </r>
  <r>
    <n v="143"/>
    <s v="Nwachukwu Emeka"/>
    <x v="3"/>
    <n v="46510.87"/>
    <n v="1"/>
    <s v="ORD10142"/>
    <x v="76"/>
    <x v="7"/>
    <s v="Bank Transfer"/>
    <s v="bad"/>
    <n v="46510.87"/>
    <s v="No Discount"/>
    <s v="No Discount"/>
    <n v="46510.87"/>
  </r>
  <r>
    <n v="144"/>
    <s v="Abubakar Samuel"/>
    <x v="6"/>
    <n v="9217.2999999999993"/>
    <n v="1"/>
    <s v="ORD10143"/>
    <x v="125"/>
    <x v="1"/>
    <s v="Bank Transfer"/>
    <s v="bad"/>
    <n v="9217.2999999999993"/>
    <s v="No Discount"/>
    <s v="No Discount"/>
    <n v="9217.2999999999993"/>
  </r>
  <r>
    <n v="145"/>
    <s v="Idowu Chisom"/>
    <x v="8"/>
    <n v="102143.32"/>
    <n v="5"/>
    <s v="ORD10144"/>
    <x v="80"/>
    <x v="17"/>
    <s v="Mobile Payment"/>
    <s v="bad"/>
    <n v="510716.60000000003"/>
    <n v="0.25"/>
    <n v="127679.15000000001"/>
    <n v="383037.45"/>
  </r>
  <r>
    <n v="146"/>
    <s v="Ekong Ibrahim"/>
    <x v="5"/>
    <n v="130443.28"/>
    <n v="4"/>
    <s v="ORD10145"/>
    <x v="86"/>
    <x v="7"/>
    <s v="Bank Transfer"/>
    <s v="good"/>
    <n v="521773.12"/>
    <n v="0.15"/>
    <n v="78265.967999999993"/>
    <n v="443507.152"/>
  </r>
  <r>
    <n v="147"/>
    <s v="Olawale Chinwe"/>
    <x v="1"/>
    <n v="7529.85"/>
    <n v="1"/>
    <s v="ORD10146"/>
    <x v="41"/>
    <x v="16"/>
    <s v="Credit Card"/>
    <s v="bad"/>
    <n v="7529.85"/>
    <s v="No Discount"/>
    <s v="No Discount"/>
    <n v="7529.85"/>
  </r>
  <r>
    <n v="148"/>
    <s v="Abubakar Ngozi"/>
    <x v="8"/>
    <n v="112906.09"/>
    <n v="4"/>
    <s v="ORD10147"/>
    <x v="67"/>
    <x v="22"/>
    <s v="Bank Transfer"/>
    <s v="good"/>
    <n v="451624.36"/>
    <n v="0.15"/>
    <n v="67743.653999999995"/>
    <n v="383880.70600000001"/>
  </r>
  <r>
    <n v="149"/>
    <s v="Olawale Ahmed"/>
    <x v="2"/>
    <n v="155888.91"/>
    <n v="5"/>
    <s v="ORD10148"/>
    <x v="126"/>
    <x v="14"/>
    <s v="Cash on Delivery"/>
    <s v="neutral"/>
    <n v="779444.55"/>
    <n v="0.25"/>
    <n v="194861.13750000001"/>
    <n v="584583.41250000009"/>
  </r>
  <r>
    <n v="150"/>
    <s v="Ogundipe Uche"/>
    <x v="4"/>
    <n v="76245.009999999995"/>
    <n v="5"/>
    <s v="ORD10149"/>
    <x v="127"/>
    <x v="23"/>
    <s v="Credit Card"/>
    <s v="good"/>
    <n v="381225.05"/>
    <n v="0.25"/>
    <n v="95306.262499999997"/>
    <n v="285918.78749999998"/>
  </r>
  <r>
    <n v="151"/>
    <s v="Eze Ifunanya"/>
    <x v="4"/>
    <n v="67861.919999999998"/>
    <n v="5"/>
    <s v="ORD10150"/>
    <x v="128"/>
    <x v="12"/>
    <s v="Debit Card"/>
    <s v="bad"/>
    <n v="339309.6"/>
    <n v="0.25"/>
    <n v="84827.4"/>
    <n v="254482.19999999998"/>
  </r>
  <r>
    <n v="152"/>
    <s v="Ikenna Abiodun"/>
    <x v="1"/>
    <n v="128321"/>
    <n v="2"/>
    <s v="ORD10151"/>
    <x v="5"/>
    <x v="7"/>
    <s v="Debit Card"/>
    <s v="good"/>
    <n v="256642"/>
    <n v="0.15"/>
    <n v="38496.299999999996"/>
    <n v="218145.7"/>
  </r>
  <r>
    <n v="153"/>
    <s v="Ifeanyi Uche"/>
    <x v="1"/>
    <n v="58300.1"/>
    <n v="3"/>
    <s v="ORD10152"/>
    <x v="129"/>
    <x v="2"/>
    <s v="Mobile Payment"/>
    <s v="neutral"/>
    <n v="174900.3"/>
    <n v="0.15"/>
    <n v="26235.044999999998"/>
    <n v="148665.255"/>
  </r>
  <r>
    <n v="154"/>
    <s v="Mohammed Yakubu"/>
    <x v="3"/>
    <n v="67550.34"/>
    <n v="1"/>
    <s v="ORD10153"/>
    <x v="130"/>
    <x v="6"/>
    <s v="Bank Transfer"/>
    <s v="good"/>
    <n v="67550.34"/>
    <s v="No Discount"/>
    <s v="No Discount"/>
    <n v="67550.34"/>
  </r>
  <r>
    <n v="155"/>
    <s v="Obi Zainab"/>
    <x v="5"/>
    <n v="137996.82999999999"/>
    <n v="2"/>
    <s v="ORD10154"/>
    <x v="131"/>
    <x v="8"/>
    <s v="Mobile Payment"/>
    <s v="good"/>
    <n v="275993.65999999997"/>
    <n v="0.15"/>
    <n v="41399.048999999992"/>
    <n v="234594.61099999998"/>
  </r>
  <r>
    <n v="156"/>
    <s v="Ajayi Tunde"/>
    <x v="4"/>
    <n v="139396.13"/>
    <n v="2"/>
    <s v="ORD10155"/>
    <x v="132"/>
    <x v="25"/>
    <s v="Bank Transfer"/>
    <s v="good"/>
    <n v="278792.26"/>
    <n v="0.15"/>
    <n v="41818.839"/>
    <n v="236973.421"/>
  </r>
  <r>
    <n v="157"/>
    <s v="Ojo Emeka"/>
    <x v="0"/>
    <n v="197430.37"/>
    <n v="5"/>
    <s v="ORD10156"/>
    <x v="62"/>
    <x v="9"/>
    <s v="Bank Transfer"/>
    <s v="neutral"/>
    <n v="987151.85"/>
    <n v="0.25"/>
    <n v="246787.96249999999"/>
    <n v="740363.88749999995"/>
  </r>
  <r>
    <n v="158"/>
    <s v="Mohammed Tunde"/>
    <x v="8"/>
    <n v="62688.35"/>
    <n v="3"/>
    <s v="ORD10157"/>
    <x v="6"/>
    <x v="19"/>
    <s v="Mobile Payment"/>
    <s v="good"/>
    <n v="188065.05"/>
    <n v="0.15"/>
    <n v="28209.757499999996"/>
    <n v="159855.29249999998"/>
  </r>
  <r>
    <n v="159"/>
    <s v="Ojo Chinwe"/>
    <x v="1"/>
    <n v="148451.31"/>
    <n v="1"/>
    <s v="ORD10158"/>
    <x v="133"/>
    <x v="15"/>
    <s v="Bank Transfer"/>
    <s v="bad"/>
    <n v="148451.31"/>
    <s v="No Discount"/>
    <s v="No Discount"/>
    <n v="148451.31"/>
  </r>
  <r>
    <n v="160"/>
    <s v="Obi Chisom"/>
    <x v="8"/>
    <n v="172158.17"/>
    <n v="4"/>
    <s v="ORD10159"/>
    <x v="134"/>
    <x v="13"/>
    <s v="Credit Card"/>
    <s v="neutral"/>
    <n v="688632.68"/>
    <n v="0.15"/>
    <n v="103294.902"/>
    <n v="585337.77800000005"/>
  </r>
  <r>
    <n v="161"/>
    <s v="Adebayo Ngozi"/>
    <x v="1"/>
    <n v="21827.61"/>
    <n v="4"/>
    <s v="ORD10160"/>
    <x v="114"/>
    <x v="15"/>
    <s v="Mobile Payment"/>
    <s v="good"/>
    <n v="87310.44"/>
    <n v="0.15"/>
    <n v="13096.566000000001"/>
    <n v="74213.873999999996"/>
  </r>
  <r>
    <n v="162"/>
    <s v="Idowu Chukwudi"/>
    <x v="6"/>
    <n v="166645.72"/>
    <n v="5"/>
    <s v="ORD10161"/>
    <x v="135"/>
    <x v="0"/>
    <s v="Cash on Delivery"/>
    <s v="neutral"/>
    <n v="833228.6"/>
    <n v="0.25"/>
    <n v="208307.15"/>
    <n v="624921.44999999995"/>
  </r>
  <r>
    <n v="163"/>
    <s v="Balogun Yakubu"/>
    <x v="0"/>
    <n v="51688.02"/>
    <n v="4"/>
    <s v="ORD10162"/>
    <x v="136"/>
    <x v="0"/>
    <s v="Mobile Payment"/>
    <s v="neutral"/>
    <n v="206752.08"/>
    <n v="0.15"/>
    <n v="31012.811999999998"/>
    <n v="175739.26799999998"/>
  </r>
  <r>
    <n v="164"/>
    <s v="Osagie Uche"/>
    <x v="7"/>
    <n v="119922.9"/>
    <n v="2"/>
    <s v="ORD10163"/>
    <x v="137"/>
    <x v="17"/>
    <s v="Mobile Payment"/>
    <s v="bad"/>
    <n v="239845.8"/>
    <n v="0.15"/>
    <n v="35976.869999999995"/>
    <n v="203868.93"/>
  </r>
  <r>
    <n v="165"/>
    <s v="Mohammed Yakubu"/>
    <x v="4"/>
    <n v="34495.24"/>
    <n v="3"/>
    <s v="ORD10164"/>
    <x v="138"/>
    <x v="1"/>
    <s v="Cash on Delivery"/>
    <s v="good"/>
    <n v="103485.72"/>
    <n v="0.15"/>
    <n v="15522.858"/>
    <n v="87962.861999999994"/>
  </r>
  <r>
    <n v="166"/>
    <s v="Idowu Ifunanya"/>
    <x v="6"/>
    <n v="20949.349999999999"/>
    <n v="1"/>
    <s v="ORD10165"/>
    <x v="139"/>
    <x v="19"/>
    <s v="Debit Card"/>
    <s v="good"/>
    <n v="20949.349999999999"/>
    <s v="No Discount"/>
    <s v="No Discount"/>
    <n v="20949.349999999999"/>
  </r>
  <r>
    <n v="167"/>
    <s v="Ogundipe Chinwe"/>
    <x v="7"/>
    <n v="155492.62"/>
    <n v="1"/>
    <s v="ORD10166"/>
    <x v="25"/>
    <x v="2"/>
    <s v="Mobile Payment"/>
    <s v="neutral"/>
    <n v="155492.62"/>
    <s v="No Discount"/>
    <s v="No Discount"/>
    <n v="155492.62"/>
  </r>
  <r>
    <n v="168"/>
    <s v="Ikenna Abiodun"/>
    <x v="6"/>
    <n v="48838.28"/>
    <n v="4"/>
    <s v="ORD10167"/>
    <x v="140"/>
    <x v="9"/>
    <s v="Cash on Delivery"/>
    <s v="bad"/>
    <n v="195353.12"/>
    <n v="0.15"/>
    <n v="29302.967999999997"/>
    <n v="166050.152"/>
  </r>
  <r>
    <n v="169"/>
    <s v="Balogun Yakubu"/>
    <x v="2"/>
    <n v="95068.62"/>
    <n v="5"/>
    <s v="ORD10168"/>
    <x v="141"/>
    <x v="17"/>
    <s v="Mobile Payment"/>
    <s v="neutral"/>
    <n v="475343.1"/>
    <n v="0.25"/>
    <n v="118835.77499999999"/>
    <n v="356507.32499999995"/>
  </r>
  <r>
    <n v="170"/>
    <s v="Abubakar Chinwe"/>
    <x v="5"/>
    <n v="117069.5"/>
    <n v="3"/>
    <s v="ORD10169"/>
    <x v="90"/>
    <x v="12"/>
    <s v="Credit Card"/>
    <s v="neutral"/>
    <n v="351208.5"/>
    <n v="0.15"/>
    <n v="52681.275000000001"/>
    <n v="298527.22499999998"/>
  </r>
  <r>
    <n v="171"/>
    <s v="Eze Bola"/>
    <x v="3"/>
    <n v="94451.91"/>
    <n v="5"/>
    <s v="ORD10170"/>
    <x v="139"/>
    <x v="22"/>
    <s v="Mobile Payment"/>
    <s v="bad"/>
    <n v="472259.55000000005"/>
    <n v="0.25"/>
    <n v="118064.88750000001"/>
    <n v="354194.66250000003"/>
  </r>
  <r>
    <n v="172"/>
    <s v="Adebanjo Ibrahim"/>
    <x v="3"/>
    <n v="56214.55"/>
    <n v="5"/>
    <s v="ORD10171"/>
    <x v="142"/>
    <x v="1"/>
    <s v="Cash on Delivery"/>
    <s v="bad"/>
    <n v="281072.75"/>
    <n v="0.25"/>
    <n v="70268.1875"/>
    <n v="210804.5625"/>
  </r>
  <r>
    <n v="173"/>
    <s v="Olawale Chukwudi"/>
    <x v="3"/>
    <n v="5006.4399999999996"/>
    <n v="5"/>
    <s v="ORD10172"/>
    <x v="143"/>
    <x v="2"/>
    <s v="Cash on Delivery"/>
    <s v="good"/>
    <n v="25032.199999999997"/>
    <n v="0.25"/>
    <n v="6258.0499999999993"/>
    <n v="18774.149999999998"/>
  </r>
  <r>
    <n v="174"/>
    <s v="Ifeanyi Ngozi"/>
    <x v="7"/>
    <n v="104746.46"/>
    <n v="3"/>
    <s v="ORD10173"/>
    <x v="144"/>
    <x v="9"/>
    <s v="Bank Transfer"/>
    <s v="neutral"/>
    <n v="314239.38"/>
    <n v="0.15"/>
    <n v="47135.906999999999"/>
    <n v="267103.473"/>
  </r>
  <r>
    <n v="175"/>
    <s v="Balogun Temitope"/>
    <x v="6"/>
    <n v="127835.15"/>
    <n v="5"/>
    <s v="ORD10174"/>
    <x v="145"/>
    <x v="11"/>
    <s v="Debit Card"/>
    <s v="bad"/>
    <n v="639175.75"/>
    <n v="0.25"/>
    <n v="159793.9375"/>
    <n v="479381.8125"/>
  </r>
  <r>
    <n v="176"/>
    <s v="Obi Ngozi"/>
    <x v="1"/>
    <n v="167530.42000000001"/>
    <n v="2"/>
    <s v="ORD10175"/>
    <x v="96"/>
    <x v="7"/>
    <s v="Debit Card"/>
    <s v="good"/>
    <n v="335060.84000000003"/>
    <n v="0.15"/>
    <n v="50259.126000000004"/>
    <n v="284801.71400000004"/>
  </r>
  <r>
    <n v="177"/>
    <s v="Ikenna Bola"/>
    <x v="4"/>
    <n v="139151.76"/>
    <n v="5"/>
    <s v="ORD10176"/>
    <x v="20"/>
    <x v="16"/>
    <s v="Mobile Payment"/>
    <s v="good"/>
    <n v="695758.8"/>
    <n v="0.25"/>
    <n v="173939.7"/>
    <n v="521819.10000000003"/>
  </r>
  <r>
    <n v="178"/>
    <s v="Adewale Efe"/>
    <x v="8"/>
    <n v="120657.17"/>
    <n v="3"/>
    <s v="ORD10177"/>
    <x v="146"/>
    <x v="10"/>
    <s v="Bank Transfer"/>
    <s v="neutral"/>
    <n v="361971.51"/>
    <n v="0.15"/>
    <n v="54295.726499999997"/>
    <n v="307675.78350000002"/>
  </r>
  <r>
    <n v="179"/>
    <s v="Ezechi Tunde"/>
    <x v="0"/>
    <n v="196464.47"/>
    <n v="5"/>
    <s v="ORD10178"/>
    <x v="147"/>
    <x v="3"/>
    <s v="Debit Card"/>
    <s v="good"/>
    <n v="982322.35"/>
    <n v="0.25"/>
    <n v="245580.58749999999"/>
    <n v="736741.76249999995"/>
  </r>
  <r>
    <n v="180"/>
    <s v="Olawale Bola"/>
    <x v="5"/>
    <n v="104218.56"/>
    <n v="1"/>
    <s v="ORD10179"/>
    <x v="40"/>
    <x v="5"/>
    <s v="Cash on Delivery"/>
    <s v="neutral"/>
    <n v="104218.56"/>
    <s v="No Discount"/>
    <s v="No Discount"/>
    <n v="104218.56"/>
  </r>
  <r>
    <n v="181"/>
    <s v="Ogundipe Aisha"/>
    <x v="1"/>
    <n v="139245.29999999999"/>
    <n v="3"/>
    <s v="ORD10180"/>
    <x v="148"/>
    <x v="25"/>
    <s v="Bank Transfer"/>
    <s v="good"/>
    <n v="417735.89999999997"/>
    <n v="0.15"/>
    <n v="62660.384999999995"/>
    <n v="355075.51499999996"/>
  </r>
  <r>
    <n v="182"/>
    <s v="Mohammed Bola"/>
    <x v="6"/>
    <n v="120170.84"/>
    <n v="5"/>
    <s v="ORD10181"/>
    <x v="149"/>
    <x v="20"/>
    <s v="Cash on Delivery"/>
    <s v="good"/>
    <n v="600854.19999999995"/>
    <n v="0.25"/>
    <n v="150213.54999999999"/>
    <n v="450640.64999999997"/>
  </r>
  <r>
    <n v="183"/>
    <s v="Idowu Aisha"/>
    <x v="3"/>
    <n v="197801.13"/>
    <n v="5"/>
    <s v="ORD10182"/>
    <x v="111"/>
    <x v="3"/>
    <s v="Cash on Delivery"/>
    <s v="good"/>
    <n v="989005.65"/>
    <n v="0.25"/>
    <n v="247251.41250000001"/>
    <n v="741754.23750000005"/>
  </r>
  <r>
    <n v="184"/>
    <s v="Okeke Abiodun"/>
    <x v="1"/>
    <n v="17052.439999999999"/>
    <n v="5"/>
    <s v="ORD10183"/>
    <x v="129"/>
    <x v="4"/>
    <s v="Credit Card"/>
    <s v="neutral"/>
    <n v="85262.2"/>
    <n v="0.25"/>
    <n v="21315.55"/>
    <n v="63946.649999999994"/>
  </r>
  <r>
    <n v="185"/>
    <s v="Adebayo Aisha"/>
    <x v="5"/>
    <n v="192277.3"/>
    <n v="4"/>
    <s v="ORD10184"/>
    <x v="66"/>
    <x v="20"/>
    <s v="Debit Card"/>
    <s v="neutral"/>
    <n v="769109.2"/>
    <n v="0.15"/>
    <n v="115366.37999999999"/>
    <n v="653742.81999999995"/>
  </r>
  <r>
    <n v="186"/>
    <s v="Osagie Kemi"/>
    <x v="9"/>
    <n v="85380.35"/>
    <n v="2"/>
    <s v="ORD10185"/>
    <x v="71"/>
    <x v="0"/>
    <s v="Credit Card"/>
    <s v="good"/>
    <n v="170760.7"/>
    <n v="0.15"/>
    <n v="25614.105"/>
    <n v="145146.595"/>
  </r>
  <r>
    <n v="187"/>
    <s v="Ikenna Uche"/>
    <x v="8"/>
    <n v="167927.81"/>
    <n v="2"/>
    <s v="ORD10186"/>
    <x v="150"/>
    <x v="5"/>
    <s v="Credit Card"/>
    <s v="good"/>
    <n v="335855.62"/>
    <n v="0.15"/>
    <n v="50378.343000000001"/>
    <n v="285477.277"/>
  </r>
  <r>
    <n v="188"/>
    <s v="Ajayi Emeka"/>
    <x v="2"/>
    <n v="47423.66"/>
    <n v="1"/>
    <s v="ORD10187"/>
    <x v="151"/>
    <x v="20"/>
    <s v="Bank Transfer"/>
    <s v="neutral"/>
    <n v="47423.66"/>
    <s v="No Discount"/>
    <s v="No Discount"/>
    <n v="47423.66"/>
  </r>
  <r>
    <n v="189"/>
    <s v="Adebanjo Ahmed"/>
    <x v="5"/>
    <n v="30090.2"/>
    <n v="3"/>
    <s v="ORD10188"/>
    <x v="152"/>
    <x v="23"/>
    <s v="Credit Card"/>
    <s v="neutral"/>
    <n v="90270.6"/>
    <n v="0.15"/>
    <n v="13540.59"/>
    <n v="76730.010000000009"/>
  </r>
  <r>
    <n v="190"/>
    <s v="Nwachukwu Bola"/>
    <x v="0"/>
    <n v="165549.19"/>
    <n v="3"/>
    <s v="ORD10189"/>
    <x v="84"/>
    <x v="21"/>
    <s v="Cash on Delivery"/>
    <s v="neutral"/>
    <n v="496647.57"/>
    <n v="0.15"/>
    <n v="74497.135500000004"/>
    <n v="422150.43449999997"/>
  </r>
  <r>
    <n v="191"/>
    <s v="Okeke Samuel"/>
    <x v="2"/>
    <n v="34269.26"/>
    <n v="2"/>
    <s v="ORD10190"/>
    <x v="153"/>
    <x v="17"/>
    <s v="Bank Transfer"/>
    <s v="neutral"/>
    <n v="68538.52"/>
    <n v="0.15"/>
    <n v="10280.778"/>
    <n v="58257.742000000006"/>
  </r>
  <r>
    <n v="192"/>
    <s v="Nwachukwu Zainab"/>
    <x v="6"/>
    <n v="154302.82999999999"/>
    <n v="4"/>
    <s v="ORD10191"/>
    <x v="154"/>
    <x v="12"/>
    <s v="Debit Card"/>
    <s v="good"/>
    <n v="617211.31999999995"/>
    <n v="0.15"/>
    <n v="92581.697999999989"/>
    <n v="524629.62199999997"/>
  </r>
  <r>
    <n v="193"/>
    <s v="Obi Emeka"/>
    <x v="6"/>
    <n v="55316.9"/>
    <n v="5"/>
    <s v="ORD10192"/>
    <x v="155"/>
    <x v="7"/>
    <s v="Debit Card"/>
    <s v="good"/>
    <n v="276584.5"/>
    <n v="0.25"/>
    <n v="69146.125"/>
    <n v="207438.375"/>
  </r>
  <r>
    <n v="194"/>
    <s v="Idowu Ifunanya"/>
    <x v="1"/>
    <n v="5010.2299999999996"/>
    <n v="4"/>
    <s v="ORD10193"/>
    <x v="156"/>
    <x v="19"/>
    <s v="Cash on Delivery"/>
    <s v="good"/>
    <n v="20040.919999999998"/>
    <n v="0.15"/>
    <n v="3006.1379999999995"/>
    <n v="17034.781999999999"/>
  </r>
  <r>
    <n v="195"/>
    <s v="Lawal Chisom"/>
    <x v="7"/>
    <n v="18824.91"/>
    <n v="5"/>
    <s v="ORD10194"/>
    <x v="157"/>
    <x v="1"/>
    <s v="Cash on Delivery"/>
    <s v="good"/>
    <n v="94124.55"/>
    <n v="0.25"/>
    <n v="23531.137500000001"/>
    <n v="70593.412500000006"/>
  </r>
  <r>
    <n v="196"/>
    <s v="Balogun Kemi"/>
    <x v="4"/>
    <n v="31120.62"/>
    <n v="4"/>
    <s v="ORD10195"/>
    <x v="158"/>
    <x v="23"/>
    <s v="Cash on Delivery"/>
    <s v="good"/>
    <n v="124482.48"/>
    <n v="0.15"/>
    <n v="18672.371999999999"/>
    <n v="105810.10799999999"/>
  </r>
  <r>
    <n v="197"/>
    <s v="Ogunleye Zainab"/>
    <x v="4"/>
    <n v="119750.69"/>
    <n v="4"/>
    <s v="ORD10196"/>
    <x v="51"/>
    <x v="0"/>
    <s v="Debit Card"/>
    <s v="good"/>
    <n v="479002.76"/>
    <n v="0.15"/>
    <n v="71850.414000000004"/>
    <n v="407152.34600000002"/>
  </r>
  <r>
    <n v="198"/>
    <s v="Eze Amaka"/>
    <x v="5"/>
    <n v="129355.4"/>
    <n v="2"/>
    <s v="ORD10197"/>
    <x v="159"/>
    <x v="17"/>
    <s v="Mobile Payment"/>
    <s v="bad"/>
    <n v="258710.8"/>
    <n v="0.15"/>
    <n v="38806.619999999995"/>
    <n v="219904.18"/>
  </r>
  <r>
    <n v="199"/>
    <s v="Lawal Ibrahim"/>
    <x v="2"/>
    <n v="78269.279999999999"/>
    <n v="5"/>
    <s v="ORD10198"/>
    <x v="160"/>
    <x v="12"/>
    <s v="Bank Transfer"/>
    <s v="neutral"/>
    <n v="391346.4"/>
    <n v="0.25"/>
    <n v="97836.6"/>
    <n v="293509.80000000005"/>
  </r>
  <r>
    <n v="200"/>
    <s v="Ekong Femi"/>
    <x v="7"/>
    <n v="12061.92"/>
    <n v="1"/>
    <s v="ORD10199"/>
    <x v="161"/>
    <x v="3"/>
    <s v="Mobile Payment"/>
    <s v="bad"/>
    <n v="12061.92"/>
    <s v="No Discount"/>
    <s v="No Discount"/>
    <n v="12061.92"/>
  </r>
  <r>
    <n v="201"/>
    <s v="Olawale Chisom"/>
    <x v="4"/>
    <n v="158643.98000000001"/>
    <n v="4"/>
    <s v="ORD10200"/>
    <x v="162"/>
    <x v="4"/>
    <s v="Cash on Delivery"/>
    <s v="bad"/>
    <n v="634575.92000000004"/>
    <n v="0.15"/>
    <n v="95186.388000000006"/>
    <n v="539389.53200000001"/>
  </r>
  <r>
    <n v="202"/>
    <s v="Balogun Bola"/>
    <x v="7"/>
    <n v="106218.51"/>
    <n v="3"/>
    <s v="ORD10201"/>
    <x v="124"/>
    <x v="21"/>
    <s v="Debit Card"/>
    <s v="good"/>
    <n v="318655.52999999997"/>
    <n v="0.15"/>
    <n v="47798.329499999993"/>
    <n v="270857.20049999998"/>
  </r>
  <r>
    <n v="203"/>
    <s v="Ojo Kemi"/>
    <x v="7"/>
    <n v="145807.65"/>
    <n v="4"/>
    <s v="ORD10202"/>
    <x v="118"/>
    <x v="8"/>
    <s v="Debit Card"/>
    <s v="good"/>
    <n v="583230.6"/>
    <n v="0.15"/>
    <n v="87484.59"/>
    <n v="495746.01"/>
  </r>
  <r>
    <n v="204"/>
    <s v="Ogundipe Bola"/>
    <x v="8"/>
    <n v="156587.68"/>
    <n v="2"/>
    <s v="ORD10203"/>
    <x v="22"/>
    <x v="2"/>
    <s v="Mobile Payment"/>
    <s v="good"/>
    <n v="313175.36"/>
    <n v="0.15"/>
    <n v="46976.303999999996"/>
    <n v="266199.05599999998"/>
  </r>
  <r>
    <n v="205"/>
    <s v="Nwachukwu Ifunanya"/>
    <x v="1"/>
    <n v="185055.7"/>
    <n v="2"/>
    <s v="ORD10204"/>
    <x v="94"/>
    <x v="2"/>
    <s v="Mobile Payment"/>
    <s v="good"/>
    <n v="370111.4"/>
    <n v="0.15"/>
    <n v="55516.71"/>
    <n v="314594.69"/>
  </r>
  <r>
    <n v="206"/>
    <s v="Balogun Omotayo"/>
    <x v="7"/>
    <n v="110947.81"/>
    <n v="5"/>
    <s v="ORD10205"/>
    <x v="163"/>
    <x v="20"/>
    <s v="Mobile Payment"/>
    <s v="neutral"/>
    <n v="554739.05000000005"/>
    <n v="0.25"/>
    <n v="138684.76250000001"/>
    <n v="416054.28750000003"/>
  </r>
  <r>
    <n v="207"/>
    <s v="Adebanjo Efe"/>
    <x v="1"/>
    <n v="173320.23"/>
    <n v="5"/>
    <s v="ORD10206"/>
    <x v="164"/>
    <x v="11"/>
    <s v="Cash on Delivery"/>
    <s v="bad"/>
    <n v="866601.15"/>
    <n v="0.25"/>
    <n v="216650.28750000001"/>
    <n v="649950.86250000005"/>
  </r>
  <r>
    <n v="208"/>
    <s v="Olawale Sola"/>
    <x v="7"/>
    <n v="161085.03"/>
    <n v="1"/>
    <s v="ORD10207"/>
    <x v="165"/>
    <x v="5"/>
    <s v="Cash on Delivery"/>
    <s v="bad"/>
    <n v="161085.03"/>
    <s v="No Discount"/>
    <s v="No Discount"/>
    <n v="161085.03"/>
  </r>
  <r>
    <n v="209"/>
    <s v="Lawal Emeka"/>
    <x v="5"/>
    <n v="65346.94"/>
    <n v="2"/>
    <s v="ORD10208"/>
    <x v="166"/>
    <x v="24"/>
    <s v="Debit Card"/>
    <s v="neutral"/>
    <n v="130693.88"/>
    <n v="0.15"/>
    <n v="19604.081999999999"/>
    <n v="111089.79800000001"/>
  </r>
  <r>
    <n v="210"/>
    <s v="Mohammed Femi"/>
    <x v="9"/>
    <n v="133987.20000000001"/>
    <n v="4"/>
    <s v="ORD10209"/>
    <x v="167"/>
    <x v="21"/>
    <s v="Mobile Payment"/>
    <s v="bad"/>
    <n v="535948.80000000005"/>
    <n v="0.15"/>
    <n v="80392.320000000007"/>
    <n v="455556.48000000004"/>
  </r>
  <r>
    <n v="211"/>
    <s v="Olawale Emeka"/>
    <x v="3"/>
    <n v="195377.85"/>
    <n v="5"/>
    <s v="ORD10210"/>
    <x v="168"/>
    <x v="21"/>
    <s v="Bank Transfer"/>
    <s v="bad"/>
    <n v="976889.25"/>
    <n v="0.25"/>
    <n v="244222.3125"/>
    <n v="732666.9375"/>
  </r>
  <r>
    <n v="212"/>
    <s v="Ajayi Tunde"/>
    <x v="4"/>
    <n v="144318.85999999999"/>
    <n v="2"/>
    <s v="ORD10211"/>
    <x v="156"/>
    <x v="19"/>
    <s v="Cash on Delivery"/>
    <s v="good"/>
    <n v="288637.71999999997"/>
    <n v="0.15"/>
    <n v="43295.657999999996"/>
    <n v="245342.06199999998"/>
  </r>
  <r>
    <n v="213"/>
    <s v="Osagie Femi"/>
    <x v="1"/>
    <n v="193423.3"/>
    <n v="4"/>
    <s v="ORD10212"/>
    <x v="169"/>
    <x v="18"/>
    <s v="Credit Card"/>
    <s v="good"/>
    <n v="773693.2"/>
    <n v="0.15"/>
    <n v="116053.98"/>
    <n v="657639.22"/>
  </r>
  <r>
    <n v="214"/>
    <s v="Obi Folake"/>
    <x v="4"/>
    <n v="73145.23"/>
    <n v="5"/>
    <s v="ORD10213"/>
    <x v="37"/>
    <x v="17"/>
    <s v="Debit Card"/>
    <s v="bad"/>
    <n v="365726.14999999997"/>
    <n v="0.25"/>
    <n v="91431.537499999991"/>
    <n v="274294.61249999999"/>
  </r>
  <r>
    <n v="215"/>
    <s v="Adebanjo Sola"/>
    <x v="9"/>
    <n v="68178.48"/>
    <n v="3"/>
    <s v="ORD10214"/>
    <x v="96"/>
    <x v="21"/>
    <s v="Debit Card"/>
    <s v="neutral"/>
    <n v="204535.44"/>
    <n v="0.15"/>
    <n v="30680.315999999999"/>
    <n v="173855.12400000001"/>
  </r>
  <r>
    <n v="216"/>
    <s v="Balogun Emeka"/>
    <x v="6"/>
    <n v="129466.55"/>
    <n v="3"/>
    <s v="ORD10215"/>
    <x v="134"/>
    <x v="0"/>
    <s v="Credit Card"/>
    <s v="bad"/>
    <n v="388399.65"/>
    <n v="0.15"/>
    <n v="58259.947500000002"/>
    <n v="330139.70250000001"/>
  </r>
  <r>
    <n v="217"/>
    <s v="Adewale Tunde"/>
    <x v="0"/>
    <n v="74141.48"/>
    <n v="1"/>
    <s v="ORD10216"/>
    <x v="157"/>
    <x v="5"/>
    <s v="Mobile Payment"/>
    <s v="good"/>
    <n v="74141.48"/>
    <s v="No Discount"/>
    <s v="No Discount"/>
    <n v="74141.48"/>
  </r>
  <r>
    <n v="218"/>
    <s v="Osagie Aisha"/>
    <x v="5"/>
    <n v="99186.09"/>
    <n v="5"/>
    <s v="ORD10217"/>
    <x v="170"/>
    <x v="14"/>
    <s v="Cash on Delivery"/>
    <s v="neutral"/>
    <n v="495930.44999999995"/>
    <n v="0.25"/>
    <n v="123982.61249999999"/>
    <n v="371947.83749999997"/>
  </r>
  <r>
    <n v="219"/>
    <s v="Okeke Adeola"/>
    <x v="4"/>
    <n v="31578.83"/>
    <n v="4"/>
    <s v="ORD10218"/>
    <x v="171"/>
    <x v="14"/>
    <s v="Credit Card"/>
    <s v="bad"/>
    <n v="126315.32"/>
    <n v="0.15"/>
    <n v="18947.297999999999"/>
    <n v="107368.02200000001"/>
  </r>
  <r>
    <n v="220"/>
    <s v="Ezechi Yakubu"/>
    <x v="7"/>
    <n v="51674.93"/>
    <n v="5"/>
    <s v="ORD10219"/>
    <x v="172"/>
    <x v="22"/>
    <s v="Mobile Payment"/>
    <s v="neutral"/>
    <n v="258374.65"/>
    <n v="0.25"/>
    <n v="64593.662499999999"/>
    <n v="193780.98749999999"/>
  </r>
  <r>
    <n v="221"/>
    <s v="Lawal Ibrahim"/>
    <x v="9"/>
    <n v="39402.33"/>
    <n v="2"/>
    <s v="ORD10220"/>
    <x v="173"/>
    <x v="20"/>
    <s v="Mobile Payment"/>
    <s v="good"/>
    <n v="78804.66"/>
    <n v="0.15"/>
    <n v="11820.699000000001"/>
    <n v="66983.96100000001"/>
  </r>
  <r>
    <n v="222"/>
    <s v="Ogunleye Bola"/>
    <x v="2"/>
    <n v="44460.81"/>
    <n v="4"/>
    <s v="ORD10221"/>
    <x v="174"/>
    <x v="15"/>
    <s v="Mobile Payment"/>
    <s v="bad"/>
    <n v="177843.24"/>
    <n v="0.15"/>
    <n v="26676.485999999997"/>
    <n v="151166.75399999999"/>
  </r>
  <r>
    <n v="223"/>
    <s v="Lawal Ahmed"/>
    <x v="8"/>
    <n v="126806.02"/>
    <n v="5"/>
    <s v="ORD10222"/>
    <x v="175"/>
    <x v="25"/>
    <s v="Debit Card"/>
    <s v="bad"/>
    <n v="634030.1"/>
    <n v="0.25"/>
    <n v="158507.52499999999"/>
    <n v="475522.57499999995"/>
  </r>
  <r>
    <n v="224"/>
    <s v="Ogunleye Femi"/>
    <x v="5"/>
    <n v="168230.18"/>
    <n v="4"/>
    <s v="ORD10223"/>
    <x v="11"/>
    <x v="10"/>
    <s v="Cash on Delivery"/>
    <s v="good"/>
    <n v="672920.72"/>
    <n v="0.15"/>
    <n v="100938.10799999999"/>
    <n v="571982.61199999996"/>
  </r>
  <r>
    <n v="225"/>
    <s v="Omotosho Samuel"/>
    <x v="4"/>
    <n v="163710.14000000001"/>
    <n v="4"/>
    <s v="ORD10224"/>
    <x v="176"/>
    <x v="23"/>
    <s v="Cash on Delivery"/>
    <s v="bad"/>
    <n v="654840.56000000006"/>
    <n v="0.15"/>
    <n v="98226.084000000003"/>
    <n v="556614.47600000002"/>
  </r>
  <r>
    <n v="226"/>
    <s v="Nwachukwu Chisom"/>
    <x v="2"/>
    <n v="94343.81"/>
    <n v="5"/>
    <s v="ORD10225"/>
    <x v="56"/>
    <x v="1"/>
    <s v="Mobile Payment"/>
    <s v="good"/>
    <n v="471719.05"/>
    <n v="0.25"/>
    <n v="117929.7625"/>
    <n v="353789.28749999998"/>
  </r>
  <r>
    <n v="227"/>
    <s v="Ojo Aisha"/>
    <x v="8"/>
    <n v="182642.45"/>
    <n v="1"/>
    <s v="ORD10226"/>
    <x v="177"/>
    <x v="17"/>
    <s v="Debit Card"/>
    <s v="good"/>
    <n v="182642.45"/>
    <s v="No Discount"/>
    <s v="No Discount"/>
    <n v="182642.45"/>
  </r>
  <r>
    <n v="228"/>
    <s v="Ezechi Tunde"/>
    <x v="7"/>
    <n v="152906.26"/>
    <n v="3"/>
    <s v="ORD10227"/>
    <x v="178"/>
    <x v="24"/>
    <s v="Cash on Delivery"/>
    <s v="bad"/>
    <n v="458718.78"/>
    <n v="0.15"/>
    <n v="68807.816999999995"/>
    <n v="389910.96300000005"/>
  </r>
  <r>
    <n v="229"/>
    <s v="Ikenna Chinwe"/>
    <x v="8"/>
    <n v="177117.26"/>
    <n v="1"/>
    <s v="ORD10228"/>
    <x v="123"/>
    <x v="9"/>
    <s v="Bank Transfer"/>
    <s v="good"/>
    <n v="177117.26"/>
    <s v="No Discount"/>
    <s v="No Discount"/>
    <n v="177117.26"/>
  </r>
  <r>
    <n v="230"/>
    <s v="Ajayi Yakubu"/>
    <x v="9"/>
    <n v="98992.22"/>
    <n v="5"/>
    <s v="ORD10229"/>
    <x v="100"/>
    <x v="21"/>
    <s v="Cash on Delivery"/>
    <s v="neutral"/>
    <n v="494961.1"/>
    <n v="0.25"/>
    <n v="123740.27499999999"/>
    <n v="371220.82499999995"/>
  </r>
  <r>
    <n v="231"/>
    <s v="Ogundipe Ahmed"/>
    <x v="3"/>
    <n v="43239.69"/>
    <n v="2"/>
    <s v="ORD10230"/>
    <x v="179"/>
    <x v="1"/>
    <s v="Cash on Delivery"/>
    <s v="bad"/>
    <n v="86479.38"/>
    <n v="0.15"/>
    <n v="12971.907000000001"/>
    <n v="73507.472999999998"/>
  </r>
  <r>
    <n v="232"/>
    <s v="Ekong Temitope"/>
    <x v="7"/>
    <n v="67097.119999999995"/>
    <n v="4"/>
    <s v="ORD10231"/>
    <x v="180"/>
    <x v="6"/>
    <s v="Bank Transfer"/>
    <s v="neutral"/>
    <n v="268388.47999999998"/>
    <n v="0.15"/>
    <n v="40258.271999999997"/>
    <n v="228130.20799999998"/>
  </r>
  <r>
    <n v="233"/>
    <s v="Ajayi Bola"/>
    <x v="4"/>
    <n v="194998.39"/>
    <n v="1"/>
    <s v="ORD10232"/>
    <x v="1"/>
    <x v="6"/>
    <s v="Credit Card"/>
    <s v="good"/>
    <n v="194998.39"/>
    <s v="No Discount"/>
    <s v="No Discount"/>
    <n v="194998.39"/>
  </r>
  <r>
    <n v="234"/>
    <s v="Balogun Amaka"/>
    <x v="8"/>
    <n v="94105.19"/>
    <n v="1"/>
    <s v="ORD10233"/>
    <x v="169"/>
    <x v="3"/>
    <s v="Bank Transfer"/>
    <s v="bad"/>
    <n v="94105.19"/>
    <s v="No Discount"/>
    <s v="No Discount"/>
    <n v="94105.19"/>
  </r>
  <r>
    <n v="235"/>
    <s v="Nwachukwu Chukwudi"/>
    <x v="2"/>
    <n v="166539.28"/>
    <n v="1"/>
    <s v="ORD10234"/>
    <x v="15"/>
    <x v="11"/>
    <s v="Cash on Delivery"/>
    <s v="bad"/>
    <n v="166539.28"/>
    <s v="No Discount"/>
    <s v="No Discount"/>
    <n v="166539.28"/>
  </r>
  <r>
    <n v="236"/>
    <s v="Omotosho Sola"/>
    <x v="0"/>
    <n v="58666.38"/>
    <n v="2"/>
    <s v="ORD10235"/>
    <x v="62"/>
    <x v="12"/>
    <s v="Cash on Delivery"/>
    <s v="neutral"/>
    <n v="117332.76"/>
    <n v="0.15"/>
    <n v="17599.913999999997"/>
    <n v="99732.84599999999"/>
  </r>
  <r>
    <n v="237"/>
    <s v="Ifeanyi Femi"/>
    <x v="7"/>
    <n v="22795.63"/>
    <n v="3"/>
    <s v="ORD10236"/>
    <x v="35"/>
    <x v="21"/>
    <s v="Debit Card"/>
    <s v="neutral"/>
    <n v="68386.89"/>
    <n v="0.15"/>
    <n v="10258.0335"/>
    <n v="58128.856500000002"/>
  </r>
  <r>
    <n v="238"/>
    <s v="Balogun Uche"/>
    <x v="5"/>
    <n v="139518.57999999999"/>
    <n v="4"/>
    <s v="ORD10237"/>
    <x v="97"/>
    <x v="24"/>
    <s v="Cash on Delivery"/>
    <s v="neutral"/>
    <n v="558074.31999999995"/>
    <n v="0.15"/>
    <n v="83711.147999999986"/>
    <n v="474363.17199999996"/>
  </r>
  <r>
    <n v="239"/>
    <s v="Adewale Aisha"/>
    <x v="2"/>
    <n v="65804.960000000006"/>
    <n v="3"/>
    <s v="ORD10238"/>
    <x v="181"/>
    <x v="6"/>
    <s v="Mobile Payment"/>
    <s v="good"/>
    <n v="197414.88"/>
    <n v="0.15"/>
    <n v="29612.232"/>
    <n v="167802.64800000002"/>
  </r>
  <r>
    <n v="240"/>
    <s v="Onyejekwe Tunde"/>
    <x v="2"/>
    <n v="96718.24"/>
    <n v="1"/>
    <s v="ORD10239"/>
    <x v="182"/>
    <x v="21"/>
    <s v="Credit Card"/>
    <s v="good"/>
    <n v="96718.24"/>
    <s v="No Discount"/>
    <s v="No Discount"/>
    <n v="96718.24"/>
  </r>
  <r>
    <n v="241"/>
    <s v="Ojo Bola"/>
    <x v="0"/>
    <n v="171285.12"/>
    <n v="1"/>
    <s v="ORD10240"/>
    <x v="183"/>
    <x v="1"/>
    <s v="Bank Transfer"/>
    <s v="neutral"/>
    <n v="171285.12"/>
    <s v="No Discount"/>
    <s v="No Discount"/>
    <n v="171285.12"/>
  </r>
  <r>
    <n v="242"/>
    <s v="Ajayi Efe"/>
    <x v="1"/>
    <n v="166297.98000000001"/>
    <n v="4"/>
    <s v="ORD10241"/>
    <x v="104"/>
    <x v="8"/>
    <s v="Bank Transfer"/>
    <s v="neutral"/>
    <n v="665191.92000000004"/>
    <n v="0.15"/>
    <n v="99778.788"/>
    <n v="565413.13199999998"/>
  </r>
  <r>
    <n v="243"/>
    <s v="Lawal Zainab"/>
    <x v="9"/>
    <n v="157546.23000000001"/>
    <n v="1"/>
    <s v="ORD10242"/>
    <x v="16"/>
    <x v="7"/>
    <s v="Debit Card"/>
    <s v="bad"/>
    <n v="157546.23000000001"/>
    <s v="No Discount"/>
    <s v="No Discount"/>
    <n v="157546.23000000001"/>
  </r>
  <r>
    <n v="244"/>
    <s v="Ikenna Bola"/>
    <x v="4"/>
    <n v="18998.75"/>
    <n v="2"/>
    <s v="ORD10243"/>
    <x v="184"/>
    <x v="18"/>
    <s v="Debit Card"/>
    <s v="good"/>
    <n v="37997.5"/>
    <n v="0.15"/>
    <n v="5699.625"/>
    <n v="32297.875"/>
  </r>
  <r>
    <n v="245"/>
    <s v="Ekong Temitope"/>
    <x v="5"/>
    <n v="166435.82999999999"/>
    <n v="1"/>
    <s v="ORD10244"/>
    <x v="166"/>
    <x v="23"/>
    <s v="Credit Card"/>
    <s v="bad"/>
    <n v="166435.82999999999"/>
    <s v="No Discount"/>
    <s v="No Discount"/>
    <n v="166435.82999999999"/>
  </r>
  <r>
    <n v="246"/>
    <s v="Mohammed Kemi"/>
    <x v="3"/>
    <n v="93793.26"/>
    <n v="3"/>
    <s v="ORD10245"/>
    <x v="155"/>
    <x v="23"/>
    <s v="Cash on Delivery"/>
    <s v="bad"/>
    <n v="281379.77999999997"/>
    <n v="0.15"/>
    <n v="42206.966999999997"/>
    <n v="239172.81299999997"/>
  </r>
  <r>
    <n v="247"/>
    <s v="Ezechi Samuel"/>
    <x v="2"/>
    <n v="27439.07"/>
    <n v="2"/>
    <s v="ORD10246"/>
    <x v="185"/>
    <x v="20"/>
    <s v="Cash on Delivery"/>
    <s v="neutral"/>
    <n v="54878.14"/>
    <n v="0.15"/>
    <n v="8231.7209999999995"/>
    <n v="46646.419000000002"/>
  </r>
  <r>
    <n v="248"/>
    <s v="Olawale Samuel"/>
    <x v="2"/>
    <n v="162316.82999999999"/>
    <n v="5"/>
    <s v="ORD10247"/>
    <x v="186"/>
    <x v="1"/>
    <s v="Mobile Payment"/>
    <s v="neutral"/>
    <n v="811584.14999999991"/>
    <n v="0.25"/>
    <n v="202896.03749999998"/>
    <n v="608688.11249999993"/>
  </r>
  <r>
    <n v="249"/>
    <s v="Mohammed Efe"/>
    <x v="9"/>
    <n v="45565.27"/>
    <n v="3"/>
    <s v="ORD10248"/>
    <x v="162"/>
    <x v="11"/>
    <s v="Credit Card"/>
    <s v="bad"/>
    <n v="136695.81"/>
    <n v="0.15"/>
    <n v="20504.371499999997"/>
    <n v="116191.4385"/>
  </r>
  <r>
    <n v="250"/>
    <s v="Adewale Abiodun"/>
    <x v="3"/>
    <n v="32530.37"/>
    <n v="1"/>
    <s v="ORD10249"/>
    <x v="187"/>
    <x v="13"/>
    <s v="Mobile Payment"/>
    <s v="neutral"/>
    <n v="32530.37"/>
    <s v="No Discount"/>
    <s v="No Discount"/>
    <n v="32530.37"/>
  </r>
  <r>
    <n v="251"/>
    <s v="Lawal Ifunanya"/>
    <x v="1"/>
    <n v="180902.43"/>
    <n v="3"/>
    <s v="ORD10250"/>
    <x v="28"/>
    <x v="10"/>
    <s v="Bank Transfer"/>
    <s v="neutral"/>
    <n v="542707.29"/>
    <n v="0.15"/>
    <n v="81406.093500000003"/>
    <n v="461301.19650000002"/>
  </r>
  <r>
    <n v="252"/>
    <s v="Ajayi Aisha"/>
    <x v="4"/>
    <n v="126562.89"/>
    <n v="4"/>
    <s v="ORD10251"/>
    <x v="188"/>
    <x v="23"/>
    <s v="Debit Card"/>
    <s v="good"/>
    <n v="506251.56"/>
    <n v="0.15"/>
    <n v="75937.733999999997"/>
    <n v="430313.826"/>
  </r>
  <r>
    <n v="253"/>
    <s v="Osagie Temitope"/>
    <x v="7"/>
    <n v="16578.47"/>
    <n v="5"/>
    <s v="ORD10252"/>
    <x v="189"/>
    <x v="15"/>
    <s v="Debit Card"/>
    <s v="neutral"/>
    <n v="82892.350000000006"/>
    <n v="0.25"/>
    <n v="20723.087500000001"/>
    <n v="62169.262500000004"/>
  </r>
  <r>
    <n v="254"/>
    <s v="Ezechi Amaka"/>
    <x v="2"/>
    <n v="151520.57"/>
    <n v="3"/>
    <s v="ORD10253"/>
    <x v="102"/>
    <x v="19"/>
    <s v="Bank Transfer"/>
    <s v="bad"/>
    <n v="454561.71"/>
    <n v="0.15"/>
    <n v="68184.256500000003"/>
    <n v="386377.4535"/>
  </r>
  <r>
    <n v="255"/>
    <s v="Onyejekwe Yakubu"/>
    <x v="2"/>
    <n v="166863.28"/>
    <n v="3"/>
    <s v="ORD10254"/>
    <x v="137"/>
    <x v="4"/>
    <s v="Credit Card"/>
    <s v="neutral"/>
    <n v="500589.83999999997"/>
    <n v="0.15"/>
    <n v="75088.475999999995"/>
    <n v="425501.36399999994"/>
  </r>
  <r>
    <n v="256"/>
    <s v="Eze Aisha"/>
    <x v="0"/>
    <n v="129343.86"/>
    <n v="1"/>
    <s v="ORD10255"/>
    <x v="190"/>
    <x v="18"/>
    <s v="Credit Card"/>
    <s v="bad"/>
    <n v="129343.86"/>
    <s v="No Discount"/>
    <s v="No Discount"/>
    <n v="129343.86"/>
  </r>
  <r>
    <n v="257"/>
    <s v="Okafor Folake"/>
    <x v="9"/>
    <n v="118203.8"/>
    <n v="3"/>
    <s v="ORD10256"/>
    <x v="191"/>
    <x v="8"/>
    <s v="Credit Card"/>
    <s v="neutral"/>
    <n v="354611.4"/>
    <n v="0.15"/>
    <n v="53191.71"/>
    <n v="301419.69"/>
  </r>
  <r>
    <n v="258"/>
    <s v="Balogun Femi"/>
    <x v="6"/>
    <n v="16363.04"/>
    <n v="3"/>
    <s v="ORD10257"/>
    <x v="34"/>
    <x v="1"/>
    <s v="Debit Card"/>
    <s v="bad"/>
    <n v="49089.120000000003"/>
    <n v="0.15"/>
    <n v="7363.3680000000004"/>
    <n v="41725.752"/>
  </r>
  <r>
    <n v="259"/>
    <s v="Ikenna Ibrahim"/>
    <x v="5"/>
    <n v="63606.58"/>
    <n v="2"/>
    <s v="ORD10258"/>
    <x v="16"/>
    <x v="25"/>
    <s v="Debit Card"/>
    <s v="neutral"/>
    <n v="127213.16"/>
    <n v="0.15"/>
    <n v="19081.973999999998"/>
    <n v="108131.186"/>
  </r>
  <r>
    <n v="260"/>
    <s v="Okafor Zainab"/>
    <x v="4"/>
    <n v="80371.42"/>
    <n v="3"/>
    <s v="ORD10259"/>
    <x v="143"/>
    <x v="6"/>
    <s v="Mobile Payment"/>
    <s v="neutral"/>
    <n v="241114.26"/>
    <n v="0.15"/>
    <n v="36167.139000000003"/>
    <n v="204947.12100000001"/>
  </r>
  <r>
    <n v="261"/>
    <s v="Eze Uche"/>
    <x v="0"/>
    <n v="26174.73"/>
    <n v="4"/>
    <s v="ORD10260"/>
    <x v="192"/>
    <x v="11"/>
    <s v="Mobile Payment"/>
    <s v="bad"/>
    <n v="104698.92"/>
    <n v="0.15"/>
    <n v="15704.838"/>
    <n v="88994.081999999995"/>
  </r>
  <r>
    <n v="262"/>
    <s v="Adebayo Temitope"/>
    <x v="0"/>
    <n v="86134.5"/>
    <n v="4"/>
    <s v="ORD10261"/>
    <x v="8"/>
    <x v="12"/>
    <s v="Credit Card"/>
    <s v="bad"/>
    <n v="344538"/>
    <n v="0.15"/>
    <n v="51680.7"/>
    <n v="292857.3"/>
  </r>
  <r>
    <n v="263"/>
    <s v="Mohammed Efe"/>
    <x v="5"/>
    <n v="159087.93"/>
    <n v="5"/>
    <s v="ORD10262"/>
    <x v="126"/>
    <x v="0"/>
    <s v="Bank Transfer"/>
    <s v="good"/>
    <n v="795439.64999999991"/>
    <n v="0.25"/>
    <n v="198859.91249999998"/>
    <n v="596579.73749999993"/>
  </r>
  <r>
    <n v="264"/>
    <s v="Ogundipe Zainab"/>
    <x v="9"/>
    <n v="68211.62"/>
    <n v="1"/>
    <s v="ORD10263"/>
    <x v="193"/>
    <x v="7"/>
    <s v="Debit Card"/>
    <s v="good"/>
    <n v="68211.62"/>
    <s v="No Discount"/>
    <s v="No Discount"/>
    <n v="68211.62"/>
  </r>
  <r>
    <n v="265"/>
    <s v="Lawal Folake"/>
    <x v="1"/>
    <n v="86631.08"/>
    <n v="4"/>
    <s v="ORD10264"/>
    <x v="78"/>
    <x v="21"/>
    <s v="Mobile Payment"/>
    <s v="neutral"/>
    <n v="346524.32"/>
    <n v="0.15"/>
    <n v="51978.648000000001"/>
    <n v="294545.67200000002"/>
  </r>
  <r>
    <n v="266"/>
    <s v="Okafor Chinwe"/>
    <x v="5"/>
    <n v="104024.23"/>
    <n v="3"/>
    <s v="ORD10265"/>
    <x v="194"/>
    <x v="24"/>
    <s v="Cash on Delivery"/>
    <s v="neutral"/>
    <n v="312072.69"/>
    <n v="0.15"/>
    <n v="46810.9035"/>
    <n v="265261.78649999999"/>
  </r>
  <r>
    <n v="267"/>
    <s v="Ekong Ngozi"/>
    <x v="9"/>
    <n v="199257.95"/>
    <n v="3"/>
    <s v="ORD10266"/>
    <x v="170"/>
    <x v="8"/>
    <s v="Credit Card"/>
    <s v="neutral"/>
    <n v="597773.85000000009"/>
    <n v="0.15"/>
    <n v="89666.077500000014"/>
    <n v="508107.77250000008"/>
  </r>
  <r>
    <n v="268"/>
    <s v="Abubakar Tunde"/>
    <x v="7"/>
    <n v="49046.53"/>
    <n v="3"/>
    <s v="ORD10267"/>
    <x v="186"/>
    <x v="23"/>
    <s v="Mobile Payment"/>
    <s v="bad"/>
    <n v="147139.59"/>
    <n v="0.15"/>
    <n v="22070.9385"/>
    <n v="125068.65149999999"/>
  </r>
  <r>
    <n v="269"/>
    <s v="Ikenna Folake"/>
    <x v="9"/>
    <n v="170788.48000000001"/>
    <n v="4"/>
    <s v="ORD10268"/>
    <x v="195"/>
    <x v="6"/>
    <s v="Cash on Delivery"/>
    <s v="good"/>
    <n v="683153.92000000004"/>
    <n v="0.15"/>
    <n v="102473.088"/>
    <n v="580680.83200000005"/>
  </r>
  <r>
    <n v="270"/>
    <s v="Nwachukwu Folake"/>
    <x v="9"/>
    <n v="105861.44"/>
    <n v="3"/>
    <s v="ORD10269"/>
    <x v="196"/>
    <x v="23"/>
    <s v="Debit Card"/>
    <s v="bad"/>
    <n v="317584.32"/>
    <n v="0.15"/>
    <n v="47637.648000000001"/>
    <n v="269946.67200000002"/>
  </r>
  <r>
    <n v="271"/>
    <s v="Nwachukwu Zainab"/>
    <x v="1"/>
    <n v="166774.85"/>
    <n v="5"/>
    <s v="ORD10270"/>
    <x v="191"/>
    <x v="13"/>
    <s v="Mobile Payment"/>
    <s v="bad"/>
    <n v="833874.25"/>
    <n v="0.25"/>
    <n v="208468.5625"/>
    <n v="625405.6875"/>
  </r>
  <r>
    <n v="272"/>
    <s v="Idowu Emeka"/>
    <x v="8"/>
    <n v="192322.05"/>
    <n v="2"/>
    <s v="ORD10271"/>
    <x v="130"/>
    <x v="14"/>
    <s v="Mobile Payment"/>
    <s v="bad"/>
    <n v="384644.1"/>
    <n v="0.15"/>
    <n v="57696.614999999998"/>
    <n v="326947.48499999999"/>
  </r>
  <r>
    <n v="273"/>
    <s v="Adewale Efe"/>
    <x v="6"/>
    <n v="80006.22"/>
    <n v="3"/>
    <s v="ORD10272"/>
    <x v="197"/>
    <x v="18"/>
    <s v="Credit Card"/>
    <s v="neutral"/>
    <n v="240018.66"/>
    <n v="0.15"/>
    <n v="36002.798999999999"/>
    <n v="204015.861"/>
  </r>
  <r>
    <n v="274"/>
    <s v="Ifeanyi Chisom"/>
    <x v="4"/>
    <n v="98865.89"/>
    <n v="2"/>
    <s v="ORD10273"/>
    <x v="25"/>
    <x v="18"/>
    <s v="Mobile Payment"/>
    <s v="bad"/>
    <n v="197731.78"/>
    <n v="0.15"/>
    <n v="29659.767"/>
    <n v="168072.01300000001"/>
  </r>
  <r>
    <n v="275"/>
    <s v="Ikenna Aisha"/>
    <x v="0"/>
    <n v="126723.96"/>
    <n v="5"/>
    <s v="ORD10274"/>
    <x v="13"/>
    <x v="1"/>
    <s v="Mobile Payment"/>
    <s v="good"/>
    <n v="633619.80000000005"/>
    <n v="0.25"/>
    <n v="158404.95000000001"/>
    <n v="475214.85000000003"/>
  </r>
  <r>
    <n v="276"/>
    <s v="Idowu Femi"/>
    <x v="6"/>
    <n v="132177.15"/>
    <n v="1"/>
    <s v="ORD10275"/>
    <x v="198"/>
    <x v="8"/>
    <s v="Cash on Delivery"/>
    <s v="good"/>
    <n v="132177.15"/>
    <s v="No Discount"/>
    <s v="No Discount"/>
    <n v="132177.15"/>
  </r>
  <r>
    <n v="277"/>
    <s v="Idowu Kemi"/>
    <x v="7"/>
    <n v="16544.88"/>
    <n v="3"/>
    <s v="ORD10276"/>
    <x v="199"/>
    <x v="5"/>
    <s v="Credit Card"/>
    <s v="bad"/>
    <n v="49634.64"/>
    <n v="0.15"/>
    <n v="7445.1959999999999"/>
    <n v="42189.444000000003"/>
  </r>
  <r>
    <n v="278"/>
    <s v="Ikenna Emeka"/>
    <x v="3"/>
    <n v="99622.39"/>
    <n v="2"/>
    <s v="ORD10277"/>
    <x v="110"/>
    <x v="7"/>
    <s v="Cash on Delivery"/>
    <s v="good"/>
    <n v="199244.78"/>
    <n v="0.15"/>
    <n v="29886.716999999997"/>
    <n v="169358.06299999999"/>
  </r>
  <r>
    <n v="279"/>
    <s v="Adebayo Zainab"/>
    <x v="4"/>
    <n v="25120.3"/>
    <n v="1"/>
    <s v="ORD10278"/>
    <x v="78"/>
    <x v="12"/>
    <s v="Bank Transfer"/>
    <s v="good"/>
    <n v="25120.3"/>
    <s v="No Discount"/>
    <s v="No Discount"/>
    <n v="25120.3"/>
  </r>
  <r>
    <n v="280"/>
    <s v="Ojo Sola"/>
    <x v="7"/>
    <n v="87389.92"/>
    <n v="5"/>
    <s v="ORD10279"/>
    <x v="186"/>
    <x v="2"/>
    <s v="Debit Card"/>
    <s v="good"/>
    <n v="436949.6"/>
    <n v="0.25"/>
    <n v="109237.4"/>
    <n v="327712.19999999995"/>
  </r>
  <r>
    <n v="281"/>
    <s v="Omotosho Amaka"/>
    <x v="2"/>
    <n v="167509.23000000001"/>
    <n v="4"/>
    <s v="ORD10280"/>
    <x v="10"/>
    <x v="13"/>
    <s v="Mobile Payment"/>
    <s v="good"/>
    <n v="670036.92000000004"/>
    <n v="0.15"/>
    <n v="100505.538"/>
    <n v="569531.38199999998"/>
  </r>
  <r>
    <n v="282"/>
    <s v="Mohammed Zainab"/>
    <x v="8"/>
    <n v="169960.42"/>
    <n v="1"/>
    <s v="ORD10281"/>
    <x v="120"/>
    <x v="9"/>
    <s v="Credit Card"/>
    <s v="good"/>
    <n v="169960.42"/>
    <s v="No Discount"/>
    <s v="No Discount"/>
    <n v="169960.42"/>
  </r>
  <r>
    <n v="283"/>
    <s v="Ogunleye Ngozi"/>
    <x v="2"/>
    <n v="142080"/>
    <n v="5"/>
    <s v="ORD10282"/>
    <x v="200"/>
    <x v="19"/>
    <s v="Bank Transfer"/>
    <s v="bad"/>
    <n v="710400"/>
    <n v="0.25"/>
    <n v="177600"/>
    <n v="532800"/>
  </r>
  <r>
    <n v="284"/>
    <s v="Adebayo Ahmed"/>
    <x v="6"/>
    <n v="28281.15"/>
    <n v="4"/>
    <s v="ORD10283"/>
    <x v="70"/>
    <x v="8"/>
    <s v="Cash on Delivery"/>
    <s v="neutral"/>
    <n v="113124.6"/>
    <n v="0.15"/>
    <n v="16968.689999999999"/>
    <n v="96155.91"/>
  </r>
  <r>
    <n v="285"/>
    <s v="Balogun Efe"/>
    <x v="2"/>
    <n v="99162.3"/>
    <n v="4"/>
    <s v="ORD10284"/>
    <x v="201"/>
    <x v="13"/>
    <s v="Debit Card"/>
    <s v="good"/>
    <n v="396649.2"/>
    <n v="0.15"/>
    <n v="59497.38"/>
    <n v="337151.82"/>
  </r>
  <r>
    <n v="286"/>
    <s v="Olawale Aisha"/>
    <x v="9"/>
    <n v="159155.92000000001"/>
    <n v="4"/>
    <s v="ORD10285"/>
    <x v="202"/>
    <x v="16"/>
    <s v="Mobile Payment"/>
    <s v="neutral"/>
    <n v="636623.68000000005"/>
    <n v="0.15"/>
    <n v="95493.552000000011"/>
    <n v="541130.12800000003"/>
  </r>
  <r>
    <n v="287"/>
    <s v="Olawale Efe"/>
    <x v="3"/>
    <n v="11773.74"/>
    <n v="2"/>
    <s v="ORD10286"/>
    <x v="203"/>
    <x v="9"/>
    <s v="Mobile Payment"/>
    <s v="good"/>
    <n v="23547.48"/>
    <n v="0.15"/>
    <n v="3532.1219999999998"/>
    <n v="20015.358"/>
  </r>
  <r>
    <n v="288"/>
    <s v="Ogundipe Chukwudi"/>
    <x v="0"/>
    <n v="68294.38"/>
    <n v="2"/>
    <s v="ORD10287"/>
    <x v="204"/>
    <x v="1"/>
    <s v="Cash on Delivery"/>
    <s v="neutral"/>
    <n v="136588.76"/>
    <n v="0.15"/>
    <n v="20488.314000000002"/>
    <n v="116100.44600000001"/>
  </r>
  <r>
    <n v="289"/>
    <s v="Onyejekwe Kemi"/>
    <x v="1"/>
    <n v="101910.5"/>
    <n v="2"/>
    <s v="ORD10288"/>
    <x v="59"/>
    <x v="18"/>
    <s v="Mobile Payment"/>
    <s v="good"/>
    <n v="203821"/>
    <n v="0.15"/>
    <n v="30573.149999999998"/>
    <n v="173247.85"/>
  </r>
  <r>
    <n v="290"/>
    <s v="Ekong Chukwudi"/>
    <x v="6"/>
    <n v="110143.22"/>
    <n v="3"/>
    <s v="ORD10289"/>
    <x v="205"/>
    <x v="16"/>
    <s v="Credit Card"/>
    <s v="neutral"/>
    <n v="330429.66000000003"/>
    <n v="0.15"/>
    <n v="49564.449000000001"/>
    <n v="280865.21100000001"/>
  </r>
  <r>
    <n v="291"/>
    <s v="Osagie Bola"/>
    <x v="9"/>
    <n v="83286.84"/>
    <n v="3"/>
    <s v="ORD10290"/>
    <x v="134"/>
    <x v="5"/>
    <s v="Debit Card"/>
    <s v="bad"/>
    <n v="249860.52"/>
    <n v="0.15"/>
    <n v="37479.077999999994"/>
    <n v="212381.44199999998"/>
  </r>
  <r>
    <n v="292"/>
    <s v="Nwachukwu Samuel"/>
    <x v="0"/>
    <n v="71988.679999999993"/>
    <n v="5"/>
    <s v="ORD10291"/>
    <x v="206"/>
    <x v="1"/>
    <s v="Bank Transfer"/>
    <s v="bad"/>
    <n v="359943.39999999997"/>
    <n v="0.25"/>
    <n v="89985.849999999991"/>
    <n v="269957.55"/>
  </r>
  <r>
    <n v="293"/>
    <s v="Onyejekwe Chinwe"/>
    <x v="3"/>
    <n v="186525.31"/>
    <n v="3"/>
    <s v="ORD10292"/>
    <x v="156"/>
    <x v="3"/>
    <s v="Cash on Delivery"/>
    <s v="bad"/>
    <n v="559575.92999999993"/>
    <n v="0.15"/>
    <n v="83936.38949999999"/>
    <n v="475639.54049999994"/>
  </r>
  <r>
    <n v="294"/>
    <s v="Onyejekwe Temitope"/>
    <x v="3"/>
    <n v="57736.59"/>
    <n v="1"/>
    <s v="ORD10293"/>
    <x v="207"/>
    <x v="7"/>
    <s v="Cash on Delivery"/>
    <s v="neutral"/>
    <n v="57736.59"/>
    <s v="No Discount"/>
    <s v="No Discount"/>
    <n v="57736.59"/>
  </r>
  <r>
    <n v="295"/>
    <s v="Ifeanyi Yakubu"/>
    <x v="8"/>
    <n v="65997.259999999995"/>
    <n v="4"/>
    <s v="ORD10294"/>
    <x v="208"/>
    <x v="19"/>
    <s v="Cash on Delivery"/>
    <s v="good"/>
    <n v="263989.03999999998"/>
    <n v="0.15"/>
    <n v="39598.355999999992"/>
    <n v="224390.68399999998"/>
  </r>
  <r>
    <n v="296"/>
    <s v="Eze Efe"/>
    <x v="5"/>
    <n v="70705.39"/>
    <n v="4"/>
    <s v="ORD10295"/>
    <x v="209"/>
    <x v="18"/>
    <s v="Cash on Delivery"/>
    <s v="neutral"/>
    <n v="282821.56"/>
    <n v="0.15"/>
    <n v="42423.233999999997"/>
    <n v="240398.326"/>
  </r>
  <r>
    <n v="297"/>
    <s v="Ifeanyi Uche"/>
    <x v="0"/>
    <n v="142319.54"/>
    <n v="1"/>
    <s v="ORD10296"/>
    <x v="79"/>
    <x v="24"/>
    <s v="Bank Transfer"/>
    <s v="neutral"/>
    <n v="142319.54"/>
    <s v="No Discount"/>
    <s v="No Discount"/>
    <n v="142319.54"/>
  </r>
  <r>
    <n v="298"/>
    <s v="Ikenna Zainab"/>
    <x v="4"/>
    <n v="196291.68"/>
    <n v="5"/>
    <s v="ORD10297"/>
    <x v="210"/>
    <x v="5"/>
    <s v="Credit Card"/>
    <s v="good"/>
    <n v="981458.39999999991"/>
    <n v="0.25"/>
    <n v="245364.59999999998"/>
    <n v="736093.79999999993"/>
  </r>
  <r>
    <n v="299"/>
    <s v="Okafor Tunde"/>
    <x v="7"/>
    <n v="73359.44"/>
    <n v="5"/>
    <s v="ORD10298"/>
    <x v="200"/>
    <x v="12"/>
    <s v="Credit Card"/>
    <s v="bad"/>
    <n v="366797.2"/>
    <n v="0.25"/>
    <n v="91699.3"/>
    <n v="275097.90000000002"/>
  </r>
  <r>
    <n v="300"/>
    <s v="Lawal Yakubu"/>
    <x v="5"/>
    <n v="139178.91"/>
    <n v="1"/>
    <s v="ORD10299"/>
    <x v="88"/>
    <x v="18"/>
    <s v="Cash on Delivery"/>
    <s v="good"/>
    <n v="139178.91"/>
    <s v="No Discount"/>
    <s v="No Discount"/>
    <n v="139178.91"/>
  </r>
  <r>
    <n v="301"/>
    <s v="Okeke Omotayo"/>
    <x v="6"/>
    <n v="169258.86"/>
    <n v="4"/>
    <s v="ORD10300"/>
    <x v="211"/>
    <x v="13"/>
    <s v="Cash on Delivery"/>
    <s v="neutral"/>
    <n v="677035.44"/>
    <n v="0.15"/>
    <n v="101555.31599999999"/>
    <n v="575480.12399999995"/>
  </r>
  <r>
    <n v="302"/>
    <s v="Obi Omotayo"/>
    <x v="9"/>
    <n v="70205.429999999993"/>
    <n v="4"/>
    <s v="ORD10301"/>
    <x v="212"/>
    <x v="24"/>
    <s v="Bank Transfer"/>
    <s v="neutral"/>
    <n v="280821.71999999997"/>
    <n v="0.15"/>
    <n v="42123.257999999994"/>
    <n v="238698.46199999997"/>
  </r>
  <r>
    <n v="303"/>
    <s v="Onyejekwe Abiodun"/>
    <x v="1"/>
    <n v="101349.03"/>
    <n v="1"/>
    <s v="ORD10302"/>
    <x v="213"/>
    <x v="11"/>
    <s v="Credit Card"/>
    <s v="good"/>
    <n v="101349.03"/>
    <s v="No Discount"/>
    <s v="No Discount"/>
    <n v="101349.03"/>
  </r>
  <r>
    <n v="304"/>
    <s v="Ogundipe Yakubu"/>
    <x v="2"/>
    <n v="139854.39000000001"/>
    <n v="3"/>
    <s v="ORD10303"/>
    <x v="174"/>
    <x v="18"/>
    <s v="Mobile Payment"/>
    <s v="bad"/>
    <n v="419563.17000000004"/>
    <n v="0.15"/>
    <n v="62934.4755"/>
    <n v="356628.69450000004"/>
  </r>
  <r>
    <n v="305"/>
    <s v="Lawal Samuel"/>
    <x v="7"/>
    <n v="138381.20000000001"/>
    <n v="4"/>
    <s v="ORD10304"/>
    <x v="214"/>
    <x v="11"/>
    <s v="Cash on Delivery"/>
    <s v="neutral"/>
    <n v="553524.80000000005"/>
    <n v="0.15"/>
    <n v="83028.72"/>
    <n v="470496.08000000007"/>
  </r>
  <r>
    <n v="306"/>
    <s v="Mohammed Emeka"/>
    <x v="3"/>
    <n v="45546.77"/>
    <n v="2"/>
    <s v="ORD10305"/>
    <x v="107"/>
    <x v="18"/>
    <s v="Credit Card"/>
    <s v="bad"/>
    <n v="91093.54"/>
    <n v="0.15"/>
    <n v="13664.030999999999"/>
    <n v="77429.508999999991"/>
  </r>
  <r>
    <n v="307"/>
    <s v="Adebanjo Chisom"/>
    <x v="0"/>
    <n v="38373"/>
    <n v="5"/>
    <s v="ORD10306"/>
    <x v="169"/>
    <x v="12"/>
    <s v="Cash on Delivery"/>
    <s v="neutral"/>
    <n v="191865"/>
    <n v="0.25"/>
    <n v="47966.25"/>
    <n v="143898.75"/>
  </r>
  <r>
    <n v="308"/>
    <s v="Okafor Chinwe"/>
    <x v="6"/>
    <n v="84239.48"/>
    <n v="4"/>
    <s v="ORD10307"/>
    <x v="215"/>
    <x v="14"/>
    <s v="Bank Transfer"/>
    <s v="neutral"/>
    <n v="336957.92"/>
    <n v="0.15"/>
    <n v="50543.687999999995"/>
    <n v="286414.23199999996"/>
  </r>
  <r>
    <n v="309"/>
    <s v="Lawal Chukwudi"/>
    <x v="0"/>
    <n v="114855.08"/>
    <n v="3"/>
    <s v="ORD10308"/>
    <x v="216"/>
    <x v="20"/>
    <s v="Credit Card"/>
    <s v="bad"/>
    <n v="344565.24"/>
    <n v="0.15"/>
    <n v="51684.786"/>
    <n v="292880.45399999997"/>
  </r>
  <r>
    <n v="310"/>
    <s v="Obi Efe"/>
    <x v="9"/>
    <n v="67058.34"/>
    <n v="3"/>
    <s v="ORD10309"/>
    <x v="115"/>
    <x v="19"/>
    <s v="Cash on Delivery"/>
    <s v="neutral"/>
    <n v="201175.02"/>
    <n v="0.15"/>
    <n v="30176.252999999997"/>
    <n v="170998.76699999999"/>
  </r>
  <r>
    <n v="311"/>
    <s v="Mohammed Folake"/>
    <x v="8"/>
    <n v="159713.13"/>
    <n v="1"/>
    <s v="ORD10310"/>
    <x v="217"/>
    <x v="18"/>
    <s v="Credit Card"/>
    <s v="neutral"/>
    <n v="159713.13"/>
    <s v="No Discount"/>
    <s v="No Discount"/>
    <n v="159713.13"/>
  </r>
  <r>
    <n v="312"/>
    <s v="Ifeanyi Kemi"/>
    <x v="8"/>
    <n v="67857.490000000005"/>
    <n v="3"/>
    <s v="ORD10311"/>
    <x v="218"/>
    <x v="8"/>
    <s v="Mobile Payment"/>
    <s v="neutral"/>
    <n v="203572.47000000003"/>
    <n v="0.15"/>
    <n v="30535.870500000005"/>
    <n v="173036.59950000001"/>
  </r>
  <r>
    <n v="313"/>
    <s v="Adebanjo Sola"/>
    <x v="5"/>
    <n v="15532.11"/>
    <n v="1"/>
    <s v="ORD10312"/>
    <x v="157"/>
    <x v="8"/>
    <s v="Bank Transfer"/>
    <s v="neutral"/>
    <n v="15532.11"/>
    <s v="No Discount"/>
    <s v="No Discount"/>
    <n v="15532.11"/>
  </r>
  <r>
    <n v="314"/>
    <s v="Adebanjo Ifunanya"/>
    <x v="2"/>
    <n v="8519.17"/>
    <n v="4"/>
    <s v="ORD10313"/>
    <x v="137"/>
    <x v="11"/>
    <s v="Debit Card"/>
    <s v="bad"/>
    <n v="34076.68"/>
    <n v="0.15"/>
    <n v="5111.5019999999995"/>
    <n v="28965.178"/>
  </r>
  <r>
    <n v="315"/>
    <s v="Onyejekwe Ifunanya"/>
    <x v="0"/>
    <n v="187333.84"/>
    <n v="2"/>
    <s v="ORD10314"/>
    <x v="166"/>
    <x v="4"/>
    <s v="Debit Card"/>
    <s v="bad"/>
    <n v="374667.68"/>
    <n v="0.15"/>
    <n v="56200.151999999995"/>
    <n v="318467.52799999999"/>
  </r>
  <r>
    <n v="316"/>
    <s v="Ezechi Bola"/>
    <x v="5"/>
    <n v="189734.84"/>
    <n v="1"/>
    <s v="ORD10315"/>
    <x v="154"/>
    <x v="1"/>
    <s v="Bank Transfer"/>
    <s v="good"/>
    <n v="189734.84"/>
    <s v="No Discount"/>
    <s v="No Discount"/>
    <n v="189734.84"/>
  </r>
  <r>
    <n v="317"/>
    <s v="Eze Chinwe"/>
    <x v="1"/>
    <n v="63174.93"/>
    <n v="4"/>
    <s v="ORD10316"/>
    <x v="91"/>
    <x v="10"/>
    <s v="Mobile Payment"/>
    <s v="bad"/>
    <n v="252699.72"/>
    <n v="0.15"/>
    <n v="37904.957999999999"/>
    <n v="214794.76199999999"/>
  </r>
  <r>
    <n v="318"/>
    <s v="Ekong Ngozi"/>
    <x v="1"/>
    <n v="55782.32"/>
    <n v="4"/>
    <s v="ORD10317"/>
    <x v="219"/>
    <x v="13"/>
    <s v="Mobile Payment"/>
    <s v="good"/>
    <n v="223129.28"/>
    <n v="0.15"/>
    <n v="33469.392"/>
    <n v="189659.88800000001"/>
  </r>
  <r>
    <n v="319"/>
    <s v="Okeke Emeka"/>
    <x v="1"/>
    <n v="104469.7"/>
    <n v="4"/>
    <s v="ORD10318"/>
    <x v="14"/>
    <x v="11"/>
    <s v="Mobile Payment"/>
    <s v="bad"/>
    <n v="417878.8"/>
    <n v="0.15"/>
    <n v="62681.819999999992"/>
    <n v="355196.98"/>
  </r>
  <r>
    <n v="320"/>
    <s v="Ikenna Sola"/>
    <x v="1"/>
    <n v="68565.399999999994"/>
    <n v="1"/>
    <s v="ORD10319"/>
    <x v="220"/>
    <x v="2"/>
    <s v="Mobile Payment"/>
    <s v="bad"/>
    <n v="68565.399999999994"/>
    <s v="No Discount"/>
    <s v="No Discount"/>
    <n v="68565.399999999994"/>
  </r>
  <r>
    <n v="321"/>
    <s v="Adebanjo Ahmed"/>
    <x v="0"/>
    <n v="89919.74"/>
    <n v="2"/>
    <s v="ORD10320"/>
    <x v="191"/>
    <x v="15"/>
    <s v="Credit Card"/>
    <s v="bad"/>
    <n v="179839.48"/>
    <n v="0.15"/>
    <n v="26975.922000000002"/>
    <n v="152863.55800000002"/>
  </r>
  <r>
    <n v="322"/>
    <s v="Ogunleye Efe"/>
    <x v="6"/>
    <n v="150270.88"/>
    <n v="3"/>
    <s v="ORD10321"/>
    <x v="221"/>
    <x v="15"/>
    <s v="Debit Card"/>
    <s v="neutral"/>
    <n v="450812.64"/>
    <n v="0.15"/>
    <n v="67621.895999999993"/>
    <n v="383190.74400000001"/>
  </r>
  <r>
    <n v="323"/>
    <s v="Ogunleye Femi"/>
    <x v="2"/>
    <n v="17841.07"/>
    <n v="4"/>
    <s v="ORD10322"/>
    <x v="103"/>
    <x v="25"/>
    <s v="Bank Transfer"/>
    <s v="bad"/>
    <n v="71364.28"/>
    <n v="0.15"/>
    <n v="10704.642"/>
    <n v="60659.637999999999"/>
  </r>
  <r>
    <n v="324"/>
    <s v="Omotosho Chisom"/>
    <x v="3"/>
    <n v="165275.73000000001"/>
    <n v="1"/>
    <s v="ORD10323"/>
    <x v="159"/>
    <x v="25"/>
    <s v="Mobile Payment"/>
    <s v="bad"/>
    <n v="165275.73000000001"/>
    <s v="No Discount"/>
    <s v="No Discount"/>
    <n v="165275.73000000001"/>
  </r>
  <r>
    <n v="325"/>
    <s v="Okeke Chisom"/>
    <x v="9"/>
    <n v="80694.48"/>
    <n v="4"/>
    <s v="ORD10324"/>
    <x v="222"/>
    <x v="7"/>
    <s v="Credit Card"/>
    <s v="good"/>
    <n v="322777.92"/>
    <n v="0.15"/>
    <n v="48416.687999999995"/>
    <n v="274361.23199999996"/>
  </r>
  <r>
    <n v="326"/>
    <s v="Okafor Bola"/>
    <x v="9"/>
    <n v="85739.94"/>
    <n v="1"/>
    <s v="ORD10325"/>
    <x v="81"/>
    <x v="17"/>
    <s v="Cash on Delivery"/>
    <s v="good"/>
    <n v="85739.94"/>
    <s v="No Discount"/>
    <s v="No Discount"/>
    <n v="85739.94"/>
  </r>
  <r>
    <n v="327"/>
    <s v="Nwachukwu Kemi"/>
    <x v="9"/>
    <n v="55455.61"/>
    <n v="5"/>
    <s v="ORD10326"/>
    <x v="223"/>
    <x v="11"/>
    <s v="Bank Transfer"/>
    <s v="good"/>
    <n v="277278.05"/>
    <n v="0.25"/>
    <n v="69319.512499999997"/>
    <n v="207958.53749999998"/>
  </r>
  <r>
    <n v="328"/>
    <s v="Omotosho Zainab"/>
    <x v="0"/>
    <n v="193564.39"/>
    <n v="3"/>
    <s v="ORD10327"/>
    <x v="152"/>
    <x v="13"/>
    <s v="Bank Transfer"/>
    <s v="bad"/>
    <n v="580693.17000000004"/>
    <n v="0.15"/>
    <n v="87103.9755"/>
    <n v="493589.19450000004"/>
  </r>
  <r>
    <n v="329"/>
    <s v="Adebayo Folake"/>
    <x v="1"/>
    <n v="134548.62"/>
    <n v="5"/>
    <s v="ORD10328"/>
    <x v="224"/>
    <x v="6"/>
    <s v="Credit Card"/>
    <s v="neutral"/>
    <n v="672743.1"/>
    <n v="0.25"/>
    <n v="168185.77499999999"/>
    <n v="504557.32499999995"/>
  </r>
  <r>
    <n v="330"/>
    <s v="Osagie Femi"/>
    <x v="7"/>
    <n v="196224.92"/>
    <n v="2"/>
    <s v="ORD10329"/>
    <x v="225"/>
    <x v="20"/>
    <s v="Mobile Payment"/>
    <s v="neutral"/>
    <n v="392449.84"/>
    <n v="0.15"/>
    <n v="58867.476000000002"/>
    <n v="333582.364"/>
  </r>
  <r>
    <n v="331"/>
    <s v="Ogunleye Ibrahim"/>
    <x v="2"/>
    <n v="195997.68"/>
    <n v="4"/>
    <s v="ORD10330"/>
    <x v="147"/>
    <x v="12"/>
    <s v="Credit Card"/>
    <s v="neutral"/>
    <n v="783990.72"/>
    <n v="0.15"/>
    <n v="117598.60799999999"/>
    <n v="666392.11199999996"/>
  </r>
  <r>
    <n v="332"/>
    <s v="Adebayo Kemi"/>
    <x v="4"/>
    <n v="82481.649999999994"/>
    <n v="5"/>
    <s v="ORD10331"/>
    <x v="182"/>
    <x v="2"/>
    <s v="Cash on Delivery"/>
    <s v="good"/>
    <n v="412408.25"/>
    <n v="0.25"/>
    <n v="103102.0625"/>
    <n v="309306.1875"/>
  </r>
  <r>
    <n v="333"/>
    <s v="Adewale Bola"/>
    <x v="6"/>
    <n v="27409.53"/>
    <n v="5"/>
    <s v="ORD10332"/>
    <x v="226"/>
    <x v="4"/>
    <s v="Bank Transfer"/>
    <s v="good"/>
    <n v="137047.65"/>
    <n v="0.25"/>
    <n v="34261.912499999999"/>
    <n v="102785.73749999999"/>
  </r>
  <r>
    <n v="334"/>
    <s v="Ifeanyi Femi"/>
    <x v="6"/>
    <n v="41126.76"/>
    <n v="1"/>
    <s v="ORD10333"/>
    <x v="77"/>
    <x v="7"/>
    <s v="Debit Card"/>
    <s v="neutral"/>
    <n v="41126.76"/>
    <s v="No Discount"/>
    <s v="No Discount"/>
    <n v="41126.76"/>
  </r>
  <r>
    <n v="335"/>
    <s v="Lawal Emeka"/>
    <x v="5"/>
    <n v="115229.35"/>
    <n v="1"/>
    <s v="ORD10334"/>
    <x v="120"/>
    <x v="12"/>
    <s v="Bank Transfer"/>
    <s v="neutral"/>
    <n v="115229.35"/>
    <s v="No Discount"/>
    <s v="No Discount"/>
    <n v="115229.35"/>
  </r>
  <r>
    <n v="336"/>
    <s v="Eze Sola"/>
    <x v="5"/>
    <n v="174020.65"/>
    <n v="2"/>
    <s v="ORD10335"/>
    <x v="227"/>
    <x v="15"/>
    <s v="Mobile Payment"/>
    <s v="neutral"/>
    <n v="348041.3"/>
    <n v="0.15"/>
    <n v="52206.195"/>
    <n v="295835.10499999998"/>
  </r>
  <r>
    <n v="337"/>
    <s v="Osagie Chukwudi"/>
    <x v="5"/>
    <n v="34720.239999999998"/>
    <n v="2"/>
    <s v="ORD10336"/>
    <x v="1"/>
    <x v="7"/>
    <s v="Debit Card"/>
    <s v="neutral"/>
    <n v="69440.479999999996"/>
    <n v="0.15"/>
    <n v="10416.071999999998"/>
    <n v="59024.407999999996"/>
  </r>
  <r>
    <n v="338"/>
    <s v="Mohammed Chisom"/>
    <x v="2"/>
    <n v="143550.01"/>
    <n v="1"/>
    <s v="ORD10337"/>
    <x v="228"/>
    <x v="8"/>
    <s v="Bank Transfer"/>
    <s v="bad"/>
    <n v="143550.01"/>
    <s v="No Discount"/>
    <s v="No Discount"/>
    <n v="143550.01"/>
  </r>
  <r>
    <n v="339"/>
    <s v="Osagie Femi"/>
    <x v="7"/>
    <n v="7158.84"/>
    <n v="5"/>
    <s v="ORD10338"/>
    <x v="66"/>
    <x v="22"/>
    <s v="Mobile Payment"/>
    <s v="bad"/>
    <n v="35794.199999999997"/>
    <n v="0.25"/>
    <n v="8948.5499999999993"/>
    <n v="26845.649999999998"/>
  </r>
  <r>
    <n v="340"/>
    <s v="Ikenna Adeola"/>
    <x v="5"/>
    <n v="166530.26"/>
    <n v="4"/>
    <s v="ORD10339"/>
    <x v="229"/>
    <x v="13"/>
    <s v="Debit Card"/>
    <s v="bad"/>
    <n v="666121.04"/>
    <n v="0.15"/>
    <n v="99918.156000000003"/>
    <n v="566202.88400000008"/>
  </r>
  <r>
    <n v="341"/>
    <s v="Lawal Bola"/>
    <x v="0"/>
    <n v="122794.65"/>
    <n v="2"/>
    <s v="ORD10340"/>
    <x v="230"/>
    <x v="4"/>
    <s v="Cash on Delivery"/>
    <s v="good"/>
    <n v="245589.3"/>
    <n v="0.15"/>
    <n v="36838.394999999997"/>
    <n v="208750.905"/>
  </r>
  <r>
    <n v="342"/>
    <s v="Olawale Chisom"/>
    <x v="0"/>
    <n v="81284.3"/>
    <n v="4"/>
    <s v="ORD10341"/>
    <x v="231"/>
    <x v="11"/>
    <s v="Mobile Payment"/>
    <s v="good"/>
    <n v="325137.2"/>
    <n v="0.15"/>
    <n v="48770.58"/>
    <n v="276366.62"/>
  </r>
  <r>
    <n v="343"/>
    <s v="Osagie Efe"/>
    <x v="6"/>
    <n v="114791.31"/>
    <n v="4"/>
    <s v="ORD10342"/>
    <x v="232"/>
    <x v="0"/>
    <s v="Mobile Payment"/>
    <s v="good"/>
    <n v="459165.24"/>
    <n v="0.15"/>
    <n v="68874.785999999993"/>
    <n v="390290.45400000003"/>
  </r>
  <r>
    <n v="344"/>
    <s v="Balogun Yakubu"/>
    <x v="8"/>
    <n v="174102.97"/>
    <n v="2"/>
    <s v="ORD10343"/>
    <x v="233"/>
    <x v="16"/>
    <s v="Debit Card"/>
    <s v="good"/>
    <n v="348205.94"/>
    <n v="0.15"/>
    <n v="52230.890999999996"/>
    <n v="295975.049"/>
  </r>
  <r>
    <n v="345"/>
    <s v="Ogundipe Ibrahim"/>
    <x v="6"/>
    <n v="58598.77"/>
    <n v="5"/>
    <s v="ORD10344"/>
    <x v="234"/>
    <x v="17"/>
    <s v="Mobile Payment"/>
    <s v="good"/>
    <n v="292993.84999999998"/>
    <n v="0.25"/>
    <n v="73248.462499999994"/>
    <n v="219745.38749999998"/>
  </r>
  <r>
    <n v="346"/>
    <s v="Balogun Efe"/>
    <x v="4"/>
    <n v="30485.29"/>
    <n v="3"/>
    <s v="ORD10345"/>
    <x v="86"/>
    <x v="20"/>
    <s v="Bank Transfer"/>
    <s v="bad"/>
    <n v="91455.87"/>
    <n v="0.15"/>
    <n v="13718.380499999999"/>
    <n v="77737.489499999996"/>
  </r>
  <r>
    <n v="347"/>
    <s v="Osagie Tunde"/>
    <x v="9"/>
    <n v="74456.09"/>
    <n v="3"/>
    <s v="ORD10346"/>
    <x v="59"/>
    <x v="10"/>
    <s v="Debit Card"/>
    <s v="bad"/>
    <n v="223368.27"/>
    <n v="0.15"/>
    <n v="33505.2405"/>
    <n v="189863.0295"/>
  </r>
  <r>
    <n v="348"/>
    <s v="Ezechi Tunde"/>
    <x v="3"/>
    <n v="151680.16"/>
    <n v="3"/>
    <s v="ORD10347"/>
    <x v="223"/>
    <x v="25"/>
    <s v="Debit Card"/>
    <s v="bad"/>
    <n v="455040.48"/>
    <n v="0.15"/>
    <n v="68256.072"/>
    <n v="386784.408"/>
  </r>
  <r>
    <n v="349"/>
    <s v="Adebanjo Emeka"/>
    <x v="5"/>
    <n v="7159.87"/>
    <n v="3"/>
    <s v="ORD10348"/>
    <x v="159"/>
    <x v="14"/>
    <s v="Bank Transfer"/>
    <s v="bad"/>
    <n v="21479.61"/>
    <n v="0.15"/>
    <n v="3221.9414999999999"/>
    <n v="18257.6685"/>
  </r>
  <r>
    <n v="350"/>
    <s v="Abubakar Ibrahim"/>
    <x v="2"/>
    <n v="78175.33"/>
    <n v="4"/>
    <s v="ORD10349"/>
    <x v="79"/>
    <x v="2"/>
    <s v="Bank Transfer"/>
    <s v="neutral"/>
    <n v="312701.32"/>
    <n v="0.15"/>
    <n v="46905.197999999997"/>
    <n v="265796.12200000003"/>
  </r>
  <r>
    <n v="351"/>
    <s v="Omotosho Femi"/>
    <x v="1"/>
    <n v="180596.61"/>
    <n v="4"/>
    <s v="ORD10350"/>
    <x v="49"/>
    <x v="8"/>
    <s v="Cash on Delivery"/>
    <s v="good"/>
    <n v="722386.44"/>
    <n v="0.15"/>
    <n v="108357.96599999999"/>
    <n v="614028.47399999993"/>
  </r>
  <r>
    <n v="352"/>
    <s v="Okafor Ngozi"/>
    <x v="7"/>
    <n v="128122.15"/>
    <n v="3"/>
    <s v="ORD10351"/>
    <x v="235"/>
    <x v="3"/>
    <s v="Debit Card"/>
    <s v="good"/>
    <n v="384366.44999999995"/>
    <n v="0.15"/>
    <n v="57654.967499999992"/>
    <n v="326711.48249999998"/>
  </r>
  <r>
    <n v="353"/>
    <s v="Ifeanyi Amaka"/>
    <x v="9"/>
    <n v="84119.09"/>
    <n v="5"/>
    <s v="ORD10352"/>
    <x v="236"/>
    <x v="20"/>
    <s v="Credit Card"/>
    <s v="neutral"/>
    <n v="420595.44999999995"/>
    <n v="0.25"/>
    <n v="105148.86249999999"/>
    <n v="315446.58749999997"/>
  </r>
  <r>
    <n v="354"/>
    <s v="Ogundipe Ibrahim"/>
    <x v="1"/>
    <n v="180528.2"/>
    <n v="4"/>
    <s v="ORD10353"/>
    <x v="6"/>
    <x v="10"/>
    <s v="Mobile Payment"/>
    <s v="good"/>
    <n v="722112.8"/>
    <n v="0.15"/>
    <n v="108316.92"/>
    <n v="613795.88"/>
  </r>
  <r>
    <n v="355"/>
    <s v="Okeke Femi"/>
    <x v="9"/>
    <n v="100804.54"/>
    <n v="3"/>
    <s v="ORD10354"/>
    <x v="177"/>
    <x v="15"/>
    <s v="Cash on Delivery"/>
    <s v="bad"/>
    <n v="302413.62"/>
    <n v="0.15"/>
    <n v="45362.042999999998"/>
    <n v="257051.57699999999"/>
  </r>
  <r>
    <n v="356"/>
    <s v="Ifeanyi Aisha"/>
    <x v="0"/>
    <n v="47526.85"/>
    <n v="2"/>
    <s v="ORD10355"/>
    <x v="237"/>
    <x v="24"/>
    <s v="Credit Card"/>
    <s v="bad"/>
    <n v="95053.7"/>
    <n v="0.15"/>
    <n v="14258.054999999998"/>
    <n v="80795.645000000004"/>
  </r>
  <r>
    <n v="357"/>
    <s v="Onyejekwe Efe"/>
    <x v="4"/>
    <n v="104103.09"/>
    <n v="4"/>
    <s v="ORD10356"/>
    <x v="198"/>
    <x v="0"/>
    <s v="Cash on Delivery"/>
    <s v="good"/>
    <n v="416412.36"/>
    <n v="0.15"/>
    <n v="62461.853999999992"/>
    <n v="353950.50599999999"/>
  </r>
  <r>
    <n v="358"/>
    <s v="Ogundipe Tunde"/>
    <x v="3"/>
    <n v="63575.91"/>
    <n v="3"/>
    <s v="ORD10357"/>
    <x v="214"/>
    <x v="4"/>
    <s v="Bank Transfer"/>
    <s v="neutral"/>
    <n v="190727.73"/>
    <n v="0.15"/>
    <n v="28609.159500000002"/>
    <n v="162118.5705"/>
  </r>
  <r>
    <n v="359"/>
    <s v="Ogunleye Bola"/>
    <x v="3"/>
    <n v="90312.91"/>
    <n v="5"/>
    <s v="ORD10358"/>
    <x v="166"/>
    <x v="2"/>
    <s v="Bank Transfer"/>
    <s v="bad"/>
    <n v="451564.55000000005"/>
    <n v="0.25"/>
    <n v="112891.13750000001"/>
    <n v="338673.41250000003"/>
  </r>
  <r>
    <n v="360"/>
    <s v="Balogun Chinwe"/>
    <x v="1"/>
    <n v="95649.32"/>
    <n v="1"/>
    <s v="ORD10359"/>
    <x v="238"/>
    <x v="9"/>
    <s v="Credit Card"/>
    <s v="bad"/>
    <n v="95649.32"/>
    <s v="No Discount"/>
    <s v="No Discount"/>
    <n v="95649.32"/>
  </r>
  <r>
    <n v="361"/>
    <s v="Balogun Ifunanya"/>
    <x v="6"/>
    <n v="198215.26"/>
    <n v="5"/>
    <s v="ORD10360"/>
    <x v="166"/>
    <x v="16"/>
    <s v="Mobile Payment"/>
    <s v="neutral"/>
    <n v="991076.3"/>
    <n v="0.25"/>
    <n v="247769.07500000001"/>
    <n v="743307.22500000009"/>
  </r>
  <r>
    <n v="362"/>
    <s v="Eze Uche"/>
    <x v="3"/>
    <n v="24582.09"/>
    <n v="2"/>
    <s v="ORD10361"/>
    <x v="215"/>
    <x v="14"/>
    <s v="Mobile Payment"/>
    <s v="neutral"/>
    <n v="49164.18"/>
    <n v="0.15"/>
    <n v="7374.6269999999995"/>
    <n v="41789.553"/>
  </r>
  <r>
    <n v="363"/>
    <s v="Abubakar Bola"/>
    <x v="3"/>
    <n v="112832.19"/>
    <n v="3"/>
    <s v="ORD10362"/>
    <x v="239"/>
    <x v="6"/>
    <s v="Mobile Payment"/>
    <s v="bad"/>
    <n v="338496.57"/>
    <n v="0.15"/>
    <n v="50774.485500000003"/>
    <n v="287722.0845"/>
  </r>
  <r>
    <n v="364"/>
    <s v="Abubakar Kemi"/>
    <x v="7"/>
    <n v="73861.97"/>
    <n v="1"/>
    <s v="ORD10363"/>
    <x v="103"/>
    <x v="4"/>
    <s v="Mobile Payment"/>
    <s v="good"/>
    <n v="73861.97"/>
    <s v="No Discount"/>
    <s v="No Discount"/>
    <n v="73861.97"/>
  </r>
  <r>
    <n v="365"/>
    <s v="Adebayo Bola"/>
    <x v="2"/>
    <n v="167752.24"/>
    <n v="1"/>
    <s v="ORD10364"/>
    <x v="201"/>
    <x v="10"/>
    <s v="Mobile Payment"/>
    <s v="neutral"/>
    <n v="167752.24"/>
    <s v="No Discount"/>
    <s v="No Discount"/>
    <n v="167752.24"/>
  </r>
  <r>
    <n v="366"/>
    <s v="Lawal Uche"/>
    <x v="3"/>
    <n v="154047.82"/>
    <n v="5"/>
    <s v="ORD10365"/>
    <x v="155"/>
    <x v="2"/>
    <s v="Bank Transfer"/>
    <s v="good"/>
    <n v="770239.10000000009"/>
    <n v="0.25"/>
    <n v="192559.77500000002"/>
    <n v="577679.32500000007"/>
  </r>
  <r>
    <n v="367"/>
    <s v="Abubakar Yakubu"/>
    <x v="5"/>
    <n v="101896.83"/>
    <n v="1"/>
    <s v="ORD10366"/>
    <x v="59"/>
    <x v="5"/>
    <s v="Debit Card"/>
    <s v="bad"/>
    <n v="101896.83"/>
    <s v="No Discount"/>
    <s v="No Discount"/>
    <n v="101896.83"/>
  </r>
  <r>
    <n v="368"/>
    <s v="Idowu Amaka"/>
    <x v="2"/>
    <n v="137558.07999999999"/>
    <n v="5"/>
    <s v="ORD10367"/>
    <x v="18"/>
    <x v="17"/>
    <s v="Debit Card"/>
    <s v="good"/>
    <n v="687790.39999999991"/>
    <n v="0.25"/>
    <n v="171947.59999999998"/>
    <n v="515842.79999999993"/>
  </r>
  <r>
    <n v="369"/>
    <s v="Osagie Uche"/>
    <x v="7"/>
    <n v="85906.22"/>
    <n v="5"/>
    <s v="ORD10368"/>
    <x v="95"/>
    <x v="16"/>
    <s v="Bank Transfer"/>
    <s v="good"/>
    <n v="429531.1"/>
    <n v="0.25"/>
    <n v="107382.77499999999"/>
    <n v="322148.32499999995"/>
  </r>
  <r>
    <n v="370"/>
    <s v="Ikenna Chinwe"/>
    <x v="5"/>
    <n v="122344.6"/>
    <n v="1"/>
    <s v="ORD10369"/>
    <x v="108"/>
    <x v="11"/>
    <s v="Bank Transfer"/>
    <s v="bad"/>
    <n v="122344.6"/>
    <s v="No Discount"/>
    <s v="No Discount"/>
    <n v="122344.6"/>
  </r>
  <r>
    <n v="371"/>
    <s v="Idowu Aisha"/>
    <x v="2"/>
    <n v="70096.25"/>
    <n v="3"/>
    <s v="ORD10370"/>
    <x v="106"/>
    <x v="8"/>
    <s v="Bank Transfer"/>
    <s v="good"/>
    <n v="210288.75"/>
    <n v="0.15"/>
    <n v="31543.3125"/>
    <n v="178745.4375"/>
  </r>
  <r>
    <n v="372"/>
    <s v="Okeke Zainab"/>
    <x v="6"/>
    <n v="199769.58"/>
    <n v="4"/>
    <s v="ORD10371"/>
    <x v="207"/>
    <x v="2"/>
    <s v="Cash on Delivery"/>
    <s v="neutral"/>
    <n v="799078.32"/>
    <n v="0.15"/>
    <n v="119861.74799999999"/>
    <n v="679216.57199999993"/>
  </r>
  <r>
    <n v="373"/>
    <s v="Ojo Temitope"/>
    <x v="1"/>
    <n v="91841.21"/>
    <n v="3"/>
    <s v="ORD10372"/>
    <x v="219"/>
    <x v="14"/>
    <s v="Credit Card"/>
    <s v="neutral"/>
    <n v="275523.63"/>
    <n v="0.15"/>
    <n v="41328.544499999996"/>
    <n v="234195.08550000002"/>
  </r>
  <r>
    <n v="374"/>
    <s v="Ojo Uche"/>
    <x v="5"/>
    <n v="185384.95"/>
    <n v="1"/>
    <s v="ORD10373"/>
    <x v="205"/>
    <x v="3"/>
    <s v="Cash on Delivery"/>
    <s v="neutral"/>
    <n v="185384.95"/>
    <s v="No Discount"/>
    <s v="No Discount"/>
    <n v="185384.95"/>
  </r>
  <r>
    <n v="375"/>
    <s v="Ikenna Ifunanya"/>
    <x v="0"/>
    <n v="199342.05"/>
    <n v="2"/>
    <s v="ORD10374"/>
    <x v="10"/>
    <x v="25"/>
    <s v="Bank Transfer"/>
    <s v="good"/>
    <n v="398684.1"/>
    <n v="0.15"/>
    <n v="59802.614999999991"/>
    <n v="338881.48499999999"/>
  </r>
  <r>
    <n v="376"/>
    <s v="Mohammed Chisom"/>
    <x v="5"/>
    <n v="156262.54999999999"/>
    <n v="3"/>
    <s v="ORD10375"/>
    <x v="84"/>
    <x v="2"/>
    <s v="Mobile Payment"/>
    <s v="bad"/>
    <n v="468787.64999999997"/>
    <n v="0.15"/>
    <n v="70318.147499999992"/>
    <n v="398469.50249999994"/>
  </r>
  <r>
    <n v="377"/>
    <s v="Ogunleye Samuel"/>
    <x v="8"/>
    <n v="93143.97"/>
    <n v="1"/>
    <s v="ORD10376"/>
    <x v="122"/>
    <x v="4"/>
    <s v="Mobile Payment"/>
    <s v="bad"/>
    <n v="93143.97"/>
    <s v="No Discount"/>
    <s v="No Discount"/>
    <n v="93143.97"/>
  </r>
  <r>
    <n v="378"/>
    <s v="Adebayo Chukwudi"/>
    <x v="7"/>
    <n v="156918.09"/>
    <n v="1"/>
    <s v="ORD10377"/>
    <x v="240"/>
    <x v="8"/>
    <s v="Mobile Payment"/>
    <s v="neutral"/>
    <n v="156918.09"/>
    <s v="No Discount"/>
    <s v="No Discount"/>
    <n v="156918.09"/>
  </r>
  <r>
    <n v="379"/>
    <s v="Omotosho Omotayo"/>
    <x v="0"/>
    <n v="60074.58"/>
    <n v="4"/>
    <s v="ORD10378"/>
    <x v="111"/>
    <x v="14"/>
    <s v="Credit Card"/>
    <s v="neutral"/>
    <n v="240298.32"/>
    <n v="0.15"/>
    <n v="36044.748"/>
    <n v="204253.57200000001"/>
  </r>
  <r>
    <n v="380"/>
    <s v="Eze Bola"/>
    <x v="3"/>
    <n v="107712.44"/>
    <n v="1"/>
    <s v="ORD10379"/>
    <x v="241"/>
    <x v="5"/>
    <s v="Cash on Delivery"/>
    <s v="good"/>
    <n v="107712.44"/>
    <s v="No Discount"/>
    <s v="No Discount"/>
    <n v="107712.44"/>
  </r>
  <r>
    <n v="381"/>
    <s v="Onyejekwe Folake"/>
    <x v="4"/>
    <n v="155530.07"/>
    <n v="4"/>
    <s v="ORD10380"/>
    <x v="242"/>
    <x v="15"/>
    <s v="Bank Transfer"/>
    <s v="neutral"/>
    <n v="622120.28"/>
    <n v="0.15"/>
    <n v="93318.042000000001"/>
    <n v="528802.23800000001"/>
  </r>
  <r>
    <n v="382"/>
    <s v="Ifeanyi Uche"/>
    <x v="1"/>
    <n v="119485.31"/>
    <n v="5"/>
    <s v="ORD10381"/>
    <x v="243"/>
    <x v="19"/>
    <s v="Debit Card"/>
    <s v="neutral"/>
    <n v="597426.55000000005"/>
    <n v="0.25"/>
    <n v="149356.63750000001"/>
    <n v="448069.91250000003"/>
  </r>
  <r>
    <n v="383"/>
    <s v="Onyejekwe Ifunanya"/>
    <x v="7"/>
    <n v="18887.38"/>
    <n v="2"/>
    <s v="ORD10382"/>
    <x v="117"/>
    <x v="24"/>
    <s v="Debit Card"/>
    <s v="bad"/>
    <n v="37774.76"/>
    <n v="0.15"/>
    <n v="5666.2139999999999"/>
    <n v="32108.546000000002"/>
  </r>
  <r>
    <n v="384"/>
    <s v="Eze Ibrahim"/>
    <x v="0"/>
    <n v="167259.65"/>
    <n v="2"/>
    <s v="ORD10383"/>
    <x v="129"/>
    <x v="14"/>
    <s v="Credit Card"/>
    <s v="neutral"/>
    <n v="334519.3"/>
    <n v="0.15"/>
    <n v="50177.894999999997"/>
    <n v="284341.40499999997"/>
  </r>
  <r>
    <n v="385"/>
    <s v="Adebanjo Ngozi"/>
    <x v="3"/>
    <n v="52925.33"/>
    <n v="5"/>
    <s v="ORD10384"/>
    <x v="198"/>
    <x v="9"/>
    <s v="Mobile Payment"/>
    <s v="good"/>
    <n v="264626.65000000002"/>
    <n v="0.25"/>
    <n v="66156.662500000006"/>
    <n v="198469.98750000002"/>
  </r>
  <r>
    <n v="386"/>
    <s v="Ekong Femi"/>
    <x v="3"/>
    <n v="65627.149999999994"/>
    <n v="5"/>
    <s v="ORD10385"/>
    <x v="244"/>
    <x v="10"/>
    <s v="Mobile Payment"/>
    <s v="bad"/>
    <n v="328135.75"/>
    <n v="0.25"/>
    <n v="82033.9375"/>
    <n v="246101.8125"/>
  </r>
  <r>
    <n v="387"/>
    <s v="Olawale Temitope"/>
    <x v="7"/>
    <n v="146348.12"/>
    <n v="2"/>
    <s v="ORD10386"/>
    <x v="44"/>
    <x v="9"/>
    <s v="Credit Card"/>
    <s v="neutral"/>
    <n v="292696.24"/>
    <n v="0.15"/>
    <n v="43904.435999999994"/>
    <n v="248791.804"/>
  </r>
  <r>
    <n v="388"/>
    <s v="Okeke Bola"/>
    <x v="3"/>
    <n v="41477.480000000003"/>
    <n v="4"/>
    <s v="ORD10387"/>
    <x v="245"/>
    <x v="7"/>
    <s v="Bank Transfer"/>
    <s v="bad"/>
    <n v="165909.92000000001"/>
    <n v="0.15"/>
    <n v="24886.488000000001"/>
    <n v="141023.432"/>
  </r>
  <r>
    <n v="389"/>
    <s v="Ifeanyi Ahmed"/>
    <x v="6"/>
    <n v="15505.93"/>
    <n v="3"/>
    <s v="ORD10388"/>
    <x v="246"/>
    <x v="1"/>
    <s v="Mobile Payment"/>
    <s v="good"/>
    <n v="46517.79"/>
    <n v="0.15"/>
    <n v="6977.6684999999998"/>
    <n v="39540.121500000001"/>
  </r>
  <r>
    <n v="390"/>
    <s v="Ikenna Aisha"/>
    <x v="3"/>
    <n v="142190.01"/>
    <n v="5"/>
    <s v="ORD10389"/>
    <x v="245"/>
    <x v="1"/>
    <s v="Cash on Delivery"/>
    <s v="neutral"/>
    <n v="710950.05"/>
    <n v="0.25"/>
    <n v="177737.51250000001"/>
    <n v="533212.53750000009"/>
  </r>
  <r>
    <n v="391"/>
    <s v="Okeke Ngozi"/>
    <x v="8"/>
    <n v="100701.64"/>
    <n v="3"/>
    <s v="ORD10390"/>
    <x v="139"/>
    <x v="15"/>
    <s v="Credit Card"/>
    <s v="neutral"/>
    <n v="302104.92"/>
    <n v="0.15"/>
    <n v="45315.737999999998"/>
    <n v="256789.18199999997"/>
  </r>
  <r>
    <n v="392"/>
    <s v="Balogun Emeka"/>
    <x v="5"/>
    <n v="111280.45"/>
    <n v="1"/>
    <s v="ORD10391"/>
    <x v="164"/>
    <x v="24"/>
    <s v="Credit Card"/>
    <s v="neutral"/>
    <n v="111280.45"/>
    <s v="No Discount"/>
    <s v="No Discount"/>
    <n v="111280.45"/>
  </r>
  <r>
    <n v="393"/>
    <s v="Adewale Kemi"/>
    <x v="1"/>
    <n v="107863.13"/>
    <n v="1"/>
    <s v="ORD10392"/>
    <x v="43"/>
    <x v="4"/>
    <s v="Bank Transfer"/>
    <s v="good"/>
    <n v="107863.13"/>
    <s v="No Discount"/>
    <s v="No Discount"/>
    <n v="107863.13"/>
  </r>
  <r>
    <n v="394"/>
    <s v="Ojo Uche"/>
    <x v="0"/>
    <n v="31429.83"/>
    <n v="2"/>
    <s v="ORD10393"/>
    <x v="247"/>
    <x v="19"/>
    <s v="Cash on Delivery"/>
    <s v="neutral"/>
    <n v="62859.66"/>
    <n v="0.15"/>
    <n v="9428.9490000000005"/>
    <n v="53430.711000000003"/>
  </r>
  <r>
    <n v="395"/>
    <s v="Balogun Temitope"/>
    <x v="2"/>
    <n v="127785.41"/>
    <n v="4"/>
    <s v="ORD10394"/>
    <x v="107"/>
    <x v="11"/>
    <s v="Mobile Payment"/>
    <s v="bad"/>
    <n v="511141.64"/>
    <n v="0.15"/>
    <n v="76671.245999999999"/>
    <n v="434470.39400000003"/>
  </r>
  <r>
    <n v="396"/>
    <s v="Onyejekwe Temitope"/>
    <x v="1"/>
    <n v="177587.51"/>
    <n v="5"/>
    <s v="ORD10395"/>
    <x v="100"/>
    <x v="0"/>
    <s v="Credit Card"/>
    <s v="neutral"/>
    <n v="887937.55"/>
    <n v="0.25"/>
    <n v="221984.38750000001"/>
    <n v="665953.16250000009"/>
  </r>
  <r>
    <n v="397"/>
    <s v="Okafor Abiodun"/>
    <x v="3"/>
    <n v="162397.04"/>
    <n v="5"/>
    <s v="ORD10396"/>
    <x v="148"/>
    <x v="18"/>
    <s v="Bank Transfer"/>
    <s v="neutral"/>
    <n v="811985.20000000007"/>
    <n v="0.25"/>
    <n v="202996.30000000002"/>
    <n v="608988.9"/>
  </r>
  <r>
    <n v="398"/>
    <s v="Osagie Ngozi"/>
    <x v="1"/>
    <n v="180065.41"/>
    <n v="2"/>
    <s v="ORD10397"/>
    <x v="72"/>
    <x v="12"/>
    <s v="Cash on Delivery"/>
    <s v="bad"/>
    <n v="360130.82"/>
    <n v="0.15"/>
    <n v="54019.623"/>
    <n v="306111.19699999999"/>
  </r>
  <r>
    <n v="399"/>
    <s v="Okafor Femi"/>
    <x v="9"/>
    <n v="153642.22"/>
    <n v="3"/>
    <s v="ORD10398"/>
    <x v="169"/>
    <x v="23"/>
    <s v="Credit Card"/>
    <s v="bad"/>
    <n v="460926.66000000003"/>
    <n v="0.15"/>
    <n v="69138.998999999996"/>
    <n v="391787.66100000002"/>
  </r>
  <r>
    <n v="400"/>
    <s v="Mohammed Ngozi"/>
    <x v="8"/>
    <n v="149258.20000000001"/>
    <n v="4"/>
    <s v="ORD10399"/>
    <x v="121"/>
    <x v="22"/>
    <s v="Mobile Payment"/>
    <s v="neutral"/>
    <n v="597032.80000000005"/>
    <n v="0.15"/>
    <n v="89554.92"/>
    <n v="507477.88000000006"/>
  </r>
  <r>
    <n v="401"/>
    <s v="Osagie Bola"/>
    <x v="7"/>
    <n v="105364.35"/>
    <n v="4"/>
    <s v="ORD10400"/>
    <x v="202"/>
    <x v="14"/>
    <s v="Debit Card"/>
    <s v="good"/>
    <n v="421457.4"/>
    <n v="0.15"/>
    <n v="63218.61"/>
    <n v="358238.79000000004"/>
  </r>
  <r>
    <n v="402"/>
    <s v="Osagie Efe"/>
    <x v="5"/>
    <n v="55460.14"/>
    <n v="5"/>
    <s v="ORD10401"/>
    <x v="248"/>
    <x v="8"/>
    <s v="Bank Transfer"/>
    <s v="neutral"/>
    <n v="277300.7"/>
    <n v="0.25"/>
    <n v="69325.175000000003"/>
    <n v="207975.52500000002"/>
  </r>
  <r>
    <n v="403"/>
    <s v="Osagie Chukwudi"/>
    <x v="4"/>
    <n v="154666.93"/>
    <n v="4"/>
    <s v="ORD10402"/>
    <x v="108"/>
    <x v="19"/>
    <s v="Debit Card"/>
    <s v="neutral"/>
    <n v="618667.72"/>
    <n v="0.15"/>
    <n v="92800.157999999996"/>
    <n v="525867.56199999992"/>
  </r>
  <r>
    <n v="404"/>
    <s v="Ifeanyi Ahmed"/>
    <x v="8"/>
    <n v="64706.73"/>
    <n v="3"/>
    <s v="ORD10403"/>
    <x v="16"/>
    <x v="12"/>
    <s v="Mobile Payment"/>
    <s v="neutral"/>
    <n v="194120.19"/>
    <n v="0.15"/>
    <n v="29118.0285"/>
    <n v="165002.16149999999"/>
  </r>
  <r>
    <n v="405"/>
    <s v="Adebayo Temitope"/>
    <x v="6"/>
    <n v="187194.32"/>
    <n v="3"/>
    <s v="ORD10404"/>
    <x v="249"/>
    <x v="12"/>
    <s v="Mobile Payment"/>
    <s v="neutral"/>
    <n v="561582.96"/>
    <n v="0.15"/>
    <n v="84237.443999999989"/>
    <n v="477345.51599999995"/>
  </r>
  <r>
    <n v="406"/>
    <s v="Adebayo Tunde"/>
    <x v="2"/>
    <n v="192183.18"/>
    <n v="4"/>
    <s v="ORD10405"/>
    <x v="250"/>
    <x v="8"/>
    <s v="Cash on Delivery"/>
    <s v="bad"/>
    <n v="768732.72"/>
    <n v="0.15"/>
    <n v="115309.908"/>
    <n v="653422.81199999992"/>
  </r>
  <r>
    <n v="407"/>
    <s v="Nwachukwu Kemi"/>
    <x v="2"/>
    <n v="160742.69"/>
    <n v="1"/>
    <s v="ORD10406"/>
    <x v="171"/>
    <x v="17"/>
    <s v="Mobile Payment"/>
    <s v="neutral"/>
    <n v="160742.69"/>
    <s v="No Discount"/>
    <s v="No Discount"/>
    <n v="160742.69"/>
  </r>
  <r>
    <n v="408"/>
    <s v="Ogunleye Amaka"/>
    <x v="2"/>
    <n v="12226.34"/>
    <n v="3"/>
    <s v="ORD10407"/>
    <x v="4"/>
    <x v="7"/>
    <s v="Debit Card"/>
    <s v="bad"/>
    <n v="36679.020000000004"/>
    <n v="0.15"/>
    <n v="5501.8530000000001"/>
    <n v="31177.167000000005"/>
  </r>
  <r>
    <n v="409"/>
    <s v="Ogundipe Chinwe"/>
    <x v="6"/>
    <n v="111084.24"/>
    <n v="3"/>
    <s v="ORD10408"/>
    <x v="179"/>
    <x v="21"/>
    <s v="Bank Transfer"/>
    <s v="neutral"/>
    <n v="333252.72000000003"/>
    <n v="0.15"/>
    <n v="49987.908000000003"/>
    <n v="283264.81200000003"/>
  </r>
  <r>
    <n v="410"/>
    <s v="Nwachukwu Efe"/>
    <x v="6"/>
    <n v="60596.11"/>
    <n v="4"/>
    <s v="ORD10409"/>
    <x v="221"/>
    <x v="3"/>
    <s v="Credit Card"/>
    <s v="good"/>
    <n v="242384.44"/>
    <n v="0.15"/>
    <n v="36357.665999999997"/>
    <n v="206026.774"/>
  </r>
  <r>
    <n v="411"/>
    <s v="Osagie Ifunanya"/>
    <x v="4"/>
    <n v="57719.11"/>
    <n v="5"/>
    <s v="ORD10410"/>
    <x v="112"/>
    <x v="4"/>
    <s v="Mobile Payment"/>
    <s v="bad"/>
    <n v="288595.55"/>
    <n v="0.25"/>
    <n v="72148.887499999997"/>
    <n v="216446.66249999998"/>
  </r>
  <r>
    <n v="412"/>
    <s v="Adebayo Chinwe"/>
    <x v="0"/>
    <n v="47529.86"/>
    <n v="4"/>
    <s v="ORD10411"/>
    <x v="141"/>
    <x v="14"/>
    <s v="Mobile Payment"/>
    <s v="neutral"/>
    <n v="190119.44"/>
    <n v="0.15"/>
    <n v="28517.916000000001"/>
    <n v="161601.524"/>
  </r>
  <r>
    <n v="413"/>
    <s v="Balogun Samuel"/>
    <x v="7"/>
    <n v="114278.16"/>
    <n v="2"/>
    <s v="ORD10412"/>
    <x v="68"/>
    <x v="0"/>
    <s v="Mobile Payment"/>
    <s v="bad"/>
    <n v="228556.32"/>
    <n v="0.15"/>
    <n v="34283.447999999997"/>
    <n v="194272.872"/>
  </r>
  <r>
    <n v="414"/>
    <s v="Nwachukwu Uche"/>
    <x v="7"/>
    <n v="180355.14"/>
    <n v="1"/>
    <s v="ORD10413"/>
    <x v="119"/>
    <x v="9"/>
    <s v="Credit Card"/>
    <s v="neutral"/>
    <n v="180355.14"/>
    <s v="No Discount"/>
    <s v="No Discount"/>
    <n v="180355.14"/>
  </r>
  <r>
    <n v="415"/>
    <s v="Eze Omotayo"/>
    <x v="8"/>
    <n v="175204.52"/>
    <n v="2"/>
    <s v="ORD10414"/>
    <x v="251"/>
    <x v="3"/>
    <s v="Bank Transfer"/>
    <s v="good"/>
    <n v="350409.04"/>
    <n v="0.15"/>
    <n v="52561.355999999992"/>
    <n v="297847.68400000001"/>
  </r>
  <r>
    <n v="416"/>
    <s v="Ezechi Ibrahim"/>
    <x v="8"/>
    <n v="85907.02"/>
    <n v="3"/>
    <s v="ORD10415"/>
    <x v="252"/>
    <x v="15"/>
    <s v="Debit Card"/>
    <s v="good"/>
    <n v="257721.06"/>
    <n v="0.15"/>
    <n v="38658.159"/>
    <n v="219062.90100000001"/>
  </r>
  <r>
    <n v="417"/>
    <s v="Ogundipe Ibrahim"/>
    <x v="5"/>
    <n v="103002.19"/>
    <n v="2"/>
    <s v="ORD10416"/>
    <x v="70"/>
    <x v="0"/>
    <s v="Credit Card"/>
    <s v="good"/>
    <n v="206004.38"/>
    <n v="0.15"/>
    <n v="30900.656999999999"/>
    <n v="175103.723"/>
  </r>
  <r>
    <n v="418"/>
    <s v="Osagie Femi"/>
    <x v="1"/>
    <n v="109552.66"/>
    <n v="4"/>
    <s v="ORD10417"/>
    <x v="7"/>
    <x v="13"/>
    <s v="Mobile Payment"/>
    <s v="bad"/>
    <n v="438210.64"/>
    <n v="0.15"/>
    <n v="65731.596000000005"/>
    <n v="372479.04399999999"/>
  </r>
  <r>
    <n v="419"/>
    <s v="Obi Folake"/>
    <x v="6"/>
    <n v="51093.97"/>
    <n v="3"/>
    <s v="ORD10418"/>
    <x v="172"/>
    <x v="18"/>
    <s v="Credit Card"/>
    <s v="good"/>
    <n v="153281.91"/>
    <n v="0.15"/>
    <n v="22992.286499999998"/>
    <n v="130289.6235"/>
  </r>
  <r>
    <n v="420"/>
    <s v="Ikenna Zainab"/>
    <x v="8"/>
    <n v="191398.31"/>
    <n v="4"/>
    <s v="ORD10419"/>
    <x v="253"/>
    <x v="19"/>
    <s v="Debit Card"/>
    <s v="good"/>
    <n v="765593.24"/>
    <n v="0.15"/>
    <n v="114838.98599999999"/>
    <n v="650754.25399999996"/>
  </r>
  <r>
    <n v="421"/>
    <s v="Adewale Emeka"/>
    <x v="7"/>
    <n v="93900.52"/>
    <n v="2"/>
    <s v="ORD10420"/>
    <x v="254"/>
    <x v="8"/>
    <s v="Credit Card"/>
    <s v="neutral"/>
    <n v="187801.04"/>
    <n v="0.15"/>
    <n v="28170.155999999999"/>
    <n v="159630.88400000002"/>
  </r>
  <r>
    <n v="422"/>
    <s v="Nwachukwu Femi"/>
    <x v="8"/>
    <n v="118721.64"/>
    <n v="2"/>
    <s v="ORD10421"/>
    <x v="160"/>
    <x v="25"/>
    <s v="Mobile Payment"/>
    <s v="neutral"/>
    <n v="237443.28"/>
    <n v="0.15"/>
    <n v="35616.491999999998"/>
    <n v="201826.788"/>
  </r>
  <r>
    <n v="423"/>
    <s v="Onyejekwe Efe"/>
    <x v="0"/>
    <n v="147820.94"/>
    <n v="5"/>
    <s v="ORD10422"/>
    <x v="255"/>
    <x v="5"/>
    <s v="Cash on Delivery"/>
    <s v="bad"/>
    <n v="739104.7"/>
    <n v="0.25"/>
    <n v="184776.17499999999"/>
    <n v="554328.52499999991"/>
  </r>
  <r>
    <n v="424"/>
    <s v="Ezechi Chinwe"/>
    <x v="6"/>
    <n v="126752.73"/>
    <n v="4"/>
    <s v="ORD10423"/>
    <x v="204"/>
    <x v="3"/>
    <s v="Debit Card"/>
    <s v="neutral"/>
    <n v="507010.92"/>
    <n v="0.15"/>
    <n v="76051.637999999992"/>
    <n v="430959.28200000001"/>
  </r>
  <r>
    <n v="425"/>
    <s v="Nwachukwu Chukwudi"/>
    <x v="7"/>
    <n v="99812.28"/>
    <n v="2"/>
    <s v="ORD10424"/>
    <x v="256"/>
    <x v="0"/>
    <s v="Mobile Payment"/>
    <s v="good"/>
    <n v="199624.56"/>
    <n v="0.15"/>
    <n v="29943.683999999997"/>
    <n v="169680.87599999999"/>
  </r>
  <r>
    <n v="426"/>
    <s v="Lawal Uche"/>
    <x v="1"/>
    <n v="115354.32"/>
    <n v="3"/>
    <s v="ORD10425"/>
    <x v="230"/>
    <x v="25"/>
    <s v="Bank Transfer"/>
    <s v="bad"/>
    <n v="346062.96"/>
    <n v="0.15"/>
    <n v="51909.444000000003"/>
    <n v="294153.516"/>
  </r>
  <r>
    <n v="427"/>
    <s v="Mohammed Ngozi"/>
    <x v="0"/>
    <n v="94121.04"/>
    <n v="4"/>
    <s v="ORD10426"/>
    <x v="257"/>
    <x v="24"/>
    <s v="Cash on Delivery"/>
    <s v="bad"/>
    <n v="376484.16"/>
    <n v="0.15"/>
    <n v="56472.623999999996"/>
    <n v="320011.53599999996"/>
  </r>
  <r>
    <n v="428"/>
    <s v="Ikenna Chinwe"/>
    <x v="9"/>
    <n v="130219.47"/>
    <n v="1"/>
    <s v="ORD10427"/>
    <x v="203"/>
    <x v="2"/>
    <s v="Credit Card"/>
    <s v="good"/>
    <n v="130219.47"/>
    <s v="No Discount"/>
    <s v="No Discount"/>
    <n v="130219.47"/>
  </r>
  <r>
    <n v="429"/>
    <s v="Ogundipe Chisom"/>
    <x v="0"/>
    <n v="195133.77"/>
    <n v="1"/>
    <s v="ORD10428"/>
    <x v="258"/>
    <x v="7"/>
    <s v="Mobile Payment"/>
    <s v="neutral"/>
    <n v="195133.77"/>
    <s v="No Discount"/>
    <s v="No Discount"/>
    <n v="195133.77"/>
  </r>
  <r>
    <n v="430"/>
    <s v="Adewale Emeka"/>
    <x v="4"/>
    <n v="162039.4"/>
    <n v="5"/>
    <s v="ORD10429"/>
    <x v="0"/>
    <x v="10"/>
    <s v="Mobile Payment"/>
    <s v="bad"/>
    <n v="810197"/>
    <n v="0.25"/>
    <n v="202549.25"/>
    <n v="607647.75"/>
  </r>
  <r>
    <n v="431"/>
    <s v="Onyejekwe Femi"/>
    <x v="6"/>
    <n v="139063.03"/>
    <n v="2"/>
    <s v="ORD10430"/>
    <x v="259"/>
    <x v="19"/>
    <s v="Credit Card"/>
    <s v="bad"/>
    <n v="278126.06"/>
    <n v="0.15"/>
    <n v="41718.909"/>
    <n v="236407.15100000001"/>
  </r>
  <r>
    <n v="432"/>
    <s v="Lawal Samuel"/>
    <x v="3"/>
    <n v="94991.03"/>
    <n v="4"/>
    <s v="ORD10431"/>
    <x v="129"/>
    <x v="6"/>
    <s v="Bank Transfer"/>
    <s v="bad"/>
    <n v="379964.12"/>
    <n v="0.15"/>
    <n v="56994.617999999995"/>
    <n v="322969.50199999998"/>
  </r>
  <r>
    <n v="433"/>
    <s v="Ojo Chukwudi"/>
    <x v="1"/>
    <n v="133846.01"/>
    <n v="2"/>
    <s v="ORD10432"/>
    <x v="260"/>
    <x v="14"/>
    <s v="Debit Card"/>
    <s v="bad"/>
    <n v="267692.02"/>
    <n v="0.15"/>
    <n v="40153.803"/>
    <n v="227538.217"/>
  </r>
  <r>
    <n v="434"/>
    <s v="Idowu Abiodun"/>
    <x v="1"/>
    <n v="181969.75"/>
    <n v="3"/>
    <s v="ORD10433"/>
    <x v="187"/>
    <x v="12"/>
    <s v="Cash on Delivery"/>
    <s v="neutral"/>
    <n v="545909.25"/>
    <n v="0.15"/>
    <n v="81886.387499999997"/>
    <n v="464022.86249999999"/>
  </r>
  <r>
    <n v="435"/>
    <s v="Omotosho Temitope"/>
    <x v="5"/>
    <n v="166344.51999999999"/>
    <n v="2"/>
    <s v="ORD10434"/>
    <x v="252"/>
    <x v="5"/>
    <s v="Bank Transfer"/>
    <s v="neutral"/>
    <n v="332689.03999999998"/>
    <n v="0.15"/>
    <n v="49903.355999999992"/>
    <n v="282785.68400000001"/>
  </r>
  <r>
    <n v="436"/>
    <s v="Adebanjo Adeola"/>
    <x v="3"/>
    <n v="12513.08"/>
    <n v="5"/>
    <s v="ORD10435"/>
    <x v="36"/>
    <x v="16"/>
    <s v="Credit Card"/>
    <s v="good"/>
    <n v="62565.4"/>
    <n v="0.25"/>
    <n v="15641.35"/>
    <n v="46924.05"/>
  </r>
  <r>
    <n v="437"/>
    <s v="Ogundipe Kemi"/>
    <x v="7"/>
    <n v="132096.18"/>
    <n v="3"/>
    <s v="ORD10436"/>
    <x v="45"/>
    <x v="3"/>
    <s v="Mobile Payment"/>
    <s v="good"/>
    <n v="396288.54"/>
    <n v="0.15"/>
    <n v="59443.280999999995"/>
    <n v="336845.25899999996"/>
  </r>
  <r>
    <n v="438"/>
    <s v="Abubakar Samuel"/>
    <x v="4"/>
    <n v="98714.48"/>
    <n v="4"/>
    <s v="ORD10437"/>
    <x v="165"/>
    <x v="11"/>
    <s v="Mobile Payment"/>
    <s v="neutral"/>
    <n v="394857.92"/>
    <n v="0.15"/>
    <n v="59228.687999999995"/>
    <n v="335629.23199999996"/>
  </r>
  <r>
    <n v="439"/>
    <s v="Obi Yakubu"/>
    <x v="9"/>
    <n v="143643.79999999999"/>
    <n v="2"/>
    <s v="ORD10438"/>
    <x v="150"/>
    <x v="13"/>
    <s v="Cash on Delivery"/>
    <s v="bad"/>
    <n v="287287.59999999998"/>
    <n v="0.15"/>
    <n v="43093.139999999992"/>
    <n v="244194.46"/>
  </r>
  <r>
    <n v="440"/>
    <s v="Ogunleye Sola"/>
    <x v="7"/>
    <n v="75798.350000000006"/>
    <n v="4"/>
    <s v="ORD10439"/>
    <x v="261"/>
    <x v="7"/>
    <s v="Bank Transfer"/>
    <s v="bad"/>
    <n v="303193.40000000002"/>
    <n v="0.15"/>
    <n v="45479.01"/>
    <n v="257714.39"/>
  </r>
  <r>
    <n v="441"/>
    <s v="Ojo Ifunanya"/>
    <x v="3"/>
    <n v="30643.52"/>
    <n v="3"/>
    <s v="ORD10440"/>
    <x v="45"/>
    <x v="13"/>
    <s v="Cash on Delivery"/>
    <s v="bad"/>
    <n v="91930.559999999998"/>
    <n v="0.15"/>
    <n v="13789.583999999999"/>
    <n v="78140.975999999995"/>
  </r>
  <r>
    <n v="442"/>
    <s v="Olawale Ngozi"/>
    <x v="4"/>
    <n v="6336.6"/>
    <n v="4"/>
    <s v="ORD10441"/>
    <x v="262"/>
    <x v="20"/>
    <s v="Mobile Payment"/>
    <s v="bad"/>
    <n v="25346.400000000001"/>
    <n v="0.15"/>
    <n v="3801.96"/>
    <n v="21544.440000000002"/>
  </r>
  <r>
    <n v="443"/>
    <s v="Ojo Zainab"/>
    <x v="4"/>
    <n v="198423.52"/>
    <n v="3"/>
    <s v="ORD10442"/>
    <x v="48"/>
    <x v="16"/>
    <s v="Bank Transfer"/>
    <s v="neutral"/>
    <n v="595270.55999999994"/>
    <n v="0.15"/>
    <n v="89290.583999999988"/>
    <n v="505979.97599999997"/>
  </r>
  <r>
    <n v="444"/>
    <s v="Lawal Chukwudi"/>
    <x v="2"/>
    <n v="28957.94"/>
    <n v="2"/>
    <s v="ORD10443"/>
    <x v="141"/>
    <x v="3"/>
    <s v="Mobile Payment"/>
    <s v="good"/>
    <n v="57915.88"/>
    <n v="0.15"/>
    <n v="8687.3819999999996"/>
    <n v="49228.498"/>
  </r>
  <r>
    <n v="445"/>
    <s v="Ajayi Bola"/>
    <x v="7"/>
    <n v="89356.88"/>
    <n v="1"/>
    <s v="ORD10444"/>
    <x v="263"/>
    <x v="9"/>
    <s v="Cash on Delivery"/>
    <s v="good"/>
    <n v="89356.88"/>
    <s v="No Discount"/>
    <s v="No Discount"/>
    <n v="89356.88"/>
  </r>
  <r>
    <n v="446"/>
    <s v="Ekong Folake"/>
    <x v="0"/>
    <n v="34434.42"/>
    <n v="1"/>
    <s v="ORD10445"/>
    <x v="153"/>
    <x v="5"/>
    <s v="Credit Card"/>
    <s v="good"/>
    <n v="34434.42"/>
    <s v="No Discount"/>
    <s v="No Discount"/>
    <n v="34434.42"/>
  </r>
  <r>
    <n v="447"/>
    <s v="Osagie Ibrahim"/>
    <x v="9"/>
    <n v="27378.09"/>
    <n v="3"/>
    <s v="ORD10446"/>
    <x v="162"/>
    <x v="21"/>
    <s v="Mobile Payment"/>
    <s v="neutral"/>
    <n v="82134.27"/>
    <n v="0.15"/>
    <n v="12320.1405"/>
    <n v="69814.12950000001"/>
  </r>
  <r>
    <n v="448"/>
    <s v="Adebanjo Adeola"/>
    <x v="8"/>
    <n v="80180.38"/>
    <n v="4"/>
    <s v="ORD10447"/>
    <x v="37"/>
    <x v="17"/>
    <s v="Mobile Payment"/>
    <s v="bad"/>
    <n v="320721.52"/>
    <n v="0.15"/>
    <n v="48108.228000000003"/>
    <n v="272613.29200000002"/>
  </r>
  <r>
    <n v="449"/>
    <s v="Adebanjo Yakubu"/>
    <x v="0"/>
    <n v="82868.320000000007"/>
    <n v="3"/>
    <s v="ORD10448"/>
    <x v="56"/>
    <x v="19"/>
    <s v="Debit Card"/>
    <s v="bad"/>
    <n v="248604.96000000002"/>
    <n v="0.15"/>
    <n v="37290.743999999999"/>
    <n v="211314.21600000001"/>
  </r>
  <r>
    <n v="450"/>
    <s v="Olawale Uche"/>
    <x v="1"/>
    <n v="174059.22"/>
    <n v="3"/>
    <s v="ORD10449"/>
    <x v="264"/>
    <x v="2"/>
    <s v="Bank Transfer"/>
    <s v="good"/>
    <n v="522177.66000000003"/>
    <n v="0.15"/>
    <n v="78326.649000000005"/>
    <n v="443851.01100000006"/>
  </r>
  <r>
    <n v="451"/>
    <s v="Adewale Femi"/>
    <x v="3"/>
    <n v="78271.97"/>
    <n v="5"/>
    <s v="ORD10450"/>
    <x v="194"/>
    <x v="13"/>
    <s v="Bank Transfer"/>
    <s v="neutral"/>
    <n v="391359.85"/>
    <n v="0.25"/>
    <n v="97839.962499999994"/>
    <n v="293519.88749999995"/>
  </r>
  <r>
    <n v="452"/>
    <s v="Omotosho Aisha"/>
    <x v="1"/>
    <n v="136511.28"/>
    <n v="4"/>
    <s v="ORD10451"/>
    <x v="254"/>
    <x v="9"/>
    <s v="Cash on Delivery"/>
    <s v="good"/>
    <n v="546045.12"/>
    <n v="0.15"/>
    <n v="81906.767999999996"/>
    <n v="464138.35200000001"/>
  </r>
  <r>
    <n v="453"/>
    <s v="Eze Efe"/>
    <x v="8"/>
    <n v="154590.54"/>
    <n v="2"/>
    <s v="ORD10452"/>
    <x v="228"/>
    <x v="15"/>
    <s v="Cash on Delivery"/>
    <s v="good"/>
    <n v="309181.08"/>
    <n v="0.15"/>
    <n v="46377.162000000004"/>
    <n v="262803.91800000001"/>
  </r>
  <r>
    <n v="454"/>
    <s v="Adebanjo Chinwe"/>
    <x v="0"/>
    <n v="174563.21"/>
    <n v="4"/>
    <s v="ORD10453"/>
    <x v="161"/>
    <x v="2"/>
    <s v="Debit Card"/>
    <s v="neutral"/>
    <n v="698252.84"/>
    <n v="0.15"/>
    <n v="104737.92599999999"/>
    <n v="593514.91399999999"/>
  </r>
  <r>
    <n v="455"/>
    <s v="Ifeanyi Ahmed"/>
    <x v="3"/>
    <n v="195748.23"/>
    <n v="5"/>
    <s v="ORD10454"/>
    <x v="43"/>
    <x v="13"/>
    <s v="Bank Transfer"/>
    <s v="neutral"/>
    <n v="978741.15"/>
    <n v="0.25"/>
    <n v="244685.28750000001"/>
    <n v="734055.86250000005"/>
  </r>
  <r>
    <n v="456"/>
    <s v="Ogunleye Femi"/>
    <x v="2"/>
    <n v="37759.589999999997"/>
    <n v="4"/>
    <s v="ORD10455"/>
    <x v="158"/>
    <x v="9"/>
    <s v="Debit Card"/>
    <s v="neutral"/>
    <n v="151038.35999999999"/>
    <n v="0.15"/>
    <n v="22655.753999999997"/>
    <n v="128382.60599999999"/>
  </r>
  <r>
    <n v="457"/>
    <s v="Ogunleye Tunde"/>
    <x v="3"/>
    <n v="28665.05"/>
    <n v="3"/>
    <s v="ORD10456"/>
    <x v="265"/>
    <x v="15"/>
    <s v="Debit Card"/>
    <s v="good"/>
    <n v="85995.15"/>
    <n v="0.15"/>
    <n v="12899.272499999999"/>
    <n v="73095.877500000002"/>
  </r>
  <r>
    <n v="458"/>
    <s v="Ogundipe Yakubu"/>
    <x v="7"/>
    <n v="53447.91"/>
    <n v="5"/>
    <s v="ORD10457"/>
    <x v="37"/>
    <x v="13"/>
    <s v="Mobile Payment"/>
    <s v="bad"/>
    <n v="267239.55000000005"/>
    <n v="0.25"/>
    <n v="66809.887500000012"/>
    <n v="200429.66250000003"/>
  </r>
  <r>
    <n v="459"/>
    <s v="Ojo Yakubu"/>
    <x v="9"/>
    <n v="186729.35"/>
    <n v="2"/>
    <s v="ORD10458"/>
    <x v="196"/>
    <x v="3"/>
    <s v="Debit Card"/>
    <s v="neutral"/>
    <n v="373458.7"/>
    <n v="0.15"/>
    <n v="56018.805"/>
    <n v="317439.89500000002"/>
  </r>
  <r>
    <n v="460"/>
    <s v="Ifeanyi Ngozi"/>
    <x v="2"/>
    <n v="69730.899999999994"/>
    <n v="5"/>
    <s v="ORD10459"/>
    <x v="266"/>
    <x v="10"/>
    <s v="Debit Card"/>
    <s v="good"/>
    <n v="348654.5"/>
    <n v="0.25"/>
    <n v="87163.625"/>
    <n v="261490.875"/>
  </r>
  <r>
    <n v="461"/>
    <s v="Abubakar Kemi"/>
    <x v="8"/>
    <n v="63550.53"/>
    <n v="2"/>
    <s v="ORD10460"/>
    <x v="207"/>
    <x v="11"/>
    <s v="Credit Card"/>
    <s v="neutral"/>
    <n v="127101.06"/>
    <n v="0.15"/>
    <n v="19065.159"/>
    <n v="108035.901"/>
  </r>
  <r>
    <n v="462"/>
    <s v="Lawal Zainab"/>
    <x v="0"/>
    <n v="91790.52"/>
    <n v="5"/>
    <s v="ORD10461"/>
    <x v="267"/>
    <x v="18"/>
    <s v="Bank Transfer"/>
    <s v="neutral"/>
    <n v="458952.60000000003"/>
    <n v="0.25"/>
    <n v="114738.15000000001"/>
    <n v="344214.45"/>
  </r>
  <r>
    <n v="463"/>
    <s v="Obi Chisom"/>
    <x v="9"/>
    <n v="75537.649999999994"/>
    <n v="1"/>
    <s v="ORD10462"/>
    <x v="94"/>
    <x v="8"/>
    <s v="Bank Transfer"/>
    <s v="bad"/>
    <n v="75537.649999999994"/>
    <s v="No Discount"/>
    <s v="No Discount"/>
    <n v="75537.649999999994"/>
  </r>
  <r>
    <n v="464"/>
    <s v="Onyejekwe Abiodun"/>
    <x v="2"/>
    <n v="122382.19"/>
    <n v="3"/>
    <s v="ORD10463"/>
    <x v="147"/>
    <x v="3"/>
    <s v="Mobile Payment"/>
    <s v="good"/>
    <n v="367146.57"/>
    <n v="0.15"/>
    <n v="55071.985500000003"/>
    <n v="312074.5845"/>
  </r>
  <r>
    <n v="465"/>
    <s v="Adewale Chukwudi"/>
    <x v="1"/>
    <n v="81039.81"/>
    <n v="1"/>
    <s v="ORD10464"/>
    <x v="42"/>
    <x v="5"/>
    <s v="Debit Card"/>
    <s v="good"/>
    <n v="81039.81"/>
    <s v="No Discount"/>
    <s v="No Discount"/>
    <n v="81039.81"/>
  </r>
  <r>
    <n v="466"/>
    <s v="Eze Chisom"/>
    <x v="3"/>
    <n v="34212.639999999999"/>
    <n v="2"/>
    <s v="ORD10465"/>
    <x v="251"/>
    <x v="6"/>
    <s v="Cash on Delivery"/>
    <s v="neutral"/>
    <n v="68425.279999999999"/>
    <n v="0.15"/>
    <n v="10263.791999999999"/>
    <n v="58161.487999999998"/>
  </r>
  <r>
    <n v="467"/>
    <s v="Ezechi Samuel"/>
    <x v="5"/>
    <n v="193350.01"/>
    <n v="5"/>
    <s v="ORD10466"/>
    <x v="268"/>
    <x v="24"/>
    <s v="Mobile Payment"/>
    <s v="neutral"/>
    <n v="966750.05"/>
    <n v="0.25"/>
    <n v="241687.51250000001"/>
    <n v="725062.53750000009"/>
  </r>
  <r>
    <n v="468"/>
    <s v="Idowu Omotayo"/>
    <x v="9"/>
    <n v="127460.28"/>
    <n v="2"/>
    <s v="ORD10467"/>
    <x v="27"/>
    <x v="2"/>
    <s v="Bank Transfer"/>
    <s v="bad"/>
    <n v="254920.56"/>
    <n v="0.15"/>
    <n v="38238.083999999995"/>
    <n v="216682.476"/>
  </r>
  <r>
    <n v="469"/>
    <s v="Adewale Emeka"/>
    <x v="0"/>
    <n v="75550.539999999994"/>
    <n v="5"/>
    <s v="ORD10468"/>
    <x v="269"/>
    <x v="20"/>
    <s v="Cash on Delivery"/>
    <s v="good"/>
    <n v="377752.69999999995"/>
    <n v="0.25"/>
    <n v="94438.174999999988"/>
    <n v="283314.52499999997"/>
  </r>
  <r>
    <n v="470"/>
    <s v="Ajayi Emeka"/>
    <x v="9"/>
    <n v="28442.5"/>
    <n v="3"/>
    <s v="ORD10469"/>
    <x v="213"/>
    <x v="2"/>
    <s v="Debit Card"/>
    <s v="neutral"/>
    <n v="85327.5"/>
    <n v="0.15"/>
    <n v="12799.125"/>
    <n v="72528.375"/>
  </r>
  <r>
    <n v="471"/>
    <s v="Ajayi Sola"/>
    <x v="0"/>
    <n v="87659.08"/>
    <n v="4"/>
    <s v="ORD10470"/>
    <x v="179"/>
    <x v="25"/>
    <s v="Debit Card"/>
    <s v="neutral"/>
    <n v="350636.32"/>
    <n v="0.15"/>
    <n v="52595.447999999997"/>
    <n v="298040.87200000003"/>
  </r>
  <r>
    <n v="472"/>
    <s v="Ojo Efe"/>
    <x v="8"/>
    <n v="165473.20000000001"/>
    <n v="1"/>
    <s v="ORD10471"/>
    <x v="44"/>
    <x v="9"/>
    <s v="Cash on Delivery"/>
    <s v="bad"/>
    <n v="165473.20000000001"/>
    <s v="No Discount"/>
    <s v="No Discount"/>
    <n v="165473.20000000001"/>
  </r>
  <r>
    <n v="473"/>
    <s v="Olawale Tunde"/>
    <x v="4"/>
    <n v="181464.18"/>
    <n v="1"/>
    <s v="ORD10472"/>
    <x v="87"/>
    <x v="25"/>
    <s v="Bank Transfer"/>
    <s v="neutral"/>
    <n v="181464.18"/>
    <s v="No Discount"/>
    <s v="No Discount"/>
    <n v="181464.18"/>
  </r>
  <r>
    <n v="474"/>
    <s v="Okafor Chisom"/>
    <x v="4"/>
    <n v="159388.68"/>
    <n v="5"/>
    <s v="ORD10473"/>
    <x v="65"/>
    <x v="16"/>
    <s v="Debit Card"/>
    <s v="bad"/>
    <n v="796943.39999999991"/>
    <n v="0.25"/>
    <n v="199235.84999999998"/>
    <n v="597707.54999999993"/>
  </r>
  <r>
    <n v="475"/>
    <s v="Idowu Aisha"/>
    <x v="7"/>
    <n v="37356.839999999997"/>
    <n v="1"/>
    <s v="ORD10474"/>
    <x v="182"/>
    <x v="10"/>
    <s v="Debit Card"/>
    <s v="neutral"/>
    <n v="37356.839999999997"/>
    <s v="No Discount"/>
    <s v="No Discount"/>
    <n v="37356.839999999997"/>
  </r>
  <r>
    <n v="476"/>
    <s v="Obi Samuel"/>
    <x v="3"/>
    <n v="174248.47"/>
    <n v="5"/>
    <s v="ORD10475"/>
    <x v="184"/>
    <x v="2"/>
    <s v="Credit Card"/>
    <s v="good"/>
    <n v="871242.35"/>
    <n v="0.25"/>
    <n v="217810.58749999999"/>
    <n v="653431.76249999995"/>
  </r>
  <r>
    <n v="477"/>
    <s v="Adebanjo Efe"/>
    <x v="0"/>
    <n v="32665.02"/>
    <n v="5"/>
    <s v="ORD10476"/>
    <x v="264"/>
    <x v="9"/>
    <s v="Bank Transfer"/>
    <s v="neutral"/>
    <n v="163325.1"/>
    <n v="0.25"/>
    <n v="40831.275000000001"/>
    <n v="122493.82500000001"/>
  </r>
  <r>
    <n v="478"/>
    <s v="Adebanjo Uche"/>
    <x v="3"/>
    <n v="134759.54999999999"/>
    <n v="4"/>
    <s v="ORD10477"/>
    <x v="180"/>
    <x v="24"/>
    <s v="Cash on Delivery"/>
    <s v="bad"/>
    <n v="539038.19999999995"/>
    <n v="0.15"/>
    <n v="80855.73"/>
    <n v="458182.47"/>
  </r>
  <r>
    <n v="479"/>
    <s v="Adebayo Omotayo"/>
    <x v="0"/>
    <n v="182766.56"/>
    <n v="3"/>
    <s v="ORD10478"/>
    <x v="172"/>
    <x v="23"/>
    <s v="Cash on Delivery"/>
    <s v="bad"/>
    <n v="548299.67999999993"/>
    <n v="0.15"/>
    <n v="82244.95199999999"/>
    <n v="466054.72799999994"/>
  </r>
  <r>
    <n v="480"/>
    <s v="Okeke Chisom"/>
    <x v="7"/>
    <n v="178422.16"/>
    <n v="3"/>
    <s v="ORD10479"/>
    <x v="130"/>
    <x v="17"/>
    <s v="Bank Transfer"/>
    <s v="good"/>
    <n v="535266.48"/>
    <n v="0.15"/>
    <n v="80289.971999999994"/>
    <n v="454976.50799999997"/>
  </r>
  <r>
    <n v="481"/>
    <s v="Balogun Temitope"/>
    <x v="4"/>
    <n v="116459.85"/>
    <n v="4"/>
    <s v="ORD10480"/>
    <x v="27"/>
    <x v="20"/>
    <s v="Bank Transfer"/>
    <s v="bad"/>
    <n v="465839.4"/>
    <n v="0.15"/>
    <n v="69875.91"/>
    <n v="395963.49"/>
  </r>
  <r>
    <n v="482"/>
    <s v="Ogunleye Aisha"/>
    <x v="5"/>
    <n v="16685.900000000001"/>
    <n v="3"/>
    <s v="ORD10481"/>
    <x v="270"/>
    <x v="19"/>
    <s v="Credit Card"/>
    <s v="neutral"/>
    <n v="50057.700000000004"/>
    <n v="0.15"/>
    <n v="7508.6550000000007"/>
    <n v="42549.045000000006"/>
  </r>
  <r>
    <n v="483"/>
    <s v="Ezechi Samuel"/>
    <x v="2"/>
    <n v="102057.36"/>
    <n v="1"/>
    <s v="ORD10482"/>
    <x v="215"/>
    <x v="18"/>
    <s v="Debit Card"/>
    <s v="good"/>
    <n v="102057.36"/>
    <s v="No Discount"/>
    <s v="No Discount"/>
    <n v="102057.36"/>
  </r>
  <r>
    <n v="484"/>
    <s v="Idowu Omotayo"/>
    <x v="6"/>
    <n v="45582.61"/>
    <n v="4"/>
    <s v="ORD10483"/>
    <x v="56"/>
    <x v="25"/>
    <s v="Cash on Delivery"/>
    <s v="neutral"/>
    <n v="182330.44"/>
    <n v="0.15"/>
    <n v="27349.565999999999"/>
    <n v="154980.87400000001"/>
  </r>
  <r>
    <n v="485"/>
    <s v="Balogun Ibrahim"/>
    <x v="4"/>
    <n v="198758.55"/>
    <n v="5"/>
    <s v="ORD10484"/>
    <x v="271"/>
    <x v="4"/>
    <s v="Mobile Payment"/>
    <s v="neutral"/>
    <n v="993792.75"/>
    <n v="0.25"/>
    <n v="248448.1875"/>
    <n v="745344.5625"/>
  </r>
  <r>
    <n v="486"/>
    <s v="Idowu Aisha"/>
    <x v="9"/>
    <n v="32624"/>
    <n v="2"/>
    <s v="ORD10485"/>
    <x v="25"/>
    <x v="20"/>
    <s v="Mobile Payment"/>
    <s v="bad"/>
    <n v="65248"/>
    <n v="0.15"/>
    <n v="9787.1999999999989"/>
    <n v="55460.800000000003"/>
  </r>
  <r>
    <n v="487"/>
    <s v="Lawal Sola"/>
    <x v="9"/>
    <n v="132527.87"/>
    <n v="3"/>
    <s v="ORD10486"/>
    <x v="114"/>
    <x v="15"/>
    <s v="Debit Card"/>
    <s v="good"/>
    <n v="397583.61"/>
    <n v="0.15"/>
    <n v="59637.541499999992"/>
    <n v="337946.06849999999"/>
  </r>
  <r>
    <n v="488"/>
    <s v="Ifeanyi Chinwe"/>
    <x v="5"/>
    <n v="20185.990000000002"/>
    <n v="4"/>
    <s v="ORD10487"/>
    <x v="83"/>
    <x v="16"/>
    <s v="Cash on Delivery"/>
    <s v="bad"/>
    <n v="80743.960000000006"/>
    <n v="0.15"/>
    <n v="12111.594000000001"/>
    <n v="68632.366000000009"/>
  </r>
  <r>
    <n v="489"/>
    <s v="Idowu Chisom"/>
    <x v="7"/>
    <n v="133076.60999999999"/>
    <n v="3"/>
    <s v="ORD10488"/>
    <x v="20"/>
    <x v="9"/>
    <s v="Debit Card"/>
    <s v="good"/>
    <n v="399229.82999999996"/>
    <n v="0.15"/>
    <n v="59884.474499999989"/>
    <n v="339345.35549999995"/>
  </r>
  <r>
    <n v="490"/>
    <s v="Osagie Chukwudi"/>
    <x v="8"/>
    <n v="42889.04"/>
    <n v="1"/>
    <s v="ORD10489"/>
    <x v="22"/>
    <x v="2"/>
    <s v="Credit Card"/>
    <s v="bad"/>
    <n v="42889.04"/>
    <s v="No Discount"/>
    <s v="No Discount"/>
    <n v="42889.04"/>
  </r>
  <r>
    <n v="491"/>
    <s v="Adebayo Aisha"/>
    <x v="7"/>
    <n v="186139.86"/>
    <n v="1"/>
    <s v="ORD10490"/>
    <x v="151"/>
    <x v="19"/>
    <s v="Cash on Delivery"/>
    <s v="good"/>
    <n v="186139.86"/>
    <s v="No Discount"/>
    <s v="No Discount"/>
    <n v="186139.86"/>
  </r>
  <r>
    <n v="492"/>
    <s v="Idowu Chisom"/>
    <x v="5"/>
    <n v="85048.09"/>
    <n v="5"/>
    <s v="ORD10491"/>
    <x v="6"/>
    <x v="3"/>
    <s v="Debit Card"/>
    <s v="neutral"/>
    <n v="425240.44999999995"/>
    <n v="0.25"/>
    <n v="106310.11249999999"/>
    <n v="318930.33749999997"/>
  </r>
  <r>
    <n v="493"/>
    <s v="Eze Amaka"/>
    <x v="5"/>
    <n v="155782.84"/>
    <n v="4"/>
    <s v="ORD10492"/>
    <x v="250"/>
    <x v="9"/>
    <s v="Bank Transfer"/>
    <s v="neutral"/>
    <n v="623131.36"/>
    <n v="0.15"/>
    <n v="93469.703999999998"/>
    <n v="529661.65599999996"/>
  </r>
  <r>
    <n v="494"/>
    <s v="Ojo Chisom"/>
    <x v="9"/>
    <n v="75976.87"/>
    <n v="3"/>
    <s v="ORD10493"/>
    <x v="100"/>
    <x v="6"/>
    <s v="Debit Card"/>
    <s v="neutral"/>
    <n v="227930.61"/>
    <n v="0.15"/>
    <n v="34189.591499999995"/>
    <n v="193741.01850000001"/>
  </r>
  <r>
    <n v="495"/>
    <s v="Olawale Bola"/>
    <x v="2"/>
    <n v="152050.78"/>
    <n v="3"/>
    <s v="ORD10494"/>
    <x v="204"/>
    <x v="18"/>
    <s v="Bank Transfer"/>
    <s v="good"/>
    <n v="456152.33999999997"/>
    <n v="0.15"/>
    <n v="68422.850999999995"/>
    <n v="387729.48899999994"/>
  </r>
  <r>
    <n v="496"/>
    <s v="Ekong Sola"/>
    <x v="7"/>
    <n v="125186.93"/>
    <n v="2"/>
    <s v="ORD10495"/>
    <x v="92"/>
    <x v="24"/>
    <s v="Mobile Payment"/>
    <s v="neutral"/>
    <n v="250373.86"/>
    <n v="0.15"/>
    <n v="37556.078999999998"/>
    <n v="212817.78099999999"/>
  </r>
  <r>
    <n v="497"/>
    <s v="Obi Emeka"/>
    <x v="2"/>
    <n v="31770.15"/>
    <n v="5"/>
    <s v="ORD10496"/>
    <x v="225"/>
    <x v="22"/>
    <s v="Cash on Delivery"/>
    <s v="bad"/>
    <n v="158850.75"/>
    <n v="0.25"/>
    <n v="39712.6875"/>
    <n v="119138.0625"/>
  </r>
  <r>
    <n v="498"/>
    <s v="Onyejekwe Ngozi"/>
    <x v="9"/>
    <n v="161471.1"/>
    <n v="4"/>
    <s v="ORD10497"/>
    <x v="14"/>
    <x v="19"/>
    <s v="Mobile Payment"/>
    <s v="neutral"/>
    <n v="645884.4"/>
    <n v="0.15"/>
    <n v="96882.66"/>
    <n v="549001.74"/>
  </r>
  <r>
    <n v="499"/>
    <s v="Nwachukwu Samuel"/>
    <x v="3"/>
    <n v="103912.2"/>
    <n v="2"/>
    <s v="ORD10498"/>
    <x v="7"/>
    <x v="5"/>
    <s v="Bank Transfer"/>
    <s v="good"/>
    <n v="207824.4"/>
    <n v="0.15"/>
    <n v="31173.659999999996"/>
    <n v="176650.74"/>
  </r>
  <r>
    <n v="500"/>
    <s v="Adebanjo Ifunanya"/>
    <x v="6"/>
    <n v="158917.28"/>
    <n v="1"/>
    <s v="ORD10499"/>
    <x v="272"/>
    <x v="17"/>
    <s v="Mobile Payment"/>
    <s v="neutral"/>
    <n v="158917.28"/>
    <s v="No Discount"/>
    <s v="No Discount"/>
    <n v="158917.28"/>
  </r>
  <r>
    <n v="501"/>
    <s v="Lawal Zainab"/>
    <x v="2"/>
    <n v="125852.23"/>
    <n v="3"/>
    <s v="ORD10500"/>
    <x v="32"/>
    <x v="13"/>
    <s v="Cash on Delivery"/>
    <s v="bad"/>
    <n v="377556.69"/>
    <n v="0.15"/>
    <n v="56633.503499999999"/>
    <n v="320923.18650000001"/>
  </r>
  <r>
    <n v="502"/>
    <s v="Mohammed Kemi"/>
    <x v="7"/>
    <n v="79950.179999999993"/>
    <n v="2"/>
    <s v="ORD10501"/>
    <x v="48"/>
    <x v="16"/>
    <s v="Bank Transfer"/>
    <s v="neutral"/>
    <n v="159900.35999999999"/>
    <n v="0.15"/>
    <n v="23985.053999999996"/>
    <n v="135915.30599999998"/>
  </r>
  <r>
    <n v="503"/>
    <s v="Idowu Abiodun"/>
    <x v="7"/>
    <n v="111049.99"/>
    <n v="1"/>
    <s v="ORD10502"/>
    <x v="124"/>
    <x v="25"/>
    <s v="Credit Card"/>
    <s v="good"/>
    <n v="111049.99"/>
    <s v="No Discount"/>
    <s v="No Discount"/>
    <n v="111049.99"/>
  </r>
  <r>
    <n v="504"/>
    <s v="Ogundipe Ibrahim"/>
    <x v="3"/>
    <n v="119181.64"/>
    <n v="4"/>
    <s v="ORD10503"/>
    <x v="45"/>
    <x v="14"/>
    <s v="Mobile Payment"/>
    <s v="neutral"/>
    <n v="476726.56"/>
    <n v="0.15"/>
    <n v="71508.983999999997"/>
    <n v="405217.576"/>
  </r>
  <r>
    <n v="505"/>
    <s v="Adewale Amaka"/>
    <x v="7"/>
    <n v="186154.8"/>
    <n v="2"/>
    <s v="ORD10504"/>
    <x v="112"/>
    <x v="1"/>
    <s v="Bank Transfer"/>
    <s v="neutral"/>
    <n v="372309.6"/>
    <n v="0.15"/>
    <n v="55846.439999999995"/>
    <n v="316463.15999999997"/>
  </r>
  <r>
    <n v="506"/>
    <s v="Ekong Tunde"/>
    <x v="2"/>
    <n v="133773.12"/>
    <n v="5"/>
    <s v="ORD10505"/>
    <x v="208"/>
    <x v="0"/>
    <s v="Mobile Payment"/>
    <s v="bad"/>
    <n v="668865.6"/>
    <n v="0.25"/>
    <n v="167216.4"/>
    <n v="501649.19999999995"/>
  </r>
  <r>
    <n v="507"/>
    <s v="Ezechi Chinwe"/>
    <x v="8"/>
    <n v="6000.99"/>
    <n v="5"/>
    <s v="ORD10506"/>
    <x v="106"/>
    <x v="10"/>
    <s v="Mobile Payment"/>
    <s v="neutral"/>
    <n v="30004.949999999997"/>
    <n v="0.25"/>
    <n v="7501.2374999999993"/>
    <n v="22503.712499999998"/>
  </r>
  <r>
    <n v="508"/>
    <s v="Balogun Chinwe"/>
    <x v="0"/>
    <n v="161073.64000000001"/>
    <n v="2"/>
    <s v="ORD10507"/>
    <x v="209"/>
    <x v="12"/>
    <s v="Bank Transfer"/>
    <s v="good"/>
    <n v="322147.28000000003"/>
    <n v="0.15"/>
    <n v="48322.092000000004"/>
    <n v="273825.18800000002"/>
  </r>
  <r>
    <n v="509"/>
    <s v="Okeke Samuel"/>
    <x v="7"/>
    <n v="128893.92"/>
    <n v="3"/>
    <s v="ORD10508"/>
    <x v="51"/>
    <x v="8"/>
    <s v="Debit Card"/>
    <s v="bad"/>
    <n v="386681.76"/>
    <n v="0.15"/>
    <n v="58002.264000000003"/>
    <n v="328679.49599999998"/>
  </r>
  <r>
    <n v="510"/>
    <s v="Olawale Uche"/>
    <x v="7"/>
    <n v="94995.520000000004"/>
    <n v="5"/>
    <s v="ORD10509"/>
    <x v="153"/>
    <x v="11"/>
    <s v="Cash on Delivery"/>
    <s v="good"/>
    <n v="474977.60000000003"/>
    <n v="0.25"/>
    <n v="118744.40000000001"/>
    <n v="356233.2"/>
  </r>
  <r>
    <n v="511"/>
    <s v="Ogundipe Folake"/>
    <x v="8"/>
    <n v="138689.68"/>
    <n v="1"/>
    <s v="ORD10510"/>
    <x v="29"/>
    <x v="1"/>
    <s v="Credit Card"/>
    <s v="neutral"/>
    <n v="138689.68"/>
    <s v="No Discount"/>
    <s v="No Discount"/>
    <n v="138689.68"/>
  </r>
  <r>
    <n v="512"/>
    <s v="Olawale Tunde"/>
    <x v="4"/>
    <n v="103198.39999999999"/>
    <n v="3"/>
    <s v="ORD10511"/>
    <x v="273"/>
    <x v="3"/>
    <s v="Bank Transfer"/>
    <s v="bad"/>
    <n v="309595.19999999995"/>
    <n v="0.15"/>
    <n v="46439.279999999992"/>
    <n v="263155.92"/>
  </r>
  <r>
    <n v="513"/>
    <s v="Ojo Ibrahim"/>
    <x v="0"/>
    <n v="139154.25"/>
    <n v="3"/>
    <s v="ORD10512"/>
    <x v="165"/>
    <x v="19"/>
    <s v="Credit Card"/>
    <s v="neutral"/>
    <n v="417462.75"/>
    <n v="0.15"/>
    <n v="62619.412499999999"/>
    <n v="354843.33750000002"/>
  </r>
  <r>
    <n v="514"/>
    <s v="Okafor Chisom"/>
    <x v="2"/>
    <n v="64517.24"/>
    <n v="2"/>
    <s v="ORD10513"/>
    <x v="274"/>
    <x v="3"/>
    <s v="Cash on Delivery"/>
    <s v="bad"/>
    <n v="129034.48"/>
    <n v="0.15"/>
    <n v="19355.171999999999"/>
    <n v="109679.30799999999"/>
  </r>
  <r>
    <n v="515"/>
    <s v="Balogun Aisha"/>
    <x v="5"/>
    <n v="76683.960000000006"/>
    <n v="2"/>
    <s v="ORD10514"/>
    <x v="129"/>
    <x v="7"/>
    <s v="Credit Card"/>
    <s v="bad"/>
    <n v="153367.92000000001"/>
    <n v="0.15"/>
    <n v="23005.188000000002"/>
    <n v="130362.73200000002"/>
  </r>
  <r>
    <n v="516"/>
    <s v="Adewale Chisom"/>
    <x v="2"/>
    <n v="82713.740000000005"/>
    <n v="4"/>
    <s v="ORD10515"/>
    <x v="275"/>
    <x v="12"/>
    <s v="Debit Card"/>
    <s v="good"/>
    <n v="330854.96000000002"/>
    <n v="0.15"/>
    <n v="49628.243999999999"/>
    <n v="281226.71600000001"/>
  </r>
  <r>
    <n v="517"/>
    <s v="Mohammed Zainab"/>
    <x v="0"/>
    <n v="199413.03"/>
    <n v="3"/>
    <s v="ORD10516"/>
    <x v="28"/>
    <x v="18"/>
    <s v="Credit Card"/>
    <s v="good"/>
    <n v="598239.09"/>
    <n v="0.15"/>
    <n v="89735.863499999992"/>
    <n v="508503.22649999999"/>
  </r>
  <r>
    <n v="518"/>
    <s v="Adebayo Uche"/>
    <x v="2"/>
    <n v="191466.58"/>
    <n v="2"/>
    <s v="ORD10517"/>
    <x v="276"/>
    <x v="10"/>
    <s v="Mobile Payment"/>
    <s v="good"/>
    <n v="382933.16"/>
    <n v="0.15"/>
    <n v="57439.973999999995"/>
    <n v="325493.18599999999"/>
  </r>
  <r>
    <n v="519"/>
    <s v="Abubakar Adeola"/>
    <x v="8"/>
    <n v="78974.460000000006"/>
    <n v="2"/>
    <s v="ORD10518"/>
    <x v="11"/>
    <x v="11"/>
    <s v="Bank Transfer"/>
    <s v="bad"/>
    <n v="157948.92000000001"/>
    <n v="0.15"/>
    <n v="23692.338"/>
    <n v="134256.58200000002"/>
  </r>
  <r>
    <n v="520"/>
    <s v="Okafor Uche"/>
    <x v="5"/>
    <n v="197312.68"/>
    <n v="4"/>
    <s v="ORD10519"/>
    <x v="156"/>
    <x v="18"/>
    <s v="Bank Transfer"/>
    <s v="bad"/>
    <n v="789250.72"/>
    <n v="0.15"/>
    <n v="118387.60799999999"/>
    <n v="670863.11199999996"/>
  </r>
  <r>
    <n v="521"/>
    <s v="Ekong Chukwudi"/>
    <x v="5"/>
    <n v="188022.68"/>
    <n v="4"/>
    <s v="ORD10520"/>
    <x v="178"/>
    <x v="15"/>
    <s v="Mobile Payment"/>
    <s v="bad"/>
    <n v="752090.72"/>
    <n v="0.15"/>
    <n v="112813.60799999999"/>
    <n v="639277.11199999996"/>
  </r>
  <r>
    <n v="522"/>
    <s v="Adebayo Ifunanya"/>
    <x v="6"/>
    <n v="143287.54"/>
    <n v="1"/>
    <s v="ORD10521"/>
    <x v="277"/>
    <x v="21"/>
    <s v="Mobile Payment"/>
    <s v="neutral"/>
    <n v="143287.54"/>
    <s v="No Discount"/>
    <s v="No Discount"/>
    <n v="143287.54"/>
  </r>
  <r>
    <n v="523"/>
    <s v="Obi Amaka"/>
    <x v="0"/>
    <n v="181121.28"/>
    <n v="2"/>
    <s v="ORD10522"/>
    <x v="243"/>
    <x v="22"/>
    <s v="Cash on Delivery"/>
    <s v="bad"/>
    <n v="362242.56"/>
    <n v="0.15"/>
    <n v="54336.383999999998"/>
    <n v="307906.17599999998"/>
  </r>
  <r>
    <n v="524"/>
    <s v="Obi Adeola"/>
    <x v="1"/>
    <n v="12996.15"/>
    <n v="2"/>
    <s v="ORD10523"/>
    <x v="168"/>
    <x v="1"/>
    <s v="Bank Transfer"/>
    <s v="good"/>
    <n v="25992.3"/>
    <n v="0.15"/>
    <n v="3898.8449999999998"/>
    <n v="22093.454999999998"/>
  </r>
  <r>
    <n v="525"/>
    <s v="Balogun Chukwudi"/>
    <x v="8"/>
    <n v="96521.4"/>
    <n v="2"/>
    <s v="ORD10524"/>
    <x v="278"/>
    <x v="23"/>
    <s v="Mobile Payment"/>
    <s v="neutral"/>
    <n v="193042.8"/>
    <n v="0.15"/>
    <n v="28956.42"/>
    <n v="164086.38"/>
  </r>
  <r>
    <n v="526"/>
    <s v="Onyejekwe Omotayo"/>
    <x v="4"/>
    <n v="15364.3"/>
    <n v="5"/>
    <s v="ORD10525"/>
    <x v="279"/>
    <x v="23"/>
    <s v="Mobile Payment"/>
    <s v="neutral"/>
    <n v="76821.5"/>
    <n v="0.25"/>
    <n v="19205.375"/>
    <n v="57616.125"/>
  </r>
  <r>
    <n v="527"/>
    <s v="Osagie Yakubu"/>
    <x v="1"/>
    <n v="23883.040000000001"/>
    <n v="3"/>
    <s v="ORD10526"/>
    <x v="280"/>
    <x v="15"/>
    <s v="Mobile Payment"/>
    <s v="bad"/>
    <n v="71649.119999999995"/>
    <n v="0.15"/>
    <n v="10747.367999999999"/>
    <n v="60901.751999999993"/>
  </r>
  <r>
    <n v="528"/>
    <s v="Ifeanyi Emeka"/>
    <x v="9"/>
    <n v="76814.240000000005"/>
    <n v="2"/>
    <s v="ORD10527"/>
    <x v="186"/>
    <x v="16"/>
    <s v="Cash on Delivery"/>
    <s v="bad"/>
    <n v="153628.48000000001"/>
    <n v="0.15"/>
    <n v="23044.272000000001"/>
    <n v="130584.20800000001"/>
  </r>
  <r>
    <n v="529"/>
    <s v="Ogunleye Abiodun"/>
    <x v="2"/>
    <n v="110492.18"/>
    <n v="4"/>
    <s v="ORD10528"/>
    <x v="132"/>
    <x v="1"/>
    <s v="Debit Card"/>
    <s v="good"/>
    <n v="441968.72"/>
    <n v="0.15"/>
    <n v="66295.30799999999"/>
    <n v="375673.41200000001"/>
  </r>
  <r>
    <n v="530"/>
    <s v="Ekong Ahmed"/>
    <x v="3"/>
    <n v="159506.04"/>
    <n v="2"/>
    <s v="ORD10529"/>
    <x v="129"/>
    <x v="5"/>
    <s v="Debit Card"/>
    <s v="good"/>
    <n v="319012.08"/>
    <n v="0.15"/>
    <n v="47851.811999999998"/>
    <n v="271160.26800000004"/>
  </r>
  <r>
    <n v="531"/>
    <s v="Onyejekwe Ngozi"/>
    <x v="5"/>
    <n v="104418.39"/>
    <n v="3"/>
    <s v="ORD10530"/>
    <x v="164"/>
    <x v="6"/>
    <s v="Bank Transfer"/>
    <s v="neutral"/>
    <n v="313255.17"/>
    <n v="0.15"/>
    <n v="46988.275499999996"/>
    <n v="266266.89449999999"/>
  </r>
  <r>
    <n v="532"/>
    <s v="Ifeanyi Efe"/>
    <x v="4"/>
    <n v="72847.520000000004"/>
    <n v="3"/>
    <s v="ORD10531"/>
    <x v="160"/>
    <x v="18"/>
    <s v="Mobile Payment"/>
    <s v="good"/>
    <n v="218542.56"/>
    <n v="0.15"/>
    <n v="32781.383999999998"/>
    <n v="185761.17600000001"/>
  </r>
  <r>
    <n v="533"/>
    <s v="Ojo Ibrahim"/>
    <x v="9"/>
    <n v="116271.86"/>
    <n v="5"/>
    <s v="ORD10532"/>
    <x v="64"/>
    <x v="22"/>
    <s v="Debit Card"/>
    <s v="good"/>
    <n v="581359.30000000005"/>
    <n v="0.25"/>
    <n v="145339.82500000001"/>
    <n v="436019.47500000003"/>
  </r>
  <r>
    <n v="534"/>
    <s v="Okeke Emeka"/>
    <x v="3"/>
    <n v="156237.5"/>
    <n v="4"/>
    <s v="ORD10533"/>
    <x v="195"/>
    <x v="2"/>
    <s v="Mobile Payment"/>
    <s v="neutral"/>
    <n v="624950"/>
    <n v="0.15"/>
    <n v="93742.5"/>
    <n v="531207.5"/>
  </r>
  <r>
    <n v="535"/>
    <s v="Ezechi Sola"/>
    <x v="6"/>
    <n v="150441.22"/>
    <n v="4"/>
    <s v="ORD10534"/>
    <x v="216"/>
    <x v="12"/>
    <s v="Bank Transfer"/>
    <s v="good"/>
    <n v="601764.88"/>
    <n v="0.15"/>
    <n v="90264.732000000004"/>
    <n v="511500.14799999999"/>
  </r>
  <r>
    <n v="536"/>
    <s v="Olawale Uche"/>
    <x v="6"/>
    <n v="64457.51"/>
    <n v="5"/>
    <s v="ORD10535"/>
    <x v="281"/>
    <x v="24"/>
    <s v="Credit Card"/>
    <s v="good"/>
    <n v="322287.55"/>
    <n v="0.25"/>
    <n v="80571.887499999997"/>
    <n v="241715.66249999998"/>
  </r>
  <r>
    <n v="537"/>
    <s v="Olawale Efe"/>
    <x v="9"/>
    <n v="177467.28"/>
    <n v="2"/>
    <s v="ORD10536"/>
    <x v="282"/>
    <x v="15"/>
    <s v="Mobile Payment"/>
    <s v="good"/>
    <n v="354934.56"/>
    <n v="0.15"/>
    <n v="53240.184000000001"/>
    <n v="301694.37599999999"/>
  </r>
  <r>
    <n v="538"/>
    <s v="Adebayo Amaka"/>
    <x v="9"/>
    <n v="125453.16"/>
    <n v="5"/>
    <s v="ORD10537"/>
    <x v="283"/>
    <x v="24"/>
    <s v="Mobile Payment"/>
    <s v="good"/>
    <n v="627265.80000000005"/>
    <n v="0.25"/>
    <n v="156816.45000000001"/>
    <n v="470449.35000000003"/>
  </r>
  <r>
    <n v="539"/>
    <s v="Adebanjo Emeka"/>
    <x v="5"/>
    <n v="117162.36"/>
    <n v="5"/>
    <s v="ORD10538"/>
    <x v="284"/>
    <x v="11"/>
    <s v="Mobile Payment"/>
    <s v="good"/>
    <n v="585811.80000000005"/>
    <n v="0.25"/>
    <n v="146452.95000000001"/>
    <n v="439358.85000000003"/>
  </r>
  <r>
    <n v="540"/>
    <s v="Onyejekwe Ahmed"/>
    <x v="6"/>
    <n v="134568.48000000001"/>
    <n v="1"/>
    <s v="ORD10539"/>
    <x v="285"/>
    <x v="19"/>
    <s v="Mobile Payment"/>
    <s v="bad"/>
    <n v="134568.48000000001"/>
    <s v="No Discount"/>
    <s v="No Discount"/>
    <n v="134568.48000000001"/>
  </r>
  <r>
    <n v="541"/>
    <s v="Ifeanyi Emeka"/>
    <x v="7"/>
    <n v="53965.73"/>
    <n v="5"/>
    <s v="ORD10540"/>
    <x v="228"/>
    <x v="22"/>
    <s v="Debit Card"/>
    <s v="neutral"/>
    <n v="269828.65000000002"/>
    <n v="0.25"/>
    <n v="67457.162500000006"/>
    <n v="202371.48750000002"/>
  </r>
  <r>
    <n v="542"/>
    <s v="Adewale Ibrahim"/>
    <x v="2"/>
    <n v="101847"/>
    <n v="3"/>
    <s v="ORD10541"/>
    <x v="184"/>
    <x v="24"/>
    <s v="Mobile Payment"/>
    <s v="neutral"/>
    <n v="305541"/>
    <n v="0.15"/>
    <n v="45831.15"/>
    <n v="259709.85"/>
  </r>
  <r>
    <n v="543"/>
    <s v="Mohammed Chinwe"/>
    <x v="7"/>
    <n v="118607.23"/>
    <n v="3"/>
    <s v="ORD10542"/>
    <x v="12"/>
    <x v="16"/>
    <s v="Cash on Delivery"/>
    <s v="neutral"/>
    <n v="355821.69"/>
    <n v="0.15"/>
    <n v="53373.253499999999"/>
    <n v="302448.43650000001"/>
  </r>
  <r>
    <n v="544"/>
    <s v="Mohammed Femi"/>
    <x v="8"/>
    <n v="151432.84"/>
    <n v="3"/>
    <s v="ORD10543"/>
    <x v="264"/>
    <x v="4"/>
    <s v="Cash on Delivery"/>
    <s v="neutral"/>
    <n v="454298.52"/>
    <n v="0.15"/>
    <n v="68144.778000000006"/>
    <n v="386153.74200000003"/>
  </r>
  <r>
    <n v="545"/>
    <s v="Idowu Chukwudi"/>
    <x v="9"/>
    <n v="89014.5"/>
    <n v="2"/>
    <s v="ORD10544"/>
    <x v="109"/>
    <x v="22"/>
    <s v="Mobile Payment"/>
    <s v="bad"/>
    <n v="178029"/>
    <n v="0.15"/>
    <n v="26704.35"/>
    <n v="151324.65"/>
  </r>
  <r>
    <n v="546"/>
    <s v="Ojo Chinwe"/>
    <x v="4"/>
    <n v="29105.19"/>
    <n v="1"/>
    <s v="ORD10545"/>
    <x v="198"/>
    <x v="17"/>
    <s v="Credit Card"/>
    <s v="bad"/>
    <n v="29105.19"/>
    <s v="No Discount"/>
    <s v="No Discount"/>
    <n v="29105.19"/>
  </r>
  <r>
    <n v="547"/>
    <s v="Onyejekwe Amaka"/>
    <x v="7"/>
    <n v="138264.51"/>
    <n v="4"/>
    <s v="ORD10546"/>
    <x v="263"/>
    <x v="5"/>
    <s v="Bank Transfer"/>
    <s v="bad"/>
    <n v="553058.04"/>
    <n v="0.15"/>
    <n v="82958.706000000006"/>
    <n v="470099.33400000003"/>
  </r>
  <r>
    <n v="548"/>
    <s v="Balogun Folake"/>
    <x v="2"/>
    <n v="151313.95000000001"/>
    <n v="1"/>
    <s v="ORD10547"/>
    <x v="78"/>
    <x v="17"/>
    <s v="Bank Transfer"/>
    <s v="good"/>
    <n v="151313.95000000001"/>
    <s v="No Discount"/>
    <s v="No Discount"/>
    <n v="151313.95000000001"/>
  </r>
  <r>
    <n v="549"/>
    <s v="Ajayi Ibrahim"/>
    <x v="9"/>
    <n v="43824.25"/>
    <n v="5"/>
    <s v="ORD10548"/>
    <x v="32"/>
    <x v="7"/>
    <s v="Bank Transfer"/>
    <s v="neutral"/>
    <n v="219121.25"/>
    <n v="0.25"/>
    <n v="54780.3125"/>
    <n v="164340.9375"/>
  </r>
  <r>
    <n v="550"/>
    <s v="Ogundipe Bola"/>
    <x v="4"/>
    <n v="158965.98000000001"/>
    <n v="5"/>
    <s v="ORD10549"/>
    <x v="178"/>
    <x v="7"/>
    <s v="Bank Transfer"/>
    <s v="good"/>
    <n v="794829.9"/>
    <n v="0.25"/>
    <n v="198707.47500000001"/>
    <n v="596122.42500000005"/>
  </r>
  <r>
    <n v="551"/>
    <s v="Omotosho Femi"/>
    <x v="4"/>
    <n v="199579.77"/>
    <n v="4"/>
    <s v="ORD10550"/>
    <x v="286"/>
    <x v="12"/>
    <s v="Mobile Payment"/>
    <s v="neutral"/>
    <n v="798319.08"/>
    <n v="0.15"/>
    <n v="119747.86199999999"/>
    <n v="678571.21799999999"/>
  </r>
  <r>
    <n v="552"/>
    <s v="Okafor Amaka"/>
    <x v="8"/>
    <n v="6089.95"/>
    <n v="5"/>
    <s v="ORD10551"/>
    <x v="252"/>
    <x v="21"/>
    <s v="Cash on Delivery"/>
    <s v="bad"/>
    <n v="30449.75"/>
    <n v="0.25"/>
    <n v="7612.4375"/>
    <n v="22837.3125"/>
  </r>
  <r>
    <n v="553"/>
    <s v="Ifeanyi Emeka"/>
    <x v="9"/>
    <n v="164032.69"/>
    <n v="5"/>
    <s v="ORD10552"/>
    <x v="211"/>
    <x v="18"/>
    <s v="Bank Transfer"/>
    <s v="good"/>
    <n v="820163.45"/>
    <n v="0.25"/>
    <n v="205040.86249999999"/>
    <n v="615122.58749999991"/>
  </r>
  <r>
    <n v="554"/>
    <s v="Osagie Emeka"/>
    <x v="8"/>
    <n v="78546.179999999993"/>
    <n v="4"/>
    <s v="ORD10553"/>
    <x v="154"/>
    <x v="8"/>
    <s v="Credit Card"/>
    <s v="bad"/>
    <n v="314184.71999999997"/>
    <n v="0.15"/>
    <n v="47127.707999999991"/>
    <n v="267057.01199999999"/>
  </r>
  <r>
    <n v="555"/>
    <s v="Okafor Femi"/>
    <x v="7"/>
    <n v="62178.239999999998"/>
    <n v="5"/>
    <s v="ORD10554"/>
    <x v="160"/>
    <x v="0"/>
    <s v="Credit Card"/>
    <s v="neutral"/>
    <n v="310891.2"/>
    <n v="0.25"/>
    <n v="77722.8"/>
    <n v="233168.40000000002"/>
  </r>
  <r>
    <n v="556"/>
    <s v="Ogundipe Temitope"/>
    <x v="1"/>
    <n v="171633.64"/>
    <n v="1"/>
    <s v="ORD10555"/>
    <x v="220"/>
    <x v="1"/>
    <s v="Credit Card"/>
    <s v="bad"/>
    <n v="171633.64"/>
    <s v="No Discount"/>
    <s v="No Discount"/>
    <n v="171633.64"/>
  </r>
  <r>
    <n v="557"/>
    <s v="Adebanjo Amaka"/>
    <x v="7"/>
    <n v="135465.59"/>
    <n v="4"/>
    <s v="ORD10556"/>
    <x v="287"/>
    <x v="7"/>
    <s v="Credit Card"/>
    <s v="good"/>
    <n v="541862.36"/>
    <n v="0.15"/>
    <n v="81279.353999999992"/>
    <n v="460583.00599999999"/>
  </r>
  <r>
    <n v="558"/>
    <s v="Olawale Zainab"/>
    <x v="3"/>
    <n v="66157"/>
    <n v="3"/>
    <s v="ORD10557"/>
    <x v="252"/>
    <x v="3"/>
    <s v="Debit Card"/>
    <s v="bad"/>
    <n v="198471"/>
    <n v="0.15"/>
    <n v="29770.649999999998"/>
    <n v="168700.35"/>
  </r>
  <r>
    <n v="559"/>
    <s v="Ojo Ngozi"/>
    <x v="8"/>
    <n v="107255.55"/>
    <n v="1"/>
    <s v="ORD10558"/>
    <x v="261"/>
    <x v="18"/>
    <s v="Mobile Payment"/>
    <s v="bad"/>
    <n v="107255.55"/>
    <s v="No Discount"/>
    <s v="No Discount"/>
    <n v="107255.55"/>
  </r>
  <r>
    <n v="560"/>
    <s v="Onyejekwe Zainab"/>
    <x v="6"/>
    <n v="199273.17"/>
    <n v="2"/>
    <s v="ORD10559"/>
    <x v="13"/>
    <x v="14"/>
    <s v="Bank Transfer"/>
    <s v="bad"/>
    <n v="398546.34"/>
    <n v="0.15"/>
    <n v="59781.951000000001"/>
    <n v="338764.38900000002"/>
  </r>
  <r>
    <n v="561"/>
    <s v="Ekong Zainab"/>
    <x v="8"/>
    <n v="10557.96"/>
    <n v="2"/>
    <s v="ORD10560"/>
    <x v="181"/>
    <x v="18"/>
    <s v="Bank Transfer"/>
    <s v="neutral"/>
    <n v="21115.919999999998"/>
    <n v="0.15"/>
    <n v="3167.3879999999995"/>
    <n v="17948.531999999999"/>
  </r>
  <r>
    <n v="562"/>
    <s v="Lawal Chisom"/>
    <x v="1"/>
    <n v="33036.769999999997"/>
    <n v="2"/>
    <s v="ORD10561"/>
    <x v="288"/>
    <x v="17"/>
    <s v="Cash on Delivery"/>
    <s v="bad"/>
    <n v="66073.539999999994"/>
    <n v="0.15"/>
    <n v="9911.030999999999"/>
    <n v="56162.508999999991"/>
  </r>
  <r>
    <n v="563"/>
    <s v="Ekong Tunde"/>
    <x v="7"/>
    <n v="142877.26999999999"/>
    <n v="4"/>
    <s v="ORD10562"/>
    <x v="2"/>
    <x v="11"/>
    <s v="Mobile Payment"/>
    <s v="neutral"/>
    <n v="571509.07999999996"/>
    <n v="0.15"/>
    <n v="85726.361999999994"/>
    <n v="485782.71799999999"/>
  </r>
  <r>
    <n v="564"/>
    <s v="Lawal Chisom"/>
    <x v="6"/>
    <n v="137985.92000000001"/>
    <n v="2"/>
    <s v="ORD10563"/>
    <x v="134"/>
    <x v="0"/>
    <s v="Credit Card"/>
    <s v="good"/>
    <n v="275971.84000000003"/>
    <n v="0.15"/>
    <n v="41395.776000000005"/>
    <n v="234576.06400000001"/>
  </r>
  <r>
    <n v="565"/>
    <s v="Ogunleye Ngozi"/>
    <x v="7"/>
    <n v="59961.33"/>
    <n v="1"/>
    <s v="ORD10564"/>
    <x v="47"/>
    <x v="5"/>
    <s v="Mobile Payment"/>
    <s v="neutral"/>
    <n v="59961.33"/>
    <s v="No Discount"/>
    <s v="No Discount"/>
    <n v="59961.33"/>
  </r>
  <r>
    <n v="566"/>
    <s v="Ogunleye Temitope"/>
    <x v="5"/>
    <n v="76850.320000000007"/>
    <n v="5"/>
    <s v="ORD10565"/>
    <x v="60"/>
    <x v="18"/>
    <s v="Bank Transfer"/>
    <s v="neutral"/>
    <n v="384251.60000000003"/>
    <n v="0.25"/>
    <n v="96062.900000000009"/>
    <n v="288188.7"/>
  </r>
  <r>
    <n v="567"/>
    <s v="Ekong Temitope"/>
    <x v="4"/>
    <n v="96550.29"/>
    <n v="5"/>
    <s v="ORD10566"/>
    <x v="223"/>
    <x v="1"/>
    <s v="Debit Card"/>
    <s v="good"/>
    <n v="482751.44999999995"/>
    <n v="0.25"/>
    <n v="120687.86249999999"/>
    <n v="362063.58749999997"/>
  </r>
  <r>
    <n v="568"/>
    <s v="Obi Omotayo"/>
    <x v="6"/>
    <n v="36313.49"/>
    <n v="2"/>
    <s v="ORD10567"/>
    <x v="205"/>
    <x v="9"/>
    <s v="Mobile Payment"/>
    <s v="neutral"/>
    <n v="72626.98"/>
    <n v="0.15"/>
    <n v="10894.046999999999"/>
    <n v="61732.932999999997"/>
  </r>
  <r>
    <n v="569"/>
    <s v="Abubakar Ibrahim"/>
    <x v="7"/>
    <n v="195419.67"/>
    <n v="4"/>
    <s v="ORD10568"/>
    <x v="289"/>
    <x v="1"/>
    <s v="Cash on Delivery"/>
    <s v="neutral"/>
    <n v="781678.68"/>
    <n v="0.15"/>
    <n v="117251.80200000001"/>
    <n v="664426.87800000003"/>
  </r>
  <r>
    <n v="570"/>
    <s v="Onyejekwe Bola"/>
    <x v="5"/>
    <n v="115813.45"/>
    <n v="1"/>
    <s v="ORD10569"/>
    <x v="212"/>
    <x v="1"/>
    <s v="Debit Card"/>
    <s v="neutral"/>
    <n v="115813.45"/>
    <s v="No Discount"/>
    <s v="No Discount"/>
    <n v="115813.45"/>
  </r>
  <r>
    <n v="571"/>
    <s v="Adebayo Adeola"/>
    <x v="1"/>
    <n v="28690.57"/>
    <n v="5"/>
    <s v="ORD10570"/>
    <x v="108"/>
    <x v="15"/>
    <s v="Credit Card"/>
    <s v="good"/>
    <n v="143452.85"/>
    <n v="0.25"/>
    <n v="35863.212500000001"/>
    <n v="107589.63750000001"/>
  </r>
  <r>
    <n v="572"/>
    <s v="Omotosho Samuel"/>
    <x v="6"/>
    <n v="76772.83"/>
    <n v="4"/>
    <s v="ORD10571"/>
    <x v="196"/>
    <x v="24"/>
    <s v="Credit Card"/>
    <s v="good"/>
    <n v="307091.32"/>
    <n v="0.15"/>
    <n v="46063.697999999997"/>
    <n v="261027.622"/>
  </r>
  <r>
    <n v="573"/>
    <s v="Ezechi Uche"/>
    <x v="6"/>
    <n v="52213.02"/>
    <n v="2"/>
    <s v="ORD10572"/>
    <x v="290"/>
    <x v="21"/>
    <s v="Cash on Delivery"/>
    <s v="bad"/>
    <n v="104426.04"/>
    <n v="0.15"/>
    <n v="15663.905999999999"/>
    <n v="88762.133999999991"/>
  </r>
  <r>
    <n v="574"/>
    <s v="Ikenna Emeka"/>
    <x v="5"/>
    <n v="186522.18"/>
    <n v="5"/>
    <s v="ORD10573"/>
    <x v="275"/>
    <x v="22"/>
    <s v="Cash on Delivery"/>
    <s v="bad"/>
    <n v="932610.89999999991"/>
    <n v="0.25"/>
    <n v="233152.72499999998"/>
    <n v="699458.17499999993"/>
  </r>
  <r>
    <n v="575"/>
    <s v="Balogun Zainab"/>
    <x v="9"/>
    <n v="37304.949999999997"/>
    <n v="1"/>
    <s v="ORD10574"/>
    <x v="99"/>
    <x v="15"/>
    <s v="Mobile Payment"/>
    <s v="good"/>
    <n v="37304.949999999997"/>
    <s v="No Discount"/>
    <s v="No Discount"/>
    <n v="37304.949999999997"/>
  </r>
  <r>
    <n v="576"/>
    <s v="Mohammed Samuel"/>
    <x v="5"/>
    <n v="19208.03"/>
    <n v="3"/>
    <s v="ORD10575"/>
    <x v="83"/>
    <x v="24"/>
    <s v="Credit Card"/>
    <s v="neutral"/>
    <n v="57624.09"/>
    <n v="0.15"/>
    <n v="8643.6134999999995"/>
    <n v="48980.476499999997"/>
  </r>
  <r>
    <n v="577"/>
    <s v="Ikenna Aisha"/>
    <x v="7"/>
    <n v="24104.09"/>
    <n v="4"/>
    <s v="ORD10576"/>
    <x v="14"/>
    <x v="23"/>
    <s v="Cash on Delivery"/>
    <s v="bad"/>
    <n v="96416.36"/>
    <n v="0.15"/>
    <n v="14462.454"/>
    <n v="81953.906000000003"/>
  </r>
  <r>
    <n v="578"/>
    <s v="Abubakar Amaka"/>
    <x v="3"/>
    <n v="151843.13"/>
    <n v="5"/>
    <s v="ORD10577"/>
    <x v="254"/>
    <x v="21"/>
    <s v="Credit Card"/>
    <s v="neutral"/>
    <n v="759215.65"/>
    <n v="0.25"/>
    <n v="189803.91250000001"/>
    <n v="569411.73750000005"/>
  </r>
  <r>
    <n v="579"/>
    <s v="Balogun Chinwe"/>
    <x v="6"/>
    <n v="123268.03"/>
    <n v="5"/>
    <s v="ORD10578"/>
    <x v="226"/>
    <x v="14"/>
    <s v="Credit Card"/>
    <s v="good"/>
    <n v="616340.15"/>
    <n v="0.25"/>
    <n v="154085.03750000001"/>
    <n v="462255.11250000005"/>
  </r>
  <r>
    <n v="580"/>
    <s v="Olawale Efe"/>
    <x v="9"/>
    <n v="162769.29"/>
    <n v="1"/>
    <s v="ORD10579"/>
    <x v="291"/>
    <x v="5"/>
    <s v="Cash on Delivery"/>
    <s v="neutral"/>
    <n v="162769.29"/>
    <s v="No Discount"/>
    <s v="No Discount"/>
    <n v="162769.29"/>
  </r>
  <r>
    <n v="581"/>
    <s v="Ogunleye Sola"/>
    <x v="3"/>
    <n v="100411.33"/>
    <n v="5"/>
    <s v="ORD10580"/>
    <x v="292"/>
    <x v="22"/>
    <s v="Bank Transfer"/>
    <s v="good"/>
    <n v="502056.65"/>
    <n v="0.25"/>
    <n v="125514.16250000001"/>
    <n v="376542.48750000005"/>
  </r>
  <r>
    <n v="582"/>
    <s v="Ifeanyi Aisha"/>
    <x v="7"/>
    <n v="177412.68"/>
    <n v="4"/>
    <s v="ORD10581"/>
    <x v="208"/>
    <x v="18"/>
    <s v="Credit Card"/>
    <s v="bad"/>
    <n v="709650.72"/>
    <n v="0.15"/>
    <n v="106447.60799999999"/>
    <n v="603203.11199999996"/>
  </r>
  <r>
    <n v="583"/>
    <s v="Obi Chukwudi"/>
    <x v="4"/>
    <n v="63747.5"/>
    <n v="4"/>
    <s v="ORD10582"/>
    <x v="168"/>
    <x v="20"/>
    <s v="Credit Card"/>
    <s v="bad"/>
    <n v="254990"/>
    <n v="0.15"/>
    <n v="38248.5"/>
    <n v="216741.5"/>
  </r>
  <r>
    <n v="584"/>
    <s v="Lawal Amaka"/>
    <x v="3"/>
    <n v="161064.34"/>
    <n v="2"/>
    <s v="ORD10583"/>
    <x v="247"/>
    <x v="17"/>
    <s v="Mobile Payment"/>
    <s v="good"/>
    <n v="322128.68"/>
    <n v="0.15"/>
    <n v="48319.301999999996"/>
    <n v="273809.37800000003"/>
  </r>
  <r>
    <n v="585"/>
    <s v="Osagie Tunde"/>
    <x v="8"/>
    <n v="152569.37"/>
    <n v="1"/>
    <s v="ORD10584"/>
    <x v="31"/>
    <x v="24"/>
    <s v="Mobile Payment"/>
    <s v="bad"/>
    <n v="152569.37"/>
    <s v="No Discount"/>
    <s v="No Discount"/>
    <n v="152569.37"/>
  </r>
  <r>
    <n v="586"/>
    <s v="Adewale Ibrahim"/>
    <x v="8"/>
    <n v="11017.6"/>
    <n v="3"/>
    <s v="ORD10585"/>
    <x v="90"/>
    <x v="5"/>
    <s v="Debit Card"/>
    <s v="good"/>
    <n v="33052.800000000003"/>
    <n v="0.15"/>
    <n v="4957.92"/>
    <n v="28094.880000000005"/>
  </r>
  <r>
    <n v="587"/>
    <s v="Osagie Omotayo"/>
    <x v="4"/>
    <n v="119579.93"/>
    <n v="4"/>
    <s v="ORD10586"/>
    <x v="89"/>
    <x v="3"/>
    <s v="Mobile Payment"/>
    <s v="good"/>
    <n v="478319.72"/>
    <n v="0.15"/>
    <n v="71747.957999999999"/>
    <n v="406571.76199999999"/>
  </r>
  <r>
    <n v="588"/>
    <s v="Onyejekwe Ifunanya"/>
    <x v="1"/>
    <n v="98360.74"/>
    <n v="4"/>
    <s v="ORD10587"/>
    <x v="293"/>
    <x v="3"/>
    <s v="Debit Card"/>
    <s v="neutral"/>
    <n v="393442.96"/>
    <n v="0.15"/>
    <n v="59016.444000000003"/>
    <n v="334426.516"/>
  </r>
  <r>
    <n v="589"/>
    <s v="Adebayo Kemi"/>
    <x v="7"/>
    <n v="187209.06"/>
    <n v="1"/>
    <s v="ORD10588"/>
    <x v="100"/>
    <x v="15"/>
    <s v="Bank Transfer"/>
    <s v="neutral"/>
    <n v="187209.06"/>
    <s v="No Discount"/>
    <s v="No Discount"/>
    <n v="187209.06"/>
  </r>
  <r>
    <n v="590"/>
    <s v="Eze Omotayo"/>
    <x v="8"/>
    <n v="155891.35"/>
    <n v="5"/>
    <s v="ORD10589"/>
    <x v="102"/>
    <x v="12"/>
    <s v="Credit Card"/>
    <s v="good"/>
    <n v="779456.75"/>
    <n v="0.25"/>
    <n v="194864.1875"/>
    <n v="584592.5625"/>
  </r>
  <r>
    <n v="591"/>
    <s v="Obi Aisha"/>
    <x v="8"/>
    <n v="125574.63"/>
    <n v="3"/>
    <s v="ORD10590"/>
    <x v="65"/>
    <x v="17"/>
    <s v="Cash on Delivery"/>
    <s v="good"/>
    <n v="376723.89"/>
    <n v="0.15"/>
    <n v="56508.583500000001"/>
    <n v="320215.30650000001"/>
  </r>
  <r>
    <n v="592"/>
    <s v="Ekong Abiodun"/>
    <x v="2"/>
    <n v="17656.3"/>
    <n v="1"/>
    <s v="ORD10591"/>
    <x v="259"/>
    <x v="11"/>
    <s v="Credit Card"/>
    <s v="bad"/>
    <n v="17656.3"/>
    <s v="No Discount"/>
    <s v="No Discount"/>
    <n v="17656.3"/>
  </r>
  <r>
    <n v="593"/>
    <s v="Adebanjo Amaka"/>
    <x v="4"/>
    <n v="116364.7"/>
    <n v="3"/>
    <s v="ORD10592"/>
    <x v="49"/>
    <x v="17"/>
    <s v="Credit Card"/>
    <s v="neutral"/>
    <n v="349094.1"/>
    <n v="0.15"/>
    <n v="52364.114999999998"/>
    <n v="296729.98499999999"/>
  </r>
  <r>
    <n v="594"/>
    <s v="Eze Omotayo"/>
    <x v="1"/>
    <n v="102650.87"/>
    <n v="5"/>
    <s v="ORD10593"/>
    <x v="169"/>
    <x v="7"/>
    <s v="Cash on Delivery"/>
    <s v="good"/>
    <n v="513254.35"/>
    <n v="0.25"/>
    <n v="128313.58749999999"/>
    <n v="384940.76249999995"/>
  </r>
  <r>
    <n v="595"/>
    <s v="Ifeanyi Temitope"/>
    <x v="0"/>
    <n v="102684.95"/>
    <n v="4"/>
    <s v="ORD10594"/>
    <x v="283"/>
    <x v="7"/>
    <s v="Credit Card"/>
    <s v="good"/>
    <n v="410739.8"/>
    <n v="0.15"/>
    <n v="61610.969999999994"/>
    <n v="349128.83"/>
  </r>
  <r>
    <n v="596"/>
    <s v="Omotosho Chukwudi"/>
    <x v="6"/>
    <n v="154858.59"/>
    <n v="5"/>
    <s v="ORD10595"/>
    <x v="164"/>
    <x v="14"/>
    <s v="Cash on Delivery"/>
    <s v="neutral"/>
    <n v="774292.95"/>
    <n v="0.25"/>
    <n v="193573.23749999999"/>
    <n v="580719.71249999991"/>
  </r>
  <r>
    <n v="597"/>
    <s v="Ezechi Bola"/>
    <x v="5"/>
    <n v="10943.84"/>
    <n v="3"/>
    <s v="ORD10596"/>
    <x v="49"/>
    <x v="11"/>
    <s v="Mobile Payment"/>
    <s v="neutral"/>
    <n v="32831.520000000004"/>
    <n v="0.15"/>
    <n v="4924.7280000000001"/>
    <n v="27906.792000000005"/>
  </r>
  <r>
    <n v="598"/>
    <s v="Obi Ngozi"/>
    <x v="0"/>
    <n v="191434.95"/>
    <n v="3"/>
    <s v="ORD10597"/>
    <x v="125"/>
    <x v="1"/>
    <s v="Credit Card"/>
    <s v="neutral"/>
    <n v="574304.85000000009"/>
    <n v="0.15"/>
    <n v="86145.727500000008"/>
    <n v="488159.12250000006"/>
  </r>
  <r>
    <n v="599"/>
    <s v="Ogunleye Omotayo"/>
    <x v="4"/>
    <n v="171608.71"/>
    <n v="4"/>
    <s v="ORD10598"/>
    <x v="241"/>
    <x v="12"/>
    <s v="Credit Card"/>
    <s v="neutral"/>
    <n v="686434.84"/>
    <n v="0.15"/>
    <n v="102965.226"/>
    <n v="583469.61399999994"/>
  </r>
  <r>
    <n v="600"/>
    <s v="Olawale Samuel"/>
    <x v="6"/>
    <n v="20632.400000000001"/>
    <n v="5"/>
    <s v="ORD10599"/>
    <x v="274"/>
    <x v="18"/>
    <s v="Cash on Delivery"/>
    <s v="neutral"/>
    <n v="103162"/>
    <n v="0.25"/>
    <n v="25790.5"/>
    <n v="77371.5"/>
  </r>
  <r>
    <n v="601"/>
    <s v="Adewale Ibrahim"/>
    <x v="0"/>
    <n v="90359.96"/>
    <n v="2"/>
    <s v="ORD10600"/>
    <x v="73"/>
    <x v="5"/>
    <s v="Cash on Delivery"/>
    <s v="good"/>
    <n v="180719.92"/>
    <n v="0.15"/>
    <n v="27107.988000000001"/>
    <n v="153611.932"/>
  </r>
  <r>
    <n v="602"/>
    <s v="Ikenna Temitope"/>
    <x v="8"/>
    <n v="37661.800000000003"/>
    <n v="2"/>
    <s v="ORD10601"/>
    <x v="261"/>
    <x v="7"/>
    <s v="Debit Card"/>
    <s v="neutral"/>
    <n v="75323.600000000006"/>
    <n v="0.15"/>
    <n v="11298.54"/>
    <n v="64025.060000000005"/>
  </r>
  <r>
    <n v="603"/>
    <s v="Adebayo Kemi"/>
    <x v="7"/>
    <n v="168654.75"/>
    <n v="2"/>
    <s v="ORD10602"/>
    <x v="73"/>
    <x v="13"/>
    <s v="Debit Card"/>
    <s v="bad"/>
    <n v="337309.5"/>
    <n v="0.15"/>
    <n v="50596.424999999996"/>
    <n v="286713.07500000001"/>
  </r>
  <r>
    <n v="604"/>
    <s v="Lawal Temitope"/>
    <x v="0"/>
    <n v="45421.23"/>
    <n v="2"/>
    <s v="ORD10603"/>
    <x v="167"/>
    <x v="18"/>
    <s v="Mobile Payment"/>
    <s v="neutral"/>
    <n v="90842.46"/>
    <n v="0.15"/>
    <n v="13626.369000000001"/>
    <n v="77216.091"/>
  </r>
  <r>
    <n v="605"/>
    <s v="Ifeanyi Kemi"/>
    <x v="4"/>
    <n v="9477.9699999999993"/>
    <n v="1"/>
    <s v="ORD10604"/>
    <x v="261"/>
    <x v="5"/>
    <s v="Debit Card"/>
    <s v="bad"/>
    <n v="9477.9699999999993"/>
    <s v="No Discount"/>
    <s v="No Discount"/>
    <n v="9477.9699999999993"/>
  </r>
  <r>
    <n v="606"/>
    <s v="Omotosho Abiodun"/>
    <x v="0"/>
    <n v="84087.37"/>
    <n v="3"/>
    <s v="ORD10605"/>
    <x v="104"/>
    <x v="3"/>
    <s v="Debit Card"/>
    <s v="neutral"/>
    <n v="252262.11"/>
    <n v="0.15"/>
    <n v="37839.316499999994"/>
    <n v="214422.7935"/>
  </r>
  <r>
    <n v="607"/>
    <s v="Ajayi Uche"/>
    <x v="8"/>
    <n v="30505.02"/>
    <n v="3"/>
    <s v="ORD10606"/>
    <x v="242"/>
    <x v="23"/>
    <s v="Mobile Payment"/>
    <s v="neutral"/>
    <n v="91515.06"/>
    <n v="0.15"/>
    <n v="13727.259"/>
    <n v="77787.800999999992"/>
  </r>
  <r>
    <n v="608"/>
    <s v="Ogunleye Folake"/>
    <x v="6"/>
    <n v="153761.70000000001"/>
    <n v="2"/>
    <s v="ORD10607"/>
    <x v="51"/>
    <x v="24"/>
    <s v="Cash on Delivery"/>
    <s v="bad"/>
    <n v="307523.40000000002"/>
    <n v="0.15"/>
    <n v="46128.51"/>
    <n v="261394.89"/>
  </r>
  <r>
    <n v="609"/>
    <s v="Adewale Femi"/>
    <x v="5"/>
    <n v="123026.22"/>
    <n v="4"/>
    <s v="ORD10608"/>
    <x v="286"/>
    <x v="5"/>
    <s v="Debit Card"/>
    <s v="good"/>
    <n v="492104.88"/>
    <n v="0.15"/>
    <n v="73815.732000000004"/>
    <n v="418289.14799999999"/>
  </r>
  <r>
    <n v="610"/>
    <s v="Adewale Efe"/>
    <x v="3"/>
    <n v="94979.25"/>
    <n v="4"/>
    <s v="ORD10609"/>
    <x v="39"/>
    <x v="13"/>
    <s v="Bank Transfer"/>
    <s v="good"/>
    <n v="379917"/>
    <n v="0.15"/>
    <n v="56987.549999999996"/>
    <n v="322929.45"/>
  </r>
  <r>
    <n v="611"/>
    <s v="Obi Uche"/>
    <x v="8"/>
    <n v="197781.14"/>
    <n v="5"/>
    <s v="ORD10610"/>
    <x v="224"/>
    <x v="21"/>
    <s v="Debit Card"/>
    <s v="bad"/>
    <n v="988905.70000000007"/>
    <n v="0.25"/>
    <n v="247226.42500000002"/>
    <n v="741679.27500000002"/>
  </r>
  <r>
    <n v="612"/>
    <s v="Idowu Kemi"/>
    <x v="3"/>
    <n v="27107.64"/>
    <n v="5"/>
    <s v="ORD10611"/>
    <x v="64"/>
    <x v="22"/>
    <s v="Cash on Delivery"/>
    <s v="good"/>
    <n v="135538.20000000001"/>
    <n v="0.25"/>
    <n v="33884.550000000003"/>
    <n v="101653.65000000001"/>
  </r>
  <r>
    <n v="613"/>
    <s v="Olawale Kemi"/>
    <x v="0"/>
    <n v="87758.64"/>
    <n v="2"/>
    <s v="ORD10612"/>
    <x v="294"/>
    <x v="14"/>
    <s v="Mobile Payment"/>
    <s v="good"/>
    <n v="175517.28"/>
    <n v="0.15"/>
    <n v="26327.592000000001"/>
    <n v="149189.68799999999"/>
  </r>
  <r>
    <n v="614"/>
    <s v="Omotosho Folake"/>
    <x v="0"/>
    <n v="79980.11"/>
    <n v="2"/>
    <s v="ORD10613"/>
    <x v="295"/>
    <x v="14"/>
    <s v="Debit Card"/>
    <s v="bad"/>
    <n v="159960.22"/>
    <n v="0.15"/>
    <n v="23994.032999999999"/>
    <n v="135966.18700000001"/>
  </r>
  <r>
    <n v="615"/>
    <s v="Lawal Abiodun"/>
    <x v="7"/>
    <n v="154380.28"/>
    <n v="5"/>
    <s v="ORD10614"/>
    <x v="80"/>
    <x v="15"/>
    <s v="Cash on Delivery"/>
    <s v="good"/>
    <n v="771901.4"/>
    <n v="0.25"/>
    <n v="192975.35"/>
    <n v="578926.05000000005"/>
  </r>
  <r>
    <n v="616"/>
    <s v="Balogun Chukwudi"/>
    <x v="9"/>
    <n v="180726.39999999999"/>
    <n v="4"/>
    <s v="ORD10615"/>
    <x v="248"/>
    <x v="13"/>
    <s v="Mobile Payment"/>
    <s v="good"/>
    <n v="722905.59999999998"/>
    <n v="0.15"/>
    <n v="108435.84"/>
    <n v="614469.76"/>
  </r>
  <r>
    <n v="617"/>
    <s v="Omotosho Adeola"/>
    <x v="1"/>
    <n v="39129.449999999997"/>
    <n v="2"/>
    <s v="ORD10616"/>
    <x v="31"/>
    <x v="8"/>
    <s v="Credit Card"/>
    <s v="bad"/>
    <n v="78258.899999999994"/>
    <n v="0.15"/>
    <n v="11738.834999999999"/>
    <n v="66520.065000000002"/>
  </r>
  <r>
    <n v="618"/>
    <s v="Ojo Aisha"/>
    <x v="7"/>
    <n v="46630.44"/>
    <n v="4"/>
    <s v="ORD10617"/>
    <x v="68"/>
    <x v="25"/>
    <s v="Mobile Payment"/>
    <s v="neutral"/>
    <n v="186521.76"/>
    <n v="0.15"/>
    <n v="27978.263999999999"/>
    <n v="158543.49600000001"/>
  </r>
  <r>
    <n v="619"/>
    <s v="Eze Tunde"/>
    <x v="9"/>
    <n v="89443.53"/>
    <n v="4"/>
    <s v="ORD10618"/>
    <x v="288"/>
    <x v="14"/>
    <s v="Mobile Payment"/>
    <s v="good"/>
    <n v="357774.12"/>
    <n v="0.15"/>
    <n v="53666.117999999995"/>
    <n v="304108.00199999998"/>
  </r>
  <r>
    <n v="620"/>
    <s v="Ajayi Adeola"/>
    <x v="1"/>
    <n v="192859.89"/>
    <n v="4"/>
    <s v="ORD10619"/>
    <x v="90"/>
    <x v="13"/>
    <s v="Cash on Delivery"/>
    <s v="bad"/>
    <n v="771439.56"/>
    <n v="0.15"/>
    <n v="115715.93400000001"/>
    <n v="655723.62600000005"/>
  </r>
  <r>
    <n v="621"/>
    <s v="Eze Samuel"/>
    <x v="0"/>
    <n v="17816.37"/>
    <n v="1"/>
    <s v="ORD10620"/>
    <x v="212"/>
    <x v="2"/>
    <s v="Bank Transfer"/>
    <s v="bad"/>
    <n v="17816.37"/>
    <s v="No Discount"/>
    <s v="No Discount"/>
    <n v="17816.37"/>
  </r>
  <r>
    <n v="622"/>
    <s v="Obi Ahmed"/>
    <x v="6"/>
    <n v="49248.73"/>
    <n v="2"/>
    <s v="ORD10621"/>
    <x v="195"/>
    <x v="3"/>
    <s v="Cash on Delivery"/>
    <s v="good"/>
    <n v="98497.46"/>
    <n v="0.15"/>
    <n v="14774.619000000001"/>
    <n v="83722.841"/>
  </r>
  <r>
    <n v="623"/>
    <s v="Osagie Adeola"/>
    <x v="2"/>
    <n v="103071.63"/>
    <n v="3"/>
    <s v="ORD10622"/>
    <x v="194"/>
    <x v="19"/>
    <s v="Credit Card"/>
    <s v="good"/>
    <n v="309214.89"/>
    <n v="0.15"/>
    <n v="46382.233500000002"/>
    <n v="262832.65650000004"/>
  </r>
  <r>
    <n v="624"/>
    <s v="Balogun Temitope"/>
    <x v="0"/>
    <n v="169498.83"/>
    <n v="4"/>
    <s v="ORD10623"/>
    <x v="51"/>
    <x v="9"/>
    <s v="Debit Card"/>
    <s v="bad"/>
    <n v="677995.32"/>
    <n v="0.15"/>
    <n v="101699.298"/>
    <n v="576296.022"/>
  </r>
  <r>
    <n v="625"/>
    <s v="Ekong Emeka"/>
    <x v="9"/>
    <n v="27552.14"/>
    <n v="3"/>
    <s v="ORD10624"/>
    <x v="249"/>
    <x v="22"/>
    <s v="Bank Transfer"/>
    <s v="neutral"/>
    <n v="82656.42"/>
    <n v="0.15"/>
    <n v="12398.463"/>
    <n v="70257.956999999995"/>
  </r>
  <r>
    <n v="626"/>
    <s v="Ekong Ngozi"/>
    <x v="1"/>
    <n v="55001.57"/>
    <n v="4"/>
    <s v="ORD10625"/>
    <x v="229"/>
    <x v="7"/>
    <s v="Mobile Payment"/>
    <s v="good"/>
    <n v="220006.28"/>
    <n v="0.15"/>
    <n v="33000.941999999995"/>
    <n v="187005.33799999999"/>
  </r>
  <r>
    <n v="627"/>
    <s v="Ojo Omotayo"/>
    <x v="5"/>
    <n v="75624.27"/>
    <n v="5"/>
    <s v="ORD10626"/>
    <x v="252"/>
    <x v="17"/>
    <s v="Bank Transfer"/>
    <s v="neutral"/>
    <n v="378121.35000000003"/>
    <n v="0.25"/>
    <n v="94530.337500000009"/>
    <n v="283591.01250000001"/>
  </r>
  <r>
    <n v="628"/>
    <s v="Ifeanyi Temitope"/>
    <x v="4"/>
    <n v="199787.6"/>
    <n v="4"/>
    <s v="ORD10627"/>
    <x v="254"/>
    <x v="23"/>
    <s v="Credit Card"/>
    <s v="neutral"/>
    <n v="799150.4"/>
    <n v="0.15"/>
    <n v="119872.56"/>
    <n v="679277.84000000008"/>
  </r>
  <r>
    <n v="629"/>
    <s v="Adewale Temitope"/>
    <x v="1"/>
    <n v="6276.17"/>
    <n v="5"/>
    <s v="ORD10628"/>
    <x v="154"/>
    <x v="24"/>
    <s v="Mobile Payment"/>
    <s v="good"/>
    <n v="31380.85"/>
    <n v="0.25"/>
    <n v="7845.2124999999996"/>
    <n v="23535.637499999997"/>
  </r>
  <r>
    <n v="630"/>
    <s v="Obi Tunde"/>
    <x v="8"/>
    <n v="121122.81"/>
    <n v="3"/>
    <s v="ORD10629"/>
    <x v="35"/>
    <x v="3"/>
    <s v="Bank Transfer"/>
    <s v="neutral"/>
    <n v="363368.43"/>
    <n v="0.15"/>
    <n v="54505.264499999997"/>
    <n v="308863.1655"/>
  </r>
  <r>
    <n v="631"/>
    <s v="Ifeanyi Tunde"/>
    <x v="2"/>
    <n v="51022.61"/>
    <n v="2"/>
    <s v="ORD10630"/>
    <x v="296"/>
    <x v="14"/>
    <s v="Credit Card"/>
    <s v="bad"/>
    <n v="102045.22"/>
    <n v="0.15"/>
    <n v="15306.782999999999"/>
    <n v="86738.437000000005"/>
  </r>
  <r>
    <n v="632"/>
    <s v="Ogundipe Temitope"/>
    <x v="9"/>
    <n v="70453.64"/>
    <n v="1"/>
    <s v="ORD10631"/>
    <x v="297"/>
    <x v="11"/>
    <s v="Mobile Payment"/>
    <s v="good"/>
    <n v="70453.64"/>
    <s v="No Discount"/>
    <s v="No Discount"/>
    <n v="70453.64"/>
  </r>
  <r>
    <n v="633"/>
    <s v="Ekong Chisom"/>
    <x v="1"/>
    <n v="146210.89000000001"/>
    <n v="1"/>
    <s v="ORD10632"/>
    <x v="64"/>
    <x v="20"/>
    <s v="Credit Card"/>
    <s v="neutral"/>
    <n v="146210.89000000001"/>
    <s v="No Discount"/>
    <s v="No Discount"/>
    <n v="146210.89000000001"/>
  </r>
  <r>
    <n v="634"/>
    <s v="Olawale Efe"/>
    <x v="1"/>
    <n v="37707.49"/>
    <n v="3"/>
    <s v="ORD10633"/>
    <x v="298"/>
    <x v="2"/>
    <s v="Mobile Payment"/>
    <s v="neutral"/>
    <n v="113122.47"/>
    <n v="0.15"/>
    <n v="16968.370500000001"/>
    <n v="96154.099499999997"/>
  </r>
  <r>
    <n v="635"/>
    <s v="Eze Chinwe"/>
    <x v="2"/>
    <n v="121047.07"/>
    <n v="3"/>
    <s v="ORD10634"/>
    <x v="299"/>
    <x v="10"/>
    <s v="Debit Card"/>
    <s v="good"/>
    <n v="363141.21"/>
    <n v="0.15"/>
    <n v="54471.181499999999"/>
    <n v="308670.02850000001"/>
  </r>
  <r>
    <n v="636"/>
    <s v="Adebayo Chinwe"/>
    <x v="4"/>
    <n v="167108.88"/>
    <n v="2"/>
    <s v="ORD10635"/>
    <x v="276"/>
    <x v="18"/>
    <s v="Cash on Delivery"/>
    <s v="good"/>
    <n v="334217.76"/>
    <n v="0.15"/>
    <n v="50132.663999999997"/>
    <n v="284085.09600000002"/>
  </r>
  <r>
    <n v="637"/>
    <s v="Balogun Tunde"/>
    <x v="8"/>
    <n v="36209.919999999998"/>
    <n v="4"/>
    <s v="ORD10636"/>
    <x v="17"/>
    <x v="0"/>
    <s v="Mobile Payment"/>
    <s v="neutral"/>
    <n v="144839.67999999999"/>
    <n v="0.15"/>
    <n v="21725.951999999997"/>
    <n v="123113.728"/>
  </r>
  <r>
    <n v="638"/>
    <s v="Adewale Uche"/>
    <x v="3"/>
    <n v="42451.69"/>
    <n v="4"/>
    <s v="ORD10637"/>
    <x v="133"/>
    <x v="20"/>
    <s v="Credit Card"/>
    <s v="good"/>
    <n v="169806.76"/>
    <n v="0.15"/>
    <n v="25471.013999999999"/>
    <n v="144335.74600000001"/>
  </r>
  <r>
    <n v="639"/>
    <s v="Ojo Omotayo"/>
    <x v="3"/>
    <n v="188999.08"/>
    <n v="4"/>
    <s v="ORD10638"/>
    <x v="15"/>
    <x v="5"/>
    <s v="Bank Transfer"/>
    <s v="bad"/>
    <n v="755996.32"/>
    <n v="0.15"/>
    <n v="113399.44799999999"/>
    <n v="642596.87199999997"/>
  </r>
  <r>
    <n v="640"/>
    <s v="Okeke Adeola"/>
    <x v="9"/>
    <n v="83801.509999999995"/>
    <n v="2"/>
    <s v="ORD10639"/>
    <x v="5"/>
    <x v="9"/>
    <s v="Cash on Delivery"/>
    <s v="neutral"/>
    <n v="167603.01999999999"/>
    <n v="0.15"/>
    <n v="25140.452999999998"/>
    <n v="142462.56699999998"/>
  </r>
  <r>
    <n v="641"/>
    <s v="Abubakar Sola"/>
    <x v="5"/>
    <n v="168596.11"/>
    <n v="5"/>
    <s v="ORD10640"/>
    <x v="130"/>
    <x v="19"/>
    <s v="Credit Card"/>
    <s v="good"/>
    <n v="842980.54999999993"/>
    <n v="0.25"/>
    <n v="210745.13749999998"/>
    <n v="632235.41249999998"/>
  </r>
  <r>
    <n v="642"/>
    <s v="Ekong Samuel"/>
    <x v="7"/>
    <n v="37175.67"/>
    <n v="4"/>
    <s v="ORD10641"/>
    <x v="46"/>
    <x v="18"/>
    <s v="Bank Transfer"/>
    <s v="good"/>
    <n v="148702.68"/>
    <n v="0.15"/>
    <n v="22305.401999999998"/>
    <n v="126397.27799999999"/>
  </r>
  <r>
    <n v="643"/>
    <s v="Ekong Abiodun"/>
    <x v="4"/>
    <n v="24579.78"/>
    <n v="4"/>
    <s v="ORD10642"/>
    <x v="300"/>
    <x v="18"/>
    <s v="Bank Transfer"/>
    <s v="good"/>
    <n v="98319.12"/>
    <n v="0.15"/>
    <n v="14747.867999999999"/>
    <n v="83571.251999999993"/>
  </r>
  <r>
    <n v="644"/>
    <s v="Onyejekwe Ngozi"/>
    <x v="4"/>
    <n v="24750.5"/>
    <n v="4"/>
    <s v="ORD10643"/>
    <x v="208"/>
    <x v="9"/>
    <s v="Mobile Payment"/>
    <s v="bad"/>
    <n v="99002"/>
    <n v="0.15"/>
    <n v="14850.3"/>
    <n v="84151.7"/>
  </r>
  <r>
    <n v="645"/>
    <s v="Ezechi Femi"/>
    <x v="3"/>
    <n v="56260.32"/>
    <n v="5"/>
    <s v="ORD10644"/>
    <x v="250"/>
    <x v="20"/>
    <s v="Mobile Payment"/>
    <s v="neutral"/>
    <n v="281301.59999999998"/>
    <n v="0.25"/>
    <n v="70325.399999999994"/>
    <n v="210976.19999999998"/>
  </r>
  <r>
    <n v="646"/>
    <s v="Adewale Yakubu"/>
    <x v="8"/>
    <n v="127628"/>
    <n v="2"/>
    <s v="ORD10645"/>
    <x v="257"/>
    <x v="14"/>
    <s v="Debit Card"/>
    <s v="neutral"/>
    <n v="255256"/>
    <n v="0.15"/>
    <n v="38288.400000000001"/>
    <n v="216967.6"/>
  </r>
  <r>
    <n v="647"/>
    <s v="Ogunleye Adeola"/>
    <x v="4"/>
    <n v="165243.39000000001"/>
    <n v="1"/>
    <s v="ORD10646"/>
    <x v="225"/>
    <x v="3"/>
    <s v="Mobile Payment"/>
    <s v="neutral"/>
    <n v="165243.39000000001"/>
    <s v="No Discount"/>
    <s v="No Discount"/>
    <n v="165243.39000000001"/>
  </r>
  <r>
    <n v="648"/>
    <s v="Ajayi Yakubu"/>
    <x v="2"/>
    <n v="79966.259999999995"/>
    <n v="2"/>
    <s v="ORD10647"/>
    <x v="93"/>
    <x v="13"/>
    <s v="Bank Transfer"/>
    <s v="bad"/>
    <n v="159932.51999999999"/>
    <n v="0.15"/>
    <n v="23989.877999999997"/>
    <n v="135942.64199999999"/>
  </r>
  <r>
    <n v="649"/>
    <s v="Ifeanyi Efe"/>
    <x v="9"/>
    <n v="90090.14"/>
    <n v="2"/>
    <s v="ORD10648"/>
    <x v="81"/>
    <x v="22"/>
    <s v="Bank Transfer"/>
    <s v="neutral"/>
    <n v="180180.28"/>
    <n v="0.15"/>
    <n v="27027.041999999998"/>
    <n v="153153.23800000001"/>
  </r>
  <r>
    <n v="650"/>
    <s v="Ezechi Zainab"/>
    <x v="7"/>
    <n v="196682.65"/>
    <n v="2"/>
    <s v="ORD10649"/>
    <x v="230"/>
    <x v="6"/>
    <s v="Debit Card"/>
    <s v="neutral"/>
    <n v="393365.3"/>
    <n v="0.15"/>
    <n v="59004.794999999998"/>
    <n v="334360.505"/>
  </r>
  <r>
    <n v="651"/>
    <s v="Balogun Folake"/>
    <x v="2"/>
    <n v="136300.17000000001"/>
    <n v="5"/>
    <s v="ORD10650"/>
    <x v="72"/>
    <x v="12"/>
    <s v="Bank Transfer"/>
    <s v="bad"/>
    <n v="681500.85000000009"/>
    <n v="0.25"/>
    <n v="170375.21250000002"/>
    <n v="511125.63750000007"/>
  </r>
  <r>
    <n v="652"/>
    <s v="Eze Zainab"/>
    <x v="9"/>
    <n v="179016.29"/>
    <n v="3"/>
    <s v="ORD10651"/>
    <x v="258"/>
    <x v="8"/>
    <s v="Debit Card"/>
    <s v="good"/>
    <n v="537048.87"/>
    <n v="0.15"/>
    <n v="80557.330499999996"/>
    <n v="456491.53950000001"/>
  </r>
  <r>
    <n v="653"/>
    <s v="Omotosho Folake"/>
    <x v="5"/>
    <n v="33967.99"/>
    <n v="1"/>
    <s v="ORD10652"/>
    <x v="82"/>
    <x v="19"/>
    <s v="Bank Transfer"/>
    <s v="good"/>
    <n v="33967.99"/>
    <s v="No Discount"/>
    <s v="No Discount"/>
    <n v="33967.99"/>
  </r>
  <r>
    <n v="654"/>
    <s v="Eze Efe"/>
    <x v="6"/>
    <n v="178490.26"/>
    <n v="3"/>
    <s v="ORD10653"/>
    <x v="301"/>
    <x v="5"/>
    <s v="Credit Card"/>
    <s v="good"/>
    <n v="535470.78"/>
    <n v="0.15"/>
    <n v="80320.616999999998"/>
    <n v="455150.16300000006"/>
  </r>
  <r>
    <n v="655"/>
    <s v="Balogun Folake"/>
    <x v="3"/>
    <n v="101149.13"/>
    <n v="5"/>
    <s v="ORD10654"/>
    <x v="263"/>
    <x v="0"/>
    <s v="Mobile Payment"/>
    <s v="bad"/>
    <n v="505745.65"/>
    <n v="0.25"/>
    <n v="126436.41250000001"/>
    <n v="379309.23750000005"/>
  </r>
  <r>
    <n v="656"/>
    <s v="Ifeanyi Amaka"/>
    <x v="3"/>
    <n v="62532.87"/>
    <n v="3"/>
    <s v="ORD10655"/>
    <x v="159"/>
    <x v="1"/>
    <s v="Mobile Payment"/>
    <s v="neutral"/>
    <n v="187598.61000000002"/>
    <n v="0.15"/>
    <n v="28139.791500000003"/>
    <n v="159458.81850000002"/>
  </r>
  <r>
    <n v="657"/>
    <s v="Onyejekwe Efe"/>
    <x v="6"/>
    <n v="113359.83"/>
    <n v="1"/>
    <s v="ORD10656"/>
    <x v="302"/>
    <x v="1"/>
    <s v="Cash on Delivery"/>
    <s v="bad"/>
    <n v="113359.83"/>
    <s v="No Discount"/>
    <s v="No Discount"/>
    <n v="113359.83"/>
  </r>
  <r>
    <n v="658"/>
    <s v="Adebanjo Aisha"/>
    <x v="3"/>
    <n v="116373.47"/>
    <n v="3"/>
    <s v="ORD10657"/>
    <x v="303"/>
    <x v="12"/>
    <s v="Credit Card"/>
    <s v="neutral"/>
    <n v="349120.41000000003"/>
    <n v="0.15"/>
    <n v="52368.061500000003"/>
    <n v="296752.34850000002"/>
  </r>
  <r>
    <n v="659"/>
    <s v="Ajayi Kemi"/>
    <x v="9"/>
    <n v="63711.5"/>
    <n v="2"/>
    <s v="ORD10658"/>
    <x v="304"/>
    <x v="18"/>
    <s v="Bank Transfer"/>
    <s v="good"/>
    <n v="127423"/>
    <n v="0.15"/>
    <n v="19113.45"/>
    <n v="108309.55"/>
  </r>
  <r>
    <n v="660"/>
    <s v="Adebanjo Efe"/>
    <x v="9"/>
    <n v="104242.3"/>
    <n v="4"/>
    <s v="ORD10659"/>
    <x v="124"/>
    <x v="25"/>
    <s v="Mobile Payment"/>
    <s v="good"/>
    <n v="416969.2"/>
    <n v="0.15"/>
    <n v="62545.38"/>
    <n v="354423.82"/>
  </r>
  <r>
    <n v="661"/>
    <s v="Idowu Emeka"/>
    <x v="3"/>
    <n v="142352"/>
    <n v="2"/>
    <s v="ORD10660"/>
    <x v="225"/>
    <x v="12"/>
    <s v="Credit Card"/>
    <s v="neutral"/>
    <n v="284704"/>
    <n v="0.15"/>
    <n v="42705.599999999999"/>
    <n v="241998.4"/>
  </r>
  <r>
    <n v="662"/>
    <s v="Obi Yakubu"/>
    <x v="3"/>
    <n v="105485.61"/>
    <n v="4"/>
    <s v="ORD10661"/>
    <x v="305"/>
    <x v="23"/>
    <s v="Bank Transfer"/>
    <s v="good"/>
    <n v="421942.44"/>
    <n v="0.15"/>
    <n v="63291.365999999995"/>
    <n v="358651.07400000002"/>
  </r>
  <r>
    <n v="663"/>
    <s v="Lawal Adeola"/>
    <x v="0"/>
    <n v="146753.12"/>
    <n v="3"/>
    <s v="ORD10662"/>
    <x v="67"/>
    <x v="1"/>
    <s v="Credit Card"/>
    <s v="bad"/>
    <n v="440259.36"/>
    <n v="0.15"/>
    <n v="66038.903999999995"/>
    <n v="374220.45600000001"/>
  </r>
  <r>
    <n v="664"/>
    <s v="Ezechi Femi"/>
    <x v="1"/>
    <n v="140741.96"/>
    <n v="5"/>
    <s v="ORD10663"/>
    <x v="83"/>
    <x v="22"/>
    <s v="Bank Transfer"/>
    <s v="good"/>
    <n v="703709.79999999993"/>
    <n v="0.25"/>
    <n v="175927.44999999998"/>
    <n v="527782.35"/>
  </r>
  <r>
    <n v="665"/>
    <s v="Ogundipe Folake"/>
    <x v="3"/>
    <n v="164876"/>
    <n v="1"/>
    <s v="ORD10664"/>
    <x v="59"/>
    <x v="2"/>
    <s v="Cash on Delivery"/>
    <s v="bad"/>
    <n v="164876"/>
    <s v="No Discount"/>
    <s v="No Discount"/>
    <n v="164876"/>
  </r>
  <r>
    <n v="666"/>
    <s v="Eze Tunde"/>
    <x v="3"/>
    <n v="124408.64"/>
    <n v="1"/>
    <s v="ORD10665"/>
    <x v="105"/>
    <x v="24"/>
    <s v="Credit Card"/>
    <s v="bad"/>
    <n v="124408.64"/>
    <s v="No Discount"/>
    <s v="No Discount"/>
    <n v="124408.64"/>
  </r>
  <r>
    <n v="667"/>
    <s v="Obi Bola"/>
    <x v="1"/>
    <n v="80137.289999999994"/>
    <n v="1"/>
    <s v="ORD10666"/>
    <x v="151"/>
    <x v="24"/>
    <s v="Debit Card"/>
    <s v="good"/>
    <n v="80137.289999999994"/>
    <s v="No Discount"/>
    <s v="No Discount"/>
    <n v="80137.289999999994"/>
  </r>
  <r>
    <n v="668"/>
    <s v="Ajayi Femi"/>
    <x v="4"/>
    <n v="128040.34"/>
    <n v="3"/>
    <s v="ORD10667"/>
    <x v="207"/>
    <x v="11"/>
    <s v="Credit Card"/>
    <s v="bad"/>
    <n v="384121.02"/>
    <n v="0.15"/>
    <n v="57618.152999999998"/>
    <n v="326502.86700000003"/>
  </r>
  <r>
    <n v="669"/>
    <s v="Ajayi Femi"/>
    <x v="3"/>
    <n v="59283.87"/>
    <n v="4"/>
    <s v="ORD10668"/>
    <x v="33"/>
    <x v="4"/>
    <s v="Debit Card"/>
    <s v="neutral"/>
    <n v="237135.48"/>
    <n v="0.15"/>
    <n v="35570.322"/>
    <n v="201565.158"/>
  </r>
  <r>
    <n v="670"/>
    <s v="Okeke Ngozi"/>
    <x v="1"/>
    <n v="153571.92000000001"/>
    <n v="4"/>
    <s v="ORD10669"/>
    <x v="198"/>
    <x v="2"/>
    <s v="Debit Card"/>
    <s v="neutral"/>
    <n v="614287.68000000005"/>
    <n v="0.15"/>
    <n v="92143.152000000002"/>
    <n v="522144.52800000005"/>
  </r>
  <r>
    <n v="671"/>
    <s v="Obi Temitope"/>
    <x v="2"/>
    <n v="7525.24"/>
    <n v="4"/>
    <s v="ORD10670"/>
    <x v="306"/>
    <x v="6"/>
    <s v="Bank Transfer"/>
    <s v="bad"/>
    <n v="30100.959999999999"/>
    <n v="0.15"/>
    <n v="4515.1439999999993"/>
    <n v="25585.815999999999"/>
  </r>
  <r>
    <n v="672"/>
    <s v="Ogundipe Chisom"/>
    <x v="0"/>
    <n v="188819.45"/>
    <n v="2"/>
    <s v="ORD10671"/>
    <x v="307"/>
    <x v="6"/>
    <s v="Bank Transfer"/>
    <s v="good"/>
    <n v="377638.9"/>
    <n v="0.15"/>
    <n v="56645.834999999999"/>
    <n v="320993.065"/>
  </r>
  <r>
    <n v="673"/>
    <s v="Omotosho Samuel"/>
    <x v="5"/>
    <n v="97778.68"/>
    <n v="1"/>
    <s v="ORD10672"/>
    <x v="105"/>
    <x v="3"/>
    <s v="Bank Transfer"/>
    <s v="neutral"/>
    <n v="97778.68"/>
    <s v="No Discount"/>
    <s v="No Discount"/>
    <n v="97778.68"/>
  </r>
  <r>
    <n v="674"/>
    <s v="Balogun Bola"/>
    <x v="0"/>
    <n v="199238.15"/>
    <n v="2"/>
    <s v="ORD10673"/>
    <x v="159"/>
    <x v="9"/>
    <s v="Cash on Delivery"/>
    <s v="neutral"/>
    <n v="398476.3"/>
    <n v="0.15"/>
    <n v="59771.444999999992"/>
    <n v="338704.85499999998"/>
  </r>
  <r>
    <n v="675"/>
    <s v="Omotosho Sola"/>
    <x v="5"/>
    <n v="74069.39"/>
    <n v="3"/>
    <s v="ORD10674"/>
    <x v="51"/>
    <x v="22"/>
    <s v="Cash on Delivery"/>
    <s v="neutral"/>
    <n v="222208.16999999998"/>
    <n v="0.15"/>
    <n v="33331.225499999993"/>
    <n v="188876.94449999998"/>
  </r>
  <r>
    <n v="676"/>
    <s v="Onyejekwe Uche"/>
    <x v="1"/>
    <n v="119540.48"/>
    <n v="5"/>
    <s v="ORD10675"/>
    <x v="83"/>
    <x v="22"/>
    <s v="Mobile Payment"/>
    <s v="good"/>
    <n v="597702.40000000002"/>
    <n v="0.25"/>
    <n v="149425.60000000001"/>
    <n v="448276.80000000005"/>
  </r>
  <r>
    <n v="677"/>
    <s v="Ogundipe Chukwudi"/>
    <x v="9"/>
    <n v="12962.31"/>
    <n v="5"/>
    <s v="ORD10676"/>
    <x v="253"/>
    <x v="5"/>
    <s v="Credit Card"/>
    <s v="good"/>
    <n v="64811.549999999996"/>
    <n v="0.25"/>
    <n v="16202.887499999999"/>
    <n v="48608.662499999999"/>
  </r>
  <r>
    <n v="678"/>
    <s v="Ikenna Ibrahim"/>
    <x v="1"/>
    <n v="137884.85999999999"/>
    <n v="1"/>
    <s v="ORD10677"/>
    <x v="130"/>
    <x v="8"/>
    <s v="Cash on Delivery"/>
    <s v="good"/>
    <n v="137884.85999999999"/>
    <s v="No Discount"/>
    <s v="No Discount"/>
    <n v="137884.85999999999"/>
  </r>
  <r>
    <n v="679"/>
    <s v="Ezechi Ibrahim"/>
    <x v="6"/>
    <n v="89024.91"/>
    <n v="5"/>
    <s v="ORD10678"/>
    <x v="91"/>
    <x v="6"/>
    <s v="Credit Card"/>
    <s v="neutral"/>
    <n v="445124.55000000005"/>
    <n v="0.25"/>
    <n v="111281.13750000001"/>
    <n v="333843.41250000003"/>
  </r>
  <r>
    <n v="680"/>
    <s v="Abubakar Yakubu"/>
    <x v="1"/>
    <n v="181794.86"/>
    <n v="3"/>
    <s v="ORD10679"/>
    <x v="47"/>
    <x v="16"/>
    <s v="Debit Card"/>
    <s v="neutral"/>
    <n v="545384.57999999996"/>
    <n v="0.15"/>
    <n v="81807.686999999991"/>
    <n v="463576.89299999998"/>
  </r>
  <r>
    <n v="681"/>
    <s v="Okeke Omotayo"/>
    <x v="8"/>
    <n v="35341.03"/>
    <n v="5"/>
    <s v="ORD10680"/>
    <x v="209"/>
    <x v="16"/>
    <s v="Debit Card"/>
    <s v="bad"/>
    <n v="176705.15"/>
    <n v="0.25"/>
    <n v="44176.287499999999"/>
    <n v="132528.86249999999"/>
  </r>
  <r>
    <n v="682"/>
    <s v="Idowu Omotayo"/>
    <x v="2"/>
    <n v="153307.63"/>
    <n v="5"/>
    <s v="ORD10681"/>
    <x v="111"/>
    <x v="21"/>
    <s v="Bank Transfer"/>
    <s v="good"/>
    <n v="766538.15"/>
    <n v="0.25"/>
    <n v="191634.53750000001"/>
    <n v="574903.61250000005"/>
  </r>
  <r>
    <n v="683"/>
    <s v="Ojo Ahmed"/>
    <x v="8"/>
    <n v="98212.55"/>
    <n v="2"/>
    <s v="ORD10682"/>
    <x v="60"/>
    <x v="3"/>
    <s v="Debit Card"/>
    <s v="neutral"/>
    <n v="196425.1"/>
    <n v="0.15"/>
    <n v="29463.764999999999"/>
    <n v="166961.33500000002"/>
  </r>
  <r>
    <n v="684"/>
    <s v="Ifeanyi Bola"/>
    <x v="9"/>
    <n v="166349.59"/>
    <n v="3"/>
    <s v="ORD10683"/>
    <x v="294"/>
    <x v="10"/>
    <s v="Credit Card"/>
    <s v="bad"/>
    <n v="499048.77"/>
    <n v="0.15"/>
    <n v="74857.315499999997"/>
    <n v="424191.45449999999"/>
  </r>
  <r>
    <n v="685"/>
    <s v="Lawal Temitope"/>
    <x v="9"/>
    <n v="166477.23000000001"/>
    <n v="2"/>
    <s v="ORD10684"/>
    <x v="308"/>
    <x v="21"/>
    <s v="Debit Card"/>
    <s v="good"/>
    <n v="332954.46000000002"/>
    <n v="0.15"/>
    <n v="49943.169000000002"/>
    <n v="283011.29100000003"/>
  </r>
  <r>
    <n v="686"/>
    <s v="Olawale Efe"/>
    <x v="2"/>
    <n v="8793.5400000000009"/>
    <n v="3"/>
    <s v="ORD10685"/>
    <x v="40"/>
    <x v="23"/>
    <s v="Bank Transfer"/>
    <s v="neutral"/>
    <n v="26380.620000000003"/>
    <n v="0.15"/>
    <n v="3957.0930000000003"/>
    <n v="22423.527000000002"/>
  </r>
  <r>
    <n v="687"/>
    <s v="Ojo Abiodun"/>
    <x v="2"/>
    <n v="194746.86"/>
    <n v="4"/>
    <s v="ORD10686"/>
    <x v="65"/>
    <x v="3"/>
    <s v="Debit Card"/>
    <s v="good"/>
    <n v="778987.44"/>
    <n v="0.15"/>
    <n v="116848.11599999999"/>
    <n v="662139.32399999991"/>
  </r>
  <r>
    <n v="688"/>
    <s v="Ogundipe Bola"/>
    <x v="3"/>
    <n v="116270.72"/>
    <n v="1"/>
    <s v="ORD10687"/>
    <x v="304"/>
    <x v="25"/>
    <s v="Credit Card"/>
    <s v="neutral"/>
    <n v="116270.72"/>
    <s v="No Discount"/>
    <s v="No Discount"/>
    <n v="116270.72"/>
  </r>
  <r>
    <n v="689"/>
    <s v="Onyejekwe Amaka"/>
    <x v="3"/>
    <n v="125326.8"/>
    <n v="1"/>
    <s v="ORD10688"/>
    <x v="196"/>
    <x v="21"/>
    <s v="Bank Transfer"/>
    <s v="good"/>
    <n v="125326.8"/>
    <s v="No Discount"/>
    <s v="No Discount"/>
    <n v="125326.8"/>
  </r>
  <r>
    <n v="690"/>
    <s v="Ikenna Adeola"/>
    <x v="6"/>
    <n v="17066.830000000002"/>
    <n v="5"/>
    <s v="ORD10689"/>
    <x v="293"/>
    <x v="25"/>
    <s v="Cash on Delivery"/>
    <s v="good"/>
    <n v="85334.150000000009"/>
    <n v="0.25"/>
    <n v="21333.537500000002"/>
    <n v="64000.612500000003"/>
  </r>
  <r>
    <n v="691"/>
    <s v="Ojo Sola"/>
    <x v="6"/>
    <n v="82073.679999999993"/>
    <n v="4"/>
    <s v="ORD10690"/>
    <x v="218"/>
    <x v="7"/>
    <s v="Cash on Delivery"/>
    <s v="neutral"/>
    <n v="328294.71999999997"/>
    <n v="0.15"/>
    <n v="49244.207999999991"/>
    <n v="279050.51199999999"/>
  </r>
  <r>
    <n v="692"/>
    <s v="Adebayo Sola"/>
    <x v="1"/>
    <n v="88791.64"/>
    <n v="1"/>
    <s v="ORD10691"/>
    <x v="127"/>
    <x v="3"/>
    <s v="Cash on Delivery"/>
    <s v="bad"/>
    <n v="88791.64"/>
    <s v="No Discount"/>
    <s v="No Discount"/>
    <n v="88791.64"/>
  </r>
  <r>
    <n v="693"/>
    <s v="Eze Bola"/>
    <x v="9"/>
    <n v="167587.73000000001"/>
    <n v="2"/>
    <s v="ORD10692"/>
    <x v="119"/>
    <x v="4"/>
    <s v="Mobile Payment"/>
    <s v="good"/>
    <n v="335175.46000000002"/>
    <n v="0.15"/>
    <n v="50276.319000000003"/>
    <n v="284899.141"/>
  </r>
  <r>
    <n v="694"/>
    <s v="Lawal Tunde"/>
    <x v="9"/>
    <n v="175469.92"/>
    <n v="4"/>
    <s v="ORD10693"/>
    <x v="191"/>
    <x v="21"/>
    <s v="Bank Transfer"/>
    <s v="good"/>
    <n v="701879.68"/>
    <n v="0.15"/>
    <n v="105281.952"/>
    <n v="596597.728"/>
  </r>
  <r>
    <n v="695"/>
    <s v="Obi Chinwe"/>
    <x v="9"/>
    <n v="6309.39"/>
    <n v="4"/>
    <s v="ORD10694"/>
    <x v="249"/>
    <x v="2"/>
    <s v="Debit Card"/>
    <s v="bad"/>
    <n v="25237.56"/>
    <n v="0.15"/>
    <n v="3785.634"/>
    <n v="21451.925999999999"/>
  </r>
  <r>
    <n v="696"/>
    <s v="Nwachukwu Folake"/>
    <x v="6"/>
    <n v="163460.93"/>
    <n v="5"/>
    <s v="ORD10695"/>
    <x v="104"/>
    <x v="13"/>
    <s v="Debit Card"/>
    <s v="good"/>
    <n v="817304.64999999991"/>
    <n v="0.25"/>
    <n v="204326.16249999998"/>
    <n v="612978.48749999993"/>
  </r>
  <r>
    <n v="697"/>
    <s v="Balogun Chisom"/>
    <x v="2"/>
    <n v="70837.69"/>
    <n v="5"/>
    <s v="ORD10696"/>
    <x v="229"/>
    <x v="14"/>
    <s v="Bank Transfer"/>
    <s v="good"/>
    <n v="354188.45"/>
    <n v="0.25"/>
    <n v="88547.112500000003"/>
    <n v="265641.33750000002"/>
  </r>
  <r>
    <n v="698"/>
    <s v="Adebanjo Chisom"/>
    <x v="9"/>
    <n v="44747.82"/>
    <n v="5"/>
    <s v="ORD10697"/>
    <x v="309"/>
    <x v="12"/>
    <s v="Credit Card"/>
    <s v="neutral"/>
    <n v="223739.1"/>
    <n v="0.25"/>
    <n v="55934.775000000001"/>
    <n v="167804.32500000001"/>
  </r>
  <r>
    <n v="699"/>
    <s v="Ojo Aisha"/>
    <x v="3"/>
    <n v="84431.46"/>
    <n v="4"/>
    <s v="ORD10698"/>
    <x v="310"/>
    <x v="21"/>
    <s v="Mobile Payment"/>
    <s v="bad"/>
    <n v="337725.84"/>
    <n v="0.15"/>
    <n v="50658.876000000004"/>
    <n v="287066.96400000004"/>
  </r>
  <r>
    <n v="700"/>
    <s v="Balogun Chukwudi"/>
    <x v="4"/>
    <n v="186794.38"/>
    <n v="2"/>
    <s v="ORD10699"/>
    <x v="131"/>
    <x v="14"/>
    <s v="Debit Card"/>
    <s v="neutral"/>
    <n v="373588.76"/>
    <n v="0.15"/>
    <n v="56038.313999999998"/>
    <n v="317550.446"/>
  </r>
  <r>
    <n v="701"/>
    <s v="Ikenna Ifunanya"/>
    <x v="8"/>
    <n v="143341.65"/>
    <n v="4"/>
    <s v="ORD10700"/>
    <x v="27"/>
    <x v="8"/>
    <s v="Bank Transfer"/>
    <s v="neutral"/>
    <n v="573366.6"/>
    <n v="0.15"/>
    <n v="86004.989999999991"/>
    <n v="487361.61"/>
  </r>
  <r>
    <n v="702"/>
    <s v="Obi Zainab"/>
    <x v="4"/>
    <n v="76292.149999999994"/>
    <n v="3"/>
    <s v="ORD10701"/>
    <x v="311"/>
    <x v="9"/>
    <s v="Credit Card"/>
    <s v="good"/>
    <n v="228876.44999999998"/>
    <n v="0.15"/>
    <n v="34331.467499999999"/>
    <n v="194544.98249999998"/>
  </r>
  <r>
    <n v="703"/>
    <s v="Obi Ngozi"/>
    <x v="0"/>
    <n v="151574.92000000001"/>
    <n v="5"/>
    <s v="ORD10702"/>
    <x v="222"/>
    <x v="14"/>
    <s v="Mobile Payment"/>
    <s v="bad"/>
    <n v="757874.60000000009"/>
    <n v="0.25"/>
    <n v="189468.65000000002"/>
    <n v="568405.95000000007"/>
  </r>
  <r>
    <n v="704"/>
    <s v="Ogunleye Efe"/>
    <x v="5"/>
    <n v="177669.59"/>
    <n v="3"/>
    <s v="ORD10703"/>
    <x v="215"/>
    <x v="6"/>
    <s v="Cash on Delivery"/>
    <s v="good"/>
    <n v="533008.77"/>
    <n v="0.15"/>
    <n v="79951.315499999997"/>
    <n v="453057.45449999999"/>
  </r>
  <r>
    <n v="705"/>
    <s v="Ogunleye Aisha"/>
    <x v="3"/>
    <n v="160951.22"/>
    <n v="2"/>
    <s v="ORD10704"/>
    <x v="268"/>
    <x v="0"/>
    <s v="Mobile Payment"/>
    <s v="good"/>
    <n v="321902.44"/>
    <n v="0.15"/>
    <n v="48285.366000000002"/>
    <n v="273617.07400000002"/>
  </r>
  <r>
    <n v="706"/>
    <s v="Onyejekwe Amaka"/>
    <x v="2"/>
    <n v="174682.63"/>
    <n v="3"/>
    <s v="ORD10705"/>
    <x v="142"/>
    <x v="13"/>
    <s v="Cash on Delivery"/>
    <s v="bad"/>
    <n v="524047.89"/>
    <n v="0.15"/>
    <n v="78607.183499999999"/>
    <n v="445440.70650000003"/>
  </r>
  <r>
    <n v="707"/>
    <s v="Eze Temitope"/>
    <x v="4"/>
    <n v="79745.53"/>
    <n v="1"/>
    <s v="ORD10706"/>
    <x v="271"/>
    <x v="13"/>
    <s v="Mobile Payment"/>
    <s v="bad"/>
    <n v="79745.53"/>
    <s v="No Discount"/>
    <s v="No Discount"/>
    <n v="79745.53"/>
  </r>
  <r>
    <n v="708"/>
    <s v="Abubakar Bola"/>
    <x v="1"/>
    <n v="112503.29"/>
    <n v="5"/>
    <s v="ORD10707"/>
    <x v="312"/>
    <x v="0"/>
    <s v="Credit Card"/>
    <s v="good"/>
    <n v="562516.44999999995"/>
    <n v="0.25"/>
    <n v="140629.11249999999"/>
    <n v="421887.33749999997"/>
  </r>
  <r>
    <n v="709"/>
    <s v="Omotosho Tunde"/>
    <x v="5"/>
    <n v="188403.72"/>
    <n v="1"/>
    <s v="ORD10708"/>
    <x v="313"/>
    <x v="9"/>
    <s v="Credit Card"/>
    <s v="bad"/>
    <n v="188403.72"/>
    <s v="No Discount"/>
    <s v="No Discount"/>
    <n v="188403.72"/>
  </r>
  <r>
    <n v="710"/>
    <s v="Idowu Emeka"/>
    <x v="8"/>
    <n v="55844.07"/>
    <n v="1"/>
    <s v="ORD10709"/>
    <x v="169"/>
    <x v="15"/>
    <s v="Debit Card"/>
    <s v="bad"/>
    <n v="55844.07"/>
    <s v="No Discount"/>
    <s v="No Discount"/>
    <n v="55844.07"/>
  </r>
  <r>
    <n v="711"/>
    <s v="Onyejekwe Amaka"/>
    <x v="7"/>
    <n v="24303.55"/>
    <n v="1"/>
    <s v="ORD10710"/>
    <x v="248"/>
    <x v="1"/>
    <s v="Cash on Delivery"/>
    <s v="neutral"/>
    <n v="24303.55"/>
    <s v="No Discount"/>
    <s v="No Discount"/>
    <n v="24303.55"/>
  </r>
  <r>
    <n v="712"/>
    <s v="Ekong Abiodun"/>
    <x v="2"/>
    <n v="181344.65"/>
    <n v="5"/>
    <s v="ORD10711"/>
    <x v="215"/>
    <x v="24"/>
    <s v="Debit Card"/>
    <s v="bad"/>
    <n v="906723.25"/>
    <n v="0.25"/>
    <n v="226680.8125"/>
    <n v="680042.4375"/>
  </r>
  <r>
    <n v="713"/>
    <s v="Lawal Ngozi"/>
    <x v="3"/>
    <n v="76528.22"/>
    <n v="4"/>
    <s v="ORD10712"/>
    <x v="215"/>
    <x v="23"/>
    <s v="Bank Transfer"/>
    <s v="good"/>
    <n v="306112.88"/>
    <n v="0.15"/>
    <n v="45916.932000000001"/>
    <n v="260195.948"/>
  </r>
  <r>
    <n v="714"/>
    <s v="Idowu Ifunanya"/>
    <x v="2"/>
    <n v="132477.54999999999"/>
    <n v="4"/>
    <s v="ORD10713"/>
    <x v="91"/>
    <x v="11"/>
    <s v="Bank Transfer"/>
    <s v="good"/>
    <n v="529910.19999999995"/>
    <n v="0.15"/>
    <n v="79486.529999999984"/>
    <n v="450423.67"/>
  </r>
  <r>
    <n v="715"/>
    <s v="Osagie Zainab"/>
    <x v="6"/>
    <n v="128520.59"/>
    <n v="3"/>
    <s v="ORD10714"/>
    <x v="262"/>
    <x v="14"/>
    <s v="Bank Transfer"/>
    <s v="bad"/>
    <n v="385561.77"/>
    <n v="0.15"/>
    <n v="57834.265500000001"/>
    <n v="327727.50450000004"/>
  </r>
  <r>
    <n v="716"/>
    <s v="Abubakar Chinwe"/>
    <x v="2"/>
    <n v="163830.18"/>
    <n v="2"/>
    <s v="ORD10715"/>
    <x v="314"/>
    <x v="3"/>
    <s v="Debit Card"/>
    <s v="bad"/>
    <n v="327660.36"/>
    <n v="0.15"/>
    <n v="49149.053999999996"/>
    <n v="278511.30599999998"/>
  </r>
  <r>
    <n v="717"/>
    <s v="Ifeanyi Folake"/>
    <x v="8"/>
    <n v="82741.7"/>
    <n v="5"/>
    <s v="ORD10716"/>
    <x v="143"/>
    <x v="0"/>
    <s v="Cash on Delivery"/>
    <s v="neutral"/>
    <n v="413708.5"/>
    <n v="0.25"/>
    <n v="103427.125"/>
    <n v="310281.375"/>
  </r>
  <r>
    <n v="718"/>
    <s v="Okafor Tunde"/>
    <x v="1"/>
    <n v="154180.92000000001"/>
    <n v="5"/>
    <s v="ORD10717"/>
    <x v="95"/>
    <x v="6"/>
    <s v="Debit Card"/>
    <s v="bad"/>
    <n v="770904.60000000009"/>
    <n v="0.25"/>
    <n v="192726.15000000002"/>
    <n v="578178.45000000007"/>
  </r>
  <r>
    <n v="719"/>
    <s v="Lawal Ngozi"/>
    <x v="0"/>
    <n v="60739.83"/>
    <n v="4"/>
    <s v="ORD10718"/>
    <x v="140"/>
    <x v="21"/>
    <s v="Cash on Delivery"/>
    <s v="neutral"/>
    <n v="242959.32"/>
    <n v="0.15"/>
    <n v="36443.898000000001"/>
    <n v="206515.42200000002"/>
  </r>
  <r>
    <n v="720"/>
    <s v="Abubakar Folake"/>
    <x v="6"/>
    <n v="190720"/>
    <n v="2"/>
    <s v="ORD10719"/>
    <x v="39"/>
    <x v="14"/>
    <s v="Debit Card"/>
    <s v="good"/>
    <n v="381440"/>
    <n v="0.15"/>
    <n v="57216"/>
    <n v="324224"/>
  </r>
  <r>
    <n v="721"/>
    <s v="Ogundipe Aisha"/>
    <x v="5"/>
    <n v="53963.519999999997"/>
    <n v="3"/>
    <s v="ORD10720"/>
    <x v="240"/>
    <x v="20"/>
    <s v="Mobile Payment"/>
    <s v="good"/>
    <n v="161890.56"/>
    <n v="0.15"/>
    <n v="24283.583999999999"/>
    <n v="137606.976"/>
  </r>
  <r>
    <n v="722"/>
    <s v="Nwachukwu Bola"/>
    <x v="4"/>
    <n v="53739.06"/>
    <n v="4"/>
    <s v="ORD10721"/>
    <x v="249"/>
    <x v="14"/>
    <s v="Mobile Payment"/>
    <s v="neutral"/>
    <n v="214956.24"/>
    <n v="0.15"/>
    <n v="32243.435999999998"/>
    <n v="182712.804"/>
  </r>
  <r>
    <n v="723"/>
    <s v="Ogundipe Folake"/>
    <x v="3"/>
    <n v="17341.95"/>
    <n v="2"/>
    <s v="ORD10722"/>
    <x v="81"/>
    <x v="12"/>
    <s v="Debit Card"/>
    <s v="bad"/>
    <n v="34683.9"/>
    <n v="0.15"/>
    <n v="5202.585"/>
    <n v="29481.315000000002"/>
  </r>
  <r>
    <n v="724"/>
    <s v="Abubakar Kemi"/>
    <x v="8"/>
    <n v="188941.83"/>
    <n v="2"/>
    <s v="ORD10723"/>
    <x v="315"/>
    <x v="6"/>
    <s v="Cash on Delivery"/>
    <s v="neutral"/>
    <n v="377883.66"/>
    <n v="0.15"/>
    <n v="56682.548999999992"/>
    <n v="321201.11099999998"/>
  </r>
  <r>
    <n v="725"/>
    <s v="Ifeanyi Efe"/>
    <x v="7"/>
    <n v="171296.07"/>
    <n v="1"/>
    <s v="ORD10724"/>
    <x v="316"/>
    <x v="6"/>
    <s v="Credit Card"/>
    <s v="bad"/>
    <n v="171296.07"/>
    <s v="No Discount"/>
    <s v="No Discount"/>
    <n v="171296.07"/>
  </r>
  <r>
    <n v="726"/>
    <s v="Obi Ahmed"/>
    <x v="1"/>
    <n v="47658.15"/>
    <n v="1"/>
    <s v="ORD10725"/>
    <x v="17"/>
    <x v="19"/>
    <s v="Credit Card"/>
    <s v="neutral"/>
    <n v="47658.15"/>
    <s v="No Discount"/>
    <s v="No Discount"/>
    <n v="47658.15"/>
  </r>
  <r>
    <n v="727"/>
    <s v="Osagie Efe"/>
    <x v="1"/>
    <n v="17325.27"/>
    <n v="2"/>
    <s v="ORD10726"/>
    <x v="281"/>
    <x v="4"/>
    <s v="Bank Transfer"/>
    <s v="bad"/>
    <n v="34650.54"/>
    <n v="0.15"/>
    <n v="5197.5810000000001"/>
    <n v="29452.959000000003"/>
  </r>
  <r>
    <n v="728"/>
    <s v="Adebayo Temitope"/>
    <x v="2"/>
    <n v="14024.96"/>
    <n v="2"/>
    <s v="ORD10727"/>
    <x v="212"/>
    <x v="1"/>
    <s v="Mobile Payment"/>
    <s v="neutral"/>
    <n v="28049.919999999998"/>
    <n v="0.15"/>
    <n v="4207.4879999999994"/>
    <n v="23842.432000000001"/>
  </r>
  <r>
    <n v="729"/>
    <s v="Ezechi Chisom"/>
    <x v="7"/>
    <n v="165499.9"/>
    <n v="5"/>
    <s v="ORD10728"/>
    <x v="291"/>
    <x v="22"/>
    <s v="Debit Card"/>
    <s v="good"/>
    <n v="827499.5"/>
    <n v="0.25"/>
    <n v="206874.875"/>
    <n v="620624.625"/>
  </r>
  <r>
    <n v="730"/>
    <s v="Okeke Temitope"/>
    <x v="0"/>
    <n v="192657.6"/>
    <n v="2"/>
    <s v="ORD10729"/>
    <x v="126"/>
    <x v="19"/>
    <s v="Debit Card"/>
    <s v="bad"/>
    <n v="385315.2"/>
    <n v="0.15"/>
    <n v="57797.279999999999"/>
    <n v="327517.92000000004"/>
  </r>
  <r>
    <n v="731"/>
    <s v="Ezechi Yakubu"/>
    <x v="2"/>
    <n v="55434.67"/>
    <n v="3"/>
    <s v="ORD10730"/>
    <x v="143"/>
    <x v="3"/>
    <s v="Debit Card"/>
    <s v="neutral"/>
    <n v="166304.01"/>
    <n v="0.15"/>
    <n v="24945.601500000001"/>
    <n v="141358.40850000002"/>
  </r>
  <r>
    <n v="732"/>
    <s v="Ogundipe Emeka"/>
    <x v="7"/>
    <n v="132675.73000000001"/>
    <n v="1"/>
    <s v="ORD10731"/>
    <x v="286"/>
    <x v="23"/>
    <s v="Bank Transfer"/>
    <s v="neutral"/>
    <n v="132675.73000000001"/>
    <s v="No Discount"/>
    <s v="No Discount"/>
    <n v="132675.73000000001"/>
  </r>
  <r>
    <n v="733"/>
    <s v="Olawale Chinwe"/>
    <x v="7"/>
    <n v="193954.78"/>
    <n v="4"/>
    <s v="ORD10732"/>
    <x v="133"/>
    <x v="2"/>
    <s v="Bank Transfer"/>
    <s v="good"/>
    <n v="775819.12"/>
    <n v="0.15"/>
    <n v="116372.868"/>
    <n v="659446.25199999998"/>
  </r>
  <r>
    <n v="734"/>
    <s v="Adewale Tunde"/>
    <x v="6"/>
    <n v="88129.23"/>
    <n v="4"/>
    <s v="ORD10733"/>
    <x v="56"/>
    <x v="10"/>
    <s v="Bank Transfer"/>
    <s v="bad"/>
    <n v="352516.92"/>
    <n v="0.15"/>
    <n v="52877.537999999993"/>
    <n v="299639.38199999998"/>
  </r>
  <r>
    <n v="735"/>
    <s v="Balogun Folake"/>
    <x v="8"/>
    <n v="26959"/>
    <n v="2"/>
    <s v="ORD10734"/>
    <x v="267"/>
    <x v="17"/>
    <s v="Cash on Delivery"/>
    <s v="bad"/>
    <n v="53918"/>
    <n v="0.15"/>
    <n v="8087.7"/>
    <n v="45830.3"/>
  </r>
  <r>
    <n v="736"/>
    <s v="Okeke Emeka"/>
    <x v="4"/>
    <n v="183234.49"/>
    <n v="2"/>
    <s v="ORD10735"/>
    <x v="75"/>
    <x v="0"/>
    <s v="Mobile Payment"/>
    <s v="good"/>
    <n v="366468.98"/>
    <n v="0.15"/>
    <n v="54970.346999999994"/>
    <n v="311498.63299999997"/>
  </r>
  <r>
    <n v="737"/>
    <s v="Balogun Bola"/>
    <x v="4"/>
    <n v="178063.96"/>
    <n v="4"/>
    <s v="ORD10736"/>
    <x v="289"/>
    <x v="5"/>
    <s v="Debit Card"/>
    <s v="bad"/>
    <n v="712255.84"/>
    <n v="0.15"/>
    <n v="106838.37599999999"/>
    <n v="605417.46399999992"/>
  </r>
  <r>
    <n v="738"/>
    <s v="Balogun Samuel"/>
    <x v="7"/>
    <n v="119101.25"/>
    <n v="5"/>
    <s v="ORD10737"/>
    <x v="21"/>
    <x v="8"/>
    <s v="Cash on Delivery"/>
    <s v="good"/>
    <n v="595506.25"/>
    <n v="0.25"/>
    <n v="148876.5625"/>
    <n v="446629.6875"/>
  </r>
  <r>
    <n v="739"/>
    <s v="Okeke Yakubu"/>
    <x v="7"/>
    <n v="47994.5"/>
    <n v="5"/>
    <s v="ORD10738"/>
    <x v="295"/>
    <x v="15"/>
    <s v="Bank Transfer"/>
    <s v="good"/>
    <n v="239972.5"/>
    <n v="0.25"/>
    <n v="59993.125"/>
    <n v="179979.375"/>
  </r>
  <r>
    <n v="740"/>
    <s v="Ikenna Amaka"/>
    <x v="6"/>
    <n v="96838.94"/>
    <n v="4"/>
    <s v="ORD10739"/>
    <x v="310"/>
    <x v="14"/>
    <s v="Mobile Payment"/>
    <s v="bad"/>
    <n v="387355.76"/>
    <n v="0.15"/>
    <n v="58103.364000000001"/>
    <n v="329252.39600000001"/>
  </r>
  <r>
    <n v="741"/>
    <s v="Idowu Folake"/>
    <x v="6"/>
    <n v="54308.32"/>
    <n v="5"/>
    <s v="ORD10740"/>
    <x v="87"/>
    <x v="19"/>
    <s v="Cash on Delivery"/>
    <s v="neutral"/>
    <n v="271541.59999999998"/>
    <n v="0.25"/>
    <n v="67885.399999999994"/>
    <n v="203656.19999999998"/>
  </r>
  <r>
    <n v="742"/>
    <s v="Balogun Zainab"/>
    <x v="2"/>
    <n v="176238.48"/>
    <n v="5"/>
    <s v="ORD10741"/>
    <x v="317"/>
    <x v="15"/>
    <s v="Debit Card"/>
    <s v="good"/>
    <n v="881192.4"/>
    <n v="0.25"/>
    <n v="220298.1"/>
    <n v="660894.30000000005"/>
  </r>
  <r>
    <n v="743"/>
    <s v="Ogundipe Amaka"/>
    <x v="1"/>
    <n v="109442.57"/>
    <n v="1"/>
    <s v="ORD10742"/>
    <x v="303"/>
    <x v="10"/>
    <s v="Bank Transfer"/>
    <s v="bad"/>
    <n v="109442.57"/>
    <s v="No Discount"/>
    <s v="No Discount"/>
    <n v="109442.57"/>
  </r>
  <r>
    <n v="744"/>
    <s v="Ojo Femi"/>
    <x v="8"/>
    <n v="179988.29"/>
    <n v="4"/>
    <s v="ORD10743"/>
    <x v="318"/>
    <x v="2"/>
    <s v="Cash on Delivery"/>
    <s v="good"/>
    <n v="719953.16"/>
    <n v="0.15"/>
    <n v="107992.974"/>
    <n v="611960.18599999999"/>
  </r>
  <r>
    <n v="745"/>
    <s v="Idowu Omotayo"/>
    <x v="8"/>
    <n v="141221.70000000001"/>
    <n v="1"/>
    <s v="ORD10744"/>
    <x v="197"/>
    <x v="7"/>
    <s v="Cash on Delivery"/>
    <s v="neutral"/>
    <n v="141221.70000000001"/>
    <s v="No Discount"/>
    <s v="No Discount"/>
    <n v="141221.70000000001"/>
  </r>
  <r>
    <n v="746"/>
    <s v="Ogunleye Efe"/>
    <x v="7"/>
    <n v="121685.54"/>
    <n v="1"/>
    <s v="ORD10745"/>
    <x v="226"/>
    <x v="21"/>
    <s v="Credit Card"/>
    <s v="bad"/>
    <n v="121685.54"/>
    <s v="No Discount"/>
    <s v="No Discount"/>
    <n v="121685.54"/>
  </r>
  <r>
    <n v="747"/>
    <s v="Nwachukwu Abiodun"/>
    <x v="4"/>
    <n v="161011.82999999999"/>
    <n v="1"/>
    <s v="ORD10746"/>
    <x v="43"/>
    <x v="4"/>
    <s v="Cash on Delivery"/>
    <s v="good"/>
    <n v="161011.82999999999"/>
    <s v="No Discount"/>
    <s v="No Discount"/>
    <n v="161011.82999999999"/>
  </r>
  <r>
    <n v="748"/>
    <s v="Nwachukwu Tunde"/>
    <x v="4"/>
    <n v="31637.38"/>
    <n v="1"/>
    <s v="ORD10747"/>
    <x v="93"/>
    <x v="13"/>
    <s v="Cash on Delivery"/>
    <s v="bad"/>
    <n v="31637.38"/>
    <s v="No Discount"/>
    <s v="No Discount"/>
    <n v="31637.38"/>
  </r>
  <r>
    <n v="749"/>
    <s v="Nwachukwu Tunde"/>
    <x v="8"/>
    <n v="136546.04"/>
    <n v="5"/>
    <s v="ORD10748"/>
    <x v="5"/>
    <x v="13"/>
    <s v="Credit Card"/>
    <s v="neutral"/>
    <n v="682730.20000000007"/>
    <n v="0.25"/>
    <n v="170682.55000000002"/>
    <n v="512047.65"/>
  </r>
  <r>
    <n v="750"/>
    <s v="Adebanjo Chukwudi"/>
    <x v="2"/>
    <n v="12602.4"/>
    <n v="1"/>
    <s v="ORD10749"/>
    <x v="208"/>
    <x v="2"/>
    <s v="Mobile Payment"/>
    <s v="bad"/>
    <n v="12602.4"/>
    <s v="No Discount"/>
    <s v="No Discount"/>
    <n v="12602.4"/>
  </r>
  <r>
    <n v="751"/>
    <s v="Okafor Kemi"/>
    <x v="4"/>
    <n v="66873.36"/>
    <n v="5"/>
    <s v="ORD10750"/>
    <x v="111"/>
    <x v="10"/>
    <s v="Cash on Delivery"/>
    <s v="bad"/>
    <n v="334366.8"/>
    <n v="0.25"/>
    <n v="83591.7"/>
    <n v="250775.09999999998"/>
  </r>
  <r>
    <n v="752"/>
    <s v="Abubakar Folake"/>
    <x v="2"/>
    <n v="150593.12"/>
    <n v="4"/>
    <s v="ORD10751"/>
    <x v="110"/>
    <x v="21"/>
    <s v="Debit Card"/>
    <s v="neutral"/>
    <n v="602372.48"/>
    <n v="0.15"/>
    <n v="90355.871999999988"/>
    <n v="512016.60800000001"/>
  </r>
  <r>
    <n v="753"/>
    <s v="Onyejekwe Ibrahim"/>
    <x v="5"/>
    <n v="41214.35"/>
    <n v="1"/>
    <s v="ORD10752"/>
    <x v="222"/>
    <x v="22"/>
    <s v="Cash on Delivery"/>
    <s v="bad"/>
    <n v="41214.35"/>
    <s v="No Discount"/>
    <s v="No Discount"/>
    <n v="41214.35"/>
  </r>
  <r>
    <n v="754"/>
    <s v="Lawal Abiodun"/>
    <x v="0"/>
    <n v="156980.35999999999"/>
    <n v="1"/>
    <s v="ORD10753"/>
    <x v="319"/>
    <x v="3"/>
    <s v="Debit Card"/>
    <s v="good"/>
    <n v="156980.35999999999"/>
    <s v="No Discount"/>
    <s v="No Discount"/>
    <n v="156980.35999999999"/>
  </r>
  <r>
    <n v="755"/>
    <s v="Osagie Chisom"/>
    <x v="9"/>
    <n v="5148.83"/>
    <n v="5"/>
    <s v="ORD10754"/>
    <x v="28"/>
    <x v="2"/>
    <s v="Bank Transfer"/>
    <s v="bad"/>
    <n v="25744.15"/>
    <n v="0.25"/>
    <n v="6436.0375000000004"/>
    <n v="19308.112500000003"/>
  </r>
  <r>
    <n v="756"/>
    <s v="Ojo Ibrahim"/>
    <x v="7"/>
    <n v="127939.89"/>
    <n v="5"/>
    <s v="ORD10755"/>
    <x v="5"/>
    <x v="14"/>
    <s v="Bank Transfer"/>
    <s v="bad"/>
    <n v="639699.44999999995"/>
    <n v="0.25"/>
    <n v="159924.86249999999"/>
    <n v="479774.58749999997"/>
  </r>
  <r>
    <n v="757"/>
    <s v="Eze Samuel"/>
    <x v="4"/>
    <n v="59804.53"/>
    <n v="4"/>
    <s v="ORD10756"/>
    <x v="291"/>
    <x v="0"/>
    <s v="Credit Card"/>
    <s v="good"/>
    <n v="239218.12"/>
    <n v="0.15"/>
    <n v="35882.718000000001"/>
    <n v="203335.402"/>
  </r>
  <r>
    <n v="758"/>
    <s v="Ogundipe Bola"/>
    <x v="9"/>
    <n v="38380.75"/>
    <n v="1"/>
    <s v="ORD10757"/>
    <x v="320"/>
    <x v="21"/>
    <s v="Bank Transfer"/>
    <s v="bad"/>
    <n v="38380.75"/>
    <s v="No Discount"/>
    <s v="No Discount"/>
    <n v="38380.75"/>
  </r>
  <r>
    <n v="759"/>
    <s v="Idowu Folake"/>
    <x v="0"/>
    <n v="188244.48000000001"/>
    <n v="5"/>
    <s v="ORD10758"/>
    <x v="321"/>
    <x v="24"/>
    <s v="Cash on Delivery"/>
    <s v="good"/>
    <n v="941222.40000000002"/>
    <n v="0.25"/>
    <n v="235305.60000000001"/>
    <n v="705916.8"/>
  </r>
  <r>
    <n v="760"/>
    <s v="Adewale Chisom"/>
    <x v="0"/>
    <n v="38854.46"/>
    <n v="2"/>
    <s v="ORD10759"/>
    <x v="126"/>
    <x v="21"/>
    <s v="Mobile Payment"/>
    <s v="bad"/>
    <n v="77708.92"/>
    <n v="0.15"/>
    <n v="11656.338"/>
    <n v="66052.581999999995"/>
  </r>
  <r>
    <n v="761"/>
    <s v="Ogunleye Temitope"/>
    <x v="2"/>
    <n v="169618.46"/>
    <n v="5"/>
    <s v="ORD10760"/>
    <x v="269"/>
    <x v="2"/>
    <s v="Debit Card"/>
    <s v="good"/>
    <n v="848092.29999999993"/>
    <n v="0.25"/>
    <n v="212023.07499999998"/>
    <n v="636069.22499999998"/>
  </r>
  <r>
    <n v="762"/>
    <s v="Onyejekwe Adeola"/>
    <x v="8"/>
    <n v="20192.439999999999"/>
    <n v="4"/>
    <s v="ORD10761"/>
    <x v="220"/>
    <x v="10"/>
    <s v="Cash on Delivery"/>
    <s v="bad"/>
    <n v="80769.759999999995"/>
    <n v="0.15"/>
    <n v="12115.463999999998"/>
    <n v="68654.296000000002"/>
  </r>
  <r>
    <n v="763"/>
    <s v="Ojo Aisha"/>
    <x v="9"/>
    <n v="135947.96"/>
    <n v="5"/>
    <s v="ORD10762"/>
    <x v="76"/>
    <x v="14"/>
    <s v="Mobile Payment"/>
    <s v="bad"/>
    <n v="679739.79999999993"/>
    <n v="0.25"/>
    <n v="169934.94999999998"/>
    <n v="509804.85"/>
  </r>
  <r>
    <n v="764"/>
    <s v="Eze Efe"/>
    <x v="8"/>
    <n v="186290.54"/>
    <n v="5"/>
    <s v="ORD10763"/>
    <x v="293"/>
    <x v="13"/>
    <s v="Debit Card"/>
    <s v="bad"/>
    <n v="931452.70000000007"/>
    <n v="0.25"/>
    <n v="232863.17500000002"/>
    <n v="698589.52500000002"/>
  </r>
  <r>
    <n v="765"/>
    <s v="Onyejekwe Uche"/>
    <x v="2"/>
    <n v="188386.1"/>
    <n v="4"/>
    <s v="ORD10764"/>
    <x v="159"/>
    <x v="4"/>
    <s v="Cash on Delivery"/>
    <s v="good"/>
    <n v="753544.4"/>
    <n v="0.15"/>
    <n v="113031.66"/>
    <n v="640512.74"/>
  </r>
  <r>
    <n v="766"/>
    <s v="Olawale Ibrahim"/>
    <x v="6"/>
    <n v="70213.66"/>
    <n v="5"/>
    <s v="ORD10765"/>
    <x v="319"/>
    <x v="25"/>
    <s v="Bank Transfer"/>
    <s v="neutral"/>
    <n v="351068.30000000005"/>
    <n v="0.25"/>
    <n v="87767.075000000012"/>
    <n v="263301.22500000003"/>
  </r>
  <r>
    <n v="767"/>
    <s v="Nwachukwu Chukwudi"/>
    <x v="8"/>
    <n v="46289.34"/>
    <n v="4"/>
    <s v="ORD10766"/>
    <x v="142"/>
    <x v="12"/>
    <s v="Mobile Payment"/>
    <s v="neutral"/>
    <n v="185157.36"/>
    <n v="0.15"/>
    <n v="27773.603999999996"/>
    <n v="157383.75599999999"/>
  </r>
  <r>
    <n v="768"/>
    <s v="Adebayo Femi"/>
    <x v="7"/>
    <n v="51152.99"/>
    <n v="1"/>
    <s v="ORD10767"/>
    <x v="5"/>
    <x v="1"/>
    <s v="Cash on Delivery"/>
    <s v="bad"/>
    <n v="51152.99"/>
    <s v="No Discount"/>
    <s v="No Discount"/>
    <n v="51152.99"/>
  </r>
  <r>
    <n v="769"/>
    <s v="Osagie Sola"/>
    <x v="4"/>
    <n v="94715.39"/>
    <n v="5"/>
    <s v="ORD10768"/>
    <x v="65"/>
    <x v="17"/>
    <s v="Debit Card"/>
    <s v="good"/>
    <n v="473576.95"/>
    <n v="0.25"/>
    <n v="118394.2375"/>
    <n v="355182.71250000002"/>
  </r>
  <r>
    <n v="770"/>
    <s v="Ogunleye Chinwe"/>
    <x v="6"/>
    <n v="78394.61"/>
    <n v="5"/>
    <s v="ORD10769"/>
    <x v="134"/>
    <x v="5"/>
    <s v="Credit Card"/>
    <s v="neutral"/>
    <n v="391973.05"/>
    <n v="0.25"/>
    <n v="97993.262499999997"/>
    <n v="293979.78749999998"/>
  </r>
  <r>
    <n v="771"/>
    <s v="Adewale Uche"/>
    <x v="4"/>
    <n v="181323.86"/>
    <n v="5"/>
    <s v="ORD10770"/>
    <x v="161"/>
    <x v="6"/>
    <s v="Bank Transfer"/>
    <s v="neutral"/>
    <n v="906619.29999999993"/>
    <n v="0.25"/>
    <n v="226654.82499999998"/>
    <n v="679964.47499999998"/>
  </r>
  <r>
    <n v="772"/>
    <s v="Abubakar Ahmed"/>
    <x v="4"/>
    <n v="142727.09"/>
    <n v="1"/>
    <s v="ORD10771"/>
    <x v="193"/>
    <x v="2"/>
    <s v="Cash on Delivery"/>
    <s v="bad"/>
    <n v="142727.09"/>
    <s v="No Discount"/>
    <s v="No Discount"/>
    <n v="142727.09"/>
  </r>
  <r>
    <n v="773"/>
    <s v="Obi Chukwudi"/>
    <x v="3"/>
    <n v="188625.8"/>
    <n v="3"/>
    <s v="ORD10772"/>
    <x v="13"/>
    <x v="2"/>
    <s v="Credit Card"/>
    <s v="bad"/>
    <n v="565877.39999999991"/>
    <n v="0.15"/>
    <n v="84881.609999999986"/>
    <n v="480995.78999999992"/>
  </r>
  <r>
    <n v="774"/>
    <s v="Okeke Abiodun"/>
    <x v="9"/>
    <n v="132801.66"/>
    <n v="5"/>
    <s v="ORD10773"/>
    <x v="282"/>
    <x v="2"/>
    <s v="Mobile Payment"/>
    <s v="good"/>
    <n v="664008.30000000005"/>
    <n v="0.25"/>
    <n v="166002.07500000001"/>
    <n v="498006.22500000003"/>
  </r>
  <r>
    <n v="775"/>
    <s v="Ojo Kemi"/>
    <x v="1"/>
    <n v="156117.32"/>
    <n v="1"/>
    <s v="ORD10774"/>
    <x v="77"/>
    <x v="11"/>
    <s v="Debit Card"/>
    <s v="good"/>
    <n v="156117.32"/>
    <s v="No Discount"/>
    <s v="No Discount"/>
    <n v="156117.32"/>
  </r>
  <r>
    <n v="776"/>
    <s v="Onyejekwe Omotayo"/>
    <x v="0"/>
    <n v="131327.32"/>
    <n v="3"/>
    <s v="ORD10775"/>
    <x v="45"/>
    <x v="18"/>
    <s v="Mobile Payment"/>
    <s v="neutral"/>
    <n v="393981.96"/>
    <n v="0.15"/>
    <n v="59097.294000000002"/>
    <n v="334884.66600000003"/>
  </r>
  <r>
    <n v="777"/>
    <s v="Omotosho Ifunanya"/>
    <x v="7"/>
    <n v="32738.52"/>
    <n v="2"/>
    <s v="ORD10776"/>
    <x v="171"/>
    <x v="17"/>
    <s v="Cash on Delivery"/>
    <s v="good"/>
    <n v="65477.04"/>
    <n v="0.15"/>
    <n v="9821.5560000000005"/>
    <n v="55655.483999999997"/>
  </r>
  <r>
    <n v="778"/>
    <s v="Eze Ifunanya"/>
    <x v="5"/>
    <n v="103540.23"/>
    <n v="4"/>
    <s v="ORD10777"/>
    <x v="273"/>
    <x v="20"/>
    <s v="Mobile Payment"/>
    <s v="bad"/>
    <n v="414160.92"/>
    <n v="0.15"/>
    <n v="62124.137999999992"/>
    <n v="352036.78200000001"/>
  </r>
  <r>
    <n v="779"/>
    <s v="Balogun Chisom"/>
    <x v="0"/>
    <n v="78056.850000000006"/>
    <n v="1"/>
    <s v="ORD10778"/>
    <x v="322"/>
    <x v="23"/>
    <s v="Cash on Delivery"/>
    <s v="bad"/>
    <n v="78056.850000000006"/>
    <s v="No Discount"/>
    <s v="No Discount"/>
    <n v="78056.850000000006"/>
  </r>
  <r>
    <n v="780"/>
    <s v="Okeke Femi"/>
    <x v="9"/>
    <n v="126479.03"/>
    <n v="1"/>
    <s v="ORD10779"/>
    <x v="274"/>
    <x v="5"/>
    <s v="Cash on Delivery"/>
    <s v="neutral"/>
    <n v="126479.03"/>
    <s v="No Discount"/>
    <s v="No Discount"/>
    <n v="126479.03"/>
  </r>
  <r>
    <n v="781"/>
    <s v="Ajayi Omotayo"/>
    <x v="8"/>
    <n v="64448.08"/>
    <n v="4"/>
    <s v="ORD10780"/>
    <x v="79"/>
    <x v="10"/>
    <s v="Cash on Delivery"/>
    <s v="neutral"/>
    <n v="257792.32"/>
    <n v="0.15"/>
    <n v="38668.847999999998"/>
    <n v="219123.47200000001"/>
  </r>
  <r>
    <n v="782"/>
    <s v="Adebanjo Chisom"/>
    <x v="1"/>
    <n v="68206.009999999995"/>
    <n v="4"/>
    <s v="ORD10781"/>
    <x v="58"/>
    <x v="1"/>
    <s v="Mobile Payment"/>
    <s v="good"/>
    <n v="272824.03999999998"/>
    <n v="0.15"/>
    <n v="40923.605999999992"/>
    <n v="231900.43399999998"/>
  </r>
  <r>
    <n v="783"/>
    <s v="Nwachukwu Adeola"/>
    <x v="4"/>
    <n v="189964.24"/>
    <n v="4"/>
    <s v="ORD10782"/>
    <x v="47"/>
    <x v="13"/>
    <s v="Credit Card"/>
    <s v="good"/>
    <n v="759856.96"/>
    <n v="0.15"/>
    <n v="113978.54399999999"/>
    <n v="645878.41599999997"/>
  </r>
  <r>
    <n v="784"/>
    <s v="Ogunleye Zainab"/>
    <x v="9"/>
    <n v="17599.25"/>
    <n v="4"/>
    <s v="ORD10783"/>
    <x v="160"/>
    <x v="20"/>
    <s v="Cash on Delivery"/>
    <s v="good"/>
    <n v="70397"/>
    <n v="0.15"/>
    <n v="10559.55"/>
    <n v="59837.45"/>
  </r>
  <r>
    <n v="785"/>
    <s v="Ogunleye Adeola"/>
    <x v="5"/>
    <n v="73880.639999999999"/>
    <n v="2"/>
    <s v="ORD10784"/>
    <x v="138"/>
    <x v="12"/>
    <s v="Bank Transfer"/>
    <s v="neutral"/>
    <n v="147761.28"/>
    <n v="0.15"/>
    <n v="22164.191999999999"/>
    <n v="125597.088"/>
  </r>
  <r>
    <n v="786"/>
    <s v="Balogun Aisha"/>
    <x v="7"/>
    <n v="85362.79"/>
    <n v="4"/>
    <s v="ORD10785"/>
    <x v="157"/>
    <x v="7"/>
    <s v="Mobile Payment"/>
    <s v="neutral"/>
    <n v="341451.16"/>
    <n v="0.15"/>
    <n v="51217.673999999992"/>
    <n v="290233.48599999998"/>
  </r>
  <r>
    <n v="787"/>
    <s v="Nwachukwu Sola"/>
    <x v="1"/>
    <n v="25266.81"/>
    <n v="3"/>
    <s v="ORD10786"/>
    <x v="255"/>
    <x v="24"/>
    <s v="Credit Card"/>
    <s v="good"/>
    <n v="75800.430000000008"/>
    <n v="0.15"/>
    <n v="11370.0645"/>
    <n v="64430.365500000007"/>
  </r>
  <r>
    <n v="788"/>
    <s v="Ifeanyi Chisom"/>
    <x v="4"/>
    <n v="68838.69"/>
    <n v="4"/>
    <s v="ORD10787"/>
    <x v="36"/>
    <x v="9"/>
    <s v="Mobile Payment"/>
    <s v="good"/>
    <n v="275354.76"/>
    <n v="0.15"/>
    <n v="41303.214"/>
    <n v="234051.546"/>
  </r>
  <r>
    <n v="789"/>
    <s v="Adebanjo Femi"/>
    <x v="2"/>
    <n v="55592.28"/>
    <n v="5"/>
    <s v="ORD10788"/>
    <x v="167"/>
    <x v="23"/>
    <s v="Cash on Delivery"/>
    <s v="bad"/>
    <n v="277961.40000000002"/>
    <n v="0.25"/>
    <n v="69490.350000000006"/>
    <n v="208471.05000000002"/>
  </r>
  <r>
    <n v="790"/>
    <s v="Ekong Chinwe"/>
    <x v="2"/>
    <n v="72157.59"/>
    <n v="5"/>
    <s v="ORD10789"/>
    <x v="143"/>
    <x v="2"/>
    <s v="Debit Card"/>
    <s v="neutral"/>
    <n v="360787.94999999995"/>
    <n v="0.25"/>
    <n v="90196.987499999988"/>
    <n v="270590.96249999997"/>
  </r>
  <r>
    <n v="791"/>
    <s v="Ikenna Chisom"/>
    <x v="7"/>
    <n v="167658.57"/>
    <n v="2"/>
    <s v="ORD10790"/>
    <x v="56"/>
    <x v="0"/>
    <s v="Bank Transfer"/>
    <s v="good"/>
    <n v="335317.14"/>
    <n v="0.15"/>
    <n v="50297.571000000004"/>
    <n v="285019.56900000002"/>
  </r>
  <r>
    <n v="792"/>
    <s v="Ogundipe Omotayo"/>
    <x v="5"/>
    <n v="113824.21"/>
    <n v="5"/>
    <s v="ORD10791"/>
    <x v="221"/>
    <x v="9"/>
    <s v="Bank Transfer"/>
    <s v="good"/>
    <n v="569121.05000000005"/>
    <n v="0.25"/>
    <n v="142280.26250000001"/>
    <n v="426840.78750000003"/>
  </r>
  <r>
    <n v="793"/>
    <s v="Okafor Amaka"/>
    <x v="1"/>
    <n v="52371.99"/>
    <n v="5"/>
    <s v="ORD10792"/>
    <x v="54"/>
    <x v="0"/>
    <s v="Bank Transfer"/>
    <s v="neutral"/>
    <n v="261859.94999999998"/>
    <n v="0.25"/>
    <n v="65464.987499999996"/>
    <n v="196394.96249999999"/>
  </r>
  <r>
    <n v="794"/>
    <s v="Ezechi Abiodun"/>
    <x v="7"/>
    <n v="98298.36"/>
    <n v="2"/>
    <s v="ORD10793"/>
    <x v="86"/>
    <x v="11"/>
    <s v="Bank Transfer"/>
    <s v="good"/>
    <n v="196596.72"/>
    <n v="0.15"/>
    <n v="29489.507999999998"/>
    <n v="167107.212"/>
  </r>
  <r>
    <n v="795"/>
    <s v="Adewale Femi"/>
    <x v="1"/>
    <n v="136100.99"/>
    <n v="3"/>
    <s v="ORD10794"/>
    <x v="106"/>
    <x v="7"/>
    <s v="Credit Card"/>
    <s v="good"/>
    <n v="408302.97"/>
    <n v="0.15"/>
    <n v="61245.445499999994"/>
    <n v="347057.5245"/>
  </r>
  <r>
    <n v="796"/>
    <s v="Omotosho Ngozi"/>
    <x v="2"/>
    <n v="140491.10999999999"/>
    <n v="1"/>
    <s v="ORD10795"/>
    <x v="289"/>
    <x v="23"/>
    <s v="Cash on Delivery"/>
    <s v="good"/>
    <n v="140491.10999999999"/>
    <s v="No Discount"/>
    <s v="No Discount"/>
    <n v="140491.10999999999"/>
  </r>
  <r>
    <n v="797"/>
    <s v="Obi Ahmed"/>
    <x v="5"/>
    <n v="47379.72"/>
    <n v="4"/>
    <s v="ORD10796"/>
    <x v="118"/>
    <x v="6"/>
    <s v="Mobile Payment"/>
    <s v="neutral"/>
    <n v="189518.88"/>
    <n v="0.15"/>
    <n v="28427.831999999999"/>
    <n v="161091.04800000001"/>
  </r>
  <r>
    <n v="798"/>
    <s v="Ezechi Tunde"/>
    <x v="0"/>
    <n v="153786.21"/>
    <n v="1"/>
    <s v="ORD10797"/>
    <x v="323"/>
    <x v="12"/>
    <s v="Cash on Delivery"/>
    <s v="good"/>
    <n v="153786.21"/>
    <s v="No Discount"/>
    <s v="No Discount"/>
    <n v="153786.21"/>
  </r>
  <r>
    <n v="799"/>
    <s v="Osagie Sola"/>
    <x v="5"/>
    <n v="116529.54"/>
    <n v="3"/>
    <s v="ORD10798"/>
    <x v="119"/>
    <x v="12"/>
    <s v="Cash on Delivery"/>
    <s v="neutral"/>
    <n v="349588.62"/>
    <n v="0.15"/>
    <n v="52438.292999999998"/>
    <n v="297150.32699999999"/>
  </r>
  <r>
    <n v="800"/>
    <s v="Lawal Tunde"/>
    <x v="2"/>
    <n v="123964.21"/>
    <n v="2"/>
    <s v="ORD10799"/>
    <x v="324"/>
    <x v="13"/>
    <s v="Credit Card"/>
    <s v="neutral"/>
    <n v="247928.42"/>
    <n v="0.15"/>
    <n v="37189.262999999999"/>
    <n v="210739.15700000001"/>
  </r>
  <r>
    <n v="801"/>
    <s v="Abubakar Abiodun"/>
    <x v="7"/>
    <n v="26571.5"/>
    <n v="3"/>
    <s v="ORD10800"/>
    <x v="230"/>
    <x v="3"/>
    <s v="Bank Transfer"/>
    <s v="good"/>
    <n v="79714.5"/>
    <n v="0.15"/>
    <n v="11957.174999999999"/>
    <n v="67757.324999999997"/>
  </r>
  <r>
    <n v="802"/>
    <s v="Ajayi Uche"/>
    <x v="5"/>
    <n v="81967.179999999993"/>
    <n v="1"/>
    <s v="ORD10801"/>
    <x v="305"/>
    <x v="2"/>
    <s v="Bank Transfer"/>
    <s v="good"/>
    <n v="81967.179999999993"/>
    <s v="No Discount"/>
    <s v="No Discount"/>
    <n v="81967.179999999993"/>
  </r>
  <r>
    <n v="803"/>
    <s v="Ekong Emeka"/>
    <x v="3"/>
    <n v="99644.66"/>
    <n v="1"/>
    <s v="ORD10802"/>
    <x v="325"/>
    <x v="18"/>
    <s v="Cash on Delivery"/>
    <s v="bad"/>
    <n v="99644.66"/>
    <s v="No Discount"/>
    <s v="No Discount"/>
    <n v="99644.66"/>
  </r>
  <r>
    <n v="804"/>
    <s v="Olawale Uche"/>
    <x v="4"/>
    <n v="115525.79"/>
    <n v="4"/>
    <s v="ORD10803"/>
    <x v="230"/>
    <x v="15"/>
    <s v="Cash on Delivery"/>
    <s v="neutral"/>
    <n v="462103.16"/>
    <n v="0.15"/>
    <n v="69315.473999999987"/>
    <n v="392787.68599999999"/>
  </r>
  <r>
    <n v="805"/>
    <s v="Okafor Kemi"/>
    <x v="8"/>
    <n v="124100.45"/>
    <n v="4"/>
    <s v="ORD10804"/>
    <x v="115"/>
    <x v="14"/>
    <s v="Cash on Delivery"/>
    <s v="neutral"/>
    <n v="496401.8"/>
    <n v="0.15"/>
    <n v="74460.26999999999"/>
    <n v="421941.53"/>
  </r>
  <r>
    <n v="806"/>
    <s v="Ekong Uche"/>
    <x v="7"/>
    <n v="190834.4"/>
    <n v="5"/>
    <s v="ORD10805"/>
    <x v="289"/>
    <x v="15"/>
    <s v="Cash on Delivery"/>
    <s v="bad"/>
    <n v="954172"/>
    <n v="0.25"/>
    <n v="238543"/>
    <n v="715629"/>
  </r>
  <r>
    <n v="807"/>
    <s v="Mohammed Ahmed"/>
    <x v="0"/>
    <n v="162612.93"/>
    <n v="1"/>
    <s v="ORD10806"/>
    <x v="326"/>
    <x v="16"/>
    <s v="Credit Card"/>
    <s v="good"/>
    <n v="162612.93"/>
    <s v="No Discount"/>
    <s v="No Discount"/>
    <n v="162612.93"/>
  </r>
  <r>
    <n v="808"/>
    <s v="Ojo Ngozi"/>
    <x v="9"/>
    <n v="55283.77"/>
    <n v="1"/>
    <s v="ORD10807"/>
    <x v="73"/>
    <x v="11"/>
    <s v="Cash on Delivery"/>
    <s v="bad"/>
    <n v="55283.77"/>
    <s v="No Discount"/>
    <s v="No Discount"/>
    <n v="55283.77"/>
  </r>
  <r>
    <n v="809"/>
    <s v="Ajayi Bola"/>
    <x v="3"/>
    <n v="179977.55"/>
    <n v="5"/>
    <s v="ORD10808"/>
    <x v="78"/>
    <x v="0"/>
    <s v="Cash on Delivery"/>
    <s v="neutral"/>
    <n v="899887.75"/>
    <n v="0.25"/>
    <n v="224971.9375"/>
    <n v="674915.8125"/>
  </r>
  <r>
    <n v="810"/>
    <s v="Adebanjo Abiodun"/>
    <x v="9"/>
    <n v="62823.33"/>
    <n v="2"/>
    <s v="ORD10809"/>
    <x v="327"/>
    <x v="9"/>
    <s v="Debit Card"/>
    <s v="neutral"/>
    <n v="125646.66"/>
    <n v="0.15"/>
    <n v="18846.999"/>
    <n v="106799.66100000001"/>
  </r>
  <r>
    <n v="811"/>
    <s v="Ekong Femi"/>
    <x v="0"/>
    <n v="18126.490000000002"/>
    <n v="5"/>
    <s v="ORD10810"/>
    <x v="146"/>
    <x v="7"/>
    <s v="Mobile Payment"/>
    <s v="neutral"/>
    <n v="90632.450000000012"/>
    <n v="0.25"/>
    <n v="22658.112500000003"/>
    <n v="67974.337500000009"/>
  </r>
  <r>
    <n v="812"/>
    <s v="Okeke Samuel"/>
    <x v="9"/>
    <n v="189348.27"/>
    <n v="4"/>
    <s v="ORD10811"/>
    <x v="126"/>
    <x v="7"/>
    <s v="Cash on Delivery"/>
    <s v="neutral"/>
    <n v="757393.08"/>
    <n v="0.15"/>
    <n v="113608.96199999998"/>
    <n v="643784.11800000002"/>
  </r>
  <r>
    <n v="813"/>
    <s v="Abubakar Bola"/>
    <x v="1"/>
    <n v="117922.64"/>
    <n v="2"/>
    <s v="ORD10812"/>
    <x v="328"/>
    <x v="13"/>
    <s v="Bank Transfer"/>
    <s v="bad"/>
    <n v="235845.28"/>
    <n v="0.15"/>
    <n v="35376.792000000001"/>
    <n v="200468.48800000001"/>
  </r>
  <r>
    <n v="814"/>
    <s v="Ezechi Amaka"/>
    <x v="8"/>
    <n v="199861.01"/>
    <n v="2"/>
    <s v="ORD10813"/>
    <x v="178"/>
    <x v="22"/>
    <s v="Debit Card"/>
    <s v="bad"/>
    <n v="399722.02"/>
    <n v="0.15"/>
    <n v="59958.303"/>
    <n v="339763.717"/>
  </r>
  <r>
    <n v="815"/>
    <s v="Okeke Ibrahim"/>
    <x v="4"/>
    <n v="149199.25"/>
    <n v="3"/>
    <s v="ORD10814"/>
    <x v="38"/>
    <x v="21"/>
    <s v="Credit Card"/>
    <s v="bad"/>
    <n v="447597.75"/>
    <n v="0.15"/>
    <n v="67139.662499999991"/>
    <n v="380458.08750000002"/>
  </r>
  <r>
    <n v="816"/>
    <s v="Ogunleye Aisha"/>
    <x v="4"/>
    <n v="81393.03"/>
    <n v="2"/>
    <s v="ORD10815"/>
    <x v="1"/>
    <x v="17"/>
    <s v="Credit Card"/>
    <s v="bad"/>
    <n v="162786.06"/>
    <n v="0.15"/>
    <n v="24417.909"/>
    <n v="138368.15100000001"/>
  </r>
  <r>
    <n v="817"/>
    <s v="Ojo Omotayo"/>
    <x v="7"/>
    <n v="157689.22"/>
    <n v="3"/>
    <s v="ORD10816"/>
    <x v="157"/>
    <x v="1"/>
    <s v="Credit Card"/>
    <s v="good"/>
    <n v="473067.66000000003"/>
    <n v="0.15"/>
    <n v="70960.149000000005"/>
    <n v="402107.51100000006"/>
  </r>
  <r>
    <n v="818"/>
    <s v="Ogundipe Femi"/>
    <x v="8"/>
    <n v="22647.86"/>
    <n v="4"/>
    <s v="ORD10817"/>
    <x v="281"/>
    <x v="2"/>
    <s v="Cash on Delivery"/>
    <s v="good"/>
    <n v="90591.44"/>
    <n v="0.15"/>
    <n v="13588.716"/>
    <n v="77002.724000000002"/>
  </r>
  <r>
    <n v="819"/>
    <s v="Olawale Amaka"/>
    <x v="0"/>
    <n v="83074.05"/>
    <n v="4"/>
    <s v="ORD10818"/>
    <x v="96"/>
    <x v="2"/>
    <s v="Debit Card"/>
    <s v="good"/>
    <n v="332296.2"/>
    <n v="0.15"/>
    <n v="49844.43"/>
    <n v="282451.77"/>
  </r>
  <r>
    <n v="820"/>
    <s v="Balogun Folake"/>
    <x v="6"/>
    <n v="194962.27"/>
    <n v="4"/>
    <s v="ORD10819"/>
    <x v="178"/>
    <x v="7"/>
    <s v="Debit Card"/>
    <s v="bad"/>
    <n v="779849.08"/>
    <n v="0.15"/>
    <n v="116977.36199999999"/>
    <n v="662871.71799999999"/>
  </r>
  <r>
    <n v="821"/>
    <s v="Onyejekwe Ahmed"/>
    <x v="3"/>
    <n v="151198.48000000001"/>
    <n v="4"/>
    <s v="ORD10820"/>
    <x v="183"/>
    <x v="17"/>
    <s v="Bank Transfer"/>
    <s v="neutral"/>
    <n v="604793.92000000004"/>
    <n v="0.15"/>
    <n v="90719.088000000003"/>
    <n v="514074.83200000005"/>
  </r>
  <r>
    <n v="822"/>
    <s v="Omotosho Amaka"/>
    <x v="8"/>
    <n v="96244.83"/>
    <n v="2"/>
    <s v="ORD10821"/>
    <x v="10"/>
    <x v="23"/>
    <s v="Debit Card"/>
    <s v="good"/>
    <n v="192489.66"/>
    <n v="0.15"/>
    <n v="28873.449000000001"/>
    <n v="163616.21100000001"/>
  </r>
  <r>
    <n v="823"/>
    <s v="Ifeanyi Yakubu"/>
    <x v="0"/>
    <n v="70564.03"/>
    <n v="5"/>
    <s v="ORD10822"/>
    <x v="198"/>
    <x v="12"/>
    <s v="Bank Transfer"/>
    <s v="bad"/>
    <n v="352820.15"/>
    <n v="0.25"/>
    <n v="88205.037500000006"/>
    <n v="264615.11250000005"/>
  </r>
  <r>
    <n v="824"/>
    <s v="Onyejekwe Aisha"/>
    <x v="0"/>
    <n v="107678.97"/>
    <n v="3"/>
    <s v="ORD10823"/>
    <x v="204"/>
    <x v="0"/>
    <s v="Debit Card"/>
    <s v="neutral"/>
    <n v="323036.91000000003"/>
    <n v="0.15"/>
    <n v="48455.536500000002"/>
    <n v="274581.37350000005"/>
  </r>
  <r>
    <n v="825"/>
    <s v="Mohammed Abiodun"/>
    <x v="0"/>
    <n v="175079.13"/>
    <n v="5"/>
    <s v="ORD10824"/>
    <x v="244"/>
    <x v="5"/>
    <s v="Mobile Payment"/>
    <s v="good"/>
    <n v="875395.65"/>
    <n v="0.25"/>
    <n v="218848.91250000001"/>
    <n v="656546.73750000005"/>
  </r>
  <r>
    <n v="826"/>
    <s v="Okeke Folake"/>
    <x v="8"/>
    <n v="96227.92"/>
    <n v="2"/>
    <s v="ORD10825"/>
    <x v="116"/>
    <x v="12"/>
    <s v="Bank Transfer"/>
    <s v="bad"/>
    <n v="192455.84"/>
    <n v="0.15"/>
    <n v="28868.376"/>
    <n v="163587.46400000001"/>
  </r>
  <r>
    <n v="827"/>
    <s v="Omotosho Chinwe"/>
    <x v="4"/>
    <n v="36409.21"/>
    <n v="5"/>
    <s v="ORD10826"/>
    <x v="113"/>
    <x v="5"/>
    <s v="Cash on Delivery"/>
    <s v="good"/>
    <n v="182046.05"/>
    <n v="0.25"/>
    <n v="45511.512499999997"/>
    <n v="136534.53749999998"/>
  </r>
  <r>
    <n v="828"/>
    <s v="Ikenna Ngozi"/>
    <x v="8"/>
    <n v="132383.38"/>
    <n v="1"/>
    <s v="ORD10827"/>
    <x v="60"/>
    <x v="14"/>
    <s v="Bank Transfer"/>
    <s v="bad"/>
    <n v="132383.38"/>
    <s v="No Discount"/>
    <s v="No Discount"/>
    <n v="132383.38"/>
  </r>
  <r>
    <n v="829"/>
    <s v="Osagie Chinwe"/>
    <x v="5"/>
    <n v="166629.75"/>
    <n v="2"/>
    <s v="ORD10828"/>
    <x v="79"/>
    <x v="25"/>
    <s v="Debit Card"/>
    <s v="bad"/>
    <n v="333259.5"/>
    <n v="0.15"/>
    <n v="49988.924999999996"/>
    <n v="283270.57500000001"/>
  </r>
  <r>
    <n v="830"/>
    <s v="Lawal Samuel"/>
    <x v="9"/>
    <n v="172308.99"/>
    <n v="4"/>
    <s v="ORD10829"/>
    <x v="154"/>
    <x v="14"/>
    <s v="Credit Card"/>
    <s v="neutral"/>
    <n v="689235.96"/>
    <n v="0.15"/>
    <n v="103385.39399999999"/>
    <n v="585850.56599999999"/>
  </r>
  <r>
    <n v="831"/>
    <s v="Balogun Ahmed"/>
    <x v="8"/>
    <n v="140938.13"/>
    <n v="4"/>
    <s v="ORD10830"/>
    <x v="26"/>
    <x v="1"/>
    <s v="Credit Card"/>
    <s v="bad"/>
    <n v="563752.52"/>
    <n v="0.15"/>
    <n v="84562.877999999997"/>
    <n v="479189.64199999999"/>
  </r>
  <r>
    <n v="832"/>
    <s v="Ojo Yakubu"/>
    <x v="2"/>
    <n v="164736.17000000001"/>
    <n v="5"/>
    <s v="ORD10831"/>
    <x v="25"/>
    <x v="8"/>
    <s v="Debit Card"/>
    <s v="bad"/>
    <n v="823680.85000000009"/>
    <n v="0.25"/>
    <n v="205920.21250000002"/>
    <n v="617760.63750000007"/>
  </r>
  <r>
    <n v="833"/>
    <s v="Adewale Ngozi"/>
    <x v="3"/>
    <n v="79066.48"/>
    <n v="4"/>
    <s v="ORD10832"/>
    <x v="221"/>
    <x v="16"/>
    <s v="Credit Card"/>
    <s v="good"/>
    <n v="316265.92"/>
    <n v="0.15"/>
    <n v="47439.887999999999"/>
    <n v="268826.03200000001"/>
  </r>
  <r>
    <n v="834"/>
    <s v="Osagie Aisha"/>
    <x v="0"/>
    <n v="129879.49"/>
    <n v="1"/>
    <s v="ORD10833"/>
    <x v="252"/>
    <x v="6"/>
    <s v="Mobile Payment"/>
    <s v="neutral"/>
    <n v="129879.49"/>
    <s v="No Discount"/>
    <s v="No Discount"/>
    <n v="129879.49"/>
  </r>
  <r>
    <n v="835"/>
    <s v="Mohammed Chukwudi"/>
    <x v="2"/>
    <n v="22038.77"/>
    <n v="1"/>
    <s v="ORD10834"/>
    <x v="261"/>
    <x v="13"/>
    <s v="Mobile Payment"/>
    <s v="bad"/>
    <n v="22038.77"/>
    <s v="No Discount"/>
    <s v="No Discount"/>
    <n v="22038.77"/>
  </r>
  <r>
    <n v="836"/>
    <s v="Idowu Kemi"/>
    <x v="0"/>
    <n v="46212.03"/>
    <n v="5"/>
    <s v="ORD10835"/>
    <x v="97"/>
    <x v="2"/>
    <s v="Cash on Delivery"/>
    <s v="bad"/>
    <n v="231060.15"/>
    <n v="0.25"/>
    <n v="57765.037499999999"/>
    <n v="173295.11249999999"/>
  </r>
  <r>
    <n v="837"/>
    <s v="Ajayi Aisha"/>
    <x v="1"/>
    <n v="150431.48000000001"/>
    <n v="1"/>
    <s v="ORD10836"/>
    <x v="53"/>
    <x v="8"/>
    <s v="Credit Card"/>
    <s v="neutral"/>
    <n v="150431.48000000001"/>
    <s v="No Discount"/>
    <s v="No Discount"/>
    <n v="150431.48000000001"/>
  </r>
  <r>
    <n v="838"/>
    <s v="Okeke Chisom"/>
    <x v="2"/>
    <n v="32972.86"/>
    <n v="4"/>
    <s v="ORD10837"/>
    <x v="309"/>
    <x v="9"/>
    <s v="Debit Card"/>
    <s v="good"/>
    <n v="131891.44"/>
    <n v="0.15"/>
    <n v="19783.716"/>
    <n v="112107.724"/>
  </r>
  <r>
    <n v="839"/>
    <s v="Adebanjo Omotayo"/>
    <x v="9"/>
    <n v="115863.92"/>
    <n v="5"/>
    <s v="ORD10838"/>
    <x v="35"/>
    <x v="9"/>
    <s v="Debit Card"/>
    <s v="good"/>
    <n v="579319.6"/>
    <n v="0.25"/>
    <n v="144829.9"/>
    <n v="434489.69999999995"/>
  </r>
  <r>
    <n v="840"/>
    <s v="Balogun Ibrahim"/>
    <x v="3"/>
    <n v="193915.21"/>
    <n v="4"/>
    <s v="ORD10839"/>
    <x v="210"/>
    <x v="4"/>
    <s v="Cash on Delivery"/>
    <s v="good"/>
    <n v="775660.84"/>
    <n v="0.15"/>
    <n v="116349.12599999999"/>
    <n v="659311.71399999992"/>
  </r>
  <r>
    <n v="841"/>
    <s v="Ekong Uche"/>
    <x v="7"/>
    <n v="23796.65"/>
    <n v="3"/>
    <s v="ORD10840"/>
    <x v="317"/>
    <x v="12"/>
    <s v="Credit Card"/>
    <s v="neutral"/>
    <n v="71389.950000000012"/>
    <n v="0.15"/>
    <n v="10708.492500000002"/>
    <n v="60681.457500000011"/>
  </r>
  <r>
    <n v="842"/>
    <s v="Okeke Folake"/>
    <x v="2"/>
    <n v="89278.02"/>
    <n v="3"/>
    <s v="ORD10841"/>
    <x v="4"/>
    <x v="22"/>
    <s v="Debit Card"/>
    <s v="neutral"/>
    <n v="267834.06"/>
    <n v="0.15"/>
    <n v="40175.108999999997"/>
    <n v="227658.951"/>
  </r>
  <r>
    <n v="843"/>
    <s v="Ogunleye Ibrahim"/>
    <x v="1"/>
    <n v="163128.01"/>
    <n v="2"/>
    <s v="ORD10842"/>
    <x v="120"/>
    <x v="3"/>
    <s v="Bank Transfer"/>
    <s v="good"/>
    <n v="326256.02"/>
    <n v="0.15"/>
    <n v="48938.402999999998"/>
    <n v="277317.61700000003"/>
  </r>
  <r>
    <n v="844"/>
    <s v="Okeke Samuel"/>
    <x v="1"/>
    <n v="162143.65"/>
    <n v="1"/>
    <s v="ORD10843"/>
    <x v="96"/>
    <x v="3"/>
    <s v="Cash on Delivery"/>
    <s v="good"/>
    <n v="162143.65"/>
    <s v="No Discount"/>
    <s v="No Discount"/>
    <n v="162143.65"/>
  </r>
  <r>
    <n v="845"/>
    <s v="Osagie Aisha"/>
    <x v="4"/>
    <n v="185854.33"/>
    <n v="2"/>
    <s v="ORD10844"/>
    <x v="193"/>
    <x v="14"/>
    <s v="Mobile Payment"/>
    <s v="neutral"/>
    <n v="371708.66"/>
    <n v="0.15"/>
    <n v="55756.298999999992"/>
    <n v="315952.36099999998"/>
  </r>
  <r>
    <n v="846"/>
    <s v="Ojo Aisha"/>
    <x v="6"/>
    <n v="91801.52"/>
    <n v="2"/>
    <s v="ORD10845"/>
    <x v="295"/>
    <x v="25"/>
    <s v="Credit Card"/>
    <s v="neutral"/>
    <n v="183603.04"/>
    <n v="0.15"/>
    <n v="27540.456000000002"/>
    <n v="156062.584"/>
  </r>
  <r>
    <n v="847"/>
    <s v="Abubakar Aisha"/>
    <x v="3"/>
    <n v="57940.31"/>
    <n v="5"/>
    <s v="ORD10846"/>
    <x v="34"/>
    <x v="22"/>
    <s v="Debit Card"/>
    <s v="good"/>
    <n v="289701.55"/>
    <n v="0.25"/>
    <n v="72425.387499999997"/>
    <n v="217276.16249999998"/>
  </r>
  <r>
    <n v="848"/>
    <s v="Ajayi Kemi"/>
    <x v="0"/>
    <n v="33356.550000000003"/>
    <n v="4"/>
    <s v="ORD10847"/>
    <x v="272"/>
    <x v="11"/>
    <s v="Bank Transfer"/>
    <s v="good"/>
    <n v="133426.20000000001"/>
    <n v="0.15"/>
    <n v="20013.93"/>
    <n v="113412.27000000002"/>
  </r>
  <r>
    <n v="849"/>
    <s v="Okafor Ahmed"/>
    <x v="3"/>
    <n v="129914.84"/>
    <n v="3"/>
    <s v="ORD10848"/>
    <x v="329"/>
    <x v="13"/>
    <s v="Debit Card"/>
    <s v="neutral"/>
    <n v="389744.52"/>
    <n v="0.15"/>
    <n v="58461.678"/>
    <n v="331282.842"/>
  </r>
  <r>
    <n v="850"/>
    <s v="Abubakar Tunde"/>
    <x v="1"/>
    <n v="169696.04"/>
    <n v="4"/>
    <s v="ORD10849"/>
    <x v="98"/>
    <x v="0"/>
    <s v="Mobile Payment"/>
    <s v="good"/>
    <n v="678784.16"/>
    <n v="0.15"/>
    <n v="101817.624"/>
    <n v="576966.53600000008"/>
  </r>
  <r>
    <n v="851"/>
    <s v="Ezechi Ibrahim"/>
    <x v="9"/>
    <n v="198789.34"/>
    <n v="5"/>
    <s v="ORD10850"/>
    <x v="325"/>
    <x v="0"/>
    <s v="Credit Card"/>
    <s v="good"/>
    <n v="993946.7"/>
    <n v="0.25"/>
    <n v="248486.67499999999"/>
    <n v="745460.02499999991"/>
  </r>
  <r>
    <n v="852"/>
    <s v="Obi Zainab"/>
    <x v="2"/>
    <n v="105284.03"/>
    <n v="3"/>
    <s v="ORD10851"/>
    <x v="131"/>
    <x v="4"/>
    <s v="Debit Card"/>
    <s v="bad"/>
    <n v="315852.08999999997"/>
    <n v="0.15"/>
    <n v="47377.813499999997"/>
    <n v="268474.27649999998"/>
  </r>
  <r>
    <n v="853"/>
    <s v="Ogunleye Ngozi"/>
    <x v="0"/>
    <n v="180374.67"/>
    <n v="3"/>
    <s v="ORD10852"/>
    <x v="322"/>
    <x v="0"/>
    <s v="Mobile Payment"/>
    <s v="good"/>
    <n v="541124.01"/>
    <n v="0.15"/>
    <n v="81168.601500000004"/>
    <n v="459955.40850000002"/>
  </r>
  <r>
    <n v="854"/>
    <s v="Abubakar Bola"/>
    <x v="7"/>
    <n v="58037.23"/>
    <n v="2"/>
    <s v="ORD10853"/>
    <x v="187"/>
    <x v="11"/>
    <s v="Credit Card"/>
    <s v="neutral"/>
    <n v="116074.46"/>
    <n v="0.15"/>
    <n v="17411.169000000002"/>
    <n v="98663.290999999997"/>
  </r>
  <r>
    <n v="855"/>
    <s v="Okafor Sola"/>
    <x v="6"/>
    <n v="139996.07999999999"/>
    <n v="4"/>
    <s v="ORD10854"/>
    <x v="157"/>
    <x v="1"/>
    <s v="Mobile Payment"/>
    <s v="good"/>
    <n v="559984.31999999995"/>
    <n v="0.15"/>
    <n v="83997.647999999986"/>
    <n v="475986.67199999996"/>
  </r>
  <r>
    <n v="856"/>
    <s v="Ogundipe Omotayo"/>
    <x v="8"/>
    <n v="21855.62"/>
    <n v="4"/>
    <s v="ORD10855"/>
    <x v="320"/>
    <x v="6"/>
    <s v="Cash on Delivery"/>
    <s v="bad"/>
    <n v="87422.48"/>
    <n v="0.15"/>
    <n v="13113.371999999999"/>
    <n v="74309.107999999993"/>
  </r>
  <r>
    <n v="857"/>
    <s v="Omotosho Femi"/>
    <x v="2"/>
    <n v="24254.25"/>
    <n v="4"/>
    <s v="ORD10856"/>
    <x v="272"/>
    <x v="7"/>
    <s v="Bank Transfer"/>
    <s v="neutral"/>
    <n v="97017"/>
    <n v="0.15"/>
    <n v="14552.55"/>
    <n v="82464.45"/>
  </r>
  <r>
    <n v="858"/>
    <s v="Mohammed Bola"/>
    <x v="8"/>
    <n v="11026.65"/>
    <n v="3"/>
    <s v="ORD10857"/>
    <x v="260"/>
    <x v="18"/>
    <s v="Cash on Delivery"/>
    <s v="neutral"/>
    <n v="33079.949999999997"/>
    <n v="0.15"/>
    <n v="4961.9924999999994"/>
    <n v="28117.957499999997"/>
  </r>
  <r>
    <n v="859"/>
    <s v="Adebanjo Ibrahim"/>
    <x v="9"/>
    <n v="138354.59"/>
    <n v="3"/>
    <s v="ORD10858"/>
    <x v="59"/>
    <x v="24"/>
    <s v="Debit Card"/>
    <s v="neutral"/>
    <n v="415063.77"/>
    <n v="0.15"/>
    <n v="62259.565499999997"/>
    <n v="352804.20449999999"/>
  </r>
  <r>
    <n v="860"/>
    <s v="Ogundipe Emeka"/>
    <x v="7"/>
    <n v="16969.02"/>
    <n v="5"/>
    <s v="ORD10859"/>
    <x v="271"/>
    <x v="23"/>
    <s v="Mobile Payment"/>
    <s v="bad"/>
    <n v="84845.1"/>
    <n v="0.25"/>
    <n v="21211.275000000001"/>
    <n v="63633.825000000004"/>
  </r>
  <r>
    <n v="861"/>
    <s v="Okeke Efe"/>
    <x v="0"/>
    <n v="51728.53"/>
    <n v="1"/>
    <s v="ORD10860"/>
    <x v="289"/>
    <x v="18"/>
    <s v="Debit Card"/>
    <s v="bad"/>
    <n v="51728.53"/>
    <s v="No Discount"/>
    <s v="No Discount"/>
    <n v="51728.53"/>
  </r>
  <r>
    <n v="862"/>
    <s v="Ifeanyi Femi"/>
    <x v="7"/>
    <n v="21777.98"/>
    <n v="1"/>
    <s v="ORD10861"/>
    <x v="320"/>
    <x v="15"/>
    <s v="Mobile Payment"/>
    <s v="good"/>
    <n v="21777.98"/>
    <s v="No Discount"/>
    <s v="No Discount"/>
    <n v="21777.98"/>
  </r>
  <r>
    <n v="863"/>
    <s v="Ifeanyi Zainab"/>
    <x v="5"/>
    <n v="152309.10999999999"/>
    <n v="4"/>
    <s v="ORD10862"/>
    <x v="251"/>
    <x v="6"/>
    <s v="Credit Card"/>
    <s v="good"/>
    <n v="609236.43999999994"/>
    <n v="0.15"/>
    <n v="91385.465999999986"/>
    <n v="517850.97399999993"/>
  </r>
  <r>
    <n v="864"/>
    <s v="Balogun Aisha"/>
    <x v="9"/>
    <n v="186200.97"/>
    <n v="5"/>
    <s v="ORD10863"/>
    <x v="149"/>
    <x v="16"/>
    <s v="Credit Card"/>
    <s v="neutral"/>
    <n v="931004.85"/>
    <n v="0.25"/>
    <n v="232751.21249999999"/>
    <n v="698253.63749999995"/>
  </r>
  <r>
    <n v="865"/>
    <s v="Balogun Tunde"/>
    <x v="1"/>
    <n v="115466.49"/>
    <n v="3"/>
    <s v="ORD10864"/>
    <x v="243"/>
    <x v="22"/>
    <s v="Bank Transfer"/>
    <s v="neutral"/>
    <n v="346399.47000000003"/>
    <n v="0.15"/>
    <n v="51959.9205"/>
    <n v="294439.54950000002"/>
  </r>
  <r>
    <n v="866"/>
    <s v="Olawale Ifunanya"/>
    <x v="4"/>
    <n v="170192.03"/>
    <n v="4"/>
    <s v="ORD10865"/>
    <x v="330"/>
    <x v="1"/>
    <s v="Debit Card"/>
    <s v="good"/>
    <n v="680768.12"/>
    <n v="0.15"/>
    <n v="102115.21799999999"/>
    <n v="578652.902"/>
  </r>
  <r>
    <n v="867"/>
    <s v="Adebayo Chisom"/>
    <x v="1"/>
    <n v="149475.85"/>
    <n v="4"/>
    <s v="ORD10866"/>
    <x v="143"/>
    <x v="19"/>
    <s v="Credit Card"/>
    <s v="neutral"/>
    <n v="597903.4"/>
    <n v="0.15"/>
    <n v="89685.51"/>
    <n v="508217.89"/>
  </r>
  <r>
    <n v="868"/>
    <s v="Omotosho Adeola"/>
    <x v="8"/>
    <n v="35399.89"/>
    <n v="2"/>
    <s v="ORD10867"/>
    <x v="118"/>
    <x v="0"/>
    <s v="Bank Transfer"/>
    <s v="bad"/>
    <n v="70799.78"/>
    <n v="0.15"/>
    <n v="10619.966999999999"/>
    <n v="60179.813000000002"/>
  </r>
  <r>
    <n v="869"/>
    <s v="Okafor Emeka"/>
    <x v="7"/>
    <n v="159179.72"/>
    <n v="3"/>
    <s v="ORD10868"/>
    <x v="245"/>
    <x v="5"/>
    <s v="Bank Transfer"/>
    <s v="bad"/>
    <n v="477539.16000000003"/>
    <n v="0.15"/>
    <n v="71630.873999999996"/>
    <n v="405908.28600000002"/>
  </r>
  <r>
    <n v="870"/>
    <s v="Balogun Amaka"/>
    <x v="7"/>
    <n v="125802.66"/>
    <n v="1"/>
    <s v="ORD10869"/>
    <x v="325"/>
    <x v="7"/>
    <s v="Credit Card"/>
    <s v="neutral"/>
    <n v="125802.66"/>
    <s v="No Discount"/>
    <s v="No Discount"/>
    <n v="125802.66"/>
  </r>
  <r>
    <n v="871"/>
    <s v="Abubakar Yakubu"/>
    <x v="6"/>
    <n v="137025.60000000001"/>
    <n v="3"/>
    <s v="ORD10870"/>
    <x v="55"/>
    <x v="10"/>
    <s v="Cash on Delivery"/>
    <s v="good"/>
    <n v="411076.80000000005"/>
    <n v="0.15"/>
    <n v="61661.520000000004"/>
    <n v="349415.28"/>
  </r>
  <r>
    <n v="872"/>
    <s v="Obi Uche"/>
    <x v="2"/>
    <n v="112276.47"/>
    <n v="3"/>
    <s v="ORD10871"/>
    <x v="5"/>
    <x v="9"/>
    <s v="Credit Card"/>
    <s v="neutral"/>
    <n v="336829.41000000003"/>
    <n v="0.15"/>
    <n v="50524.411500000002"/>
    <n v="286304.99850000005"/>
  </r>
  <r>
    <n v="873"/>
    <s v="Onyejekwe Aisha"/>
    <x v="3"/>
    <n v="149410.69"/>
    <n v="4"/>
    <s v="ORD10872"/>
    <x v="220"/>
    <x v="16"/>
    <s v="Bank Transfer"/>
    <s v="bad"/>
    <n v="597642.76"/>
    <n v="0.15"/>
    <n v="89646.414000000004"/>
    <n v="507996.34600000002"/>
  </r>
  <r>
    <n v="874"/>
    <s v="Osagie Amaka"/>
    <x v="4"/>
    <n v="188040.72"/>
    <n v="4"/>
    <s v="ORD10873"/>
    <x v="122"/>
    <x v="12"/>
    <s v="Mobile Payment"/>
    <s v="bad"/>
    <n v="752162.88"/>
    <n v="0.15"/>
    <n v="112824.432"/>
    <n v="639338.44799999997"/>
  </r>
  <r>
    <n v="875"/>
    <s v="Ezechi Aisha"/>
    <x v="6"/>
    <n v="162754.63"/>
    <n v="4"/>
    <s v="ORD10874"/>
    <x v="290"/>
    <x v="15"/>
    <s v="Bank Transfer"/>
    <s v="neutral"/>
    <n v="651018.52"/>
    <n v="0.15"/>
    <n v="97652.778000000006"/>
    <n v="553365.74199999997"/>
  </r>
  <r>
    <n v="876"/>
    <s v="Adewale Uche"/>
    <x v="2"/>
    <n v="18258.5"/>
    <n v="1"/>
    <s v="ORD10875"/>
    <x v="331"/>
    <x v="24"/>
    <s v="Bank Transfer"/>
    <s v="good"/>
    <n v="18258.5"/>
    <s v="No Discount"/>
    <s v="No Discount"/>
    <n v="18258.5"/>
  </r>
  <r>
    <n v="877"/>
    <s v="Olawale Sola"/>
    <x v="0"/>
    <n v="53535.78"/>
    <n v="2"/>
    <s v="ORD10876"/>
    <x v="310"/>
    <x v="15"/>
    <s v="Debit Card"/>
    <s v="good"/>
    <n v="107071.56"/>
    <n v="0.15"/>
    <n v="16060.733999999999"/>
    <n v="91010.826000000001"/>
  </r>
  <r>
    <n v="878"/>
    <s v="Obi Temitope"/>
    <x v="6"/>
    <n v="152927.29999999999"/>
    <n v="5"/>
    <s v="ORD10877"/>
    <x v="254"/>
    <x v="6"/>
    <s v="Debit Card"/>
    <s v="good"/>
    <n v="764636.5"/>
    <n v="0.25"/>
    <n v="191159.125"/>
    <n v="573477.375"/>
  </r>
  <r>
    <n v="879"/>
    <s v="Eze Sola"/>
    <x v="3"/>
    <n v="142559.95000000001"/>
    <n v="1"/>
    <s v="ORD10878"/>
    <x v="262"/>
    <x v="5"/>
    <s v="Bank Transfer"/>
    <s v="neutral"/>
    <n v="142559.95000000001"/>
    <s v="No Discount"/>
    <s v="No Discount"/>
    <n v="142559.95000000001"/>
  </r>
  <r>
    <n v="880"/>
    <s v="Ogundipe Tunde"/>
    <x v="6"/>
    <n v="155323.10999999999"/>
    <n v="3"/>
    <s v="ORD10879"/>
    <x v="332"/>
    <x v="20"/>
    <s v="Credit Card"/>
    <s v="good"/>
    <n v="465969.32999999996"/>
    <n v="0.15"/>
    <n v="69895.399499999985"/>
    <n v="396073.93049999996"/>
  </r>
  <r>
    <n v="881"/>
    <s v="Nwachukwu Ngozi"/>
    <x v="4"/>
    <n v="167998.55"/>
    <n v="3"/>
    <s v="ORD10880"/>
    <x v="68"/>
    <x v="10"/>
    <s v="Mobile Payment"/>
    <s v="neutral"/>
    <n v="503995.64999999997"/>
    <n v="0.15"/>
    <n v="75599.347499999989"/>
    <n v="428396.30249999999"/>
  </r>
  <r>
    <n v="882"/>
    <s v="Onyejekwe Adeola"/>
    <x v="0"/>
    <n v="36686.379999999997"/>
    <n v="5"/>
    <s v="ORD10881"/>
    <x v="65"/>
    <x v="3"/>
    <s v="Credit Card"/>
    <s v="neutral"/>
    <n v="183431.9"/>
    <n v="0.25"/>
    <n v="45857.974999999999"/>
    <n v="137573.92499999999"/>
  </r>
  <r>
    <n v="883"/>
    <s v="Adebayo Chukwudi"/>
    <x v="1"/>
    <n v="8274.61"/>
    <n v="2"/>
    <s v="ORD10882"/>
    <x v="139"/>
    <x v="9"/>
    <s v="Mobile Payment"/>
    <s v="good"/>
    <n v="16549.22"/>
    <n v="0.15"/>
    <n v="2482.3830000000003"/>
    <n v="14066.837000000001"/>
  </r>
  <r>
    <n v="884"/>
    <s v="Ifeanyi Abiodun"/>
    <x v="0"/>
    <n v="199404.28"/>
    <n v="1"/>
    <s v="ORD10883"/>
    <x v="106"/>
    <x v="7"/>
    <s v="Mobile Payment"/>
    <s v="good"/>
    <n v="199404.28"/>
    <s v="No Discount"/>
    <s v="No Discount"/>
    <n v="199404.28"/>
  </r>
  <r>
    <n v="885"/>
    <s v="Balogun Bola"/>
    <x v="4"/>
    <n v="47637.82"/>
    <n v="5"/>
    <s v="ORD10884"/>
    <x v="177"/>
    <x v="12"/>
    <s v="Cash on Delivery"/>
    <s v="bad"/>
    <n v="238189.1"/>
    <n v="0.25"/>
    <n v="59547.275000000001"/>
    <n v="178641.82500000001"/>
  </r>
  <r>
    <n v="886"/>
    <s v="Ikenna Chinwe"/>
    <x v="6"/>
    <n v="171542.55"/>
    <n v="1"/>
    <s v="ORD10885"/>
    <x v="257"/>
    <x v="16"/>
    <s v="Debit Card"/>
    <s v="neutral"/>
    <n v="171542.55"/>
    <s v="No Discount"/>
    <s v="No Discount"/>
    <n v="171542.55"/>
  </r>
  <r>
    <n v="887"/>
    <s v="Okafor Chinwe"/>
    <x v="0"/>
    <n v="102185.72"/>
    <n v="3"/>
    <s v="ORD10886"/>
    <x v="161"/>
    <x v="10"/>
    <s v="Debit Card"/>
    <s v="good"/>
    <n v="306557.16000000003"/>
    <n v="0.15"/>
    <n v="45983.574000000001"/>
    <n v="260573.58600000004"/>
  </r>
  <r>
    <n v="888"/>
    <s v="Adebayo Temitope"/>
    <x v="6"/>
    <n v="157591.47"/>
    <n v="5"/>
    <s v="ORD10887"/>
    <x v="330"/>
    <x v="8"/>
    <s v="Cash on Delivery"/>
    <s v="bad"/>
    <n v="787957.35"/>
    <n v="0.25"/>
    <n v="196989.33749999999"/>
    <n v="590968.01249999995"/>
  </r>
  <r>
    <n v="889"/>
    <s v="Ezechi Yakubu"/>
    <x v="2"/>
    <n v="128097.08"/>
    <n v="2"/>
    <s v="ORD10888"/>
    <x v="229"/>
    <x v="19"/>
    <s v="Mobile Payment"/>
    <s v="bad"/>
    <n v="256194.16"/>
    <n v="0.15"/>
    <n v="38429.123999999996"/>
    <n v="217765.03600000002"/>
  </r>
  <r>
    <n v="890"/>
    <s v="Ogundipe Femi"/>
    <x v="7"/>
    <n v="118535.61"/>
    <n v="4"/>
    <s v="ORD10889"/>
    <x v="192"/>
    <x v="1"/>
    <s v="Cash on Delivery"/>
    <s v="good"/>
    <n v="474142.44"/>
    <n v="0.15"/>
    <n v="71121.365999999995"/>
    <n v="403021.07400000002"/>
  </r>
  <r>
    <n v="891"/>
    <s v="Onyejekwe Amaka"/>
    <x v="8"/>
    <n v="17002.919999999998"/>
    <n v="2"/>
    <s v="ORD10890"/>
    <x v="179"/>
    <x v="13"/>
    <s v="Debit Card"/>
    <s v="neutral"/>
    <n v="34005.839999999997"/>
    <n v="0.15"/>
    <n v="5100.8759999999993"/>
    <n v="28904.963999999996"/>
  </r>
  <r>
    <n v="892"/>
    <s v="Balogun Kemi"/>
    <x v="2"/>
    <n v="34435.519999999997"/>
    <n v="5"/>
    <s v="ORD10891"/>
    <x v="111"/>
    <x v="11"/>
    <s v="Cash on Delivery"/>
    <s v="neutral"/>
    <n v="172177.59999999998"/>
    <n v="0.25"/>
    <n v="43044.399999999994"/>
    <n v="129133.19999999998"/>
  </r>
  <r>
    <n v="893"/>
    <s v="Ezechi Ifunanya"/>
    <x v="6"/>
    <n v="150665.87"/>
    <n v="3"/>
    <s v="ORD10892"/>
    <x v="47"/>
    <x v="14"/>
    <s v="Debit Card"/>
    <s v="bad"/>
    <n v="451997.61"/>
    <n v="0.15"/>
    <n v="67799.641499999998"/>
    <n v="384197.96849999996"/>
  </r>
  <r>
    <n v="894"/>
    <s v="Okafor Ahmed"/>
    <x v="6"/>
    <n v="81614.92"/>
    <n v="4"/>
    <s v="ORD10893"/>
    <x v="184"/>
    <x v="23"/>
    <s v="Mobile Payment"/>
    <s v="neutral"/>
    <n v="326459.68"/>
    <n v="0.15"/>
    <n v="48968.951999999997"/>
    <n v="277490.728"/>
  </r>
  <r>
    <n v="895"/>
    <s v="Lawal Folake"/>
    <x v="0"/>
    <n v="71857.759999999995"/>
    <n v="1"/>
    <s v="ORD10894"/>
    <x v="83"/>
    <x v="18"/>
    <s v="Mobile Payment"/>
    <s v="good"/>
    <n v="71857.759999999995"/>
    <s v="No Discount"/>
    <s v="No Discount"/>
    <n v="71857.759999999995"/>
  </r>
  <r>
    <n v="896"/>
    <s v="Adebayo Amaka"/>
    <x v="6"/>
    <n v="143961.51"/>
    <n v="2"/>
    <s v="ORD10895"/>
    <x v="76"/>
    <x v="12"/>
    <s v="Debit Card"/>
    <s v="neutral"/>
    <n v="287923.02"/>
    <n v="0.15"/>
    <n v="43188.453000000001"/>
    <n v="244734.56700000001"/>
  </r>
  <r>
    <n v="897"/>
    <s v="Balogun Omotayo"/>
    <x v="3"/>
    <n v="188747.23"/>
    <n v="3"/>
    <s v="ORD10896"/>
    <x v="177"/>
    <x v="2"/>
    <s v="Bank Transfer"/>
    <s v="neutral"/>
    <n v="566241.69000000006"/>
    <n v="0.15"/>
    <n v="84936.253500000006"/>
    <n v="481305.43650000007"/>
  </r>
  <r>
    <n v="898"/>
    <s v="Adebayo Yakubu"/>
    <x v="2"/>
    <n v="41366.47"/>
    <n v="5"/>
    <s v="ORD10897"/>
    <x v="333"/>
    <x v="1"/>
    <s v="Debit Card"/>
    <s v="neutral"/>
    <n v="206832.35"/>
    <n v="0.25"/>
    <n v="51708.087500000001"/>
    <n v="155124.26250000001"/>
  </r>
  <r>
    <n v="899"/>
    <s v="Mohammed Chinwe"/>
    <x v="8"/>
    <n v="53945.03"/>
    <n v="1"/>
    <s v="ORD10898"/>
    <x v="114"/>
    <x v="19"/>
    <s v="Bank Transfer"/>
    <s v="bad"/>
    <n v="53945.03"/>
    <s v="No Discount"/>
    <s v="No Discount"/>
    <n v="53945.03"/>
  </r>
  <r>
    <n v="900"/>
    <s v="Mohammed Femi"/>
    <x v="3"/>
    <n v="13518"/>
    <n v="2"/>
    <s v="ORD10899"/>
    <x v="109"/>
    <x v="3"/>
    <s v="Mobile Payment"/>
    <s v="good"/>
    <n v="27036"/>
    <n v="0.15"/>
    <n v="4055.3999999999996"/>
    <n v="22980.6"/>
  </r>
  <r>
    <n v="901"/>
    <s v="Lawal Zainab"/>
    <x v="0"/>
    <n v="95876.34"/>
    <n v="2"/>
    <s v="ORD10900"/>
    <x v="69"/>
    <x v="0"/>
    <s v="Cash on Delivery"/>
    <s v="bad"/>
    <n v="191752.68"/>
    <n v="0.15"/>
    <n v="28762.901999999998"/>
    <n v="162989.77799999999"/>
  </r>
  <r>
    <n v="902"/>
    <s v="Adebayo Kemi"/>
    <x v="7"/>
    <n v="199822.31"/>
    <n v="1"/>
    <s v="ORD10901"/>
    <x v="75"/>
    <x v="21"/>
    <s v="Cash on Delivery"/>
    <s v="bad"/>
    <n v="199822.31"/>
    <s v="No Discount"/>
    <s v="No Discount"/>
    <n v="199822.31"/>
  </r>
  <r>
    <n v="903"/>
    <s v="Obi Ahmed"/>
    <x v="8"/>
    <n v="57162.66"/>
    <n v="4"/>
    <s v="ORD10902"/>
    <x v="334"/>
    <x v="1"/>
    <s v="Cash on Delivery"/>
    <s v="bad"/>
    <n v="228650.64"/>
    <n v="0.15"/>
    <n v="34297.595999999998"/>
    <n v="194353.04400000002"/>
  </r>
  <r>
    <n v="904"/>
    <s v="Eze Aisha"/>
    <x v="5"/>
    <n v="159516.73000000001"/>
    <n v="5"/>
    <s v="ORD10903"/>
    <x v="116"/>
    <x v="11"/>
    <s v="Mobile Payment"/>
    <s v="neutral"/>
    <n v="797583.65"/>
    <n v="0.25"/>
    <n v="199395.91250000001"/>
    <n v="598187.73750000005"/>
  </r>
  <r>
    <n v="905"/>
    <s v="Ifeanyi Emeka"/>
    <x v="4"/>
    <n v="96716.55"/>
    <n v="3"/>
    <s v="ORD10904"/>
    <x v="175"/>
    <x v="0"/>
    <s v="Mobile Payment"/>
    <s v="good"/>
    <n v="290149.65000000002"/>
    <n v="0.15"/>
    <n v="43522.447500000002"/>
    <n v="246627.20250000001"/>
  </r>
  <r>
    <n v="906"/>
    <s v="Abubakar Abiodun"/>
    <x v="0"/>
    <n v="24450.97"/>
    <n v="1"/>
    <s v="ORD10905"/>
    <x v="138"/>
    <x v="6"/>
    <s v="Mobile Payment"/>
    <s v="bad"/>
    <n v="24450.97"/>
    <s v="No Discount"/>
    <s v="No Discount"/>
    <n v="24450.97"/>
  </r>
  <r>
    <n v="907"/>
    <s v="Okeke Ifunanya"/>
    <x v="8"/>
    <n v="32025.98"/>
    <n v="2"/>
    <s v="ORD10906"/>
    <x v="301"/>
    <x v="15"/>
    <s v="Cash on Delivery"/>
    <s v="bad"/>
    <n v="64051.96"/>
    <n v="0.15"/>
    <n v="9607.7939999999999"/>
    <n v="54444.165999999997"/>
  </r>
  <r>
    <n v="908"/>
    <s v="Nwachukwu Temitope"/>
    <x v="6"/>
    <n v="12329.14"/>
    <n v="3"/>
    <s v="ORD10907"/>
    <x v="202"/>
    <x v="19"/>
    <s v="Debit Card"/>
    <s v="good"/>
    <n v="36987.42"/>
    <n v="0.15"/>
    <n v="5548.1129999999994"/>
    <n v="31439.307000000001"/>
  </r>
  <r>
    <n v="909"/>
    <s v="Adewale Kemi"/>
    <x v="1"/>
    <n v="147599.88"/>
    <n v="2"/>
    <s v="ORD10908"/>
    <x v="50"/>
    <x v="13"/>
    <s v="Debit Card"/>
    <s v="bad"/>
    <n v="295199.76"/>
    <n v="0.15"/>
    <n v="44279.964"/>
    <n v="250919.796"/>
  </r>
  <r>
    <n v="910"/>
    <s v="Okafor Chinwe"/>
    <x v="4"/>
    <n v="124306.51"/>
    <n v="4"/>
    <s v="ORD10909"/>
    <x v="166"/>
    <x v="23"/>
    <s v="Mobile Payment"/>
    <s v="bad"/>
    <n v="497226.04"/>
    <n v="0.15"/>
    <n v="74583.905999999988"/>
    <n v="422642.13399999996"/>
  </r>
  <r>
    <n v="911"/>
    <s v="Onyejekwe Folake"/>
    <x v="1"/>
    <n v="17297.43"/>
    <n v="4"/>
    <s v="ORD10910"/>
    <x v="188"/>
    <x v="3"/>
    <s v="Debit Card"/>
    <s v="good"/>
    <n v="69189.72"/>
    <n v="0.15"/>
    <n v="10378.458000000001"/>
    <n v="58811.262000000002"/>
  </r>
  <r>
    <n v="912"/>
    <s v="Idowu Ifunanya"/>
    <x v="8"/>
    <n v="151547.75"/>
    <n v="5"/>
    <s v="ORD10911"/>
    <x v="83"/>
    <x v="1"/>
    <s v="Cash on Delivery"/>
    <s v="bad"/>
    <n v="757738.75"/>
    <n v="0.25"/>
    <n v="189434.6875"/>
    <n v="568304.0625"/>
  </r>
  <r>
    <n v="913"/>
    <s v="Ekong Chukwudi"/>
    <x v="9"/>
    <n v="199929.33"/>
    <n v="3"/>
    <s v="ORD10912"/>
    <x v="0"/>
    <x v="5"/>
    <s v="Credit Card"/>
    <s v="bad"/>
    <n v="599787.99"/>
    <n v="0.15"/>
    <n v="89968.198499999999"/>
    <n v="509819.79149999999"/>
  </r>
  <r>
    <n v="914"/>
    <s v="Ojo Folake"/>
    <x v="1"/>
    <n v="22397.68"/>
    <n v="1"/>
    <s v="ORD10913"/>
    <x v="223"/>
    <x v="23"/>
    <s v="Credit Card"/>
    <s v="bad"/>
    <n v="22397.68"/>
    <s v="No Discount"/>
    <s v="No Discount"/>
    <n v="22397.68"/>
  </r>
  <r>
    <n v="915"/>
    <s v="Abubakar Chukwudi"/>
    <x v="7"/>
    <n v="122851.6"/>
    <n v="4"/>
    <s v="ORD10914"/>
    <x v="255"/>
    <x v="20"/>
    <s v="Credit Card"/>
    <s v="neutral"/>
    <n v="491406.4"/>
    <n v="0.15"/>
    <n v="73710.960000000006"/>
    <n v="417695.44"/>
  </r>
  <r>
    <n v="916"/>
    <s v="Adebayo Zainab"/>
    <x v="1"/>
    <n v="6567.87"/>
    <n v="2"/>
    <s v="ORD10915"/>
    <x v="152"/>
    <x v="20"/>
    <s v="Cash on Delivery"/>
    <s v="bad"/>
    <n v="13135.74"/>
    <n v="0.15"/>
    <n v="1970.3609999999999"/>
    <n v="11165.379000000001"/>
  </r>
  <r>
    <n v="917"/>
    <s v="Ifeanyi Amaka"/>
    <x v="9"/>
    <n v="33667.14"/>
    <n v="4"/>
    <s v="ORD10916"/>
    <x v="168"/>
    <x v="9"/>
    <s v="Debit Card"/>
    <s v="neutral"/>
    <n v="134668.56"/>
    <n v="0.15"/>
    <n v="20200.284"/>
    <n v="114468.276"/>
  </r>
  <r>
    <n v="918"/>
    <s v="Adewale Yakubu"/>
    <x v="3"/>
    <n v="97081.4"/>
    <n v="4"/>
    <s v="ORD10917"/>
    <x v="14"/>
    <x v="8"/>
    <s v="Debit Card"/>
    <s v="neutral"/>
    <n v="388325.6"/>
    <n v="0.15"/>
    <n v="58248.84"/>
    <n v="330076.76"/>
  </r>
  <r>
    <n v="919"/>
    <s v="Ezechi Emeka"/>
    <x v="4"/>
    <n v="71076.61"/>
    <n v="3"/>
    <s v="ORD10918"/>
    <x v="57"/>
    <x v="23"/>
    <s v="Credit Card"/>
    <s v="bad"/>
    <n v="213229.83000000002"/>
    <n v="0.15"/>
    <n v="31984.4745"/>
    <n v="181245.35550000001"/>
  </r>
  <r>
    <n v="920"/>
    <s v="Onyejekwe Folake"/>
    <x v="4"/>
    <n v="135781.94"/>
    <n v="3"/>
    <s v="ORD10919"/>
    <x v="335"/>
    <x v="8"/>
    <s v="Credit Card"/>
    <s v="bad"/>
    <n v="407345.82"/>
    <n v="0.15"/>
    <n v="61101.873"/>
    <n v="346243.94699999999"/>
  </r>
  <r>
    <n v="921"/>
    <s v="Olawale Chisom"/>
    <x v="0"/>
    <n v="9262.89"/>
    <n v="4"/>
    <s v="ORD10920"/>
    <x v="73"/>
    <x v="17"/>
    <s v="Mobile Payment"/>
    <s v="neutral"/>
    <n v="37051.56"/>
    <n v="0.15"/>
    <n v="5557.7339999999995"/>
    <n v="31493.825999999997"/>
  </r>
  <r>
    <n v="922"/>
    <s v="Ezechi Efe"/>
    <x v="3"/>
    <n v="113118.1"/>
    <n v="5"/>
    <s v="ORD10921"/>
    <x v="241"/>
    <x v="22"/>
    <s v="Bank Transfer"/>
    <s v="good"/>
    <n v="565590.5"/>
    <n v="0.25"/>
    <n v="141397.625"/>
    <n v="424192.875"/>
  </r>
  <r>
    <n v="923"/>
    <s v="Ikenna Bola"/>
    <x v="4"/>
    <n v="129059.2"/>
    <n v="2"/>
    <s v="ORD10922"/>
    <x v="52"/>
    <x v="20"/>
    <s v="Bank Transfer"/>
    <s v="neutral"/>
    <n v="258118.39999999999"/>
    <n v="0.15"/>
    <n v="38717.759999999995"/>
    <n v="219400.64"/>
  </r>
  <r>
    <n v="924"/>
    <s v="Omotosho Zainab"/>
    <x v="7"/>
    <n v="46645.41"/>
    <n v="1"/>
    <s v="ORD10923"/>
    <x v="336"/>
    <x v="4"/>
    <s v="Bank Transfer"/>
    <s v="neutral"/>
    <n v="46645.41"/>
    <s v="No Discount"/>
    <s v="No Discount"/>
    <n v="46645.41"/>
  </r>
  <r>
    <n v="925"/>
    <s v="Onyejekwe Chisom"/>
    <x v="0"/>
    <n v="157814.23000000001"/>
    <n v="1"/>
    <s v="ORD10924"/>
    <x v="77"/>
    <x v="18"/>
    <s v="Mobile Payment"/>
    <s v="neutral"/>
    <n v="157814.23000000001"/>
    <s v="No Discount"/>
    <s v="No Discount"/>
    <n v="157814.23000000001"/>
  </r>
  <r>
    <n v="926"/>
    <s v="Ogunleye Ahmed"/>
    <x v="7"/>
    <n v="79462.03"/>
    <n v="5"/>
    <s v="ORD10925"/>
    <x v="9"/>
    <x v="13"/>
    <s v="Debit Card"/>
    <s v="bad"/>
    <n v="397310.15"/>
    <n v="0.25"/>
    <n v="99327.537500000006"/>
    <n v="297982.61250000005"/>
  </r>
  <r>
    <n v="927"/>
    <s v="Onyejekwe Chukwudi"/>
    <x v="2"/>
    <n v="37643.39"/>
    <n v="3"/>
    <s v="ORD10926"/>
    <x v="54"/>
    <x v="1"/>
    <s v="Debit Card"/>
    <s v="bad"/>
    <n v="112930.17"/>
    <n v="0.15"/>
    <n v="16939.5255"/>
    <n v="95990.644499999995"/>
  </r>
  <r>
    <n v="928"/>
    <s v="Ifeanyi Kemi"/>
    <x v="0"/>
    <n v="17414.36"/>
    <n v="2"/>
    <s v="ORD10927"/>
    <x v="332"/>
    <x v="25"/>
    <s v="Debit Card"/>
    <s v="neutral"/>
    <n v="34828.720000000001"/>
    <n v="0.15"/>
    <n v="5224.308"/>
    <n v="29604.412"/>
  </r>
  <r>
    <n v="929"/>
    <s v="Ifeanyi Chukwudi"/>
    <x v="3"/>
    <n v="172454.81"/>
    <n v="2"/>
    <s v="ORD10928"/>
    <x v="156"/>
    <x v="22"/>
    <s v="Bank Transfer"/>
    <s v="good"/>
    <n v="344909.62"/>
    <n v="0.15"/>
    <n v="51736.442999999999"/>
    <n v="293173.17700000003"/>
  </r>
  <r>
    <n v="930"/>
    <s v="Ezechi Temitope"/>
    <x v="1"/>
    <n v="29023.91"/>
    <n v="5"/>
    <s v="ORD10929"/>
    <x v="223"/>
    <x v="5"/>
    <s v="Mobile Payment"/>
    <s v="bad"/>
    <n v="145119.54999999999"/>
    <n v="0.25"/>
    <n v="36279.887499999997"/>
    <n v="108839.66249999999"/>
  </r>
  <r>
    <n v="931"/>
    <s v="Ogunleye Ahmed"/>
    <x v="8"/>
    <n v="182194.11"/>
    <n v="1"/>
    <s v="ORD10930"/>
    <x v="81"/>
    <x v="8"/>
    <s v="Mobile Payment"/>
    <s v="good"/>
    <n v="182194.11"/>
    <s v="No Discount"/>
    <s v="No Discount"/>
    <n v="182194.11"/>
  </r>
  <r>
    <n v="932"/>
    <s v="Balogun Uche"/>
    <x v="2"/>
    <n v="25124.400000000001"/>
    <n v="1"/>
    <s v="ORD10931"/>
    <x v="139"/>
    <x v="19"/>
    <s v="Debit Card"/>
    <s v="good"/>
    <n v="25124.400000000001"/>
    <s v="No Discount"/>
    <s v="No Discount"/>
    <n v="25124.400000000001"/>
  </r>
  <r>
    <n v="933"/>
    <s v="Abubakar Uche"/>
    <x v="1"/>
    <n v="198155.08"/>
    <n v="1"/>
    <s v="ORD10932"/>
    <x v="176"/>
    <x v="4"/>
    <s v="Bank Transfer"/>
    <s v="neutral"/>
    <n v="198155.08"/>
    <s v="No Discount"/>
    <s v="No Discount"/>
    <n v="198155.08"/>
  </r>
  <r>
    <n v="934"/>
    <s v="Onyejekwe Yakubu"/>
    <x v="9"/>
    <n v="24868.67"/>
    <n v="5"/>
    <s v="ORD10933"/>
    <x v="0"/>
    <x v="10"/>
    <s v="Cash on Delivery"/>
    <s v="bad"/>
    <n v="124343.34999999999"/>
    <n v="0.25"/>
    <n v="31085.837499999998"/>
    <n v="93257.512499999997"/>
  </r>
  <r>
    <n v="935"/>
    <s v="Ikenna Ibrahim"/>
    <x v="0"/>
    <n v="21761.15"/>
    <n v="4"/>
    <s v="ORD10934"/>
    <x v="181"/>
    <x v="0"/>
    <s v="Bank Transfer"/>
    <s v="neutral"/>
    <n v="87044.6"/>
    <n v="0.15"/>
    <n v="13056.69"/>
    <n v="73987.91"/>
  </r>
  <r>
    <n v="936"/>
    <s v="Adebanjo Omotayo"/>
    <x v="4"/>
    <n v="175411.4"/>
    <n v="2"/>
    <s v="ORD10935"/>
    <x v="130"/>
    <x v="11"/>
    <s v="Cash on Delivery"/>
    <s v="good"/>
    <n v="350822.8"/>
    <n v="0.15"/>
    <n v="52623.42"/>
    <n v="298199.38"/>
  </r>
  <r>
    <n v="937"/>
    <s v="Adewale Ahmed"/>
    <x v="9"/>
    <n v="42321.85"/>
    <n v="5"/>
    <s v="ORD10936"/>
    <x v="2"/>
    <x v="14"/>
    <s v="Cash on Delivery"/>
    <s v="good"/>
    <n v="211609.25"/>
    <n v="0.25"/>
    <n v="52902.3125"/>
    <n v="158706.9375"/>
  </r>
  <r>
    <n v="938"/>
    <s v="Obi Ifunanya"/>
    <x v="0"/>
    <n v="114729.74"/>
    <n v="4"/>
    <s v="ORD10937"/>
    <x v="139"/>
    <x v="18"/>
    <s v="Credit Card"/>
    <s v="good"/>
    <n v="458918.96"/>
    <n v="0.15"/>
    <n v="68837.843999999997"/>
    <n v="390081.11600000004"/>
  </r>
  <r>
    <n v="939"/>
    <s v="Ekong Chinwe"/>
    <x v="4"/>
    <n v="104531.42"/>
    <n v="4"/>
    <s v="ORD10938"/>
    <x v="12"/>
    <x v="3"/>
    <s v="Debit Card"/>
    <s v="bad"/>
    <n v="418125.68"/>
    <n v="0.15"/>
    <n v="62718.851999999999"/>
    <n v="355406.82799999998"/>
  </r>
  <r>
    <n v="940"/>
    <s v="Omotosho Uche"/>
    <x v="7"/>
    <n v="47771.17"/>
    <n v="2"/>
    <s v="ORD10939"/>
    <x v="322"/>
    <x v="12"/>
    <s v="Cash on Delivery"/>
    <s v="neutral"/>
    <n v="95542.34"/>
    <n v="0.15"/>
    <n v="14331.350999999999"/>
    <n v="81210.989000000001"/>
  </r>
  <r>
    <n v="941"/>
    <s v="Adebayo Zainab"/>
    <x v="8"/>
    <n v="38338.86"/>
    <n v="3"/>
    <s v="ORD10940"/>
    <x v="81"/>
    <x v="17"/>
    <s v="Credit Card"/>
    <s v="neutral"/>
    <n v="115016.58"/>
    <n v="0.15"/>
    <n v="17252.487000000001"/>
    <n v="97764.092999999993"/>
  </r>
  <r>
    <n v="942"/>
    <s v="Adebanjo Bola"/>
    <x v="4"/>
    <n v="155236.26"/>
    <n v="5"/>
    <s v="ORD10941"/>
    <x v="294"/>
    <x v="9"/>
    <s v="Debit Card"/>
    <s v="good"/>
    <n v="776181.3"/>
    <n v="0.25"/>
    <n v="194045.32500000001"/>
    <n v="582135.97500000009"/>
  </r>
  <r>
    <n v="943"/>
    <s v="Okafor Uche"/>
    <x v="9"/>
    <n v="122553.1"/>
    <n v="1"/>
    <s v="ORD10942"/>
    <x v="95"/>
    <x v="24"/>
    <s v="Bank Transfer"/>
    <s v="good"/>
    <n v="122553.1"/>
    <s v="No Discount"/>
    <s v="No Discount"/>
    <n v="122553.1"/>
  </r>
  <r>
    <n v="944"/>
    <s v="Obi Aisha"/>
    <x v="6"/>
    <n v="50109.23"/>
    <n v="1"/>
    <s v="ORD10943"/>
    <x v="269"/>
    <x v="20"/>
    <s v="Mobile Payment"/>
    <s v="bad"/>
    <n v="50109.23"/>
    <s v="No Discount"/>
    <s v="No Discount"/>
    <n v="50109.23"/>
  </r>
  <r>
    <n v="945"/>
    <s v="Balogun Emeka"/>
    <x v="3"/>
    <n v="127280.03"/>
    <n v="5"/>
    <s v="ORD10944"/>
    <x v="337"/>
    <x v="5"/>
    <s v="Mobile Payment"/>
    <s v="neutral"/>
    <n v="636400.15"/>
    <n v="0.25"/>
    <n v="159100.03750000001"/>
    <n v="477300.11250000005"/>
  </r>
  <r>
    <n v="946"/>
    <s v="Adewale Uche"/>
    <x v="5"/>
    <n v="179202.44"/>
    <n v="4"/>
    <s v="ORD10945"/>
    <x v="140"/>
    <x v="11"/>
    <s v="Credit Card"/>
    <s v="good"/>
    <n v="716809.76"/>
    <n v="0.15"/>
    <n v="107521.46399999999"/>
    <n v="609288.29599999997"/>
  </r>
  <r>
    <n v="947"/>
    <s v="Osagie Ifunanya"/>
    <x v="6"/>
    <n v="69529.64"/>
    <n v="4"/>
    <s v="ORD10946"/>
    <x v="192"/>
    <x v="8"/>
    <s v="Bank Transfer"/>
    <s v="neutral"/>
    <n v="278118.56"/>
    <n v="0.15"/>
    <n v="41717.784"/>
    <n v="236400.77600000001"/>
  </r>
  <r>
    <n v="948"/>
    <s v="Adewale Folake"/>
    <x v="0"/>
    <n v="191631.45"/>
    <n v="5"/>
    <s v="ORD10947"/>
    <x v="119"/>
    <x v="3"/>
    <s v="Debit Card"/>
    <s v="bad"/>
    <n v="958157.25"/>
    <n v="0.25"/>
    <n v="239539.3125"/>
    <n v="718617.9375"/>
  </r>
  <r>
    <n v="949"/>
    <s v="Adebayo Zainab"/>
    <x v="7"/>
    <n v="14304.99"/>
    <n v="4"/>
    <s v="ORD10948"/>
    <x v="221"/>
    <x v="0"/>
    <s v="Credit Card"/>
    <s v="neutral"/>
    <n v="57219.96"/>
    <n v="0.15"/>
    <n v="8582.9939999999988"/>
    <n v="48636.966"/>
  </r>
  <r>
    <n v="950"/>
    <s v="Balogun Yakubu"/>
    <x v="6"/>
    <n v="112826.81"/>
    <n v="5"/>
    <s v="ORD10949"/>
    <x v="243"/>
    <x v="3"/>
    <s v="Mobile Payment"/>
    <s v="bad"/>
    <n v="564134.05000000005"/>
    <n v="0.25"/>
    <n v="141033.51250000001"/>
    <n v="423100.53750000003"/>
  </r>
  <r>
    <n v="951"/>
    <s v="Eze Efe"/>
    <x v="7"/>
    <n v="63738.91"/>
    <n v="1"/>
    <s v="ORD10950"/>
    <x v="219"/>
    <x v="17"/>
    <s v="Bank Transfer"/>
    <s v="bad"/>
    <n v="63738.91"/>
    <s v="No Discount"/>
    <s v="No Discount"/>
    <n v="63738.91"/>
  </r>
  <r>
    <n v="952"/>
    <s v="Omotosho Folake"/>
    <x v="4"/>
    <n v="129951.87"/>
    <n v="2"/>
    <s v="ORD10951"/>
    <x v="67"/>
    <x v="8"/>
    <s v="Mobile Payment"/>
    <s v="bad"/>
    <n v="259903.74"/>
    <n v="0.15"/>
    <n v="38985.560999999994"/>
    <n v="220918.179"/>
  </r>
  <r>
    <n v="953"/>
    <s v="Balogun Bola"/>
    <x v="9"/>
    <n v="92246.43"/>
    <n v="4"/>
    <s v="ORD10952"/>
    <x v="236"/>
    <x v="23"/>
    <s v="Cash on Delivery"/>
    <s v="bad"/>
    <n v="368985.72"/>
    <n v="0.15"/>
    <n v="55347.857999999993"/>
    <n v="313637.86199999996"/>
  </r>
  <r>
    <n v="954"/>
    <s v="Ekong Chisom"/>
    <x v="7"/>
    <n v="194497.48"/>
    <n v="2"/>
    <s v="ORD10953"/>
    <x v="282"/>
    <x v="21"/>
    <s v="Cash on Delivery"/>
    <s v="neutral"/>
    <n v="388994.96"/>
    <n v="0.15"/>
    <n v="58349.243999999999"/>
    <n v="330645.71600000001"/>
  </r>
  <r>
    <n v="955"/>
    <s v="Obi Temitope"/>
    <x v="5"/>
    <n v="60364.7"/>
    <n v="1"/>
    <s v="ORD10954"/>
    <x v="207"/>
    <x v="25"/>
    <s v="Credit Card"/>
    <s v="neutral"/>
    <n v="60364.7"/>
    <s v="No Discount"/>
    <s v="No Discount"/>
    <n v="60364.7"/>
  </r>
  <r>
    <n v="956"/>
    <s v="Ifeanyi Zainab"/>
    <x v="1"/>
    <n v="118009.61"/>
    <n v="4"/>
    <s v="ORD10955"/>
    <x v="250"/>
    <x v="24"/>
    <s v="Mobile Payment"/>
    <s v="neutral"/>
    <n v="472038.44"/>
    <n v="0.15"/>
    <n v="70805.766000000003"/>
    <n v="401232.674"/>
  </r>
  <r>
    <n v="957"/>
    <s v="Omotosho Abiodun"/>
    <x v="8"/>
    <n v="165670.93"/>
    <n v="3"/>
    <s v="ORD10956"/>
    <x v="240"/>
    <x v="4"/>
    <s v="Mobile Payment"/>
    <s v="good"/>
    <n v="497012.79"/>
    <n v="0.15"/>
    <n v="74551.9185"/>
    <n v="422460.87150000001"/>
  </r>
  <r>
    <n v="958"/>
    <s v="Omotosho Adeola"/>
    <x v="7"/>
    <n v="146364.94"/>
    <n v="2"/>
    <s v="ORD10957"/>
    <x v="168"/>
    <x v="3"/>
    <s v="Mobile Payment"/>
    <s v="good"/>
    <n v="292729.88"/>
    <n v="0.15"/>
    <n v="43909.481999999996"/>
    <n v="248820.39800000002"/>
  </r>
  <r>
    <n v="959"/>
    <s v="Lawal Tunde"/>
    <x v="0"/>
    <n v="9363.43"/>
    <n v="4"/>
    <s v="ORD10958"/>
    <x v="20"/>
    <x v="12"/>
    <s v="Debit Card"/>
    <s v="neutral"/>
    <n v="37453.72"/>
    <n v="0.15"/>
    <n v="5618.058"/>
    <n v="31835.662"/>
  </r>
  <r>
    <n v="960"/>
    <s v="Omotosho Amaka"/>
    <x v="9"/>
    <n v="36069.86"/>
    <n v="3"/>
    <s v="ORD10959"/>
    <x v="165"/>
    <x v="9"/>
    <s v="Credit Card"/>
    <s v="bad"/>
    <n v="108209.58"/>
    <n v="0.15"/>
    <n v="16231.437"/>
    <n v="91978.142999999996"/>
  </r>
  <r>
    <n v="961"/>
    <s v="Osagie Folake"/>
    <x v="4"/>
    <n v="121220.62"/>
    <n v="5"/>
    <s v="ORD10960"/>
    <x v="303"/>
    <x v="9"/>
    <s v="Debit Card"/>
    <s v="bad"/>
    <n v="606103.1"/>
    <n v="0.25"/>
    <n v="151525.77499999999"/>
    <n v="454577.32499999995"/>
  </r>
  <r>
    <n v="962"/>
    <s v="Ekong Ahmed"/>
    <x v="4"/>
    <n v="40238.620000000003"/>
    <n v="2"/>
    <s v="ORD10961"/>
    <x v="175"/>
    <x v="0"/>
    <s v="Credit Card"/>
    <s v="bad"/>
    <n v="80477.240000000005"/>
    <n v="0.15"/>
    <n v="12071.586000000001"/>
    <n v="68405.65400000001"/>
  </r>
  <r>
    <n v="963"/>
    <s v="Mohammed Uche"/>
    <x v="9"/>
    <n v="163232.87"/>
    <n v="1"/>
    <s v="ORD10962"/>
    <x v="329"/>
    <x v="16"/>
    <s v="Credit Card"/>
    <s v="neutral"/>
    <n v="163232.87"/>
    <s v="No Discount"/>
    <s v="No Discount"/>
    <n v="163232.87"/>
  </r>
  <r>
    <n v="964"/>
    <s v="Omotosho Sola"/>
    <x v="7"/>
    <n v="33492.33"/>
    <n v="3"/>
    <s v="ORD10963"/>
    <x v="119"/>
    <x v="15"/>
    <s v="Cash on Delivery"/>
    <s v="neutral"/>
    <n v="100476.99"/>
    <n v="0.15"/>
    <n v="15071.548500000001"/>
    <n v="85405.441500000001"/>
  </r>
  <r>
    <n v="965"/>
    <s v="Ajayi Temitope"/>
    <x v="8"/>
    <n v="170975.33"/>
    <n v="5"/>
    <s v="ORD10964"/>
    <x v="76"/>
    <x v="14"/>
    <s v="Bank Transfer"/>
    <s v="good"/>
    <n v="854876.64999999991"/>
    <n v="0.25"/>
    <n v="213719.16249999998"/>
    <n v="641157.48749999993"/>
  </r>
  <r>
    <n v="966"/>
    <s v="Ezechi Ibrahim"/>
    <x v="1"/>
    <n v="117242.97"/>
    <n v="2"/>
    <s v="ORD10965"/>
    <x v="38"/>
    <x v="12"/>
    <s v="Cash on Delivery"/>
    <s v="good"/>
    <n v="234485.94"/>
    <n v="0.15"/>
    <n v="35172.890999999996"/>
    <n v="199313.049"/>
  </r>
  <r>
    <n v="967"/>
    <s v="Ojo Temitope"/>
    <x v="2"/>
    <n v="146543.28"/>
    <n v="5"/>
    <s v="ORD10966"/>
    <x v="230"/>
    <x v="21"/>
    <s v="Cash on Delivery"/>
    <s v="bad"/>
    <n v="732716.4"/>
    <n v="0.25"/>
    <n v="183179.1"/>
    <n v="549537.30000000005"/>
  </r>
  <r>
    <n v="968"/>
    <s v="Olawale Chisom"/>
    <x v="3"/>
    <n v="158822.81"/>
    <n v="2"/>
    <s v="ORD10967"/>
    <x v="270"/>
    <x v="19"/>
    <s v="Debit Card"/>
    <s v="neutral"/>
    <n v="317645.62"/>
    <n v="0.15"/>
    <n v="47646.843000000001"/>
    <n v="269998.777"/>
  </r>
  <r>
    <n v="969"/>
    <s v="Onyejekwe Chinwe"/>
    <x v="4"/>
    <n v="61217.51"/>
    <n v="1"/>
    <s v="ORD10968"/>
    <x v="296"/>
    <x v="19"/>
    <s v="Debit Card"/>
    <s v="neutral"/>
    <n v="61217.51"/>
    <s v="No Discount"/>
    <s v="No Discount"/>
    <n v="61217.51"/>
  </r>
  <r>
    <n v="970"/>
    <s v="Lawal Tunde"/>
    <x v="1"/>
    <n v="187039.1"/>
    <n v="4"/>
    <s v="ORD10969"/>
    <x v="244"/>
    <x v="9"/>
    <s v="Credit Card"/>
    <s v="neutral"/>
    <n v="748156.4"/>
    <n v="0.15"/>
    <n v="112223.46"/>
    <n v="635932.94000000006"/>
  </r>
  <r>
    <n v="971"/>
    <s v="Ikenna Ahmed"/>
    <x v="3"/>
    <n v="128897.86"/>
    <n v="3"/>
    <s v="ORD10970"/>
    <x v="0"/>
    <x v="5"/>
    <s v="Cash on Delivery"/>
    <s v="bad"/>
    <n v="386693.58"/>
    <n v="0.15"/>
    <n v="58004.037000000004"/>
    <n v="328689.54300000001"/>
  </r>
  <r>
    <n v="972"/>
    <s v="Ajayi Amaka"/>
    <x v="3"/>
    <n v="154204.78"/>
    <n v="4"/>
    <s v="ORD10971"/>
    <x v="15"/>
    <x v="20"/>
    <s v="Mobile Payment"/>
    <s v="neutral"/>
    <n v="616819.12"/>
    <n v="0.15"/>
    <n v="92522.868000000002"/>
    <n v="524296.25199999998"/>
  </r>
  <r>
    <n v="973"/>
    <s v="Olawale Sola"/>
    <x v="2"/>
    <n v="19979.61"/>
    <n v="1"/>
    <s v="ORD10972"/>
    <x v="273"/>
    <x v="12"/>
    <s v="Debit Card"/>
    <s v="good"/>
    <n v="19979.61"/>
    <s v="No Discount"/>
    <s v="No Discount"/>
    <n v="19979.61"/>
  </r>
  <r>
    <n v="974"/>
    <s v="Nwachukwu Amaka"/>
    <x v="7"/>
    <n v="158636.46"/>
    <n v="5"/>
    <s v="ORD10973"/>
    <x v="99"/>
    <x v="13"/>
    <s v="Debit Card"/>
    <s v="good"/>
    <n v="793182.29999999993"/>
    <n v="0.25"/>
    <n v="198295.57499999998"/>
    <n v="594886.72499999998"/>
  </r>
  <r>
    <n v="975"/>
    <s v="Onyejekwe Temitope"/>
    <x v="5"/>
    <n v="36225.879999999997"/>
    <n v="4"/>
    <s v="ORD10974"/>
    <x v="304"/>
    <x v="21"/>
    <s v="Debit Card"/>
    <s v="neutral"/>
    <n v="144903.51999999999"/>
    <n v="0.15"/>
    <n v="21735.527999999998"/>
    <n v="123167.992"/>
  </r>
  <r>
    <n v="976"/>
    <s v="Abubakar Emeka"/>
    <x v="8"/>
    <n v="98228.39"/>
    <n v="5"/>
    <s v="ORD10975"/>
    <x v="78"/>
    <x v="0"/>
    <s v="Bank Transfer"/>
    <s v="neutral"/>
    <n v="491141.95"/>
    <n v="0.25"/>
    <n v="122785.4875"/>
    <n v="368356.46250000002"/>
  </r>
  <r>
    <n v="977"/>
    <s v="Osagie Temitope"/>
    <x v="5"/>
    <n v="53515"/>
    <n v="4"/>
    <s v="ORD10976"/>
    <x v="338"/>
    <x v="7"/>
    <s v="Credit Card"/>
    <s v="neutral"/>
    <n v="214060"/>
    <n v="0.15"/>
    <n v="32109"/>
    <n v="181951"/>
  </r>
  <r>
    <n v="978"/>
    <s v="Eze Temitope"/>
    <x v="6"/>
    <n v="161775.32999999999"/>
    <n v="2"/>
    <s v="ORD10977"/>
    <x v="1"/>
    <x v="5"/>
    <s v="Credit Card"/>
    <s v="bad"/>
    <n v="323550.65999999997"/>
    <n v="0.15"/>
    <n v="48532.598999999995"/>
    <n v="275018.06099999999"/>
  </r>
  <r>
    <n v="979"/>
    <s v="Idowu Zainab"/>
    <x v="1"/>
    <n v="113028.79"/>
    <n v="1"/>
    <s v="ORD10978"/>
    <x v="174"/>
    <x v="13"/>
    <s v="Bank Transfer"/>
    <s v="good"/>
    <n v="113028.79"/>
    <s v="No Discount"/>
    <s v="No Discount"/>
    <n v="113028.79"/>
  </r>
  <r>
    <n v="980"/>
    <s v="Ikenna Emeka"/>
    <x v="6"/>
    <n v="115227.32"/>
    <n v="4"/>
    <s v="ORD10979"/>
    <x v="188"/>
    <x v="10"/>
    <s v="Debit Card"/>
    <s v="bad"/>
    <n v="460909.28"/>
    <n v="0.15"/>
    <n v="69136.392000000007"/>
    <n v="391772.88800000004"/>
  </r>
  <r>
    <n v="981"/>
    <s v="Adebayo Samuel"/>
    <x v="4"/>
    <n v="113457.36"/>
    <n v="1"/>
    <s v="ORD10980"/>
    <x v="160"/>
    <x v="11"/>
    <s v="Debit Card"/>
    <s v="bad"/>
    <n v="113457.36"/>
    <s v="No Discount"/>
    <s v="No Discount"/>
    <n v="113457.36"/>
  </r>
  <r>
    <n v="982"/>
    <s v="Ezechi Femi"/>
    <x v="2"/>
    <n v="30012.28"/>
    <n v="4"/>
    <s v="ORD10981"/>
    <x v="278"/>
    <x v="25"/>
    <s v="Bank Transfer"/>
    <s v="neutral"/>
    <n v="120049.12"/>
    <n v="0.15"/>
    <n v="18007.367999999999"/>
    <n v="102041.75199999999"/>
  </r>
  <r>
    <n v="983"/>
    <s v="Idowu Sola"/>
    <x v="9"/>
    <n v="158150.73000000001"/>
    <n v="4"/>
    <s v="ORD10982"/>
    <x v="111"/>
    <x v="2"/>
    <s v="Cash on Delivery"/>
    <s v="bad"/>
    <n v="632602.92000000004"/>
    <n v="0.15"/>
    <n v="94890.438000000009"/>
    <n v="537712.48200000008"/>
  </r>
  <r>
    <n v="984"/>
    <s v="Abubakar Efe"/>
    <x v="7"/>
    <n v="43582.69"/>
    <n v="2"/>
    <s v="ORD10983"/>
    <x v="269"/>
    <x v="11"/>
    <s v="Debit Card"/>
    <s v="bad"/>
    <n v="87165.38"/>
    <n v="0.15"/>
    <n v="13074.807000000001"/>
    <n v="74090.573000000004"/>
  </r>
  <r>
    <n v="985"/>
    <s v="Balogun Emeka"/>
    <x v="0"/>
    <n v="91288.17"/>
    <n v="2"/>
    <s v="ORD10984"/>
    <x v="283"/>
    <x v="22"/>
    <s v="Credit Card"/>
    <s v="neutral"/>
    <n v="182576.34"/>
    <n v="0.15"/>
    <n v="27386.450999999997"/>
    <n v="155189.889"/>
  </r>
  <r>
    <n v="986"/>
    <s v="Ezechi Chisom"/>
    <x v="6"/>
    <n v="102320.65"/>
    <n v="4"/>
    <s v="ORD10985"/>
    <x v="21"/>
    <x v="9"/>
    <s v="Cash on Delivery"/>
    <s v="good"/>
    <n v="409282.6"/>
    <n v="0.15"/>
    <n v="61392.389999999992"/>
    <n v="347890.20999999996"/>
  </r>
  <r>
    <n v="987"/>
    <s v="Osagie Samuel"/>
    <x v="2"/>
    <n v="109707.36"/>
    <n v="3"/>
    <s v="ORD10986"/>
    <x v="121"/>
    <x v="8"/>
    <s v="Mobile Payment"/>
    <s v="bad"/>
    <n v="329122.08"/>
    <n v="0.15"/>
    <n v="49368.311999999998"/>
    <n v="279753.76800000004"/>
  </r>
  <r>
    <n v="988"/>
    <s v="Adewale Folake"/>
    <x v="2"/>
    <n v="91609.35"/>
    <n v="1"/>
    <s v="ORD10987"/>
    <x v="31"/>
    <x v="25"/>
    <s v="Credit Card"/>
    <s v="good"/>
    <n v="91609.35"/>
    <s v="No Discount"/>
    <s v="No Discount"/>
    <n v="91609.35"/>
  </r>
  <r>
    <n v="989"/>
    <s v="Adebanjo Femi"/>
    <x v="1"/>
    <n v="157976.34"/>
    <n v="5"/>
    <s v="ORD10988"/>
    <x v="237"/>
    <x v="14"/>
    <s v="Cash on Delivery"/>
    <s v="neutral"/>
    <n v="789881.7"/>
    <n v="0.25"/>
    <n v="197470.42499999999"/>
    <n v="592411.27499999991"/>
  </r>
  <r>
    <n v="990"/>
    <s v="Abubakar Emeka"/>
    <x v="6"/>
    <n v="180068.15"/>
    <n v="4"/>
    <s v="ORD10989"/>
    <x v="130"/>
    <x v="18"/>
    <s v="Debit Card"/>
    <s v="good"/>
    <n v="720272.6"/>
    <n v="0.15"/>
    <n v="108040.89"/>
    <n v="612231.71"/>
  </r>
  <r>
    <n v="991"/>
    <s v="Ifeanyi Folake"/>
    <x v="5"/>
    <n v="194083.41"/>
    <n v="4"/>
    <s v="ORD10990"/>
    <x v="220"/>
    <x v="22"/>
    <s v="Debit Card"/>
    <s v="neutral"/>
    <n v="776333.64"/>
    <n v="0.15"/>
    <n v="116450.046"/>
    <n v="659883.59400000004"/>
  </r>
  <r>
    <n v="992"/>
    <s v="Balogun Chinwe"/>
    <x v="4"/>
    <n v="115938.43"/>
    <n v="4"/>
    <s v="ORD10991"/>
    <x v="247"/>
    <x v="23"/>
    <s v="Debit Card"/>
    <s v="good"/>
    <n v="463753.72"/>
    <n v="0.15"/>
    <n v="69563.05799999999"/>
    <n v="394190.66200000001"/>
  </r>
  <r>
    <n v="993"/>
    <s v="Ogunleye Abiodun"/>
    <x v="5"/>
    <n v="97586.86"/>
    <n v="2"/>
    <s v="ORD10992"/>
    <x v="228"/>
    <x v="9"/>
    <s v="Credit Card"/>
    <s v="bad"/>
    <n v="195173.72"/>
    <n v="0.15"/>
    <n v="29276.058000000001"/>
    <n v="165897.66200000001"/>
  </r>
  <r>
    <n v="994"/>
    <s v="Osagie Efe"/>
    <x v="3"/>
    <n v="175184.32"/>
    <n v="3"/>
    <s v="ORD10993"/>
    <x v="19"/>
    <x v="20"/>
    <s v="Cash on Delivery"/>
    <s v="bad"/>
    <n v="525552.96"/>
    <n v="0.15"/>
    <n v="78832.943999999989"/>
    <n v="446720.01599999995"/>
  </r>
  <r>
    <n v="995"/>
    <s v="Idowu Yakubu"/>
    <x v="7"/>
    <n v="192233.66"/>
    <n v="3"/>
    <s v="ORD10994"/>
    <x v="48"/>
    <x v="16"/>
    <s v="Credit Card"/>
    <s v="good"/>
    <n v="576700.98"/>
    <n v="0.15"/>
    <n v="86505.146999999997"/>
    <n v="490195.83299999998"/>
  </r>
  <r>
    <n v="996"/>
    <s v="Nwachukwu Chisom"/>
    <x v="8"/>
    <n v="147008.79999999999"/>
    <n v="2"/>
    <s v="ORD10995"/>
    <x v="295"/>
    <x v="16"/>
    <s v="Mobile Payment"/>
    <s v="neutral"/>
    <n v="294017.59999999998"/>
    <n v="0.15"/>
    <n v="44102.639999999992"/>
    <n v="249914.96"/>
  </r>
  <r>
    <n v="997"/>
    <s v="Osagie Chukwudi"/>
    <x v="8"/>
    <n v="105332.86"/>
    <n v="3"/>
    <s v="ORD10996"/>
    <x v="136"/>
    <x v="23"/>
    <s v="Bank Transfer"/>
    <s v="bad"/>
    <n v="315998.58"/>
    <n v="0.15"/>
    <n v="47399.787000000004"/>
    <n v="268598.79300000001"/>
  </r>
  <r>
    <n v="998"/>
    <s v="Ogundipe Abiodun"/>
    <x v="7"/>
    <n v="54633.08"/>
    <n v="3"/>
    <s v="ORD10997"/>
    <x v="276"/>
    <x v="21"/>
    <s v="Mobile Payment"/>
    <s v="good"/>
    <n v="163899.24"/>
    <n v="0.15"/>
    <n v="24584.885999999999"/>
    <n v="139314.35399999999"/>
  </r>
  <r>
    <n v="999"/>
    <s v="Ikenna Samuel"/>
    <x v="5"/>
    <n v="125770.84"/>
    <n v="3"/>
    <s v="ORD10998"/>
    <x v="264"/>
    <x v="25"/>
    <s v="Bank Transfer"/>
    <s v="neutral"/>
    <n v="377312.52"/>
    <n v="0.15"/>
    <n v="56596.878000000004"/>
    <n v="320715.64199999999"/>
  </r>
  <r>
    <n v="1000"/>
    <s v="Adewale Efe"/>
    <x v="1"/>
    <n v="94083.99"/>
    <n v="2"/>
    <s v="ORD10999"/>
    <x v="29"/>
    <x v="18"/>
    <s v="Bank Transfer"/>
    <s v="good"/>
    <n v="188167.98"/>
    <n v="0.15"/>
    <n v="28225.197"/>
    <n v="159942.783"/>
  </r>
  <r>
    <n v="1001"/>
    <s v="Ogunleye Ngozi"/>
    <x v="6"/>
    <n v="39702.44"/>
    <n v="1"/>
    <s v="ORD11000"/>
    <x v="274"/>
    <x v="15"/>
    <s v="Debit Card"/>
    <s v="neutral"/>
    <n v="39702.44"/>
    <s v="No Discount"/>
    <s v="No Discount"/>
    <n v="39702.44"/>
  </r>
  <r>
    <n v="1002"/>
    <s v="Ajayi Aisha"/>
    <x v="9"/>
    <n v="150338.67000000001"/>
    <n v="1"/>
    <s v="ORD11001"/>
    <x v="338"/>
    <x v="15"/>
    <s v="Credit Card"/>
    <s v="bad"/>
    <n v="150338.67000000001"/>
    <s v="No Discount"/>
    <s v="No Discount"/>
    <n v="150338.67000000001"/>
  </r>
  <r>
    <n v="1003"/>
    <s v="Ojo Ifunanya"/>
    <x v="4"/>
    <n v="94312.17"/>
    <n v="3"/>
    <s v="ORD11002"/>
    <x v="339"/>
    <x v="14"/>
    <s v="Debit Card"/>
    <s v="neutral"/>
    <n v="282936.51"/>
    <n v="0.15"/>
    <n v="42440.476499999997"/>
    <n v="240496.03350000002"/>
  </r>
  <r>
    <n v="1004"/>
    <s v="Ogundipe Aisha"/>
    <x v="8"/>
    <n v="105072.42"/>
    <n v="5"/>
    <s v="ORD11003"/>
    <x v="135"/>
    <x v="25"/>
    <s v="Debit Card"/>
    <s v="bad"/>
    <n v="525362.1"/>
    <n v="0.25"/>
    <n v="131340.52499999999"/>
    <n v="394021.57499999995"/>
  </r>
  <r>
    <n v="1005"/>
    <s v="Obi Zainab"/>
    <x v="1"/>
    <n v="134890.41"/>
    <n v="4"/>
    <s v="ORD11004"/>
    <x v="282"/>
    <x v="12"/>
    <s v="Debit Card"/>
    <s v="bad"/>
    <n v="539561.64"/>
    <n v="0.15"/>
    <n v="80934.245999999999"/>
    <n v="458627.39400000003"/>
  </r>
  <r>
    <n v="1006"/>
    <s v="Ogundipe Omotayo"/>
    <x v="2"/>
    <n v="10527.21"/>
    <n v="4"/>
    <s v="ORD11005"/>
    <x v="340"/>
    <x v="13"/>
    <s v="Debit Card"/>
    <s v="good"/>
    <n v="42108.84"/>
    <n v="0.15"/>
    <n v="6316.3259999999991"/>
    <n v="35792.513999999996"/>
  </r>
  <r>
    <n v="1007"/>
    <s v="Adebanjo Chukwudi"/>
    <x v="3"/>
    <n v="78447.16"/>
    <n v="1"/>
    <s v="ORD11006"/>
    <x v="3"/>
    <x v="7"/>
    <s v="Bank Transfer"/>
    <s v="neutral"/>
    <n v="78447.16"/>
    <s v="No Discount"/>
    <s v="No Discount"/>
    <n v="78447.16"/>
  </r>
  <r>
    <n v="1008"/>
    <s v="Ajayi Amaka"/>
    <x v="8"/>
    <n v="31537.98"/>
    <n v="2"/>
    <s v="ORD11007"/>
    <x v="146"/>
    <x v="1"/>
    <s v="Credit Card"/>
    <s v="bad"/>
    <n v="63075.96"/>
    <n v="0.15"/>
    <n v="9461.3940000000002"/>
    <n v="53614.565999999999"/>
  </r>
  <r>
    <n v="1009"/>
    <s v="Osagie Uche"/>
    <x v="2"/>
    <n v="142154.43"/>
    <n v="5"/>
    <s v="ORD11008"/>
    <x v="96"/>
    <x v="7"/>
    <s v="Debit Card"/>
    <s v="neutral"/>
    <n v="710772.14999999991"/>
    <n v="0.25"/>
    <n v="177693.03749999998"/>
    <n v="533079.11249999993"/>
  </r>
  <r>
    <n v="1010"/>
    <s v="Adewale Chisom"/>
    <x v="6"/>
    <n v="10478.77"/>
    <n v="1"/>
    <s v="ORD11009"/>
    <x v="185"/>
    <x v="3"/>
    <s v="Bank Transfer"/>
    <s v="neutral"/>
    <n v="10478.77"/>
    <s v="No Discount"/>
    <s v="No Discount"/>
    <n v="10478.77"/>
  </r>
  <r>
    <n v="1011"/>
    <s v="Ekong Bola"/>
    <x v="4"/>
    <n v="114307.82"/>
    <n v="5"/>
    <s v="ORD11010"/>
    <x v="0"/>
    <x v="2"/>
    <s v="Credit Card"/>
    <s v="bad"/>
    <n v="571539.10000000009"/>
    <n v="0.25"/>
    <n v="142884.77500000002"/>
    <n v="428654.32500000007"/>
  </r>
  <r>
    <n v="1012"/>
    <s v="Ikenna Adeola"/>
    <x v="3"/>
    <n v="61231.08"/>
    <n v="1"/>
    <s v="ORD11011"/>
    <x v="82"/>
    <x v="2"/>
    <s v="Debit Card"/>
    <s v="good"/>
    <n v="61231.08"/>
    <s v="No Discount"/>
    <s v="No Discount"/>
    <n v="61231.08"/>
  </r>
  <r>
    <n v="1013"/>
    <s v="Ekong Abiodun"/>
    <x v="9"/>
    <n v="182758.34"/>
    <n v="2"/>
    <s v="ORD11012"/>
    <x v="33"/>
    <x v="11"/>
    <s v="Cash on Delivery"/>
    <s v="bad"/>
    <n v="365516.68"/>
    <n v="0.15"/>
    <n v="54827.502"/>
    <n v="310689.17800000001"/>
  </r>
  <r>
    <n v="1014"/>
    <s v="Adebayo Uche"/>
    <x v="4"/>
    <n v="136404.57"/>
    <n v="3"/>
    <s v="ORD11013"/>
    <x v="240"/>
    <x v="8"/>
    <s v="Debit Card"/>
    <s v="good"/>
    <n v="409213.71"/>
    <n v="0.15"/>
    <n v="61382.056499999999"/>
    <n v="347831.65350000001"/>
  </r>
  <r>
    <n v="1015"/>
    <s v="Omotosho Ibrahim"/>
    <x v="5"/>
    <n v="143609.23000000001"/>
    <n v="2"/>
    <s v="ORD11014"/>
    <x v="38"/>
    <x v="7"/>
    <s v="Debit Card"/>
    <s v="good"/>
    <n v="287218.46000000002"/>
    <n v="0.15"/>
    <n v="43082.769"/>
    <n v="244135.69100000002"/>
  </r>
  <r>
    <n v="1016"/>
    <s v="Abubakar Chinwe"/>
    <x v="9"/>
    <n v="26505.4"/>
    <n v="2"/>
    <s v="ORD11015"/>
    <x v="59"/>
    <x v="10"/>
    <s v="Cash on Delivery"/>
    <s v="neutral"/>
    <n v="53010.8"/>
    <n v="0.15"/>
    <n v="7951.62"/>
    <n v="45059.18"/>
  </r>
  <r>
    <n v="1017"/>
    <s v="Idowu Ngozi"/>
    <x v="1"/>
    <n v="37674.239999999998"/>
    <n v="3"/>
    <s v="ORD11016"/>
    <x v="3"/>
    <x v="3"/>
    <s v="Bank Transfer"/>
    <s v="bad"/>
    <n v="113022.72"/>
    <n v="0.15"/>
    <n v="16953.407999999999"/>
    <n v="96069.312000000005"/>
  </r>
  <r>
    <n v="1018"/>
    <s v="Eze Adeola"/>
    <x v="8"/>
    <n v="141620.01999999999"/>
    <n v="1"/>
    <s v="ORD11017"/>
    <x v="315"/>
    <x v="24"/>
    <s v="Credit Card"/>
    <s v="good"/>
    <n v="141620.01999999999"/>
    <s v="No Discount"/>
    <s v="No Discount"/>
    <n v="141620.01999999999"/>
  </r>
  <r>
    <n v="1019"/>
    <s v="Balogun Adeola"/>
    <x v="9"/>
    <n v="44145.43"/>
    <n v="4"/>
    <s v="ORD11018"/>
    <x v="201"/>
    <x v="9"/>
    <s v="Credit Card"/>
    <s v="good"/>
    <n v="176581.72"/>
    <n v="0.15"/>
    <n v="26487.257999999998"/>
    <n v="150094.462"/>
  </r>
  <r>
    <n v="1020"/>
    <s v="Lawal Temitope"/>
    <x v="5"/>
    <n v="130696.55"/>
    <n v="4"/>
    <s v="ORD11019"/>
    <x v="110"/>
    <x v="3"/>
    <s v="Debit Card"/>
    <s v="good"/>
    <n v="522786.2"/>
    <n v="0.15"/>
    <n v="78417.929999999993"/>
    <n v="444368.27"/>
  </r>
  <r>
    <n v="1021"/>
    <s v="Olawale Bola"/>
    <x v="5"/>
    <n v="138530.17000000001"/>
    <n v="3"/>
    <s v="ORD11020"/>
    <x v="169"/>
    <x v="22"/>
    <s v="Debit Card"/>
    <s v="good"/>
    <n v="415590.51"/>
    <n v="0.15"/>
    <n v="62338.576499999996"/>
    <n v="353251.93350000004"/>
  </r>
  <r>
    <n v="1022"/>
    <s v="Ezechi Emeka"/>
    <x v="0"/>
    <n v="117670.84"/>
    <n v="1"/>
    <s v="ORD11021"/>
    <x v="48"/>
    <x v="10"/>
    <s v="Mobile Payment"/>
    <s v="good"/>
    <n v="117670.84"/>
    <s v="No Discount"/>
    <s v="No Discount"/>
    <n v="117670.84"/>
  </r>
  <r>
    <n v="1023"/>
    <s v="Idowu Adeola"/>
    <x v="8"/>
    <n v="87564.84"/>
    <n v="1"/>
    <s v="ORD11022"/>
    <x v="341"/>
    <x v="1"/>
    <s v="Credit Card"/>
    <s v="good"/>
    <n v="87564.84"/>
    <s v="No Discount"/>
    <s v="No Discount"/>
    <n v="87564.84"/>
  </r>
  <r>
    <n v="1024"/>
    <s v="Obi Aisha"/>
    <x v="1"/>
    <n v="187715.29"/>
    <n v="2"/>
    <s v="ORD11023"/>
    <x v="85"/>
    <x v="2"/>
    <s v="Bank Transfer"/>
    <s v="bad"/>
    <n v="375430.58"/>
    <n v="0.15"/>
    <n v="56314.587"/>
    <n v="319115.99300000002"/>
  </r>
  <r>
    <n v="1025"/>
    <s v="Mohammed Kemi"/>
    <x v="9"/>
    <n v="136004.14000000001"/>
    <n v="1"/>
    <s v="ORD11024"/>
    <x v="72"/>
    <x v="12"/>
    <s v="Bank Transfer"/>
    <s v="neutral"/>
    <n v="136004.14000000001"/>
    <s v="No Discount"/>
    <s v="No Discount"/>
    <n v="136004.14000000001"/>
  </r>
  <r>
    <n v="1026"/>
    <s v="Omotosho Samuel"/>
    <x v="6"/>
    <n v="49980.35"/>
    <n v="2"/>
    <s v="ORD11025"/>
    <x v="261"/>
    <x v="8"/>
    <s v="Bank Transfer"/>
    <s v="bad"/>
    <n v="99960.7"/>
    <n v="0.15"/>
    <n v="14994.105"/>
    <n v="84966.595000000001"/>
  </r>
  <r>
    <n v="1027"/>
    <s v="Ezechi Bola"/>
    <x v="1"/>
    <n v="17119.419999999998"/>
    <n v="4"/>
    <s v="ORD11026"/>
    <x v="99"/>
    <x v="18"/>
    <s v="Bank Transfer"/>
    <s v="neutral"/>
    <n v="68477.679999999993"/>
    <n v="0.15"/>
    <n v="10271.651999999998"/>
    <n v="58206.027999999991"/>
  </r>
  <r>
    <n v="1028"/>
    <s v="Balogun Chukwudi"/>
    <x v="4"/>
    <n v="20628.060000000001"/>
    <n v="1"/>
    <s v="ORD11027"/>
    <x v="342"/>
    <x v="4"/>
    <s v="Cash on Delivery"/>
    <s v="bad"/>
    <n v="20628.060000000001"/>
    <s v="No Discount"/>
    <s v="No Discount"/>
    <n v="20628.060000000001"/>
  </r>
  <r>
    <n v="1029"/>
    <s v="Obi Emeka"/>
    <x v="5"/>
    <n v="83274.990000000005"/>
    <n v="3"/>
    <s v="ORD11028"/>
    <x v="343"/>
    <x v="16"/>
    <s v="Credit Card"/>
    <s v="neutral"/>
    <n v="249824.97000000003"/>
    <n v="0.15"/>
    <n v="37473.745500000005"/>
    <n v="212351.22450000001"/>
  </r>
  <r>
    <n v="1030"/>
    <s v="Ogunleye Chinwe"/>
    <x v="5"/>
    <n v="33986.61"/>
    <n v="4"/>
    <s v="ORD11029"/>
    <x v="268"/>
    <x v="9"/>
    <s v="Bank Transfer"/>
    <s v="good"/>
    <n v="135946.44"/>
    <n v="0.15"/>
    <n v="20391.966"/>
    <n v="115554.474"/>
  </r>
  <r>
    <n v="1031"/>
    <s v="Idowu Amaka"/>
    <x v="9"/>
    <n v="138008.07999999999"/>
    <n v="4"/>
    <s v="ORD11030"/>
    <x v="192"/>
    <x v="2"/>
    <s v="Mobile Payment"/>
    <s v="bad"/>
    <n v="552032.31999999995"/>
    <n v="0.15"/>
    <n v="82804.847999999984"/>
    <n v="469227.47199999995"/>
  </r>
  <r>
    <n v="1032"/>
    <s v="Idowu Efe"/>
    <x v="1"/>
    <n v="128854.57"/>
    <n v="2"/>
    <s v="ORD11031"/>
    <x v="106"/>
    <x v="14"/>
    <s v="Mobile Payment"/>
    <s v="good"/>
    <n v="257709.14"/>
    <n v="0.15"/>
    <n v="38656.370999999999"/>
    <n v="219052.76900000003"/>
  </r>
  <r>
    <n v="1033"/>
    <s v="Balogun Bola"/>
    <x v="7"/>
    <n v="124273.89"/>
    <n v="3"/>
    <s v="ORD11032"/>
    <x v="126"/>
    <x v="21"/>
    <s v="Bank Transfer"/>
    <s v="neutral"/>
    <n v="372821.67"/>
    <n v="0.15"/>
    <n v="55923.250499999995"/>
    <n v="316898.41949999996"/>
  </r>
  <r>
    <n v="1034"/>
    <s v="Ikenna Ahmed"/>
    <x v="6"/>
    <n v="92748.35"/>
    <n v="4"/>
    <s v="ORD11033"/>
    <x v="332"/>
    <x v="7"/>
    <s v="Debit Card"/>
    <s v="bad"/>
    <n v="370993.4"/>
    <n v="0.15"/>
    <n v="55649.01"/>
    <n v="315344.39"/>
  </r>
  <r>
    <n v="1035"/>
    <s v="Okeke Kemi"/>
    <x v="1"/>
    <n v="43520.23"/>
    <n v="3"/>
    <s v="ORD11034"/>
    <x v="8"/>
    <x v="18"/>
    <s v="Cash on Delivery"/>
    <s v="good"/>
    <n v="130560.69"/>
    <n v="0.15"/>
    <n v="19584.103500000001"/>
    <n v="110976.5865"/>
  </r>
  <r>
    <n v="1036"/>
    <s v="Ifeanyi Chukwudi"/>
    <x v="1"/>
    <n v="72368.320000000007"/>
    <n v="5"/>
    <s v="ORD11035"/>
    <x v="140"/>
    <x v="16"/>
    <s v="Credit Card"/>
    <s v="bad"/>
    <n v="361841.60000000003"/>
    <n v="0.25"/>
    <n v="90460.400000000009"/>
    <n v="271381.2"/>
  </r>
  <r>
    <n v="1037"/>
    <s v="Ekong Omotayo"/>
    <x v="6"/>
    <n v="96878.96"/>
    <n v="4"/>
    <s v="ORD11036"/>
    <x v="0"/>
    <x v="22"/>
    <s v="Credit Card"/>
    <s v="good"/>
    <n v="387515.84"/>
    <n v="0.15"/>
    <n v="58127.376000000004"/>
    <n v="329388.46400000004"/>
  </r>
  <r>
    <n v="1038"/>
    <s v="Ogunleye Ifunanya"/>
    <x v="8"/>
    <n v="133805.71"/>
    <n v="5"/>
    <s v="ORD11037"/>
    <x v="210"/>
    <x v="3"/>
    <s v="Cash on Delivery"/>
    <s v="bad"/>
    <n v="669028.54999999993"/>
    <n v="0.25"/>
    <n v="167257.13749999998"/>
    <n v="501771.41249999998"/>
  </r>
  <r>
    <n v="1039"/>
    <s v="Nwachukwu Ahmed"/>
    <x v="6"/>
    <n v="84352.48"/>
    <n v="1"/>
    <s v="ORD11038"/>
    <x v="344"/>
    <x v="16"/>
    <s v="Bank Transfer"/>
    <s v="bad"/>
    <n v="84352.48"/>
    <s v="No Discount"/>
    <s v="No Discount"/>
    <n v="84352.48"/>
  </r>
  <r>
    <n v="1040"/>
    <s v="Omotosho Tunde"/>
    <x v="1"/>
    <n v="53196.3"/>
    <n v="5"/>
    <s v="ORD11039"/>
    <x v="23"/>
    <x v="7"/>
    <s v="Cash on Delivery"/>
    <s v="neutral"/>
    <n v="265981.5"/>
    <n v="0.25"/>
    <n v="66495.375"/>
    <n v="199486.125"/>
  </r>
  <r>
    <n v="1041"/>
    <s v="Omotosho Bola"/>
    <x v="3"/>
    <n v="15810.57"/>
    <n v="1"/>
    <s v="ORD11040"/>
    <x v="287"/>
    <x v="3"/>
    <s v="Debit Card"/>
    <s v="bad"/>
    <n v="15810.57"/>
    <s v="No Discount"/>
    <s v="No Discount"/>
    <n v="15810.57"/>
  </r>
  <r>
    <n v="1042"/>
    <s v="Ekong Samuel"/>
    <x v="8"/>
    <n v="14608.71"/>
    <n v="2"/>
    <s v="ORD11041"/>
    <x v="50"/>
    <x v="11"/>
    <s v="Debit Card"/>
    <s v="good"/>
    <n v="29217.42"/>
    <n v="0.15"/>
    <n v="4382.6129999999994"/>
    <n v="24834.807000000001"/>
  </r>
  <r>
    <n v="1043"/>
    <s v="Omotosho Chinwe"/>
    <x v="9"/>
    <n v="95782.32"/>
    <n v="2"/>
    <s v="ORD11042"/>
    <x v="273"/>
    <x v="17"/>
    <s v="Bank Transfer"/>
    <s v="neutral"/>
    <n v="191564.64"/>
    <n v="0.15"/>
    <n v="28734.696"/>
    <n v="162829.94400000002"/>
  </r>
  <r>
    <n v="1044"/>
    <s v="Nwachukwu Uche"/>
    <x v="7"/>
    <n v="6854.51"/>
    <n v="5"/>
    <s v="ORD11043"/>
    <x v="226"/>
    <x v="13"/>
    <s v="Mobile Payment"/>
    <s v="bad"/>
    <n v="34272.550000000003"/>
    <n v="0.25"/>
    <n v="8568.1375000000007"/>
    <n v="25704.412500000002"/>
  </r>
  <r>
    <n v="1045"/>
    <s v="Balogun Abiodun"/>
    <x v="9"/>
    <n v="68509.240000000005"/>
    <n v="1"/>
    <s v="ORD11044"/>
    <x v="334"/>
    <x v="15"/>
    <s v="Credit Card"/>
    <s v="neutral"/>
    <n v="68509.240000000005"/>
    <s v="No Discount"/>
    <s v="No Discount"/>
    <n v="68509.240000000005"/>
  </r>
  <r>
    <n v="1046"/>
    <s v="Balogun Efe"/>
    <x v="2"/>
    <n v="154688.10999999999"/>
    <n v="4"/>
    <s v="ORD11045"/>
    <x v="7"/>
    <x v="9"/>
    <s v="Cash on Delivery"/>
    <s v="good"/>
    <n v="618752.43999999994"/>
    <n v="0.15"/>
    <n v="92812.865999999995"/>
    <n v="525939.57399999991"/>
  </r>
  <r>
    <n v="1047"/>
    <s v="Ikenna Yakubu"/>
    <x v="1"/>
    <n v="69891.600000000006"/>
    <n v="2"/>
    <s v="ORD11046"/>
    <x v="131"/>
    <x v="23"/>
    <s v="Mobile Payment"/>
    <s v="good"/>
    <n v="139783.20000000001"/>
    <n v="0.15"/>
    <n v="20967.48"/>
    <n v="118815.72000000002"/>
  </r>
  <r>
    <n v="1048"/>
    <s v="Ikenna Chukwudi"/>
    <x v="9"/>
    <n v="70554.47"/>
    <n v="3"/>
    <s v="ORD11047"/>
    <x v="141"/>
    <x v="4"/>
    <s v="Mobile Payment"/>
    <s v="bad"/>
    <n v="211663.41"/>
    <n v="0.15"/>
    <n v="31749.511500000001"/>
    <n v="179913.89850000001"/>
  </r>
  <r>
    <n v="1049"/>
    <s v="Okeke Bola"/>
    <x v="2"/>
    <n v="172982.78"/>
    <n v="2"/>
    <s v="ORD11048"/>
    <x v="148"/>
    <x v="19"/>
    <s v="Cash on Delivery"/>
    <s v="bad"/>
    <n v="345965.56"/>
    <n v="0.15"/>
    <n v="51894.833999999995"/>
    <n v="294070.72600000002"/>
  </r>
  <r>
    <n v="1050"/>
    <s v="Obi Temitope"/>
    <x v="8"/>
    <n v="190698.12"/>
    <n v="5"/>
    <s v="ORD11049"/>
    <x v="18"/>
    <x v="19"/>
    <s v="Mobile Payment"/>
    <s v="bad"/>
    <n v="953490.6"/>
    <n v="0.25"/>
    <n v="238372.65"/>
    <n v="715117.95"/>
  </r>
  <r>
    <n v="1051"/>
    <s v="Ifeanyi Yakubu"/>
    <x v="0"/>
    <n v="197886.73"/>
    <n v="4"/>
    <s v="ORD11050"/>
    <x v="288"/>
    <x v="15"/>
    <s v="Mobile Payment"/>
    <s v="neutral"/>
    <n v="791546.92"/>
    <n v="0.15"/>
    <n v="118732.038"/>
    <n v="672814.88199999998"/>
  </r>
  <r>
    <n v="1052"/>
    <s v="Nwachukwu Ahmed"/>
    <x v="6"/>
    <n v="194862.9"/>
    <n v="5"/>
    <s v="ORD11051"/>
    <x v="42"/>
    <x v="15"/>
    <s v="Mobile Payment"/>
    <s v="good"/>
    <n v="974314.5"/>
    <n v="0.25"/>
    <n v="243578.625"/>
    <n v="730735.875"/>
  </r>
  <r>
    <n v="1053"/>
    <s v="Ojo Kemi"/>
    <x v="5"/>
    <n v="175974.48"/>
    <n v="2"/>
    <s v="ORD11052"/>
    <x v="63"/>
    <x v="4"/>
    <s v="Bank Transfer"/>
    <s v="good"/>
    <n v="351948.96"/>
    <n v="0.15"/>
    <n v="52792.344000000005"/>
    <n v="299156.61600000004"/>
  </r>
  <r>
    <n v="1054"/>
    <s v="Osagie Yakubu"/>
    <x v="4"/>
    <n v="118740.15"/>
    <n v="5"/>
    <s v="ORD11053"/>
    <x v="63"/>
    <x v="22"/>
    <s v="Cash on Delivery"/>
    <s v="neutral"/>
    <n v="593700.75"/>
    <n v="0.25"/>
    <n v="148425.1875"/>
    <n v="445275.5625"/>
  </r>
  <r>
    <n v="1055"/>
    <s v="Obi Sola"/>
    <x v="2"/>
    <n v="118551.52"/>
    <n v="5"/>
    <s v="ORD11054"/>
    <x v="334"/>
    <x v="17"/>
    <s v="Credit Card"/>
    <s v="neutral"/>
    <n v="592757.6"/>
    <n v="0.25"/>
    <n v="148189.4"/>
    <n v="444568.19999999995"/>
  </r>
  <r>
    <n v="1056"/>
    <s v="Adebayo Efe"/>
    <x v="1"/>
    <n v="151977.98000000001"/>
    <n v="5"/>
    <s v="ORD11055"/>
    <x v="132"/>
    <x v="5"/>
    <s v="Credit Card"/>
    <s v="good"/>
    <n v="759889.9"/>
    <n v="0.25"/>
    <n v="189972.47500000001"/>
    <n v="569917.42500000005"/>
  </r>
  <r>
    <n v="1057"/>
    <s v="Mohammed Folake"/>
    <x v="0"/>
    <n v="188928.55"/>
    <n v="5"/>
    <s v="ORD11056"/>
    <x v="7"/>
    <x v="9"/>
    <s v="Mobile Payment"/>
    <s v="good"/>
    <n v="944642.75"/>
    <n v="0.25"/>
    <n v="236160.6875"/>
    <n v="708482.0625"/>
  </r>
  <r>
    <n v="1058"/>
    <s v="Omotosho Chukwudi"/>
    <x v="7"/>
    <n v="101914.19"/>
    <n v="3"/>
    <s v="ORD11057"/>
    <x v="169"/>
    <x v="22"/>
    <s v="Debit Card"/>
    <s v="bad"/>
    <n v="305742.57"/>
    <n v="0.15"/>
    <n v="45861.385499999997"/>
    <n v="259881.1845"/>
  </r>
  <r>
    <n v="1059"/>
    <s v="Okeke Tunde"/>
    <x v="0"/>
    <n v="141269.4"/>
    <n v="1"/>
    <s v="ORD11058"/>
    <x v="237"/>
    <x v="22"/>
    <s v="Cash on Delivery"/>
    <s v="bad"/>
    <n v="141269.4"/>
    <s v="No Discount"/>
    <s v="No Discount"/>
    <n v="141269.4"/>
  </r>
  <r>
    <n v="1060"/>
    <s v="Ekong Temitope"/>
    <x v="5"/>
    <n v="118018.52"/>
    <n v="3"/>
    <s v="ORD11059"/>
    <x v="29"/>
    <x v="15"/>
    <s v="Cash on Delivery"/>
    <s v="good"/>
    <n v="354055.56"/>
    <n v="0.15"/>
    <n v="53108.333999999995"/>
    <n v="300947.22600000002"/>
  </r>
  <r>
    <n v="1061"/>
    <s v="Onyejekwe Omotayo"/>
    <x v="3"/>
    <n v="98063.6"/>
    <n v="4"/>
    <s v="ORD11060"/>
    <x v="286"/>
    <x v="25"/>
    <s v="Cash on Delivery"/>
    <s v="good"/>
    <n v="392254.4"/>
    <n v="0.15"/>
    <n v="58838.16"/>
    <n v="333416.24"/>
  </r>
  <r>
    <n v="1062"/>
    <s v="Lawal Chisom"/>
    <x v="7"/>
    <n v="180790.65"/>
    <n v="3"/>
    <s v="ORD11061"/>
    <x v="162"/>
    <x v="11"/>
    <s v="Cash on Delivery"/>
    <s v="good"/>
    <n v="542371.94999999995"/>
    <n v="0.15"/>
    <n v="81355.792499999996"/>
    <n v="461016.15749999997"/>
  </r>
  <r>
    <n v="1063"/>
    <s v="Ekong Uche"/>
    <x v="4"/>
    <n v="128242.3"/>
    <n v="4"/>
    <s v="ORD11062"/>
    <x v="0"/>
    <x v="23"/>
    <s v="Credit Card"/>
    <s v="neutral"/>
    <n v="512969.2"/>
    <n v="0.15"/>
    <n v="76945.38"/>
    <n v="436023.82"/>
  </r>
  <r>
    <n v="1064"/>
    <s v="Abubakar Temitope"/>
    <x v="7"/>
    <n v="69381.16"/>
    <n v="3"/>
    <s v="ORD11063"/>
    <x v="115"/>
    <x v="10"/>
    <s v="Credit Card"/>
    <s v="good"/>
    <n v="208143.48"/>
    <n v="0.15"/>
    <n v="31221.522000000001"/>
    <n v="176921.95800000001"/>
  </r>
  <r>
    <n v="1065"/>
    <s v="Ifeanyi Folake"/>
    <x v="9"/>
    <n v="21068.6"/>
    <n v="4"/>
    <s v="ORD11064"/>
    <x v="13"/>
    <x v="12"/>
    <s v="Cash on Delivery"/>
    <s v="bad"/>
    <n v="84274.4"/>
    <n v="0.15"/>
    <n v="12641.159999999998"/>
    <n v="71633.239999999991"/>
  </r>
  <r>
    <n v="1066"/>
    <s v="Ekong Efe"/>
    <x v="1"/>
    <n v="34357.01"/>
    <n v="4"/>
    <s v="ORD11065"/>
    <x v="207"/>
    <x v="6"/>
    <s v="Cash on Delivery"/>
    <s v="bad"/>
    <n v="137428.04"/>
    <n v="0.15"/>
    <n v="20614.206000000002"/>
    <n v="116813.834"/>
  </r>
  <r>
    <n v="1067"/>
    <s v="Okafor Chukwudi"/>
    <x v="9"/>
    <n v="23119.24"/>
    <n v="1"/>
    <s v="ORD11066"/>
    <x v="258"/>
    <x v="14"/>
    <s v="Bank Transfer"/>
    <s v="bad"/>
    <n v="23119.24"/>
    <s v="No Discount"/>
    <s v="No Discount"/>
    <n v="23119.24"/>
  </r>
  <r>
    <n v="1068"/>
    <s v="Ekong Kemi"/>
    <x v="8"/>
    <n v="8503.16"/>
    <n v="5"/>
    <s v="ORD11067"/>
    <x v="64"/>
    <x v="24"/>
    <s v="Bank Transfer"/>
    <s v="bad"/>
    <n v="42515.8"/>
    <n v="0.25"/>
    <n v="10628.95"/>
    <n v="31886.850000000002"/>
  </r>
  <r>
    <n v="1069"/>
    <s v="Okafor Ifunanya"/>
    <x v="1"/>
    <n v="88471.22"/>
    <n v="1"/>
    <s v="ORD11068"/>
    <x v="19"/>
    <x v="3"/>
    <s v="Bank Transfer"/>
    <s v="good"/>
    <n v="88471.22"/>
    <s v="No Discount"/>
    <s v="No Discount"/>
    <n v="88471.22"/>
  </r>
  <r>
    <n v="1070"/>
    <s v="Adebayo Aisha"/>
    <x v="0"/>
    <n v="106754.78"/>
    <n v="2"/>
    <s v="ORD11069"/>
    <x v="33"/>
    <x v="25"/>
    <s v="Mobile Payment"/>
    <s v="good"/>
    <n v="213509.56"/>
    <n v="0.15"/>
    <n v="32026.433999999997"/>
    <n v="181483.12599999999"/>
  </r>
  <r>
    <n v="1071"/>
    <s v="Abubakar Femi"/>
    <x v="5"/>
    <n v="195141.74"/>
    <n v="1"/>
    <s v="ORD11070"/>
    <x v="280"/>
    <x v="24"/>
    <s v="Debit Card"/>
    <s v="neutral"/>
    <n v="195141.74"/>
    <s v="No Discount"/>
    <s v="No Discount"/>
    <n v="195141.74"/>
  </r>
  <r>
    <n v="1072"/>
    <s v="Ojo Abiodun"/>
    <x v="3"/>
    <n v="39305.919999999998"/>
    <n v="2"/>
    <s v="ORD11071"/>
    <x v="99"/>
    <x v="18"/>
    <s v="Debit Card"/>
    <s v="neutral"/>
    <n v="78611.839999999997"/>
    <n v="0.15"/>
    <n v="11791.776"/>
    <n v="66820.063999999998"/>
  </r>
  <r>
    <n v="1073"/>
    <s v="Abubakar Omotayo"/>
    <x v="9"/>
    <n v="38720.36"/>
    <n v="4"/>
    <s v="ORD11072"/>
    <x v="307"/>
    <x v="22"/>
    <s v="Mobile Payment"/>
    <s v="good"/>
    <n v="154881.44"/>
    <n v="0.15"/>
    <n v="23232.216"/>
    <n v="131649.22399999999"/>
  </r>
  <r>
    <n v="1074"/>
    <s v="Mohammed Bola"/>
    <x v="8"/>
    <n v="63961.46"/>
    <n v="2"/>
    <s v="ORD11073"/>
    <x v="44"/>
    <x v="16"/>
    <s v="Mobile Payment"/>
    <s v="good"/>
    <n v="127922.92"/>
    <n v="0.15"/>
    <n v="19188.437999999998"/>
    <n v="108734.482"/>
  </r>
  <r>
    <n v="1075"/>
    <s v="Eze Amaka"/>
    <x v="0"/>
    <n v="186797.19"/>
    <n v="1"/>
    <s v="ORD11074"/>
    <x v="344"/>
    <x v="17"/>
    <s v="Debit Card"/>
    <s v="neutral"/>
    <n v="186797.19"/>
    <s v="No Discount"/>
    <s v="No Discount"/>
    <n v="186797.19"/>
  </r>
  <r>
    <n v="1076"/>
    <s v="Ogunleye Samuel"/>
    <x v="0"/>
    <n v="122606.52"/>
    <n v="4"/>
    <s v="ORD11075"/>
    <x v="32"/>
    <x v="1"/>
    <s v="Bank Transfer"/>
    <s v="good"/>
    <n v="490426.08"/>
    <n v="0.15"/>
    <n v="73563.911999999997"/>
    <n v="416862.16800000001"/>
  </r>
  <r>
    <n v="1077"/>
    <s v="Adebanjo Omotayo"/>
    <x v="0"/>
    <n v="58234.44"/>
    <n v="2"/>
    <s v="ORD11076"/>
    <x v="163"/>
    <x v="2"/>
    <s v="Mobile Payment"/>
    <s v="neutral"/>
    <n v="116468.88"/>
    <n v="0.15"/>
    <n v="17470.331999999999"/>
    <n v="98998.54800000001"/>
  </r>
  <r>
    <n v="1078"/>
    <s v="Adewale Ibrahim"/>
    <x v="4"/>
    <n v="101925.11"/>
    <n v="3"/>
    <s v="ORD11077"/>
    <x v="104"/>
    <x v="12"/>
    <s v="Cash on Delivery"/>
    <s v="neutral"/>
    <n v="305775.33"/>
    <n v="0.15"/>
    <n v="45866.299500000001"/>
    <n v="259909.03050000002"/>
  </r>
  <r>
    <n v="1079"/>
    <s v="Adewale Ifunanya"/>
    <x v="7"/>
    <n v="93873.9"/>
    <n v="2"/>
    <s v="ORD11078"/>
    <x v="207"/>
    <x v="21"/>
    <s v="Credit Card"/>
    <s v="bad"/>
    <n v="187747.8"/>
    <n v="0.15"/>
    <n v="28162.17"/>
    <n v="159585.63"/>
  </r>
  <r>
    <n v="1080"/>
    <s v="Eze Bola"/>
    <x v="5"/>
    <n v="160147.62"/>
    <n v="5"/>
    <s v="ORD11079"/>
    <x v="68"/>
    <x v="13"/>
    <s v="Mobile Payment"/>
    <s v="good"/>
    <n v="800738.1"/>
    <n v="0.25"/>
    <n v="200184.52499999999"/>
    <n v="600553.57499999995"/>
  </r>
  <r>
    <n v="1081"/>
    <s v="Adewale Ifunanya"/>
    <x v="1"/>
    <n v="39860.800000000003"/>
    <n v="2"/>
    <s v="ORD11080"/>
    <x v="207"/>
    <x v="1"/>
    <s v="Credit Card"/>
    <s v="good"/>
    <n v="79721.600000000006"/>
    <n v="0.15"/>
    <n v="11958.24"/>
    <n v="67763.360000000001"/>
  </r>
  <r>
    <n v="1082"/>
    <s v="Eze Amaka"/>
    <x v="2"/>
    <n v="143989.60999999999"/>
    <n v="5"/>
    <s v="ORD11081"/>
    <x v="269"/>
    <x v="8"/>
    <s v="Mobile Payment"/>
    <s v="bad"/>
    <n v="719948.04999999993"/>
    <n v="0.25"/>
    <n v="179987.01249999998"/>
    <n v="539961.03749999998"/>
  </r>
  <r>
    <n v="1083"/>
    <s v="Obi Emeka"/>
    <x v="3"/>
    <n v="197028.61"/>
    <n v="5"/>
    <s v="ORD11082"/>
    <x v="46"/>
    <x v="24"/>
    <s v="Cash on Delivery"/>
    <s v="good"/>
    <n v="985143.04999999993"/>
    <n v="0.25"/>
    <n v="246285.76249999998"/>
    <n v="738857.28749999998"/>
  </r>
  <r>
    <n v="1084"/>
    <s v="Okeke Aisha"/>
    <x v="1"/>
    <n v="43580.26"/>
    <n v="4"/>
    <s v="ORD11083"/>
    <x v="11"/>
    <x v="15"/>
    <s v="Bank Transfer"/>
    <s v="good"/>
    <n v="174321.04"/>
    <n v="0.15"/>
    <n v="26148.155999999999"/>
    <n v="148172.88400000002"/>
  </r>
  <r>
    <n v="1085"/>
    <s v="Lawal Uche"/>
    <x v="2"/>
    <n v="18621.009999999998"/>
    <n v="3"/>
    <s v="ORD11084"/>
    <x v="246"/>
    <x v="21"/>
    <s v="Bank Transfer"/>
    <s v="bad"/>
    <n v="55863.03"/>
    <n v="0.15"/>
    <n v="8379.4544999999998"/>
    <n v="47483.575499999999"/>
  </r>
  <r>
    <n v="1086"/>
    <s v="Olawale Chukwudi"/>
    <x v="6"/>
    <n v="7501.35"/>
    <n v="5"/>
    <s v="ORD11085"/>
    <x v="345"/>
    <x v="11"/>
    <s v="Cash on Delivery"/>
    <s v="good"/>
    <n v="37506.75"/>
    <n v="0.25"/>
    <n v="9376.6875"/>
    <n v="28130.0625"/>
  </r>
  <r>
    <n v="1087"/>
    <s v="Nwachukwu Abiodun"/>
    <x v="7"/>
    <n v="71462.78"/>
    <n v="5"/>
    <s v="ORD11086"/>
    <x v="252"/>
    <x v="13"/>
    <s v="Debit Card"/>
    <s v="good"/>
    <n v="357313.9"/>
    <n v="0.25"/>
    <n v="89328.475000000006"/>
    <n v="267985.42500000005"/>
  </r>
  <r>
    <n v="1088"/>
    <s v="Ekong Chukwudi"/>
    <x v="2"/>
    <n v="20717.5"/>
    <n v="4"/>
    <s v="ORD11087"/>
    <x v="25"/>
    <x v="21"/>
    <s v="Credit Card"/>
    <s v="neutral"/>
    <n v="82870"/>
    <n v="0.15"/>
    <n v="12430.5"/>
    <n v="70439.5"/>
  </r>
  <r>
    <n v="1089"/>
    <s v="Balogun Samuel"/>
    <x v="6"/>
    <n v="68395.199999999997"/>
    <n v="5"/>
    <s v="ORD11088"/>
    <x v="204"/>
    <x v="13"/>
    <s v="Debit Card"/>
    <s v="bad"/>
    <n v="341976"/>
    <n v="0.25"/>
    <n v="85494"/>
    <n v="256482"/>
  </r>
  <r>
    <n v="1090"/>
    <s v="Ajayi Omotayo"/>
    <x v="1"/>
    <n v="166528.57999999999"/>
    <n v="4"/>
    <s v="ORD11089"/>
    <x v="215"/>
    <x v="23"/>
    <s v="Credit Card"/>
    <s v="neutral"/>
    <n v="666114.31999999995"/>
    <n v="0.15"/>
    <n v="99917.147999999986"/>
    <n v="566197.17200000002"/>
  </r>
  <r>
    <n v="1091"/>
    <s v="Osagie Ifunanya"/>
    <x v="3"/>
    <n v="197143.22"/>
    <n v="2"/>
    <s v="ORD11090"/>
    <x v="110"/>
    <x v="19"/>
    <s v="Cash on Delivery"/>
    <s v="good"/>
    <n v="394286.44"/>
    <n v="0.15"/>
    <n v="59142.966"/>
    <n v="335143.47399999999"/>
  </r>
  <r>
    <n v="1092"/>
    <s v="Eze Ahmed"/>
    <x v="0"/>
    <n v="149688.84"/>
    <n v="3"/>
    <s v="ORD11091"/>
    <x v="189"/>
    <x v="8"/>
    <s v="Mobile Payment"/>
    <s v="neutral"/>
    <n v="449066.52"/>
    <n v="0.15"/>
    <n v="67359.978000000003"/>
    <n v="381706.54200000002"/>
  </r>
  <r>
    <n v="1093"/>
    <s v="Adebanjo Omotayo"/>
    <x v="6"/>
    <n v="197479.13"/>
    <n v="1"/>
    <s v="ORD11092"/>
    <x v="148"/>
    <x v="21"/>
    <s v="Debit Card"/>
    <s v="good"/>
    <n v="197479.13"/>
    <s v="No Discount"/>
    <s v="No Discount"/>
    <n v="197479.13"/>
  </r>
  <r>
    <n v="1094"/>
    <s v="Abubakar Ahmed"/>
    <x v="8"/>
    <n v="183272.79"/>
    <n v="4"/>
    <s v="ORD11093"/>
    <x v="7"/>
    <x v="19"/>
    <s v="Debit Card"/>
    <s v="good"/>
    <n v="733091.16"/>
    <n v="0.15"/>
    <n v="109963.674"/>
    <n v="623127.48600000003"/>
  </r>
  <r>
    <n v="1095"/>
    <s v="Ogunleye Tunde"/>
    <x v="7"/>
    <n v="7226.53"/>
    <n v="3"/>
    <s v="ORD11094"/>
    <x v="137"/>
    <x v="8"/>
    <s v="Mobile Payment"/>
    <s v="good"/>
    <n v="21679.59"/>
    <n v="0.15"/>
    <n v="3251.9384999999997"/>
    <n v="18427.6515"/>
  </r>
  <r>
    <n v="1096"/>
    <s v="Okafor Temitope"/>
    <x v="0"/>
    <n v="108633.57"/>
    <n v="5"/>
    <s v="ORD11095"/>
    <x v="79"/>
    <x v="5"/>
    <s v="Debit Card"/>
    <s v="bad"/>
    <n v="543167.85000000009"/>
    <n v="0.25"/>
    <n v="135791.96250000002"/>
    <n v="407375.88750000007"/>
  </r>
  <r>
    <n v="1097"/>
    <s v="Ifeanyi Ibrahim"/>
    <x v="5"/>
    <n v="125856.6"/>
    <n v="1"/>
    <s v="ORD11096"/>
    <x v="265"/>
    <x v="8"/>
    <s v="Credit Card"/>
    <s v="bad"/>
    <n v="125856.6"/>
    <s v="No Discount"/>
    <s v="No Discount"/>
    <n v="125856.6"/>
  </r>
  <r>
    <n v="1098"/>
    <s v="Adewale Chukwudi"/>
    <x v="5"/>
    <n v="94130.04"/>
    <n v="5"/>
    <s v="ORD11097"/>
    <x v="275"/>
    <x v="23"/>
    <s v="Mobile Payment"/>
    <s v="bad"/>
    <n v="470650.19999999995"/>
    <n v="0.25"/>
    <n v="117662.54999999999"/>
    <n v="352987.64999999997"/>
  </r>
  <r>
    <n v="1099"/>
    <s v="Obi Bola"/>
    <x v="4"/>
    <n v="93364.33"/>
    <n v="2"/>
    <s v="ORD11098"/>
    <x v="239"/>
    <x v="13"/>
    <s v="Debit Card"/>
    <s v="neutral"/>
    <n v="186728.66"/>
    <n v="0.15"/>
    <n v="28009.298999999999"/>
    <n v="158719.361"/>
  </r>
  <r>
    <n v="1100"/>
    <s v="Ikenna Yakubu"/>
    <x v="4"/>
    <n v="94335.47"/>
    <n v="5"/>
    <s v="ORD11099"/>
    <x v="311"/>
    <x v="21"/>
    <s v="Mobile Payment"/>
    <s v="bad"/>
    <n v="471677.35"/>
    <n v="0.25"/>
    <n v="117919.33749999999"/>
    <n v="353758.01249999995"/>
  </r>
  <r>
    <n v="1101"/>
    <s v="Ojo Emeka"/>
    <x v="0"/>
    <n v="152541.32"/>
    <n v="4"/>
    <s v="ORD11100"/>
    <x v="136"/>
    <x v="23"/>
    <s v="Mobile Payment"/>
    <s v="bad"/>
    <n v="610165.28"/>
    <n v="0.15"/>
    <n v="91524.792000000001"/>
    <n v="518640.48800000001"/>
  </r>
  <r>
    <n v="1102"/>
    <s v="Adebayo Temitope"/>
    <x v="3"/>
    <n v="65574.240000000005"/>
    <n v="5"/>
    <s v="ORD11101"/>
    <x v="119"/>
    <x v="24"/>
    <s v="Bank Transfer"/>
    <s v="neutral"/>
    <n v="327871.2"/>
    <n v="0.25"/>
    <n v="81967.8"/>
    <n v="245903.40000000002"/>
  </r>
  <r>
    <n v="1103"/>
    <s v="Okafor Femi"/>
    <x v="6"/>
    <n v="84251.33"/>
    <n v="4"/>
    <s v="ORD11102"/>
    <x v="325"/>
    <x v="4"/>
    <s v="Credit Card"/>
    <s v="neutral"/>
    <n v="337005.32"/>
    <n v="0.15"/>
    <n v="50550.798000000003"/>
    <n v="286454.522"/>
  </r>
  <r>
    <n v="1104"/>
    <s v="Ifeanyi Emeka"/>
    <x v="1"/>
    <n v="22404.98"/>
    <n v="5"/>
    <s v="ORD11103"/>
    <x v="77"/>
    <x v="13"/>
    <s v="Cash on Delivery"/>
    <s v="bad"/>
    <n v="112024.9"/>
    <n v="0.25"/>
    <n v="28006.224999999999"/>
    <n v="84018.674999999988"/>
  </r>
  <r>
    <n v="1105"/>
    <s v="Okafor Efe"/>
    <x v="0"/>
    <n v="157094.03"/>
    <n v="1"/>
    <s v="ORD11104"/>
    <x v="83"/>
    <x v="12"/>
    <s v="Mobile Payment"/>
    <s v="neutral"/>
    <n v="157094.03"/>
    <s v="No Discount"/>
    <s v="No Discount"/>
    <n v="157094.03"/>
  </r>
  <r>
    <n v="1106"/>
    <s v="Ekong Efe"/>
    <x v="7"/>
    <n v="32610.61"/>
    <n v="4"/>
    <s v="ORD11105"/>
    <x v="65"/>
    <x v="14"/>
    <s v="Mobile Payment"/>
    <s v="neutral"/>
    <n v="130442.44"/>
    <n v="0.15"/>
    <n v="19566.365999999998"/>
    <n v="110876.07400000001"/>
  </r>
  <r>
    <n v="1107"/>
    <s v="Omotosho Abiodun"/>
    <x v="8"/>
    <n v="108849.84"/>
    <n v="5"/>
    <s v="ORD11106"/>
    <x v="212"/>
    <x v="15"/>
    <s v="Mobile Payment"/>
    <s v="bad"/>
    <n v="544249.19999999995"/>
    <n v="0.25"/>
    <n v="136062.29999999999"/>
    <n v="408186.89999999997"/>
  </r>
  <r>
    <n v="1108"/>
    <s v="Mohammed Folake"/>
    <x v="2"/>
    <n v="60285.14"/>
    <n v="2"/>
    <s v="ORD11107"/>
    <x v="227"/>
    <x v="9"/>
    <s v="Bank Transfer"/>
    <s v="bad"/>
    <n v="120570.28"/>
    <n v="0.15"/>
    <n v="18085.541999999998"/>
    <n v="102484.738"/>
  </r>
  <r>
    <n v="1109"/>
    <s v="Idowu Uche"/>
    <x v="2"/>
    <n v="91884.36"/>
    <n v="2"/>
    <s v="ORD11108"/>
    <x v="289"/>
    <x v="4"/>
    <s v="Debit Card"/>
    <s v="bad"/>
    <n v="183768.72"/>
    <n v="0.15"/>
    <n v="27565.308000000001"/>
    <n v="156203.41200000001"/>
  </r>
  <r>
    <n v="1110"/>
    <s v="Adewale Bola"/>
    <x v="9"/>
    <n v="174869.08"/>
    <n v="3"/>
    <s v="ORD11109"/>
    <x v="37"/>
    <x v="6"/>
    <s v="Cash on Delivery"/>
    <s v="bad"/>
    <n v="524607.24"/>
    <n v="0.15"/>
    <n v="78691.085999999996"/>
    <n v="445916.15399999998"/>
  </r>
  <r>
    <n v="1111"/>
    <s v="Ekong Femi"/>
    <x v="9"/>
    <n v="45670.37"/>
    <n v="4"/>
    <s v="ORD11110"/>
    <x v="302"/>
    <x v="16"/>
    <s v="Cash on Delivery"/>
    <s v="bad"/>
    <n v="182681.48"/>
    <n v="0.15"/>
    <n v="27402.222000000002"/>
    <n v="155279.258"/>
  </r>
  <r>
    <n v="1112"/>
    <s v="Lawal Temitope"/>
    <x v="1"/>
    <n v="119133.91"/>
    <n v="1"/>
    <s v="ORD11111"/>
    <x v="200"/>
    <x v="21"/>
    <s v="Debit Card"/>
    <s v="neutral"/>
    <n v="119133.91"/>
    <s v="No Discount"/>
    <s v="No Discount"/>
    <n v="119133.91"/>
  </r>
  <r>
    <n v="1113"/>
    <s v="Onyejekwe Temitope"/>
    <x v="2"/>
    <n v="180575.32"/>
    <n v="2"/>
    <s v="ORD11112"/>
    <x v="346"/>
    <x v="3"/>
    <s v="Bank Transfer"/>
    <s v="neutral"/>
    <n v="361150.64"/>
    <n v="0.15"/>
    <n v="54172.595999999998"/>
    <n v="306978.04399999999"/>
  </r>
  <r>
    <n v="1114"/>
    <s v="Ekong Amaka"/>
    <x v="2"/>
    <n v="118650.05"/>
    <n v="3"/>
    <s v="ORD11113"/>
    <x v="3"/>
    <x v="13"/>
    <s v="Mobile Payment"/>
    <s v="neutral"/>
    <n v="355950.15"/>
    <n v="0.15"/>
    <n v="53392.522499999999"/>
    <n v="302557.6275"/>
  </r>
  <r>
    <n v="1115"/>
    <s v="Okeke Ifunanya"/>
    <x v="3"/>
    <n v="144661.20000000001"/>
    <n v="4"/>
    <s v="ORD11114"/>
    <x v="247"/>
    <x v="22"/>
    <s v="Bank Transfer"/>
    <s v="bad"/>
    <n v="578644.80000000005"/>
    <n v="0.15"/>
    <n v="86796.72"/>
    <n v="491848.08000000007"/>
  </r>
  <r>
    <n v="1116"/>
    <s v="Okafor Omotayo"/>
    <x v="7"/>
    <n v="148753.25"/>
    <n v="1"/>
    <s v="ORD11115"/>
    <x v="309"/>
    <x v="6"/>
    <s v="Credit Card"/>
    <s v="good"/>
    <n v="148753.25"/>
    <s v="No Discount"/>
    <s v="No Discount"/>
    <n v="148753.25"/>
  </r>
  <r>
    <n v="1117"/>
    <s v="Ezechi Adeola"/>
    <x v="3"/>
    <n v="14006.33"/>
    <n v="2"/>
    <s v="ORD11116"/>
    <x v="17"/>
    <x v="11"/>
    <s v="Mobile Payment"/>
    <s v="neutral"/>
    <n v="28012.66"/>
    <n v="0.15"/>
    <n v="4201.8989999999994"/>
    <n v="23810.760999999999"/>
  </r>
  <r>
    <n v="1118"/>
    <s v="Eze Uche"/>
    <x v="8"/>
    <n v="29448.61"/>
    <n v="1"/>
    <s v="ORD11117"/>
    <x v="21"/>
    <x v="22"/>
    <s v="Cash on Delivery"/>
    <s v="bad"/>
    <n v="29448.61"/>
    <s v="No Discount"/>
    <s v="No Discount"/>
    <n v="29448.61"/>
  </r>
  <r>
    <n v="1119"/>
    <s v="Eze Adeola"/>
    <x v="2"/>
    <n v="8708.65"/>
    <n v="3"/>
    <s v="ORD11118"/>
    <x v="195"/>
    <x v="5"/>
    <s v="Mobile Payment"/>
    <s v="neutral"/>
    <n v="26125.949999999997"/>
    <n v="0.15"/>
    <n v="3918.8924999999995"/>
    <n v="22207.057499999999"/>
  </r>
  <r>
    <n v="1120"/>
    <s v="Mohammed Ifunanya"/>
    <x v="1"/>
    <n v="169696.21"/>
    <n v="1"/>
    <s v="ORD11119"/>
    <x v="307"/>
    <x v="14"/>
    <s v="Debit Card"/>
    <s v="good"/>
    <n v="169696.21"/>
    <s v="No Discount"/>
    <s v="No Discount"/>
    <n v="169696.21"/>
  </r>
  <r>
    <n v="1121"/>
    <s v="Nwachukwu Chisom"/>
    <x v="0"/>
    <n v="47608.78"/>
    <n v="5"/>
    <s v="ORD11120"/>
    <x v="257"/>
    <x v="15"/>
    <s v="Debit Card"/>
    <s v="good"/>
    <n v="238043.9"/>
    <n v="0.25"/>
    <n v="59510.974999999999"/>
    <n v="178532.92499999999"/>
  </r>
  <r>
    <n v="1122"/>
    <s v="Okeke Ahmed"/>
    <x v="0"/>
    <n v="12112.18"/>
    <n v="2"/>
    <s v="ORD11121"/>
    <x v="347"/>
    <x v="13"/>
    <s v="Bank Transfer"/>
    <s v="good"/>
    <n v="24224.36"/>
    <n v="0.15"/>
    <n v="3633.654"/>
    <n v="20590.706000000002"/>
  </r>
  <r>
    <n v="1123"/>
    <s v="Omotosho Aisha"/>
    <x v="3"/>
    <n v="175140.69"/>
    <n v="1"/>
    <s v="ORD11122"/>
    <x v="334"/>
    <x v="3"/>
    <s v="Bank Transfer"/>
    <s v="neutral"/>
    <n v="175140.69"/>
    <s v="No Discount"/>
    <s v="No Discount"/>
    <n v="175140.69"/>
  </r>
  <r>
    <n v="1124"/>
    <s v="Adewale Aisha"/>
    <x v="5"/>
    <n v="94238.74"/>
    <n v="4"/>
    <s v="ORD11123"/>
    <x v="77"/>
    <x v="7"/>
    <s v="Credit Card"/>
    <s v="good"/>
    <n v="376954.96"/>
    <n v="0.15"/>
    <n v="56543.243999999999"/>
    <n v="320411.71600000001"/>
  </r>
  <r>
    <n v="1125"/>
    <s v="Obi Samuel"/>
    <x v="3"/>
    <n v="198122.56"/>
    <n v="2"/>
    <s v="ORD11124"/>
    <x v="273"/>
    <x v="20"/>
    <s v="Debit Card"/>
    <s v="bad"/>
    <n v="396245.12"/>
    <n v="0.15"/>
    <n v="59436.767999999996"/>
    <n v="336808.35200000001"/>
  </r>
  <r>
    <n v="1126"/>
    <s v="Ifeanyi Femi"/>
    <x v="1"/>
    <n v="191359.13"/>
    <n v="4"/>
    <s v="ORD11125"/>
    <x v="150"/>
    <x v="24"/>
    <s v="Cash on Delivery"/>
    <s v="bad"/>
    <n v="765436.52"/>
    <n v="0.15"/>
    <n v="114815.478"/>
    <n v="650621.04200000002"/>
  </r>
  <r>
    <n v="1127"/>
    <s v="Okafor Ifunanya"/>
    <x v="8"/>
    <n v="14182.2"/>
    <n v="2"/>
    <s v="ORD11126"/>
    <x v="342"/>
    <x v="5"/>
    <s v="Bank Transfer"/>
    <s v="good"/>
    <n v="28364.400000000001"/>
    <n v="0.15"/>
    <n v="4254.66"/>
    <n v="24109.74"/>
  </r>
  <r>
    <n v="1128"/>
    <s v="Mohammed Emeka"/>
    <x v="3"/>
    <n v="162929.42000000001"/>
    <n v="1"/>
    <s v="ORD11127"/>
    <x v="316"/>
    <x v="3"/>
    <s v="Credit Card"/>
    <s v="neutral"/>
    <n v="162929.42000000001"/>
    <s v="No Discount"/>
    <s v="No Discount"/>
    <n v="162929.42000000001"/>
  </r>
  <r>
    <n v="1129"/>
    <s v="Adewale Temitope"/>
    <x v="9"/>
    <n v="104222.69"/>
    <n v="2"/>
    <s v="ORD11128"/>
    <x v="67"/>
    <x v="10"/>
    <s v="Debit Card"/>
    <s v="good"/>
    <n v="208445.38"/>
    <n v="0.15"/>
    <n v="31266.807000000001"/>
    <n v="177178.573"/>
  </r>
  <r>
    <n v="1130"/>
    <s v="Abubakar Ahmed"/>
    <x v="6"/>
    <n v="89931.3"/>
    <n v="1"/>
    <s v="ORD11129"/>
    <x v="190"/>
    <x v="14"/>
    <s v="Mobile Payment"/>
    <s v="neutral"/>
    <n v="89931.3"/>
    <s v="No Discount"/>
    <s v="No Discount"/>
    <n v="89931.3"/>
  </r>
  <r>
    <n v="1131"/>
    <s v="Abubakar Chinwe"/>
    <x v="2"/>
    <n v="134796.35999999999"/>
    <n v="2"/>
    <s v="ORD11130"/>
    <x v="297"/>
    <x v="1"/>
    <s v="Credit Card"/>
    <s v="neutral"/>
    <n v="269592.71999999997"/>
    <n v="0.15"/>
    <n v="40438.907999999996"/>
    <n v="229153.81199999998"/>
  </r>
  <r>
    <n v="1132"/>
    <s v="Okafor Abiodun"/>
    <x v="7"/>
    <n v="31338.13"/>
    <n v="5"/>
    <s v="ORD11131"/>
    <x v="229"/>
    <x v="11"/>
    <s v="Cash on Delivery"/>
    <s v="good"/>
    <n v="156690.65"/>
    <n v="0.25"/>
    <n v="39172.662499999999"/>
    <n v="117517.98749999999"/>
  </r>
  <r>
    <n v="1133"/>
    <s v="Balogun Omotayo"/>
    <x v="3"/>
    <n v="92331.94"/>
    <n v="3"/>
    <s v="ORD11132"/>
    <x v="0"/>
    <x v="2"/>
    <s v="Bank Transfer"/>
    <s v="neutral"/>
    <n v="276995.82"/>
    <n v="0.15"/>
    <n v="41549.373"/>
    <n v="235446.44700000001"/>
  </r>
  <r>
    <n v="1134"/>
    <s v="Ifeanyi Ifunanya"/>
    <x v="2"/>
    <n v="196698.98"/>
    <n v="4"/>
    <s v="ORD11133"/>
    <x v="231"/>
    <x v="25"/>
    <s v="Credit Card"/>
    <s v="good"/>
    <n v="786795.92"/>
    <n v="0.15"/>
    <n v="118019.38800000001"/>
    <n v="668776.53200000001"/>
  </r>
  <r>
    <n v="1135"/>
    <s v="Lawal Ngozi"/>
    <x v="1"/>
    <n v="78226.55"/>
    <n v="2"/>
    <s v="ORD11134"/>
    <x v="293"/>
    <x v="7"/>
    <s v="Debit Card"/>
    <s v="good"/>
    <n v="156453.1"/>
    <n v="0.15"/>
    <n v="23467.965"/>
    <n v="132985.13500000001"/>
  </r>
  <r>
    <n v="1136"/>
    <s v="Omotosho Yakubu"/>
    <x v="0"/>
    <n v="54943.99"/>
    <n v="4"/>
    <s v="ORD11135"/>
    <x v="207"/>
    <x v="9"/>
    <s v="Cash on Delivery"/>
    <s v="neutral"/>
    <n v="219775.96"/>
    <n v="0.15"/>
    <n v="32966.394"/>
    <n v="186809.56599999999"/>
  </r>
  <r>
    <n v="1137"/>
    <s v="Olawale Tunde"/>
    <x v="6"/>
    <n v="41495.730000000003"/>
    <n v="4"/>
    <s v="ORD11136"/>
    <x v="274"/>
    <x v="12"/>
    <s v="Debit Card"/>
    <s v="good"/>
    <n v="165982.92000000001"/>
    <n v="0.15"/>
    <n v="24897.438000000002"/>
    <n v="141085.48200000002"/>
  </r>
  <r>
    <n v="1138"/>
    <s v="Olawale Uche"/>
    <x v="5"/>
    <n v="185372.12"/>
    <n v="2"/>
    <s v="ORD11137"/>
    <x v="130"/>
    <x v="10"/>
    <s v="Cash on Delivery"/>
    <s v="bad"/>
    <n v="370744.24"/>
    <n v="0.15"/>
    <n v="55611.635999999999"/>
    <n v="315132.60399999999"/>
  </r>
  <r>
    <n v="1139"/>
    <s v="Adewale Adeola"/>
    <x v="1"/>
    <n v="24239.86"/>
    <n v="3"/>
    <s v="ORD11138"/>
    <x v="88"/>
    <x v="14"/>
    <s v="Credit Card"/>
    <s v="bad"/>
    <n v="72719.58"/>
    <n v="0.15"/>
    <n v="10907.937"/>
    <n v="61811.643000000004"/>
  </r>
  <r>
    <n v="1140"/>
    <s v="Ogundipe Chukwudi"/>
    <x v="5"/>
    <n v="135109.46"/>
    <n v="3"/>
    <s v="ORD11139"/>
    <x v="292"/>
    <x v="25"/>
    <s v="Credit Card"/>
    <s v="neutral"/>
    <n v="405328.38"/>
    <n v="0.15"/>
    <n v="60799.256999999998"/>
    <n v="344529.12300000002"/>
  </r>
  <r>
    <n v="1141"/>
    <s v="Ikenna Chukwudi"/>
    <x v="6"/>
    <n v="148806.37"/>
    <n v="1"/>
    <s v="ORD11140"/>
    <x v="57"/>
    <x v="21"/>
    <s v="Bank Transfer"/>
    <s v="neutral"/>
    <n v="148806.37"/>
    <s v="No Discount"/>
    <s v="No Discount"/>
    <n v="148806.37"/>
  </r>
  <r>
    <n v="1142"/>
    <s v="Okafor Aisha"/>
    <x v="3"/>
    <n v="11581.45"/>
    <n v="4"/>
    <s v="ORD11141"/>
    <x v="242"/>
    <x v="17"/>
    <s v="Credit Card"/>
    <s v="bad"/>
    <n v="46325.8"/>
    <n v="0.15"/>
    <n v="6948.87"/>
    <n v="39376.93"/>
  </r>
  <r>
    <n v="1143"/>
    <s v="Nwachukwu Adeola"/>
    <x v="9"/>
    <n v="92743.21"/>
    <n v="1"/>
    <s v="ORD11142"/>
    <x v="190"/>
    <x v="25"/>
    <s v="Bank Transfer"/>
    <s v="bad"/>
    <n v="92743.21"/>
    <s v="No Discount"/>
    <s v="No Discount"/>
    <n v="92743.21"/>
  </r>
  <r>
    <n v="1144"/>
    <s v="Idowu Sola"/>
    <x v="1"/>
    <n v="188411.6"/>
    <n v="4"/>
    <s v="ORD11143"/>
    <x v="81"/>
    <x v="8"/>
    <s v="Bank Transfer"/>
    <s v="bad"/>
    <n v="753646.4"/>
    <n v="0.15"/>
    <n v="113046.96"/>
    <n v="640599.44000000006"/>
  </r>
  <r>
    <n v="1145"/>
    <s v="Abubakar Sola"/>
    <x v="7"/>
    <n v="82029.03"/>
    <n v="3"/>
    <s v="ORD11144"/>
    <x v="228"/>
    <x v="1"/>
    <s v="Bank Transfer"/>
    <s v="bad"/>
    <n v="246087.09"/>
    <n v="0.15"/>
    <n v="36913.063499999997"/>
    <n v="209174.02650000001"/>
  </r>
  <r>
    <n v="1146"/>
    <s v="Omotosho Adeola"/>
    <x v="0"/>
    <n v="21659.27"/>
    <n v="2"/>
    <s v="ORD11145"/>
    <x v="348"/>
    <x v="22"/>
    <s v="Debit Card"/>
    <s v="neutral"/>
    <n v="43318.54"/>
    <n v="0.15"/>
    <n v="6497.7809999999999"/>
    <n v="36820.758999999998"/>
  </r>
  <r>
    <n v="1147"/>
    <s v="Onyejekwe Emeka"/>
    <x v="9"/>
    <n v="120902.95"/>
    <n v="1"/>
    <s v="ORD11146"/>
    <x v="304"/>
    <x v="20"/>
    <s v="Credit Card"/>
    <s v="bad"/>
    <n v="120902.95"/>
    <s v="No Discount"/>
    <s v="No Discount"/>
    <n v="120902.95"/>
  </r>
  <r>
    <n v="1148"/>
    <s v="Okafor Uche"/>
    <x v="3"/>
    <n v="12025.23"/>
    <n v="3"/>
    <s v="ORD11147"/>
    <x v="322"/>
    <x v="0"/>
    <s v="Bank Transfer"/>
    <s v="neutral"/>
    <n v="36075.69"/>
    <n v="0.15"/>
    <n v="5411.3535000000002"/>
    <n v="30664.336500000001"/>
  </r>
  <r>
    <n v="1149"/>
    <s v="Ogunleye Samuel"/>
    <x v="1"/>
    <n v="6078.85"/>
    <n v="2"/>
    <s v="ORD11148"/>
    <x v="295"/>
    <x v="23"/>
    <s v="Debit Card"/>
    <s v="good"/>
    <n v="12157.7"/>
    <n v="0.15"/>
    <n v="1823.655"/>
    <n v="10334.045"/>
  </r>
  <r>
    <n v="1150"/>
    <s v="Ezechi Abiodun"/>
    <x v="2"/>
    <n v="193916.86"/>
    <n v="5"/>
    <s v="ORD11149"/>
    <x v="325"/>
    <x v="23"/>
    <s v="Credit Card"/>
    <s v="neutral"/>
    <n v="969584.29999999993"/>
    <n v="0.25"/>
    <n v="242396.07499999998"/>
    <n v="727188.22499999998"/>
  </r>
  <r>
    <n v="1151"/>
    <s v="Olawale Samuel"/>
    <x v="7"/>
    <n v="173101.31"/>
    <n v="1"/>
    <s v="ORD11150"/>
    <x v="349"/>
    <x v="20"/>
    <s v="Mobile Payment"/>
    <s v="neutral"/>
    <n v="173101.31"/>
    <s v="No Discount"/>
    <s v="No Discount"/>
    <n v="173101.31"/>
  </r>
  <r>
    <n v="1152"/>
    <s v="Ogunleye Adeola"/>
    <x v="6"/>
    <n v="108561.87"/>
    <n v="3"/>
    <s v="ORD11151"/>
    <x v="343"/>
    <x v="23"/>
    <s v="Debit Card"/>
    <s v="good"/>
    <n v="325685.61"/>
    <n v="0.15"/>
    <n v="48852.841499999995"/>
    <n v="276832.76850000001"/>
  </r>
  <r>
    <n v="1153"/>
    <s v="Adebanjo Adeola"/>
    <x v="3"/>
    <n v="79732.92"/>
    <n v="2"/>
    <s v="ORD11152"/>
    <x v="233"/>
    <x v="13"/>
    <s v="Debit Card"/>
    <s v="bad"/>
    <n v="159465.84"/>
    <n v="0.15"/>
    <n v="23919.876"/>
    <n v="135545.96400000001"/>
  </r>
  <r>
    <n v="1154"/>
    <s v="Obi Omotayo"/>
    <x v="0"/>
    <n v="190270.56"/>
    <n v="4"/>
    <s v="ORD11153"/>
    <x v="152"/>
    <x v="13"/>
    <s v="Debit Card"/>
    <s v="good"/>
    <n v="761082.24"/>
    <n v="0.15"/>
    <n v="114162.336"/>
    <n v="646919.90399999998"/>
  </r>
  <r>
    <n v="1155"/>
    <s v="Ogundipe Uche"/>
    <x v="2"/>
    <n v="186642.43"/>
    <n v="1"/>
    <s v="ORD11154"/>
    <x v="131"/>
    <x v="21"/>
    <s v="Credit Card"/>
    <s v="neutral"/>
    <n v="186642.43"/>
    <s v="No Discount"/>
    <s v="No Discount"/>
    <n v="186642.43"/>
  </r>
  <r>
    <n v="1156"/>
    <s v="Ojo Bola"/>
    <x v="5"/>
    <n v="94894.45"/>
    <n v="3"/>
    <s v="ORD11155"/>
    <x v="265"/>
    <x v="22"/>
    <s v="Cash on Delivery"/>
    <s v="bad"/>
    <n v="284683.34999999998"/>
    <n v="0.15"/>
    <n v="42702.502499999995"/>
    <n v="241980.84749999997"/>
  </r>
  <r>
    <n v="1157"/>
    <s v="Adebanjo Ahmed"/>
    <x v="3"/>
    <n v="13629.28"/>
    <n v="3"/>
    <s v="ORD11156"/>
    <x v="138"/>
    <x v="10"/>
    <s v="Bank Transfer"/>
    <s v="bad"/>
    <n v="40887.840000000004"/>
    <n v="0.15"/>
    <n v="6133.1760000000004"/>
    <n v="34754.664000000004"/>
  </r>
  <r>
    <n v="1158"/>
    <s v="Ifeanyi Samuel"/>
    <x v="8"/>
    <n v="123669.44"/>
    <n v="4"/>
    <s v="ORD11157"/>
    <x v="117"/>
    <x v="17"/>
    <s v="Cash on Delivery"/>
    <s v="neutral"/>
    <n v="494677.76000000001"/>
    <n v="0.15"/>
    <n v="74201.664000000004"/>
    <n v="420476.09600000002"/>
  </r>
  <r>
    <n v="1159"/>
    <s v="Eze Abiodun"/>
    <x v="3"/>
    <n v="38278.769999999997"/>
    <n v="4"/>
    <s v="ORD11158"/>
    <x v="173"/>
    <x v="7"/>
    <s v="Bank Transfer"/>
    <s v="good"/>
    <n v="153115.07999999999"/>
    <n v="0.15"/>
    <n v="22967.261999999999"/>
    <n v="130147.81799999998"/>
  </r>
  <r>
    <n v="1160"/>
    <s v="Ogunleye Ibrahim"/>
    <x v="8"/>
    <n v="107480.46"/>
    <n v="4"/>
    <s v="ORD11159"/>
    <x v="301"/>
    <x v="3"/>
    <s v="Credit Card"/>
    <s v="neutral"/>
    <n v="429921.84"/>
    <n v="0.15"/>
    <n v="64488.275999999998"/>
    <n v="365433.56400000001"/>
  </r>
  <r>
    <n v="1161"/>
    <s v="Eze Adeola"/>
    <x v="6"/>
    <n v="72360.179999999993"/>
    <n v="2"/>
    <s v="ORD11160"/>
    <x v="14"/>
    <x v="17"/>
    <s v="Mobile Payment"/>
    <s v="good"/>
    <n v="144720.35999999999"/>
    <n v="0.15"/>
    <n v="21708.053999999996"/>
    <n v="123012.30599999998"/>
  </r>
  <r>
    <n v="1162"/>
    <s v="Ajayi Chisom"/>
    <x v="3"/>
    <n v="109481.49"/>
    <n v="2"/>
    <s v="ORD11161"/>
    <x v="99"/>
    <x v="22"/>
    <s v="Bank Transfer"/>
    <s v="good"/>
    <n v="218962.98"/>
    <n v="0.15"/>
    <n v="32844.447"/>
    <n v="186118.533"/>
  </r>
  <r>
    <n v="1163"/>
    <s v="Ekong Uche"/>
    <x v="4"/>
    <n v="177849.57"/>
    <n v="2"/>
    <s v="ORD11162"/>
    <x v="83"/>
    <x v="12"/>
    <s v="Mobile Payment"/>
    <s v="good"/>
    <n v="355699.14"/>
    <n v="0.15"/>
    <n v="53354.870999999999"/>
    <n v="302344.26900000003"/>
  </r>
  <r>
    <n v="1164"/>
    <s v="Ojo Kemi"/>
    <x v="9"/>
    <n v="144333.64000000001"/>
    <n v="3"/>
    <s v="ORD11163"/>
    <x v="350"/>
    <x v="15"/>
    <s v="Cash on Delivery"/>
    <s v="neutral"/>
    <n v="433000.92000000004"/>
    <n v="0.15"/>
    <n v="64950.138000000006"/>
    <n v="368050.78200000001"/>
  </r>
  <r>
    <n v="1165"/>
    <s v="Okafor Tunde"/>
    <x v="0"/>
    <n v="185707.02"/>
    <n v="2"/>
    <s v="ORD11164"/>
    <x v="230"/>
    <x v="16"/>
    <s v="Cash on Delivery"/>
    <s v="neutral"/>
    <n v="371414.04"/>
    <n v="0.15"/>
    <n v="55712.105999999992"/>
    <n v="315701.93400000001"/>
  </r>
  <r>
    <n v="1166"/>
    <s v="Ekong Ibrahim"/>
    <x v="7"/>
    <n v="192305.07"/>
    <n v="3"/>
    <s v="ORD11165"/>
    <x v="242"/>
    <x v="25"/>
    <s v="Cash on Delivery"/>
    <s v="good"/>
    <n v="576915.21"/>
    <n v="0.15"/>
    <n v="86537.281499999997"/>
    <n v="490377.92849999998"/>
  </r>
  <r>
    <n v="1167"/>
    <s v="Obi Efe"/>
    <x v="3"/>
    <n v="137292.15"/>
    <n v="1"/>
    <s v="ORD11166"/>
    <x v="235"/>
    <x v="12"/>
    <s v="Debit Card"/>
    <s v="good"/>
    <n v="137292.15"/>
    <s v="No Discount"/>
    <s v="No Discount"/>
    <n v="137292.15"/>
  </r>
  <r>
    <n v="1168"/>
    <s v="Ifeanyi Folake"/>
    <x v="0"/>
    <n v="129504.63"/>
    <n v="1"/>
    <s v="ORD11167"/>
    <x v="313"/>
    <x v="11"/>
    <s v="Cash on Delivery"/>
    <s v="bad"/>
    <n v="129504.63"/>
    <s v="No Discount"/>
    <s v="No Discount"/>
    <n v="129504.63"/>
  </r>
  <r>
    <n v="1169"/>
    <s v="Idowu Omotayo"/>
    <x v="4"/>
    <n v="30525.84"/>
    <n v="3"/>
    <s v="ORD11168"/>
    <x v="181"/>
    <x v="22"/>
    <s v="Mobile Payment"/>
    <s v="bad"/>
    <n v="91577.52"/>
    <n v="0.15"/>
    <n v="13736.628000000001"/>
    <n v="77840.892000000007"/>
  </r>
  <r>
    <n v="1170"/>
    <s v="Omotosho Femi"/>
    <x v="0"/>
    <n v="181790.38"/>
    <n v="5"/>
    <s v="ORD11169"/>
    <x v="173"/>
    <x v="12"/>
    <s v="Bank Transfer"/>
    <s v="bad"/>
    <n v="908951.9"/>
    <n v="0.25"/>
    <n v="227237.97500000001"/>
    <n v="681713.92500000005"/>
  </r>
  <r>
    <n v="1171"/>
    <s v="Onyejekwe Ifunanya"/>
    <x v="8"/>
    <n v="171008.07"/>
    <n v="1"/>
    <s v="ORD11170"/>
    <x v="141"/>
    <x v="19"/>
    <s v="Bank Transfer"/>
    <s v="neutral"/>
    <n v="171008.07"/>
    <s v="No Discount"/>
    <s v="No Discount"/>
    <n v="171008.07"/>
  </r>
  <r>
    <n v="1172"/>
    <s v="Okafor Efe"/>
    <x v="1"/>
    <n v="107588.3"/>
    <n v="1"/>
    <s v="ORD11171"/>
    <x v="57"/>
    <x v="12"/>
    <s v="Bank Transfer"/>
    <s v="good"/>
    <n v="107588.3"/>
    <s v="No Discount"/>
    <s v="No Discount"/>
    <n v="107588.3"/>
  </r>
  <r>
    <n v="1173"/>
    <s v="Lawal Chukwudi"/>
    <x v="5"/>
    <n v="49862.65"/>
    <n v="1"/>
    <s v="ORD11172"/>
    <x v="223"/>
    <x v="6"/>
    <s v="Debit Card"/>
    <s v="good"/>
    <n v="49862.65"/>
    <s v="No Discount"/>
    <s v="No Discount"/>
    <n v="49862.65"/>
  </r>
  <r>
    <n v="1174"/>
    <s v="Ezechi Uche"/>
    <x v="3"/>
    <n v="140770.97"/>
    <n v="1"/>
    <s v="ORD11173"/>
    <x v="164"/>
    <x v="24"/>
    <s v="Mobile Payment"/>
    <s v="bad"/>
    <n v="140770.97"/>
    <s v="No Discount"/>
    <s v="No Discount"/>
    <n v="140770.97"/>
  </r>
  <r>
    <n v="1175"/>
    <s v="Balogun Amaka"/>
    <x v="6"/>
    <n v="46509.33"/>
    <n v="2"/>
    <s v="ORD11174"/>
    <x v="48"/>
    <x v="14"/>
    <s v="Mobile Payment"/>
    <s v="bad"/>
    <n v="93018.66"/>
    <n v="0.15"/>
    <n v="13952.799000000001"/>
    <n v="79065.861000000004"/>
  </r>
  <r>
    <n v="1176"/>
    <s v="Ogunleye Femi"/>
    <x v="6"/>
    <n v="97463.38"/>
    <n v="1"/>
    <s v="ORD11175"/>
    <x v="201"/>
    <x v="22"/>
    <s v="Cash on Delivery"/>
    <s v="neutral"/>
    <n v="97463.38"/>
    <s v="No Discount"/>
    <s v="No Discount"/>
    <n v="97463.38"/>
  </r>
  <r>
    <n v="1177"/>
    <s v="Omotosho Adeola"/>
    <x v="0"/>
    <n v="127182.83"/>
    <n v="2"/>
    <s v="ORD11176"/>
    <x v="252"/>
    <x v="6"/>
    <s v="Mobile Payment"/>
    <s v="bad"/>
    <n v="254365.66"/>
    <n v="0.15"/>
    <n v="38154.849000000002"/>
    <n v="216210.81099999999"/>
  </r>
  <r>
    <n v="1178"/>
    <s v="Okafor Aisha"/>
    <x v="3"/>
    <n v="189695.89"/>
    <n v="3"/>
    <s v="ORD11177"/>
    <x v="79"/>
    <x v="17"/>
    <s v="Bank Transfer"/>
    <s v="good"/>
    <n v="569087.67000000004"/>
    <n v="0.15"/>
    <n v="85363.150500000003"/>
    <n v="483724.51950000005"/>
  </r>
  <r>
    <n v="1179"/>
    <s v="Omotosho Temitope"/>
    <x v="4"/>
    <n v="164258.99"/>
    <n v="3"/>
    <s v="ORD11178"/>
    <x v="67"/>
    <x v="19"/>
    <s v="Bank Transfer"/>
    <s v="neutral"/>
    <n v="492776.97"/>
    <n v="0.15"/>
    <n v="73916.545499999993"/>
    <n v="418860.42449999996"/>
  </r>
  <r>
    <n v="1180"/>
    <s v="Ifeanyi Chinwe"/>
    <x v="7"/>
    <n v="136733.82999999999"/>
    <n v="1"/>
    <s v="ORD11179"/>
    <x v="168"/>
    <x v="19"/>
    <s v="Cash on Delivery"/>
    <s v="neutral"/>
    <n v="136733.82999999999"/>
    <s v="No Discount"/>
    <s v="No Discount"/>
    <n v="136733.82999999999"/>
  </r>
  <r>
    <n v="1181"/>
    <s v="Osagie Emeka"/>
    <x v="9"/>
    <n v="68101.03"/>
    <n v="3"/>
    <s v="ORD11180"/>
    <x v="126"/>
    <x v="0"/>
    <s v="Mobile Payment"/>
    <s v="neutral"/>
    <n v="204303.09"/>
    <n v="0.15"/>
    <n v="30645.463499999998"/>
    <n v="173657.62650000001"/>
  </r>
  <r>
    <n v="1182"/>
    <s v="Abubakar Temitope"/>
    <x v="0"/>
    <n v="43487.54"/>
    <n v="5"/>
    <s v="ORD11181"/>
    <x v="202"/>
    <x v="21"/>
    <s v="Debit Card"/>
    <s v="good"/>
    <n v="217437.7"/>
    <n v="0.25"/>
    <n v="54359.425000000003"/>
    <n v="163078.27500000002"/>
  </r>
  <r>
    <n v="1183"/>
    <s v="Onyejekwe Bola"/>
    <x v="9"/>
    <n v="184277.04"/>
    <n v="3"/>
    <s v="ORD11182"/>
    <x v="301"/>
    <x v="24"/>
    <s v="Credit Card"/>
    <s v="bad"/>
    <n v="552831.12"/>
    <n v="0.15"/>
    <n v="82924.667999999991"/>
    <n v="469906.45199999999"/>
  </r>
  <r>
    <n v="1184"/>
    <s v="Olawale Omotayo"/>
    <x v="5"/>
    <n v="188629.67"/>
    <n v="4"/>
    <s v="ORD11183"/>
    <x v="327"/>
    <x v="4"/>
    <s v="Mobile Payment"/>
    <s v="neutral"/>
    <n v="754518.68"/>
    <n v="0.15"/>
    <n v="113177.80200000001"/>
    <n v="641340.87800000003"/>
  </r>
  <r>
    <n v="1185"/>
    <s v="Olawale Ahmed"/>
    <x v="4"/>
    <n v="199629.96"/>
    <n v="1"/>
    <s v="ORD11184"/>
    <x v="117"/>
    <x v="7"/>
    <s v="Debit Card"/>
    <s v="neutral"/>
    <n v="199629.96"/>
    <s v="No Discount"/>
    <s v="No Discount"/>
    <n v="199629.96"/>
  </r>
  <r>
    <n v="1186"/>
    <s v="Osagie Efe"/>
    <x v="1"/>
    <n v="69842.52"/>
    <n v="1"/>
    <s v="ORD11185"/>
    <x v="193"/>
    <x v="4"/>
    <s v="Cash on Delivery"/>
    <s v="good"/>
    <n v="69842.52"/>
    <s v="No Discount"/>
    <s v="No Discount"/>
    <n v="69842.52"/>
  </r>
  <r>
    <n v="1187"/>
    <s v="Ezechi Adeola"/>
    <x v="2"/>
    <n v="191096.55"/>
    <n v="5"/>
    <s v="ORD11186"/>
    <x v="59"/>
    <x v="22"/>
    <s v="Debit Card"/>
    <s v="good"/>
    <n v="955482.75"/>
    <n v="0.25"/>
    <n v="238870.6875"/>
    <n v="716612.0625"/>
  </r>
  <r>
    <n v="1188"/>
    <s v="Onyejekwe Bola"/>
    <x v="0"/>
    <n v="110321.54"/>
    <n v="4"/>
    <s v="ORD11187"/>
    <x v="305"/>
    <x v="17"/>
    <s v="Debit Card"/>
    <s v="neutral"/>
    <n v="441286.16"/>
    <n v="0.15"/>
    <n v="66192.923999999999"/>
    <n v="375093.23599999998"/>
  </r>
  <r>
    <n v="1189"/>
    <s v="Adebayo Sola"/>
    <x v="5"/>
    <n v="108191.52"/>
    <n v="4"/>
    <s v="ORD11188"/>
    <x v="286"/>
    <x v="4"/>
    <s v="Bank Transfer"/>
    <s v="neutral"/>
    <n v="432766.08"/>
    <n v="0.15"/>
    <n v="64914.911999999997"/>
    <n v="367851.16800000001"/>
  </r>
  <r>
    <n v="1190"/>
    <s v="Ogunleye Aisha"/>
    <x v="3"/>
    <n v="162154.87"/>
    <n v="1"/>
    <s v="ORD11189"/>
    <x v="150"/>
    <x v="25"/>
    <s v="Credit Card"/>
    <s v="neutral"/>
    <n v="162154.87"/>
    <s v="No Discount"/>
    <s v="No Discount"/>
    <n v="162154.87"/>
  </r>
  <r>
    <n v="1191"/>
    <s v="Onyejekwe Sola"/>
    <x v="7"/>
    <n v="191150.73"/>
    <n v="5"/>
    <s v="ORD11190"/>
    <x v="96"/>
    <x v="10"/>
    <s v="Bank Transfer"/>
    <s v="good"/>
    <n v="955753.65"/>
    <n v="0.25"/>
    <n v="238938.41250000001"/>
    <n v="716815.23750000005"/>
  </r>
  <r>
    <n v="1192"/>
    <s v="Lawal Yakubu"/>
    <x v="7"/>
    <n v="8368.9500000000007"/>
    <n v="5"/>
    <s v="ORD11191"/>
    <x v="318"/>
    <x v="1"/>
    <s v="Cash on Delivery"/>
    <s v="good"/>
    <n v="41844.75"/>
    <n v="0.25"/>
    <n v="10461.1875"/>
    <n v="31383.5625"/>
  </r>
  <r>
    <n v="1193"/>
    <s v="Ojo Femi"/>
    <x v="7"/>
    <n v="47758.48"/>
    <n v="4"/>
    <s v="ORD11192"/>
    <x v="215"/>
    <x v="19"/>
    <s v="Bank Transfer"/>
    <s v="good"/>
    <n v="191033.92"/>
    <n v="0.15"/>
    <n v="28655.088"/>
    <n v="162378.83200000002"/>
  </r>
  <r>
    <n v="1194"/>
    <s v="Ekong Abiodun"/>
    <x v="9"/>
    <n v="27767.95"/>
    <n v="4"/>
    <s v="ORD11193"/>
    <x v="137"/>
    <x v="23"/>
    <s v="Credit Card"/>
    <s v="bad"/>
    <n v="111071.8"/>
    <n v="0.15"/>
    <n v="16660.77"/>
    <n v="94411.03"/>
  </r>
  <r>
    <n v="1195"/>
    <s v="Okeke Ibrahim"/>
    <x v="3"/>
    <n v="155713.38"/>
    <n v="2"/>
    <s v="ORD11194"/>
    <x v="102"/>
    <x v="19"/>
    <s v="Bank Transfer"/>
    <s v="good"/>
    <n v="311426.76"/>
    <n v="0.15"/>
    <n v="46714.014000000003"/>
    <n v="264712.74599999998"/>
  </r>
  <r>
    <n v="1196"/>
    <s v="Balogun Femi"/>
    <x v="6"/>
    <n v="71355.8"/>
    <n v="4"/>
    <s v="ORD11195"/>
    <x v="346"/>
    <x v="17"/>
    <s v="Mobile Payment"/>
    <s v="neutral"/>
    <n v="285423.2"/>
    <n v="0.15"/>
    <n v="42813.48"/>
    <n v="242609.72"/>
  </r>
  <r>
    <n v="1197"/>
    <s v="Eze Yakubu"/>
    <x v="6"/>
    <n v="31940.69"/>
    <n v="3"/>
    <s v="ORD11196"/>
    <x v="125"/>
    <x v="13"/>
    <s v="Mobile Payment"/>
    <s v="good"/>
    <n v="95822.069999999992"/>
    <n v="0.15"/>
    <n v="14373.310499999998"/>
    <n v="81448.7595"/>
  </r>
  <r>
    <n v="1198"/>
    <s v="Ekong Efe"/>
    <x v="0"/>
    <n v="9198.09"/>
    <n v="4"/>
    <s v="ORD11197"/>
    <x v="232"/>
    <x v="13"/>
    <s v="Debit Card"/>
    <s v="bad"/>
    <n v="36792.36"/>
    <n v="0.15"/>
    <n v="5518.8540000000003"/>
    <n v="31273.506000000001"/>
  </r>
  <r>
    <n v="1199"/>
    <s v="Ifeanyi Efe"/>
    <x v="6"/>
    <n v="93288.05"/>
    <n v="5"/>
    <s v="ORD11198"/>
    <x v="181"/>
    <x v="11"/>
    <s v="Bank Transfer"/>
    <s v="neutral"/>
    <n v="466440.25"/>
    <n v="0.25"/>
    <n v="116610.0625"/>
    <n v="349830.1875"/>
  </r>
  <r>
    <n v="1200"/>
    <s v="Abubakar Efe"/>
    <x v="6"/>
    <n v="33392.879999999997"/>
    <n v="2"/>
    <s v="ORD11199"/>
    <x v="304"/>
    <x v="11"/>
    <s v="Cash on Delivery"/>
    <s v="neutral"/>
    <n v="66785.759999999995"/>
    <n v="0.15"/>
    <n v="10017.864"/>
    <n v="56767.895999999993"/>
  </r>
  <r>
    <n v="1201"/>
    <s v="Nwachukwu Ibrahim"/>
    <x v="2"/>
    <n v="83080.27"/>
    <n v="3"/>
    <s v="ORD11200"/>
    <x v="183"/>
    <x v="5"/>
    <s v="Mobile Payment"/>
    <s v="bad"/>
    <n v="249240.81"/>
    <n v="0.15"/>
    <n v="37386.121500000001"/>
    <n v="211854.68849999999"/>
  </r>
  <r>
    <n v="1202"/>
    <s v="Okafor Adeola"/>
    <x v="0"/>
    <n v="164535.73000000001"/>
    <n v="2"/>
    <s v="ORD11201"/>
    <x v="221"/>
    <x v="14"/>
    <s v="Debit Card"/>
    <s v="neutral"/>
    <n v="329071.46000000002"/>
    <n v="0.15"/>
    <n v="49360.719000000005"/>
    <n v="279710.74100000004"/>
  </r>
  <r>
    <n v="1203"/>
    <s v="Omotosho Amaka"/>
    <x v="1"/>
    <n v="115524.47"/>
    <n v="5"/>
    <s v="ORD11202"/>
    <x v="295"/>
    <x v="12"/>
    <s v="Bank Transfer"/>
    <s v="good"/>
    <n v="577622.35"/>
    <n v="0.25"/>
    <n v="144405.58749999999"/>
    <n v="433216.76249999995"/>
  </r>
  <r>
    <n v="1204"/>
    <s v="Ajayi Ifunanya"/>
    <x v="7"/>
    <n v="26727.279999999999"/>
    <n v="4"/>
    <s v="ORD11203"/>
    <x v="299"/>
    <x v="24"/>
    <s v="Cash on Delivery"/>
    <s v="bad"/>
    <n v="106909.12"/>
    <n v="0.15"/>
    <n v="16036.367999999999"/>
    <n v="90872.751999999993"/>
  </r>
  <r>
    <n v="1205"/>
    <s v="Omotosho Bola"/>
    <x v="0"/>
    <n v="150297.72"/>
    <n v="3"/>
    <s v="ORD11204"/>
    <x v="98"/>
    <x v="24"/>
    <s v="Cash on Delivery"/>
    <s v="good"/>
    <n v="450893.16000000003"/>
    <n v="0.15"/>
    <n v="67633.974000000002"/>
    <n v="383259.18600000005"/>
  </r>
  <r>
    <n v="1206"/>
    <s v="Obi Femi"/>
    <x v="9"/>
    <n v="34228.03"/>
    <n v="5"/>
    <s v="ORD11205"/>
    <x v="162"/>
    <x v="0"/>
    <s v="Credit Card"/>
    <s v="bad"/>
    <n v="171140.15"/>
    <n v="0.25"/>
    <n v="42785.037499999999"/>
    <n v="128355.11249999999"/>
  </r>
  <r>
    <n v="1207"/>
    <s v="Omotosho Temitope"/>
    <x v="5"/>
    <n v="42004.24"/>
    <n v="4"/>
    <s v="ORD11206"/>
    <x v="107"/>
    <x v="5"/>
    <s v="Cash on Delivery"/>
    <s v="good"/>
    <n v="168016.96"/>
    <n v="0.15"/>
    <n v="25202.543999999998"/>
    <n v="142814.416"/>
  </r>
  <r>
    <n v="1208"/>
    <s v="Nwachukwu Chukwudi"/>
    <x v="6"/>
    <n v="193377.1"/>
    <n v="1"/>
    <s v="ORD11207"/>
    <x v="80"/>
    <x v="13"/>
    <s v="Credit Card"/>
    <s v="good"/>
    <n v="193377.1"/>
    <s v="No Discount"/>
    <s v="No Discount"/>
    <n v="193377.1"/>
  </r>
  <r>
    <n v="1209"/>
    <s v="Balogun Femi"/>
    <x v="9"/>
    <n v="53111.8"/>
    <n v="5"/>
    <s v="ORD11208"/>
    <x v="245"/>
    <x v="4"/>
    <s v="Mobile Payment"/>
    <s v="bad"/>
    <n v="265559"/>
    <n v="0.25"/>
    <n v="66389.75"/>
    <n v="199169.25"/>
  </r>
  <r>
    <n v="1210"/>
    <s v="Eze Efe"/>
    <x v="1"/>
    <n v="33454.15"/>
    <n v="3"/>
    <s v="ORD11209"/>
    <x v="41"/>
    <x v="2"/>
    <s v="Credit Card"/>
    <s v="neutral"/>
    <n v="100362.45000000001"/>
    <n v="0.15"/>
    <n v="15054.3675"/>
    <n v="85308.082500000019"/>
  </r>
  <r>
    <n v="1211"/>
    <s v="Ezechi Aisha"/>
    <x v="2"/>
    <n v="127433.27"/>
    <n v="3"/>
    <s v="ORD11210"/>
    <x v="332"/>
    <x v="23"/>
    <s v="Credit Card"/>
    <s v="bad"/>
    <n v="382299.81"/>
    <n v="0.15"/>
    <n v="57344.9715"/>
    <n v="324954.83850000001"/>
  </r>
  <r>
    <n v="1212"/>
    <s v="Balogun Sola"/>
    <x v="1"/>
    <n v="36310.19"/>
    <n v="4"/>
    <s v="ORD11211"/>
    <x v="43"/>
    <x v="25"/>
    <s v="Mobile Payment"/>
    <s v="bad"/>
    <n v="145240.76"/>
    <n v="0.15"/>
    <n v="21786.114000000001"/>
    <n v="123454.64600000001"/>
  </r>
  <r>
    <n v="1213"/>
    <s v="Balogun Ibrahim"/>
    <x v="8"/>
    <n v="9374.23"/>
    <n v="5"/>
    <s v="ORD11212"/>
    <x v="316"/>
    <x v="14"/>
    <s v="Cash on Delivery"/>
    <s v="bad"/>
    <n v="46871.149999999994"/>
    <n v="0.25"/>
    <n v="11717.787499999999"/>
    <n v="35153.362499999996"/>
  </r>
  <r>
    <n v="1214"/>
    <s v="Balogun Efe"/>
    <x v="5"/>
    <n v="195121.9"/>
    <n v="3"/>
    <s v="ORD11213"/>
    <x v="293"/>
    <x v="6"/>
    <s v="Cash on Delivery"/>
    <s v="bad"/>
    <n v="585365.69999999995"/>
    <n v="0.15"/>
    <n v="87804.854999999996"/>
    <n v="497560.84499999997"/>
  </r>
  <r>
    <n v="1215"/>
    <s v="Adebayo Adeola"/>
    <x v="0"/>
    <n v="170602.34"/>
    <n v="5"/>
    <s v="ORD11214"/>
    <x v="71"/>
    <x v="23"/>
    <s v="Bank Transfer"/>
    <s v="good"/>
    <n v="853011.7"/>
    <n v="0.25"/>
    <n v="213252.92499999999"/>
    <n v="639758.77499999991"/>
  </r>
  <r>
    <n v="1216"/>
    <s v="Ifeanyi Ahmed"/>
    <x v="6"/>
    <n v="9010.11"/>
    <n v="1"/>
    <s v="ORD11215"/>
    <x v="342"/>
    <x v="3"/>
    <s v="Cash on Delivery"/>
    <s v="good"/>
    <n v="9010.11"/>
    <s v="No Discount"/>
    <s v="No Discount"/>
    <n v="9010.11"/>
  </r>
  <r>
    <n v="1217"/>
    <s v="Adebayo Abiodun"/>
    <x v="1"/>
    <n v="104743.05"/>
    <n v="1"/>
    <s v="ORD11216"/>
    <x v="320"/>
    <x v="5"/>
    <s v="Mobile Payment"/>
    <s v="good"/>
    <n v="104743.05"/>
    <s v="No Discount"/>
    <s v="No Discount"/>
    <n v="104743.05"/>
  </r>
  <r>
    <n v="1218"/>
    <s v="Ojo Ifunanya"/>
    <x v="8"/>
    <n v="150123.04"/>
    <n v="3"/>
    <s v="ORD11217"/>
    <x v="348"/>
    <x v="6"/>
    <s v="Cash on Delivery"/>
    <s v="good"/>
    <n v="450369.12"/>
    <n v="0.15"/>
    <n v="67555.368000000002"/>
    <n v="382813.75199999998"/>
  </r>
  <r>
    <n v="1219"/>
    <s v="Ogunleye Ifunanya"/>
    <x v="4"/>
    <n v="155832"/>
    <n v="4"/>
    <s v="ORD11218"/>
    <x v="237"/>
    <x v="15"/>
    <s v="Cash on Delivery"/>
    <s v="bad"/>
    <n v="623328"/>
    <n v="0.15"/>
    <n v="93499.199999999997"/>
    <n v="529828.80000000005"/>
  </r>
  <r>
    <n v="1220"/>
    <s v="Eze Adeola"/>
    <x v="9"/>
    <n v="75166.850000000006"/>
    <n v="1"/>
    <s v="ORD11219"/>
    <x v="137"/>
    <x v="6"/>
    <s v="Debit Card"/>
    <s v="bad"/>
    <n v="75166.850000000006"/>
    <s v="No Discount"/>
    <s v="No Discount"/>
    <n v="75166.850000000006"/>
  </r>
  <r>
    <n v="1221"/>
    <s v="Ezechi Yakubu"/>
    <x v="4"/>
    <n v="177426.51"/>
    <n v="3"/>
    <s v="ORD11220"/>
    <x v="32"/>
    <x v="4"/>
    <s v="Debit Card"/>
    <s v="bad"/>
    <n v="532279.53"/>
    <n v="0.15"/>
    <n v="79841.929499999998"/>
    <n v="452437.60050000006"/>
  </r>
  <r>
    <n v="1222"/>
    <s v="Nwachukwu Aisha"/>
    <x v="9"/>
    <n v="142708.9"/>
    <n v="2"/>
    <s v="ORD11221"/>
    <x v="99"/>
    <x v="4"/>
    <s v="Bank Transfer"/>
    <s v="bad"/>
    <n v="285417.8"/>
    <n v="0.15"/>
    <n v="42812.67"/>
    <n v="242605.13"/>
  </r>
  <r>
    <n v="1223"/>
    <s v="Obi Zainab"/>
    <x v="5"/>
    <n v="26806.1"/>
    <n v="4"/>
    <s v="ORD11222"/>
    <x v="210"/>
    <x v="4"/>
    <s v="Debit Card"/>
    <s v="neutral"/>
    <n v="107224.4"/>
    <n v="0.15"/>
    <n v="16083.659999999998"/>
    <n v="91140.739999999991"/>
  </r>
  <r>
    <n v="1224"/>
    <s v="Adebanjo Efe"/>
    <x v="7"/>
    <n v="93915.34"/>
    <n v="5"/>
    <s v="ORD11223"/>
    <x v="195"/>
    <x v="25"/>
    <s v="Credit Card"/>
    <s v="good"/>
    <n v="469576.69999999995"/>
    <n v="0.25"/>
    <n v="117394.17499999999"/>
    <n v="352182.52499999997"/>
  </r>
  <r>
    <n v="1225"/>
    <s v="Okeke Temitope"/>
    <x v="5"/>
    <n v="149145.35999999999"/>
    <n v="4"/>
    <s v="ORD11224"/>
    <x v="46"/>
    <x v="11"/>
    <s v="Cash on Delivery"/>
    <s v="good"/>
    <n v="596581.43999999994"/>
    <n v="0.15"/>
    <n v="89487.215999999986"/>
    <n v="507094.22399999993"/>
  </r>
  <r>
    <n v="1226"/>
    <s v="Ekong Abiodun"/>
    <x v="2"/>
    <n v="80535.850000000006"/>
    <n v="2"/>
    <s v="ORD11225"/>
    <x v="70"/>
    <x v="14"/>
    <s v="Debit Card"/>
    <s v="neutral"/>
    <n v="161071.70000000001"/>
    <n v="0.15"/>
    <n v="24160.755000000001"/>
    <n v="136910.94500000001"/>
  </r>
  <r>
    <n v="1227"/>
    <s v="Ifeanyi Folake"/>
    <x v="9"/>
    <n v="147782.25"/>
    <n v="2"/>
    <s v="ORD11226"/>
    <x v="54"/>
    <x v="14"/>
    <s v="Credit Card"/>
    <s v="bad"/>
    <n v="295564.5"/>
    <n v="0.15"/>
    <n v="44334.674999999996"/>
    <n v="251229.82500000001"/>
  </r>
  <r>
    <n v="1228"/>
    <s v="Okeke Omotayo"/>
    <x v="2"/>
    <n v="150384.07999999999"/>
    <n v="3"/>
    <s v="ORD11227"/>
    <x v="115"/>
    <x v="10"/>
    <s v="Bank Transfer"/>
    <s v="bad"/>
    <n v="451152.24"/>
    <n v="0.15"/>
    <n v="67672.835999999996"/>
    <n v="383479.40399999998"/>
  </r>
  <r>
    <n v="1229"/>
    <s v="Ezechi Chisom"/>
    <x v="6"/>
    <n v="93184.94"/>
    <n v="1"/>
    <s v="ORD11228"/>
    <x v="296"/>
    <x v="9"/>
    <s v="Mobile Payment"/>
    <s v="neutral"/>
    <n v="93184.94"/>
    <s v="No Discount"/>
    <s v="No Discount"/>
    <n v="93184.94"/>
  </r>
  <r>
    <n v="1230"/>
    <s v="Ogundipe Omotayo"/>
    <x v="3"/>
    <n v="195658.46"/>
    <n v="3"/>
    <s v="ORD11229"/>
    <x v="21"/>
    <x v="25"/>
    <s v="Credit Card"/>
    <s v="good"/>
    <n v="586975.38"/>
    <n v="0.15"/>
    <n v="88046.307000000001"/>
    <n v="498929.07299999997"/>
  </r>
  <r>
    <n v="1231"/>
    <s v="Ekong Kemi"/>
    <x v="0"/>
    <n v="72805.350000000006"/>
    <n v="3"/>
    <s v="ORD11230"/>
    <x v="295"/>
    <x v="13"/>
    <s v="Bank Transfer"/>
    <s v="bad"/>
    <n v="218416.05000000002"/>
    <n v="0.15"/>
    <n v="32762.407500000001"/>
    <n v="185653.64250000002"/>
  </r>
  <r>
    <n v="1232"/>
    <s v="Idowu Ifunanya"/>
    <x v="4"/>
    <n v="158810.06"/>
    <n v="5"/>
    <s v="ORD11231"/>
    <x v="248"/>
    <x v="6"/>
    <s v="Debit Card"/>
    <s v="neutral"/>
    <n v="794050.3"/>
    <n v="0.25"/>
    <n v="198512.57500000001"/>
    <n v="595537.72500000009"/>
  </r>
  <r>
    <n v="1233"/>
    <s v="Eze Femi"/>
    <x v="2"/>
    <n v="132904.13"/>
    <n v="1"/>
    <s v="ORD11232"/>
    <x v="133"/>
    <x v="9"/>
    <s v="Cash on Delivery"/>
    <s v="neutral"/>
    <n v="132904.13"/>
    <s v="No Discount"/>
    <s v="No Discount"/>
    <n v="132904.13"/>
  </r>
  <r>
    <n v="1234"/>
    <s v="Ikenna Bola"/>
    <x v="7"/>
    <n v="104961.5"/>
    <n v="3"/>
    <s v="ORD11233"/>
    <x v="120"/>
    <x v="24"/>
    <s v="Mobile Payment"/>
    <s v="bad"/>
    <n v="314884.5"/>
    <n v="0.15"/>
    <n v="47232.674999999996"/>
    <n v="267651.82500000001"/>
  </r>
  <r>
    <n v="1235"/>
    <s v="Idowu Abiodun"/>
    <x v="1"/>
    <n v="64308.95"/>
    <n v="4"/>
    <s v="ORD11234"/>
    <x v="124"/>
    <x v="6"/>
    <s v="Bank Transfer"/>
    <s v="neutral"/>
    <n v="257235.8"/>
    <n v="0.15"/>
    <n v="38585.369999999995"/>
    <n v="218650.43"/>
  </r>
  <r>
    <n v="1236"/>
    <s v="Osagie Omotayo"/>
    <x v="7"/>
    <n v="100578.65"/>
    <n v="4"/>
    <s v="ORD11235"/>
    <x v="325"/>
    <x v="5"/>
    <s v="Mobile Payment"/>
    <s v="good"/>
    <n v="402314.6"/>
    <n v="0.15"/>
    <n v="60347.189999999995"/>
    <n v="341967.41"/>
  </r>
  <r>
    <n v="1237"/>
    <s v="Abubakar Kemi"/>
    <x v="2"/>
    <n v="96507.05"/>
    <n v="4"/>
    <s v="ORD11236"/>
    <x v="320"/>
    <x v="2"/>
    <s v="Bank Transfer"/>
    <s v="neutral"/>
    <n v="386028.2"/>
    <n v="0.15"/>
    <n v="57904.23"/>
    <n v="328123.97000000003"/>
  </r>
  <r>
    <n v="1238"/>
    <s v="Idowu Ifunanya"/>
    <x v="9"/>
    <n v="63783.040000000001"/>
    <n v="1"/>
    <s v="ORD11237"/>
    <x v="348"/>
    <x v="15"/>
    <s v="Cash on Delivery"/>
    <s v="bad"/>
    <n v="63783.040000000001"/>
    <s v="No Discount"/>
    <s v="No Discount"/>
    <n v="63783.040000000001"/>
  </r>
  <r>
    <n v="1239"/>
    <s v="Ezechi Femi"/>
    <x v="0"/>
    <n v="54843.14"/>
    <n v="4"/>
    <s v="ORD11238"/>
    <x v="68"/>
    <x v="20"/>
    <s v="Debit Card"/>
    <s v="neutral"/>
    <n v="219372.56"/>
    <n v="0.15"/>
    <n v="32905.883999999998"/>
    <n v="186466.67600000001"/>
  </r>
  <r>
    <n v="1240"/>
    <s v="Omotosho Amaka"/>
    <x v="3"/>
    <n v="188904.84"/>
    <n v="5"/>
    <s v="ORD11239"/>
    <x v="202"/>
    <x v="11"/>
    <s v="Mobile Payment"/>
    <s v="neutral"/>
    <n v="944524.2"/>
    <n v="0.25"/>
    <n v="236131.05"/>
    <n v="708393.14999999991"/>
  </r>
  <r>
    <n v="1241"/>
    <s v="Ojo Tunde"/>
    <x v="4"/>
    <n v="158794.07999999999"/>
    <n v="5"/>
    <s v="ORD11240"/>
    <x v="294"/>
    <x v="13"/>
    <s v="Bank Transfer"/>
    <s v="good"/>
    <n v="793970.39999999991"/>
    <n v="0.25"/>
    <n v="198492.59999999998"/>
    <n v="595477.79999999993"/>
  </r>
  <r>
    <n v="1242"/>
    <s v="Ifeanyi Ifunanya"/>
    <x v="4"/>
    <n v="174338.99"/>
    <n v="3"/>
    <s v="ORD11241"/>
    <x v="95"/>
    <x v="19"/>
    <s v="Mobile Payment"/>
    <s v="neutral"/>
    <n v="523016.97"/>
    <n v="0.15"/>
    <n v="78452.545499999993"/>
    <n v="444564.42449999996"/>
  </r>
  <r>
    <n v="1243"/>
    <s v="Abubakar Sola"/>
    <x v="1"/>
    <n v="44368.1"/>
    <n v="5"/>
    <s v="ORD11242"/>
    <x v="124"/>
    <x v="0"/>
    <s v="Debit Card"/>
    <s v="bad"/>
    <n v="221840.5"/>
    <n v="0.25"/>
    <n v="55460.125"/>
    <n v="166380.375"/>
  </r>
  <r>
    <n v="1244"/>
    <s v="Mohammed Zainab"/>
    <x v="3"/>
    <n v="155368.42000000001"/>
    <n v="2"/>
    <s v="ORD11243"/>
    <x v="333"/>
    <x v="6"/>
    <s v="Bank Transfer"/>
    <s v="bad"/>
    <n v="310736.84000000003"/>
    <n v="0.15"/>
    <n v="46610.526000000005"/>
    <n v="264126.31400000001"/>
  </r>
  <r>
    <n v="1245"/>
    <s v="Obi Bola"/>
    <x v="4"/>
    <n v="88991.42"/>
    <n v="1"/>
    <s v="ORD11244"/>
    <x v="111"/>
    <x v="10"/>
    <s v="Debit Card"/>
    <s v="bad"/>
    <n v="88991.42"/>
    <s v="No Discount"/>
    <s v="No Discount"/>
    <n v="88991.42"/>
  </r>
  <r>
    <n v="1246"/>
    <s v="Olawale Bola"/>
    <x v="5"/>
    <n v="63889.1"/>
    <n v="2"/>
    <s v="ORD11245"/>
    <x v="285"/>
    <x v="19"/>
    <s v="Debit Card"/>
    <s v="neutral"/>
    <n v="127778.2"/>
    <n v="0.15"/>
    <n v="19166.73"/>
    <n v="108611.47"/>
  </r>
  <r>
    <n v="1247"/>
    <s v="Adebayo Efe"/>
    <x v="0"/>
    <n v="19493.169999999998"/>
    <n v="5"/>
    <s v="ORD11246"/>
    <x v="292"/>
    <x v="14"/>
    <s v="Bank Transfer"/>
    <s v="good"/>
    <n v="97465.849999999991"/>
    <n v="0.25"/>
    <n v="24366.462499999998"/>
    <n v="73099.387499999997"/>
  </r>
  <r>
    <n v="1248"/>
    <s v="Eze Samuel"/>
    <x v="8"/>
    <n v="50811.64"/>
    <n v="2"/>
    <s v="ORD11247"/>
    <x v="155"/>
    <x v="9"/>
    <s v="Bank Transfer"/>
    <s v="neutral"/>
    <n v="101623.28"/>
    <n v="0.15"/>
    <n v="15243.491999999998"/>
    <n v="86379.788"/>
  </r>
  <r>
    <n v="1249"/>
    <s v="Eze Chukwudi"/>
    <x v="0"/>
    <n v="155240.26"/>
    <n v="2"/>
    <s v="ORD11248"/>
    <x v="165"/>
    <x v="24"/>
    <s v="Mobile Payment"/>
    <s v="bad"/>
    <n v="310480.52"/>
    <n v="0.15"/>
    <n v="46572.078000000001"/>
    <n v="263908.44200000004"/>
  </r>
  <r>
    <n v="1250"/>
    <s v="Ogundipe Efe"/>
    <x v="7"/>
    <n v="161589"/>
    <n v="5"/>
    <s v="ORD11249"/>
    <x v="61"/>
    <x v="0"/>
    <s v="Mobile Payment"/>
    <s v="neutral"/>
    <n v="807945"/>
    <n v="0.25"/>
    <n v="201986.25"/>
    <n v="605958.75"/>
  </r>
  <r>
    <n v="1251"/>
    <s v="Ikenna Chisom"/>
    <x v="5"/>
    <n v="180039.58"/>
    <n v="5"/>
    <s v="ORD11250"/>
    <x v="158"/>
    <x v="21"/>
    <s v="Debit Card"/>
    <s v="good"/>
    <n v="900197.89999999991"/>
    <n v="0.25"/>
    <n v="225049.47499999998"/>
    <n v="675148.42499999993"/>
  </r>
  <r>
    <n v="1252"/>
    <s v="Lawal Efe"/>
    <x v="6"/>
    <n v="20138.580000000002"/>
    <n v="4"/>
    <s v="ORD11251"/>
    <x v="263"/>
    <x v="9"/>
    <s v="Mobile Payment"/>
    <s v="bad"/>
    <n v="80554.320000000007"/>
    <n v="0.15"/>
    <n v="12083.148000000001"/>
    <n v="68471.172000000006"/>
  </r>
  <r>
    <n v="1253"/>
    <s v="Omotosho Kemi"/>
    <x v="4"/>
    <n v="65077.16"/>
    <n v="1"/>
    <s v="ORD11252"/>
    <x v="351"/>
    <x v="5"/>
    <s v="Cash on Delivery"/>
    <s v="bad"/>
    <n v="65077.16"/>
    <s v="No Discount"/>
    <s v="No Discount"/>
    <n v="65077.16"/>
  </r>
  <r>
    <n v="1254"/>
    <s v="Olawale Efe"/>
    <x v="9"/>
    <n v="34567.64"/>
    <n v="3"/>
    <s v="ORD11253"/>
    <x v="39"/>
    <x v="6"/>
    <s v="Debit Card"/>
    <s v="neutral"/>
    <n v="103702.92"/>
    <n v="0.15"/>
    <n v="15555.437999999998"/>
    <n v="88147.482000000004"/>
  </r>
  <r>
    <n v="1255"/>
    <s v="Omotosho Tunde"/>
    <x v="1"/>
    <n v="123394.84"/>
    <n v="3"/>
    <s v="ORD11254"/>
    <x v="117"/>
    <x v="4"/>
    <s v="Debit Card"/>
    <s v="good"/>
    <n v="370184.52"/>
    <n v="0.15"/>
    <n v="55527.678"/>
    <n v="314656.842"/>
  </r>
  <r>
    <n v="1256"/>
    <s v="Ezechi Tunde"/>
    <x v="7"/>
    <n v="36927.24"/>
    <n v="3"/>
    <s v="ORD11255"/>
    <x v="36"/>
    <x v="17"/>
    <s v="Cash on Delivery"/>
    <s v="bad"/>
    <n v="110781.72"/>
    <n v="0.15"/>
    <n v="16617.257999999998"/>
    <n v="94164.462"/>
  </r>
  <r>
    <n v="1257"/>
    <s v="Ikenna Ngozi"/>
    <x v="2"/>
    <n v="111450.09"/>
    <n v="2"/>
    <s v="ORD11256"/>
    <x v="278"/>
    <x v="11"/>
    <s v="Mobile Payment"/>
    <s v="neutral"/>
    <n v="222900.18"/>
    <n v="0.15"/>
    <n v="33435.026999999995"/>
    <n v="189465.15299999999"/>
  </r>
  <r>
    <n v="1258"/>
    <s v="Okafor Chisom"/>
    <x v="8"/>
    <n v="171111.37"/>
    <n v="5"/>
    <s v="ORD11257"/>
    <x v="278"/>
    <x v="14"/>
    <s v="Credit Card"/>
    <s v="good"/>
    <n v="855556.85"/>
    <n v="0.25"/>
    <n v="213889.21249999999"/>
    <n v="641667.63749999995"/>
  </r>
  <r>
    <n v="1259"/>
    <s v="Omotosho Temitope"/>
    <x v="7"/>
    <n v="83558.509999999995"/>
    <n v="4"/>
    <s v="ORD11258"/>
    <x v="117"/>
    <x v="13"/>
    <s v="Cash on Delivery"/>
    <s v="bad"/>
    <n v="334234.03999999998"/>
    <n v="0.15"/>
    <n v="50135.105999999992"/>
    <n v="284098.93400000001"/>
  </r>
  <r>
    <n v="1260"/>
    <s v="Ekong Bola"/>
    <x v="5"/>
    <n v="115017.05"/>
    <n v="4"/>
    <s v="ORD11259"/>
    <x v="256"/>
    <x v="13"/>
    <s v="Cash on Delivery"/>
    <s v="bad"/>
    <n v="460068.2"/>
    <n v="0.15"/>
    <n v="69010.23"/>
    <n v="391057.97000000003"/>
  </r>
  <r>
    <n v="1261"/>
    <s v="Ikenna Ngozi"/>
    <x v="7"/>
    <n v="86725.85"/>
    <n v="3"/>
    <s v="ORD11260"/>
    <x v="232"/>
    <x v="25"/>
    <s v="Debit Card"/>
    <s v="neutral"/>
    <n v="260177.55000000002"/>
    <n v="0.15"/>
    <n v="39026.6325"/>
    <n v="221150.91750000001"/>
  </r>
  <r>
    <n v="1262"/>
    <s v="Onyejekwe Omotayo"/>
    <x v="1"/>
    <n v="195139.99"/>
    <n v="4"/>
    <s v="ORD11261"/>
    <x v="77"/>
    <x v="22"/>
    <s v="Credit Card"/>
    <s v="neutral"/>
    <n v="780559.96"/>
    <n v="0.15"/>
    <n v="117083.99399999999"/>
    <n v="663475.96600000001"/>
  </r>
  <r>
    <n v="1263"/>
    <s v="Adewale Femi"/>
    <x v="0"/>
    <n v="81130.12"/>
    <n v="3"/>
    <s v="ORD11262"/>
    <x v="93"/>
    <x v="8"/>
    <s v="Cash on Delivery"/>
    <s v="good"/>
    <n v="243390.36"/>
    <n v="0.15"/>
    <n v="36508.553999999996"/>
    <n v="206881.80599999998"/>
  </r>
  <r>
    <n v="1264"/>
    <s v="Eze Amaka"/>
    <x v="8"/>
    <n v="125006.1"/>
    <n v="1"/>
    <s v="ORD11263"/>
    <x v="352"/>
    <x v="8"/>
    <s v="Bank Transfer"/>
    <s v="bad"/>
    <n v="125006.1"/>
    <s v="No Discount"/>
    <s v="No Discount"/>
    <n v="125006.1"/>
  </r>
  <r>
    <n v="1265"/>
    <s v="Osagie Adeola"/>
    <x v="4"/>
    <n v="30421.06"/>
    <n v="2"/>
    <s v="ORD11264"/>
    <x v="87"/>
    <x v="10"/>
    <s v="Credit Card"/>
    <s v="good"/>
    <n v="60842.12"/>
    <n v="0.15"/>
    <n v="9126.3179999999993"/>
    <n v="51715.802000000003"/>
  </r>
  <r>
    <n v="1266"/>
    <s v="Abubakar Femi"/>
    <x v="3"/>
    <n v="55766.77"/>
    <n v="5"/>
    <s v="ORD11265"/>
    <x v="316"/>
    <x v="10"/>
    <s v="Mobile Payment"/>
    <s v="neutral"/>
    <n v="278833.84999999998"/>
    <n v="0.25"/>
    <n v="69708.462499999994"/>
    <n v="209125.38749999998"/>
  </r>
  <r>
    <n v="1267"/>
    <s v="Eze Ngozi"/>
    <x v="7"/>
    <n v="102651.65"/>
    <n v="4"/>
    <s v="ORD11266"/>
    <x v="304"/>
    <x v="6"/>
    <s v="Cash on Delivery"/>
    <s v="bad"/>
    <n v="410606.6"/>
    <n v="0.15"/>
    <n v="61590.989999999991"/>
    <n v="349015.61"/>
  </r>
  <r>
    <n v="1268"/>
    <s v="Ajayi Tunde"/>
    <x v="8"/>
    <n v="53320.88"/>
    <n v="3"/>
    <s v="ORD11267"/>
    <x v="292"/>
    <x v="12"/>
    <s v="Bank Transfer"/>
    <s v="good"/>
    <n v="159962.63999999998"/>
    <n v="0.15"/>
    <n v="23994.395999999997"/>
    <n v="135968.24399999998"/>
  </r>
  <r>
    <n v="1269"/>
    <s v="Ojo Ngozi"/>
    <x v="6"/>
    <n v="154147.29999999999"/>
    <n v="4"/>
    <s v="ORD11268"/>
    <x v="116"/>
    <x v="10"/>
    <s v="Credit Card"/>
    <s v="good"/>
    <n v="616589.19999999995"/>
    <n v="0.15"/>
    <n v="92488.37999999999"/>
    <n v="524100.81999999995"/>
  </r>
  <r>
    <n v="1270"/>
    <s v="Adebanjo Temitope"/>
    <x v="2"/>
    <n v="63682.95"/>
    <n v="5"/>
    <s v="ORD11269"/>
    <x v="79"/>
    <x v="2"/>
    <s v="Mobile Payment"/>
    <s v="bad"/>
    <n v="318414.75"/>
    <n v="0.25"/>
    <n v="79603.6875"/>
    <n v="238811.0625"/>
  </r>
  <r>
    <n v="1271"/>
    <s v="Nwachukwu Ifunanya"/>
    <x v="8"/>
    <n v="103106.67"/>
    <n v="5"/>
    <s v="ORD11270"/>
    <x v="136"/>
    <x v="24"/>
    <s v="Cash on Delivery"/>
    <s v="neutral"/>
    <n v="515533.35"/>
    <n v="0.25"/>
    <n v="128883.33749999999"/>
    <n v="386650.01249999995"/>
  </r>
  <r>
    <n v="1272"/>
    <s v="Mohammed Samuel"/>
    <x v="4"/>
    <n v="18631.310000000001"/>
    <n v="1"/>
    <s v="ORD11271"/>
    <x v="276"/>
    <x v="20"/>
    <s v="Credit Card"/>
    <s v="good"/>
    <n v="18631.310000000001"/>
    <s v="No Discount"/>
    <s v="No Discount"/>
    <n v="18631.310000000001"/>
  </r>
  <r>
    <n v="1273"/>
    <s v="Ojo Aisha"/>
    <x v="3"/>
    <n v="146226.4"/>
    <n v="3"/>
    <s v="ORD11272"/>
    <x v="228"/>
    <x v="6"/>
    <s v="Credit Card"/>
    <s v="neutral"/>
    <n v="438679.19999999995"/>
    <n v="0.15"/>
    <n v="65801.87999999999"/>
    <n v="372877.31999999995"/>
  </r>
  <r>
    <n v="1274"/>
    <s v="Abubakar Chinwe"/>
    <x v="7"/>
    <n v="40230.89"/>
    <n v="2"/>
    <s v="ORD11273"/>
    <x v="113"/>
    <x v="7"/>
    <s v="Bank Transfer"/>
    <s v="good"/>
    <n v="80461.78"/>
    <n v="0.15"/>
    <n v="12069.267"/>
    <n v="68392.513000000006"/>
  </r>
  <r>
    <n v="1275"/>
    <s v="Balogun Tunde"/>
    <x v="1"/>
    <n v="37653.33"/>
    <n v="1"/>
    <s v="ORD11274"/>
    <x v="134"/>
    <x v="12"/>
    <s v="Cash on Delivery"/>
    <s v="neutral"/>
    <n v="37653.33"/>
    <s v="No Discount"/>
    <s v="No Discount"/>
    <n v="37653.33"/>
  </r>
  <r>
    <n v="1276"/>
    <s v="Ikenna Adeola"/>
    <x v="0"/>
    <n v="5813"/>
    <n v="5"/>
    <s v="ORD11275"/>
    <x v="238"/>
    <x v="22"/>
    <s v="Credit Card"/>
    <s v="neutral"/>
    <n v="29065"/>
    <n v="0.25"/>
    <n v="7266.25"/>
    <n v="21798.75"/>
  </r>
  <r>
    <n v="1277"/>
    <s v="Omotosho Chinwe"/>
    <x v="2"/>
    <n v="83583.37"/>
    <n v="4"/>
    <s v="ORD11276"/>
    <x v="274"/>
    <x v="19"/>
    <s v="Bank Transfer"/>
    <s v="good"/>
    <n v="334333.48"/>
    <n v="0.15"/>
    <n v="50150.021999999997"/>
    <n v="284183.45799999998"/>
  </r>
  <r>
    <n v="1278"/>
    <s v="Ogunleye Femi"/>
    <x v="8"/>
    <n v="199718.79"/>
    <n v="3"/>
    <s v="ORD11277"/>
    <x v="109"/>
    <x v="4"/>
    <s v="Debit Card"/>
    <s v="bad"/>
    <n v="599156.37"/>
    <n v="0.15"/>
    <n v="89873.455499999996"/>
    <n v="509282.91450000001"/>
  </r>
  <r>
    <n v="1279"/>
    <s v="Ikenna Ngozi"/>
    <x v="1"/>
    <n v="120690.44"/>
    <n v="4"/>
    <s v="ORD11278"/>
    <x v="70"/>
    <x v="24"/>
    <s v="Credit Card"/>
    <s v="good"/>
    <n v="482761.76"/>
    <n v="0.15"/>
    <n v="72414.263999999996"/>
    <n v="410347.49600000004"/>
  </r>
  <r>
    <n v="1280"/>
    <s v="Okafor Bola"/>
    <x v="1"/>
    <n v="31956.03"/>
    <n v="2"/>
    <s v="ORD11279"/>
    <x v="311"/>
    <x v="0"/>
    <s v="Debit Card"/>
    <s v="bad"/>
    <n v="63912.06"/>
    <n v="0.15"/>
    <n v="9586.8089999999993"/>
    <n v="54325.250999999997"/>
  </r>
  <r>
    <n v="1281"/>
    <s v="Omotosho Amaka"/>
    <x v="5"/>
    <n v="151942.04999999999"/>
    <n v="3"/>
    <s v="ORD11280"/>
    <x v="156"/>
    <x v="25"/>
    <s v="Credit Card"/>
    <s v="good"/>
    <n v="455826.14999999997"/>
    <n v="0.15"/>
    <n v="68373.922499999986"/>
    <n v="387452.22749999998"/>
  </r>
  <r>
    <n v="1282"/>
    <s v="Ekong Aisha"/>
    <x v="2"/>
    <n v="114659.57"/>
    <n v="4"/>
    <s v="ORD11281"/>
    <x v="38"/>
    <x v="7"/>
    <s v="Debit Card"/>
    <s v="good"/>
    <n v="458638.28"/>
    <n v="0.15"/>
    <n v="68795.741999999998"/>
    <n v="389842.53800000006"/>
  </r>
  <r>
    <n v="1283"/>
    <s v="Balogun Ifunanya"/>
    <x v="4"/>
    <n v="15280.49"/>
    <n v="3"/>
    <s v="ORD11282"/>
    <x v="353"/>
    <x v="1"/>
    <s v="Cash on Delivery"/>
    <s v="neutral"/>
    <n v="45841.47"/>
    <n v="0.15"/>
    <n v="6876.2205000000004"/>
    <n v="38965.249499999998"/>
  </r>
  <r>
    <n v="1284"/>
    <s v="Mohammed Folake"/>
    <x v="0"/>
    <n v="15857.82"/>
    <n v="5"/>
    <s v="ORD11283"/>
    <x v="79"/>
    <x v="0"/>
    <s v="Bank Transfer"/>
    <s v="good"/>
    <n v="79289.100000000006"/>
    <n v="0.25"/>
    <n v="19822.275000000001"/>
    <n v="59466.825000000004"/>
  </r>
  <r>
    <n v="1285"/>
    <s v="Eze Temitope"/>
    <x v="4"/>
    <n v="26708.31"/>
    <n v="5"/>
    <s v="ORD11284"/>
    <x v="165"/>
    <x v="6"/>
    <s v="Mobile Payment"/>
    <s v="good"/>
    <n v="133541.55000000002"/>
    <n v="0.25"/>
    <n v="33385.387500000004"/>
    <n v="100156.16250000001"/>
  </r>
  <r>
    <n v="1286"/>
    <s v="Ezechi Zainab"/>
    <x v="4"/>
    <n v="146983"/>
    <n v="1"/>
    <s v="ORD11285"/>
    <x v="63"/>
    <x v="18"/>
    <s v="Credit Card"/>
    <s v="good"/>
    <n v="146983"/>
    <s v="No Discount"/>
    <s v="No Discount"/>
    <n v="146983"/>
  </r>
  <r>
    <n v="1287"/>
    <s v="Ojo Chinwe"/>
    <x v="1"/>
    <n v="124576.12"/>
    <n v="1"/>
    <s v="ORD11286"/>
    <x v="155"/>
    <x v="22"/>
    <s v="Bank Transfer"/>
    <s v="bad"/>
    <n v="124576.12"/>
    <s v="No Discount"/>
    <s v="No Discount"/>
    <n v="124576.12"/>
  </r>
  <r>
    <n v="1288"/>
    <s v="Ajayi Tunde"/>
    <x v="8"/>
    <n v="65396.24"/>
    <n v="2"/>
    <s v="ORD11287"/>
    <x v="210"/>
    <x v="0"/>
    <s v="Cash on Delivery"/>
    <s v="good"/>
    <n v="130792.48"/>
    <n v="0.15"/>
    <n v="19618.871999999999"/>
    <n v="111173.60799999999"/>
  </r>
  <r>
    <n v="1289"/>
    <s v="Adebayo Tunde"/>
    <x v="7"/>
    <n v="196787.7"/>
    <n v="1"/>
    <s v="ORD11288"/>
    <x v="88"/>
    <x v="5"/>
    <s v="Mobile Payment"/>
    <s v="neutral"/>
    <n v="196787.7"/>
    <s v="No Discount"/>
    <s v="No Discount"/>
    <n v="196787.7"/>
  </r>
  <r>
    <n v="1290"/>
    <s v="Idowu Chinwe"/>
    <x v="4"/>
    <n v="54377"/>
    <n v="1"/>
    <s v="ORD11289"/>
    <x v="42"/>
    <x v="3"/>
    <s v="Cash on Delivery"/>
    <s v="good"/>
    <n v="54377"/>
    <s v="No Discount"/>
    <s v="No Discount"/>
    <n v="54377"/>
  </r>
  <r>
    <n v="1291"/>
    <s v="Abubakar Ngozi"/>
    <x v="7"/>
    <n v="188303.54"/>
    <n v="2"/>
    <s v="ORD11290"/>
    <x v="12"/>
    <x v="25"/>
    <s v="Mobile Payment"/>
    <s v="good"/>
    <n v="376607.08"/>
    <n v="0.15"/>
    <n v="56491.061999999998"/>
    <n v="320116.01800000004"/>
  </r>
  <r>
    <n v="1292"/>
    <s v="Nwachukwu Ifunanya"/>
    <x v="5"/>
    <n v="7851.94"/>
    <n v="2"/>
    <s v="ORD11291"/>
    <x v="278"/>
    <x v="0"/>
    <s v="Credit Card"/>
    <s v="neutral"/>
    <n v="15703.88"/>
    <n v="0.15"/>
    <n v="2355.5819999999999"/>
    <n v="13348.297999999999"/>
  </r>
  <r>
    <n v="1293"/>
    <s v="Adebanjo Femi"/>
    <x v="0"/>
    <n v="115082.81"/>
    <n v="2"/>
    <s v="ORD11292"/>
    <x v="268"/>
    <x v="17"/>
    <s v="Debit Card"/>
    <s v="good"/>
    <n v="230165.62"/>
    <n v="0.15"/>
    <n v="34524.843000000001"/>
    <n v="195640.777"/>
  </r>
  <r>
    <n v="1294"/>
    <s v="Ezechi Tunde"/>
    <x v="8"/>
    <n v="62192.92"/>
    <n v="2"/>
    <s v="ORD11293"/>
    <x v="205"/>
    <x v="8"/>
    <s v="Debit Card"/>
    <s v="neutral"/>
    <n v="124385.84"/>
    <n v="0.15"/>
    <n v="18657.876"/>
    <n v="105727.96399999999"/>
  </r>
  <r>
    <n v="1295"/>
    <s v="Obi Uche"/>
    <x v="0"/>
    <n v="65493.98"/>
    <n v="1"/>
    <s v="ORD11294"/>
    <x v="5"/>
    <x v="15"/>
    <s v="Debit Card"/>
    <s v="bad"/>
    <n v="65493.98"/>
    <s v="No Discount"/>
    <s v="No Discount"/>
    <n v="65493.98"/>
  </r>
  <r>
    <n v="1296"/>
    <s v="Ogunleye Bola"/>
    <x v="8"/>
    <n v="156161.29999999999"/>
    <n v="1"/>
    <s v="ORD11295"/>
    <x v="325"/>
    <x v="15"/>
    <s v="Mobile Payment"/>
    <s v="good"/>
    <n v="156161.29999999999"/>
    <s v="No Discount"/>
    <s v="No Discount"/>
    <n v="156161.29999999999"/>
  </r>
  <r>
    <n v="1297"/>
    <s v="Okeke Chisom"/>
    <x v="1"/>
    <n v="71427.86"/>
    <n v="1"/>
    <s v="ORD11296"/>
    <x v="255"/>
    <x v="16"/>
    <s v="Debit Card"/>
    <s v="bad"/>
    <n v="71427.86"/>
    <s v="No Discount"/>
    <s v="No Discount"/>
    <n v="71427.86"/>
  </r>
  <r>
    <n v="1298"/>
    <s v="Adewale Uche"/>
    <x v="8"/>
    <n v="109041.09"/>
    <n v="2"/>
    <s v="ORD11297"/>
    <x v="266"/>
    <x v="18"/>
    <s v="Credit Card"/>
    <s v="good"/>
    <n v="218082.18"/>
    <n v="0.15"/>
    <n v="32712.326999999997"/>
    <n v="185369.853"/>
  </r>
  <r>
    <n v="1299"/>
    <s v="Ikenna Chinwe"/>
    <x v="2"/>
    <n v="60429.03"/>
    <n v="3"/>
    <s v="ORD11298"/>
    <x v="45"/>
    <x v="17"/>
    <s v="Debit Card"/>
    <s v="good"/>
    <n v="181287.09"/>
    <n v="0.15"/>
    <n v="27193.0635"/>
    <n v="154094.02650000001"/>
  </r>
  <r>
    <n v="1300"/>
    <s v="Onyejekwe Ngozi"/>
    <x v="5"/>
    <n v="45386"/>
    <n v="1"/>
    <s v="ORD11299"/>
    <x v="230"/>
    <x v="14"/>
    <s v="Mobile Payment"/>
    <s v="neutral"/>
    <n v="45386"/>
    <s v="No Discount"/>
    <s v="No Discount"/>
    <n v="45386"/>
  </r>
  <r>
    <n v="1301"/>
    <s v="Onyejekwe Temitope"/>
    <x v="4"/>
    <n v="184358.86"/>
    <n v="4"/>
    <s v="ORD11300"/>
    <x v="301"/>
    <x v="21"/>
    <s v="Credit Card"/>
    <s v="good"/>
    <n v="737435.44"/>
    <n v="0.15"/>
    <n v="110615.31599999999"/>
    <n v="626820.12399999995"/>
  </r>
  <r>
    <n v="1302"/>
    <s v="Mohammed Amaka"/>
    <x v="1"/>
    <n v="77581.7"/>
    <n v="1"/>
    <s v="ORD11301"/>
    <x v="332"/>
    <x v="13"/>
    <s v="Cash on Delivery"/>
    <s v="neutral"/>
    <n v="77581.7"/>
    <s v="No Discount"/>
    <s v="No Discount"/>
    <n v="77581.7"/>
  </r>
  <r>
    <n v="1303"/>
    <s v="Ekong Samuel"/>
    <x v="7"/>
    <n v="61334.49"/>
    <n v="5"/>
    <s v="ORD11302"/>
    <x v="297"/>
    <x v="8"/>
    <s v="Debit Card"/>
    <s v="bad"/>
    <n v="306672.45"/>
    <n v="0.25"/>
    <n v="76668.112500000003"/>
    <n v="230004.33750000002"/>
  </r>
  <r>
    <n v="1304"/>
    <s v="Ajayi Ifunanya"/>
    <x v="7"/>
    <n v="74775.759999999995"/>
    <n v="4"/>
    <s v="ORD11303"/>
    <x v="40"/>
    <x v="21"/>
    <s v="Mobile Payment"/>
    <s v="bad"/>
    <n v="299103.03999999998"/>
    <n v="0.15"/>
    <n v="44865.455999999998"/>
    <n v="254237.58399999997"/>
  </r>
  <r>
    <n v="1305"/>
    <s v="Olawale Temitope"/>
    <x v="8"/>
    <n v="84228.1"/>
    <n v="2"/>
    <s v="ORD11304"/>
    <x v="177"/>
    <x v="10"/>
    <s v="Bank Transfer"/>
    <s v="neutral"/>
    <n v="168456.2"/>
    <n v="0.15"/>
    <n v="25268.43"/>
    <n v="143187.77000000002"/>
  </r>
  <r>
    <n v="1306"/>
    <s v="Nwachukwu Omotayo"/>
    <x v="7"/>
    <n v="39793.949999999997"/>
    <n v="2"/>
    <s v="ORD11305"/>
    <x v="251"/>
    <x v="5"/>
    <s v="Credit Card"/>
    <s v="good"/>
    <n v="79587.899999999994"/>
    <n v="0.15"/>
    <n v="11938.184999999999"/>
    <n v="67649.714999999997"/>
  </r>
  <r>
    <n v="1307"/>
    <s v="Okafor Amaka"/>
    <x v="9"/>
    <n v="89789.97"/>
    <n v="2"/>
    <s v="ORD11306"/>
    <x v="11"/>
    <x v="25"/>
    <s v="Mobile Payment"/>
    <s v="bad"/>
    <n v="179579.94"/>
    <n v="0.15"/>
    <n v="26936.990999999998"/>
    <n v="152642.94899999999"/>
  </r>
  <r>
    <n v="1308"/>
    <s v="Balogun Amaka"/>
    <x v="3"/>
    <n v="66491.179999999993"/>
    <n v="4"/>
    <s v="ORD11307"/>
    <x v="152"/>
    <x v="17"/>
    <s v="Bank Transfer"/>
    <s v="neutral"/>
    <n v="265964.71999999997"/>
    <n v="0.15"/>
    <n v="39894.707999999991"/>
    <n v="226070.01199999999"/>
  </r>
  <r>
    <n v="1309"/>
    <s v="Balogun Aisha"/>
    <x v="6"/>
    <n v="65527.5"/>
    <n v="1"/>
    <s v="ORD11308"/>
    <x v="342"/>
    <x v="11"/>
    <s v="Cash on Delivery"/>
    <s v="neutral"/>
    <n v="65527.5"/>
    <s v="No Discount"/>
    <s v="No Discount"/>
    <n v="65527.5"/>
  </r>
  <r>
    <n v="1310"/>
    <s v="Ojo Kemi"/>
    <x v="7"/>
    <n v="13557.21"/>
    <n v="4"/>
    <s v="ORD11309"/>
    <x v="246"/>
    <x v="4"/>
    <s v="Debit Card"/>
    <s v="good"/>
    <n v="54228.84"/>
    <n v="0.15"/>
    <n v="8134.3259999999991"/>
    <n v="46094.513999999996"/>
  </r>
  <r>
    <n v="1311"/>
    <s v="Ojo Abiodun"/>
    <x v="3"/>
    <n v="175857.3"/>
    <n v="5"/>
    <s v="ORD11310"/>
    <x v="347"/>
    <x v="13"/>
    <s v="Bank Transfer"/>
    <s v="good"/>
    <n v="879286.5"/>
    <n v="0.25"/>
    <n v="219821.625"/>
    <n v="659464.875"/>
  </r>
  <r>
    <n v="1312"/>
    <s v="Adebayo Adeola"/>
    <x v="1"/>
    <n v="88154.57"/>
    <n v="4"/>
    <s v="ORD11311"/>
    <x v="253"/>
    <x v="15"/>
    <s v="Debit Card"/>
    <s v="bad"/>
    <n v="352618.28"/>
    <n v="0.15"/>
    <n v="52892.742000000006"/>
    <n v="299725.538"/>
  </r>
  <r>
    <n v="1313"/>
    <s v="Okafor Aisha"/>
    <x v="4"/>
    <n v="191095.15"/>
    <n v="3"/>
    <s v="ORD11312"/>
    <x v="286"/>
    <x v="14"/>
    <s v="Debit Card"/>
    <s v="bad"/>
    <n v="573285.44999999995"/>
    <n v="0.15"/>
    <n v="85992.81749999999"/>
    <n v="487292.63249999995"/>
  </r>
  <r>
    <n v="1314"/>
    <s v="Osagie Ifunanya"/>
    <x v="1"/>
    <n v="84386.72"/>
    <n v="4"/>
    <s v="ORD11313"/>
    <x v="93"/>
    <x v="13"/>
    <s v="Debit Card"/>
    <s v="good"/>
    <n v="337546.88"/>
    <n v="0.15"/>
    <n v="50632.031999999999"/>
    <n v="286914.848"/>
  </r>
  <r>
    <n v="1315"/>
    <s v="Ojo Tunde"/>
    <x v="0"/>
    <n v="167963.12"/>
    <n v="2"/>
    <s v="ORD11314"/>
    <x v="216"/>
    <x v="20"/>
    <s v="Debit Card"/>
    <s v="neutral"/>
    <n v="335926.24"/>
    <n v="0.15"/>
    <n v="50388.935999999994"/>
    <n v="285537.304"/>
  </r>
  <r>
    <n v="1316"/>
    <s v="Ikenna Efe"/>
    <x v="7"/>
    <n v="163546.03"/>
    <n v="2"/>
    <s v="ORD11315"/>
    <x v="210"/>
    <x v="15"/>
    <s v="Cash on Delivery"/>
    <s v="good"/>
    <n v="327092.06"/>
    <n v="0.15"/>
    <n v="49063.809000000001"/>
    <n v="278028.25099999999"/>
  </r>
  <r>
    <n v="1317"/>
    <s v="Mohammed Ifunanya"/>
    <x v="2"/>
    <n v="122810.06"/>
    <n v="3"/>
    <s v="ORD11316"/>
    <x v="129"/>
    <x v="16"/>
    <s v="Cash on Delivery"/>
    <s v="good"/>
    <n v="368430.18"/>
    <n v="0.15"/>
    <n v="55264.526999999995"/>
    <n v="313165.65299999999"/>
  </r>
  <r>
    <n v="1318"/>
    <s v="Adebayo Chisom"/>
    <x v="0"/>
    <n v="11146.01"/>
    <n v="2"/>
    <s v="ORD11317"/>
    <x v="75"/>
    <x v="8"/>
    <s v="Bank Transfer"/>
    <s v="good"/>
    <n v="22292.02"/>
    <n v="0.15"/>
    <n v="3343.8029999999999"/>
    <n v="18948.217000000001"/>
  </r>
  <r>
    <n v="1319"/>
    <s v="Okafor Samuel"/>
    <x v="0"/>
    <n v="38899.089999999997"/>
    <n v="5"/>
    <s v="ORD11318"/>
    <x v="321"/>
    <x v="5"/>
    <s v="Credit Card"/>
    <s v="good"/>
    <n v="194495.44999999998"/>
    <n v="0.25"/>
    <n v="48623.862499999996"/>
    <n v="145871.58749999999"/>
  </r>
  <r>
    <n v="1320"/>
    <s v="Balogun Amaka"/>
    <x v="4"/>
    <n v="43832.25"/>
    <n v="2"/>
    <s v="ORD11319"/>
    <x v="241"/>
    <x v="2"/>
    <s v="Bank Transfer"/>
    <s v="neutral"/>
    <n v="87664.5"/>
    <n v="0.15"/>
    <n v="13149.674999999999"/>
    <n v="74514.824999999997"/>
  </r>
  <r>
    <n v="1321"/>
    <s v="Okeke Kemi"/>
    <x v="6"/>
    <n v="90252.96"/>
    <n v="1"/>
    <s v="ORD11320"/>
    <x v="51"/>
    <x v="5"/>
    <s v="Bank Transfer"/>
    <s v="good"/>
    <n v="90252.96"/>
    <s v="No Discount"/>
    <s v="No Discount"/>
    <n v="90252.96"/>
  </r>
  <r>
    <n v="1322"/>
    <s v="Olawale Temitope"/>
    <x v="8"/>
    <n v="75278.44"/>
    <n v="4"/>
    <s v="ORD11321"/>
    <x v="198"/>
    <x v="17"/>
    <s v="Debit Card"/>
    <s v="good"/>
    <n v="301113.76"/>
    <n v="0.15"/>
    <n v="45167.063999999998"/>
    <n v="255946.696"/>
  </r>
  <r>
    <n v="1323"/>
    <s v="Olawale Yakubu"/>
    <x v="6"/>
    <n v="5704.06"/>
    <n v="5"/>
    <s v="ORD11322"/>
    <x v="238"/>
    <x v="12"/>
    <s v="Bank Transfer"/>
    <s v="bad"/>
    <n v="28520.300000000003"/>
    <n v="0.25"/>
    <n v="7130.0750000000007"/>
    <n v="21390.225000000002"/>
  </r>
  <r>
    <n v="1324"/>
    <s v="Obi Chukwudi"/>
    <x v="9"/>
    <n v="143125.72"/>
    <n v="1"/>
    <s v="ORD11323"/>
    <x v="18"/>
    <x v="19"/>
    <s v="Mobile Payment"/>
    <s v="bad"/>
    <n v="143125.72"/>
    <s v="No Discount"/>
    <s v="No Discount"/>
    <n v="143125.72"/>
  </r>
  <r>
    <n v="1325"/>
    <s v="Ogunleye Folake"/>
    <x v="9"/>
    <n v="26018.33"/>
    <n v="1"/>
    <s v="ORD11324"/>
    <x v="74"/>
    <x v="20"/>
    <s v="Credit Card"/>
    <s v="neutral"/>
    <n v="26018.33"/>
    <s v="No Discount"/>
    <s v="No Discount"/>
    <n v="26018.33"/>
  </r>
  <r>
    <n v="1326"/>
    <s v="Ikenna Chukwudi"/>
    <x v="2"/>
    <n v="56019.72"/>
    <n v="5"/>
    <s v="ORD11325"/>
    <x v="40"/>
    <x v="1"/>
    <s v="Credit Card"/>
    <s v="bad"/>
    <n v="280098.59999999998"/>
    <n v="0.25"/>
    <n v="70024.649999999994"/>
    <n v="210073.94999999998"/>
  </r>
  <r>
    <n v="1327"/>
    <s v="Ekong Adeola"/>
    <x v="8"/>
    <n v="113949.98"/>
    <n v="3"/>
    <s v="ORD11326"/>
    <x v="171"/>
    <x v="19"/>
    <s v="Debit Card"/>
    <s v="neutral"/>
    <n v="341849.94"/>
    <n v="0.15"/>
    <n v="51277.491000000002"/>
    <n v="290572.44900000002"/>
  </r>
  <r>
    <n v="1328"/>
    <s v="Idowu Femi"/>
    <x v="3"/>
    <n v="8596.1299999999992"/>
    <n v="1"/>
    <s v="ORD11327"/>
    <x v="57"/>
    <x v="19"/>
    <s v="Bank Transfer"/>
    <s v="neutral"/>
    <n v="8596.1299999999992"/>
    <s v="No Discount"/>
    <s v="No Discount"/>
    <n v="8596.1299999999992"/>
  </r>
  <r>
    <n v="1329"/>
    <s v="Mohammed Femi"/>
    <x v="8"/>
    <n v="60984.47"/>
    <n v="3"/>
    <s v="ORD11328"/>
    <x v="353"/>
    <x v="2"/>
    <s v="Bank Transfer"/>
    <s v="good"/>
    <n v="182953.41"/>
    <n v="0.15"/>
    <n v="27443.011500000001"/>
    <n v="155510.39850000001"/>
  </r>
  <r>
    <n v="1330"/>
    <s v="Abubakar Ibrahim"/>
    <x v="3"/>
    <n v="82157.289999999994"/>
    <n v="2"/>
    <s v="ORD11329"/>
    <x v="13"/>
    <x v="2"/>
    <s v="Cash on Delivery"/>
    <s v="good"/>
    <n v="164314.57999999999"/>
    <n v="0.15"/>
    <n v="24647.186999999998"/>
    <n v="139667.39299999998"/>
  </r>
  <r>
    <n v="1331"/>
    <s v="Ogunleye Ifunanya"/>
    <x v="8"/>
    <n v="118698.31"/>
    <n v="3"/>
    <s v="ORD11330"/>
    <x v="118"/>
    <x v="21"/>
    <s v="Cash on Delivery"/>
    <s v="neutral"/>
    <n v="356094.93"/>
    <n v="0.15"/>
    <n v="53414.239499999996"/>
    <n v="302680.69050000003"/>
  </r>
  <r>
    <n v="1332"/>
    <s v="Adewale Ifunanya"/>
    <x v="8"/>
    <n v="34728.67"/>
    <n v="4"/>
    <s v="ORD11331"/>
    <x v="196"/>
    <x v="4"/>
    <s v="Credit Card"/>
    <s v="bad"/>
    <n v="138914.68"/>
    <n v="0.15"/>
    <n v="20837.201999999997"/>
    <n v="118077.478"/>
  </r>
  <r>
    <n v="1333"/>
    <s v="Eze Aisha"/>
    <x v="7"/>
    <n v="76634.22"/>
    <n v="3"/>
    <s v="ORD11332"/>
    <x v="203"/>
    <x v="11"/>
    <s v="Cash on Delivery"/>
    <s v="neutral"/>
    <n v="229902.66"/>
    <n v="0.15"/>
    <n v="34485.398999999998"/>
    <n v="195417.261"/>
  </r>
  <r>
    <n v="1334"/>
    <s v="Idowu Chisom"/>
    <x v="2"/>
    <n v="143801.75"/>
    <n v="1"/>
    <s v="ORD11333"/>
    <x v="163"/>
    <x v="10"/>
    <s v="Bank Transfer"/>
    <s v="neutral"/>
    <n v="143801.75"/>
    <s v="No Discount"/>
    <s v="No Discount"/>
    <n v="143801.75"/>
  </r>
  <r>
    <n v="1335"/>
    <s v="Lawal Zainab"/>
    <x v="7"/>
    <n v="34899.57"/>
    <n v="5"/>
    <s v="ORD11334"/>
    <x v="64"/>
    <x v="15"/>
    <s v="Cash on Delivery"/>
    <s v="neutral"/>
    <n v="174497.85"/>
    <n v="0.25"/>
    <n v="43624.462500000001"/>
    <n v="130873.38750000001"/>
  </r>
  <r>
    <n v="1336"/>
    <s v="Ogunleye Ngozi"/>
    <x v="3"/>
    <n v="12494.71"/>
    <n v="4"/>
    <s v="ORD11335"/>
    <x v="21"/>
    <x v="10"/>
    <s v="Debit Card"/>
    <s v="neutral"/>
    <n v="49978.84"/>
    <n v="0.15"/>
    <n v="7496.8259999999991"/>
    <n v="42482.013999999996"/>
  </r>
  <r>
    <n v="1337"/>
    <s v="Omotosho Sola"/>
    <x v="0"/>
    <n v="87362.05"/>
    <n v="1"/>
    <s v="ORD11336"/>
    <x v="90"/>
    <x v="7"/>
    <s v="Credit Card"/>
    <s v="neutral"/>
    <n v="87362.05"/>
    <s v="No Discount"/>
    <s v="No Discount"/>
    <n v="87362.05"/>
  </r>
  <r>
    <n v="1338"/>
    <s v="Mohammed Uche"/>
    <x v="5"/>
    <n v="118078.35"/>
    <n v="2"/>
    <s v="ORD11337"/>
    <x v="296"/>
    <x v="19"/>
    <s v="Bank Transfer"/>
    <s v="neutral"/>
    <n v="236156.7"/>
    <n v="0.15"/>
    <n v="35423.504999999997"/>
    <n v="200733.19500000001"/>
  </r>
  <r>
    <n v="1339"/>
    <s v="Abubakar Chukwudi"/>
    <x v="6"/>
    <n v="163495.13"/>
    <n v="4"/>
    <s v="ORD11338"/>
    <x v="129"/>
    <x v="18"/>
    <s v="Debit Card"/>
    <s v="good"/>
    <n v="653980.52"/>
    <n v="0.15"/>
    <n v="98097.077999999994"/>
    <n v="555883.44200000004"/>
  </r>
  <r>
    <n v="1340"/>
    <s v="Eze Femi"/>
    <x v="4"/>
    <n v="182972"/>
    <n v="4"/>
    <s v="ORD11339"/>
    <x v="211"/>
    <x v="8"/>
    <s v="Mobile Payment"/>
    <s v="good"/>
    <n v="731888"/>
    <n v="0.15"/>
    <n v="109783.2"/>
    <n v="622104.80000000005"/>
  </r>
  <r>
    <n v="1341"/>
    <s v="Lawal Abiodun"/>
    <x v="8"/>
    <n v="100488.25"/>
    <n v="5"/>
    <s v="ORD11340"/>
    <x v="252"/>
    <x v="16"/>
    <s v="Mobile Payment"/>
    <s v="bad"/>
    <n v="502441.25"/>
    <n v="0.25"/>
    <n v="125610.3125"/>
    <n v="376830.9375"/>
  </r>
  <r>
    <n v="1342"/>
    <s v="Okafor Yakubu"/>
    <x v="9"/>
    <n v="146445.88"/>
    <n v="1"/>
    <s v="ORD11341"/>
    <x v="20"/>
    <x v="17"/>
    <s v="Bank Transfer"/>
    <s v="good"/>
    <n v="146445.88"/>
    <s v="No Discount"/>
    <s v="No Discount"/>
    <n v="146445.88"/>
  </r>
  <r>
    <n v="1343"/>
    <s v="Omotosho Chinwe"/>
    <x v="4"/>
    <n v="188104.83"/>
    <n v="2"/>
    <s v="ORD11342"/>
    <x v="189"/>
    <x v="9"/>
    <s v="Bank Transfer"/>
    <s v="neutral"/>
    <n v="376209.66"/>
    <n v="0.15"/>
    <n v="56431.448999999993"/>
    <n v="319778.21100000001"/>
  </r>
  <r>
    <n v="1344"/>
    <s v="Ogundipe Yakubu"/>
    <x v="1"/>
    <n v="147874.53"/>
    <n v="3"/>
    <s v="ORD11343"/>
    <x v="333"/>
    <x v="17"/>
    <s v="Cash on Delivery"/>
    <s v="good"/>
    <n v="443623.58999999997"/>
    <n v="0.15"/>
    <n v="66543.538499999995"/>
    <n v="377080.05149999994"/>
  </r>
  <r>
    <n v="1345"/>
    <s v="Ezechi Ahmed"/>
    <x v="2"/>
    <n v="80493.89"/>
    <n v="4"/>
    <s v="ORD11344"/>
    <x v="7"/>
    <x v="17"/>
    <s v="Bank Transfer"/>
    <s v="good"/>
    <n v="321975.56"/>
    <n v="0.15"/>
    <n v="48296.333999999995"/>
    <n v="273679.22600000002"/>
  </r>
  <r>
    <n v="1346"/>
    <s v="Ogunleye Kemi"/>
    <x v="3"/>
    <n v="58872.56"/>
    <n v="2"/>
    <s v="ORD11345"/>
    <x v="289"/>
    <x v="14"/>
    <s v="Cash on Delivery"/>
    <s v="good"/>
    <n v="117745.12"/>
    <n v="0.15"/>
    <n v="17661.768"/>
    <n v="100083.352"/>
  </r>
  <r>
    <n v="1347"/>
    <s v="Obi Chukwudi"/>
    <x v="6"/>
    <n v="84592.61"/>
    <n v="2"/>
    <s v="ORD11346"/>
    <x v="38"/>
    <x v="21"/>
    <s v="Cash on Delivery"/>
    <s v="bad"/>
    <n v="169185.22"/>
    <n v="0.15"/>
    <n v="25377.782999999999"/>
    <n v="143807.43700000001"/>
  </r>
  <r>
    <n v="1348"/>
    <s v="Omotosho Temitope"/>
    <x v="1"/>
    <n v="176144.2"/>
    <n v="5"/>
    <s v="ORD11347"/>
    <x v="310"/>
    <x v="21"/>
    <s v="Cash on Delivery"/>
    <s v="bad"/>
    <n v="880721"/>
    <n v="0.25"/>
    <n v="220180.25"/>
    <n v="660540.75"/>
  </r>
  <r>
    <n v="1349"/>
    <s v="Lawal Folake"/>
    <x v="9"/>
    <n v="57048.7"/>
    <n v="2"/>
    <s v="ORD11348"/>
    <x v="158"/>
    <x v="2"/>
    <s v="Mobile Payment"/>
    <s v="bad"/>
    <n v="114097.4"/>
    <n v="0.15"/>
    <n v="17114.609999999997"/>
    <n v="96982.79"/>
  </r>
  <r>
    <n v="1350"/>
    <s v="Ekong Emeka"/>
    <x v="5"/>
    <n v="24253.34"/>
    <n v="2"/>
    <s v="ORD11349"/>
    <x v="63"/>
    <x v="10"/>
    <s v="Bank Transfer"/>
    <s v="bad"/>
    <n v="48506.68"/>
    <n v="0.15"/>
    <n v="7276.0019999999995"/>
    <n v="41230.678"/>
  </r>
  <r>
    <n v="1351"/>
    <s v="Okafor Kemi"/>
    <x v="9"/>
    <n v="109059.62"/>
    <n v="4"/>
    <s v="ORD11350"/>
    <x v="298"/>
    <x v="10"/>
    <s v="Credit Card"/>
    <s v="bad"/>
    <n v="436238.48"/>
    <n v="0.15"/>
    <n v="65435.771999999997"/>
    <n v="370802.70799999998"/>
  </r>
  <r>
    <n v="1352"/>
    <s v="Osagie Omotayo"/>
    <x v="2"/>
    <n v="196745.9"/>
    <n v="1"/>
    <s v="ORD11351"/>
    <x v="353"/>
    <x v="19"/>
    <s v="Mobile Payment"/>
    <s v="bad"/>
    <n v="196745.9"/>
    <s v="No Discount"/>
    <s v="No Discount"/>
    <n v="196745.9"/>
  </r>
  <r>
    <n v="1353"/>
    <s v="Onyejekwe Uche"/>
    <x v="5"/>
    <n v="114734.54"/>
    <n v="5"/>
    <s v="ORD11352"/>
    <x v="231"/>
    <x v="23"/>
    <s v="Bank Transfer"/>
    <s v="good"/>
    <n v="573672.69999999995"/>
    <n v="0.25"/>
    <n v="143418.17499999999"/>
    <n v="430254.52499999997"/>
  </r>
  <r>
    <n v="1354"/>
    <s v="Ezechi Aisha"/>
    <x v="5"/>
    <n v="86224.2"/>
    <n v="1"/>
    <s v="ORD11353"/>
    <x v="127"/>
    <x v="6"/>
    <s v="Cash on Delivery"/>
    <s v="bad"/>
    <n v="86224.2"/>
    <s v="No Discount"/>
    <s v="No Discount"/>
    <n v="86224.2"/>
  </r>
  <r>
    <n v="1355"/>
    <s v="Mohammed Kemi"/>
    <x v="2"/>
    <n v="44296.1"/>
    <n v="5"/>
    <s v="ORD11354"/>
    <x v="60"/>
    <x v="12"/>
    <s v="Debit Card"/>
    <s v="bad"/>
    <n v="221480.5"/>
    <n v="0.25"/>
    <n v="55370.125"/>
    <n v="166110.375"/>
  </r>
  <r>
    <n v="1356"/>
    <s v="Lawal Aisha"/>
    <x v="7"/>
    <n v="160794.92000000001"/>
    <n v="1"/>
    <s v="ORD11355"/>
    <x v="25"/>
    <x v="11"/>
    <s v="Bank Transfer"/>
    <s v="neutral"/>
    <n v="160794.92000000001"/>
    <s v="No Discount"/>
    <s v="No Discount"/>
    <n v="160794.92000000001"/>
  </r>
  <r>
    <n v="1357"/>
    <s v="Ajayi Sola"/>
    <x v="0"/>
    <n v="138129.23000000001"/>
    <n v="2"/>
    <s v="ORD11356"/>
    <x v="9"/>
    <x v="15"/>
    <s v="Mobile Payment"/>
    <s v="good"/>
    <n v="276258.46000000002"/>
    <n v="0.15"/>
    <n v="41438.769"/>
    <n v="234819.69100000002"/>
  </r>
  <r>
    <n v="1358"/>
    <s v="Onyejekwe Ahmed"/>
    <x v="7"/>
    <n v="15553.23"/>
    <n v="5"/>
    <s v="ORD11357"/>
    <x v="339"/>
    <x v="2"/>
    <s v="Debit Card"/>
    <s v="neutral"/>
    <n v="77766.149999999994"/>
    <n v="0.25"/>
    <n v="19441.537499999999"/>
    <n v="58324.612499999996"/>
  </r>
  <r>
    <n v="1359"/>
    <s v="Idowu Femi"/>
    <x v="6"/>
    <n v="86664.14"/>
    <n v="5"/>
    <s v="ORD11358"/>
    <x v="191"/>
    <x v="2"/>
    <s v="Bank Transfer"/>
    <s v="good"/>
    <n v="433320.7"/>
    <n v="0.25"/>
    <n v="108330.175"/>
    <n v="324990.52500000002"/>
  </r>
  <r>
    <n v="1360"/>
    <s v="Ikenna Chinwe"/>
    <x v="8"/>
    <n v="195409.53"/>
    <n v="3"/>
    <s v="ORD11359"/>
    <x v="178"/>
    <x v="4"/>
    <s v="Bank Transfer"/>
    <s v="good"/>
    <n v="586228.59"/>
    <n v="0.15"/>
    <n v="87934.288499999995"/>
    <n v="498294.30149999994"/>
  </r>
  <r>
    <n v="1361"/>
    <s v="Eze Amaka"/>
    <x v="0"/>
    <n v="93605.55"/>
    <n v="4"/>
    <s v="ORD11360"/>
    <x v="91"/>
    <x v="11"/>
    <s v="Credit Card"/>
    <s v="good"/>
    <n v="374422.2"/>
    <n v="0.15"/>
    <n v="56163.33"/>
    <n v="318258.87"/>
  </r>
  <r>
    <n v="1362"/>
    <s v="Idowu Abiodun"/>
    <x v="4"/>
    <n v="186001.69"/>
    <n v="2"/>
    <s v="ORD11361"/>
    <x v="284"/>
    <x v="19"/>
    <s v="Mobile Payment"/>
    <s v="bad"/>
    <n v="372003.38"/>
    <n v="0.15"/>
    <n v="55800.506999999998"/>
    <n v="316202.87300000002"/>
  </r>
  <r>
    <n v="1363"/>
    <s v="Eze Ahmed"/>
    <x v="5"/>
    <n v="81535.33"/>
    <n v="2"/>
    <s v="ORD11362"/>
    <x v="205"/>
    <x v="10"/>
    <s v="Credit Card"/>
    <s v="bad"/>
    <n v="163070.66"/>
    <n v="0.15"/>
    <n v="24460.598999999998"/>
    <n v="138610.06100000002"/>
  </r>
  <r>
    <n v="1364"/>
    <s v="Omotosho Emeka"/>
    <x v="8"/>
    <n v="22927.16"/>
    <n v="1"/>
    <s v="ORD11363"/>
    <x v="248"/>
    <x v="14"/>
    <s v="Bank Transfer"/>
    <s v="bad"/>
    <n v="22927.16"/>
    <s v="No Discount"/>
    <s v="No Discount"/>
    <n v="22927.16"/>
  </r>
  <r>
    <n v="1365"/>
    <s v="Ifeanyi Emeka"/>
    <x v="7"/>
    <n v="191051.07"/>
    <n v="2"/>
    <s v="ORD11364"/>
    <x v="299"/>
    <x v="11"/>
    <s v="Bank Transfer"/>
    <s v="neutral"/>
    <n v="382102.14"/>
    <n v="0.15"/>
    <n v="57315.321000000004"/>
    <n v="324786.81900000002"/>
  </r>
  <r>
    <n v="1366"/>
    <s v="Ekong Bola"/>
    <x v="3"/>
    <n v="127474.32"/>
    <n v="2"/>
    <s v="ORD11365"/>
    <x v="347"/>
    <x v="15"/>
    <s v="Cash on Delivery"/>
    <s v="good"/>
    <n v="254948.64"/>
    <n v="0.15"/>
    <n v="38242.296000000002"/>
    <n v="216706.34400000001"/>
  </r>
  <r>
    <n v="1367"/>
    <s v="Obi Temitope"/>
    <x v="2"/>
    <n v="45242.31"/>
    <n v="4"/>
    <s v="ORD11366"/>
    <x v="267"/>
    <x v="13"/>
    <s v="Mobile Payment"/>
    <s v="neutral"/>
    <n v="180969.24"/>
    <n v="0.15"/>
    <n v="27145.385999999999"/>
    <n v="153823.85399999999"/>
  </r>
  <r>
    <n v="1368"/>
    <s v="Omotosho Amaka"/>
    <x v="0"/>
    <n v="101605.63"/>
    <n v="5"/>
    <s v="ORD11367"/>
    <x v="182"/>
    <x v="16"/>
    <s v="Bank Transfer"/>
    <s v="bad"/>
    <n v="508028.15"/>
    <n v="0.25"/>
    <n v="127007.03750000001"/>
    <n v="381021.11250000005"/>
  </r>
  <r>
    <n v="1369"/>
    <s v="Osagie Ibrahim"/>
    <x v="8"/>
    <n v="185529.81"/>
    <n v="2"/>
    <s v="ORD11368"/>
    <x v="354"/>
    <x v="13"/>
    <s v="Bank Transfer"/>
    <s v="good"/>
    <n v="371059.62"/>
    <n v="0.15"/>
    <n v="55658.942999999999"/>
    <n v="315400.67700000003"/>
  </r>
  <r>
    <n v="1370"/>
    <s v="Ogundipe Ifunanya"/>
    <x v="9"/>
    <n v="19044.88"/>
    <n v="1"/>
    <s v="ORD11369"/>
    <x v="37"/>
    <x v="21"/>
    <s v="Credit Card"/>
    <s v="good"/>
    <n v="19044.88"/>
    <s v="No Discount"/>
    <s v="No Discount"/>
    <n v="19044.88"/>
  </r>
  <r>
    <n v="1371"/>
    <s v="Omotosho Temitope"/>
    <x v="2"/>
    <n v="97819.22"/>
    <n v="2"/>
    <s v="ORD11370"/>
    <x v="120"/>
    <x v="9"/>
    <s v="Credit Card"/>
    <s v="good"/>
    <n v="195638.44"/>
    <n v="0.15"/>
    <n v="29345.766"/>
    <n v="166292.674"/>
  </r>
  <r>
    <n v="1372"/>
    <s v="Nwachukwu Efe"/>
    <x v="6"/>
    <n v="99149.63"/>
    <n v="4"/>
    <s v="ORD11371"/>
    <x v="231"/>
    <x v="14"/>
    <s v="Debit Card"/>
    <s v="neutral"/>
    <n v="396598.52"/>
    <n v="0.15"/>
    <n v="59489.777999999998"/>
    <n v="337108.74200000003"/>
  </r>
  <r>
    <n v="1373"/>
    <s v="Idowu Abiodun"/>
    <x v="9"/>
    <n v="108477.8"/>
    <n v="5"/>
    <s v="ORD11372"/>
    <x v="240"/>
    <x v="9"/>
    <s v="Cash on Delivery"/>
    <s v="good"/>
    <n v="542389"/>
    <n v="0.25"/>
    <n v="135597.25"/>
    <n v="406791.75"/>
  </r>
  <r>
    <n v="1374"/>
    <s v="Abubakar Uche"/>
    <x v="6"/>
    <n v="53423.1"/>
    <n v="2"/>
    <s v="ORD11373"/>
    <x v="339"/>
    <x v="21"/>
    <s v="Cash on Delivery"/>
    <s v="good"/>
    <n v="106846.2"/>
    <n v="0.15"/>
    <n v="16026.929999999998"/>
    <n v="90819.27"/>
  </r>
  <r>
    <n v="1375"/>
    <s v="Lawal Femi"/>
    <x v="1"/>
    <n v="118845.21"/>
    <n v="1"/>
    <s v="ORD11374"/>
    <x v="78"/>
    <x v="6"/>
    <s v="Credit Card"/>
    <s v="bad"/>
    <n v="118845.21"/>
    <s v="No Discount"/>
    <s v="No Discount"/>
    <n v="118845.21"/>
  </r>
  <r>
    <n v="1376"/>
    <s v="Omotosho Aisha"/>
    <x v="3"/>
    <n v="76664.759999999995"/>
    <n v="4"/>
    <s v="ORD11375"/>
    <x v="16"/>
    <x v="19"/>
    <s v="Cash on Delivery"/>
    <s v="good"/>
    <n v="306659.03999999998"/>
    <n v="0.15"/>
    <n v="45998.855999999992"/>
    <n v="260660.18399999998"/>
  </r>
  <r>
    <n v="1377"/>
    <s v="Abubakar Ngozi"/>
    <x v="2"/>
    <n v="41748.58"/>
    <n v="3"/>
    <s v="ORD11376"/>
    <x v="103"/>
    <x v="21"/>
    <s v="Cash on Delivery"/>
    <s v="good"/>
    <n v="125245.74"/>
    <n v="0.15"/>
    <n v="18786.861000000001"/>
    <n v="106458.879"/>
  </r>
  <r>
    <n v="1378"/>
    <s v="Ojo Adeola"/>
    <x v="4"/>
    <n v="98758.42"/>
    <n v="3"/>
    <s v="ORD11377"/>
    <x v="20"/>
    <x v="20"/>
    <s v="Bank Transfer"/>
    <s v="bad"/>
    <n v="296275.26"/>
    <n v="0.15"/>
    <n v="44441.288999999997"/>
    <n v="251833.97100000002"/>
  </r>
  <r>
    <n v="1379"/>
    <s v="Eze Chisom"/>
    <x v="4"/>
    <n v="26392.15"/>
    <n v="1"/>
    <s v="ORD11378"/>
    <x v="223"/>
    <x v="8"/>
    <s v="Credit Card"/>
    <s v="good"/>
    <n v="26392.15"/>
    <s v="No Discount"/>
    <s v="No Discount"/>
    <n v="26392.15"/>
  </r>
  <r>
    <n v="1380"/>
    <s v="Okeke Aisha"/>
    <x v="3"/>
    <n v="44541.06"/>
    <n v="2"/>
    <s v="ORD11379"/>
    <x v="133"/>
    <x v="23"/>
    <s v="Debit Card"/>
    <s v="good"/>
    <n v="89082.12"/>
    <n v="0.15"/>
    <n v="13362.317999999999"/>
    <n v="75719.801999999996"/>
  </r>
  <r>
    <n v="1381"/>
    <s v="Adebanjo Samuel"/>
    <x v="2"/>
    <n v="86586.18"/>
    <n v="4"/>
    <s v="ORD11380"/>
    <x v="64"/>
    <x v="24"/>
    <s v="Cash on Delivery"/>
    <s v="neutral"/>
    <n v="346344.72"/>
    <n v="0.15"/>
    <n v="51951.707999999991"/>
    <n v="294393.01199999999"/>
  </r>
  <r>
    <n v="1382"/>
    <s v="Mohammed Samuel"/>
    <x v="6"/>
    <n v="107795.18"/>
    <n v="1"/>
    <s v="ORD11381"/>
    <x v="90"/>
    <x v="19"/>
    <s v="Bank Transfer"/>
    <s v="neutral"/>
    <n v="107795.18"/>
    <s v="No Discount"/>
    <s v="No Discount"/>
    <n v="107795.18"/>
  </r>
  <r>
    <n v="1383"/>
    <s v="Ogunleye Yakubu"/>
    <x v="6"/>
    <n v="134786.64000000001"/>
    <n v="3"/>
    <s v="ORD11382"/>
    <x v="153"/>
    <x v="23"/>
    <s v="Bank Transfer"/>
    <s v="neutral"/>
    <n v="404359.92000000004"/>
    <n v="0.15"/>
    <n v="60653.988000000005"/>
    <n v="343705.93200000003"/>
  </r>
  <r>
    <n v="1384"/>
    <s v="Lawal Bola"/>
    <x v="3"/>
    <n v="18106.55"/>
    <n v="3"/>
    <s v="ORD11383"/>
    <x v="49"/>
    <x v="9"/>
    <s v="Credit Card"/>
    <s v="bad"/>
    <n v="54319.649999999994"/>
    <n v="0.15"/>
    <n v="8147.9474999999984"/>
    <n v="46171.702499999999"/>
  </r>
  <r>
    <n v="1385"/>
    <s v="Okafor Kemi"/>
    <x v="8"/>
    <n v="143734.12"/>
    <n v="2"/>
    <s v="ORD11384"/>
    <x v="176"/>
    <x v="10"/>
    <s v="Credit Card"/>
    <s v="bad"/>
    <n v="287468.24"/>
    <n v="0.15"/>
    <n v="43120.235999999997"/>
    <n v="244348.00399999999"/>
  </r>
  <r>
    <n v="1386"/>
    <s v="Adebanjo Bola"/>
    <x v="4"/>
    <n v="136606.24"/>
    <n v="1"/>
    <s v="ORD11385"/>
    <x v="1"/>
    <x v="20"/>
    <s v="Bank Transfer"/>
    <s v="neutral"/>
    <n v="136606.24"/>
    <s v="No Discount"/>
    <s v="No Discount"/>
    <n v="136606.24"/>
  </r>
  <r>
    <n v="1387"/>
    <s v="Ifeanyi Samuel"/>
    <x v="5"/>
    <n v="43523.68"/>
    <n v="4"/>
    <s v="ORD11386"/>
    <x v="332"/>
    <x v="11"/>
    <s v="Cash on Delivery"/>
    <s v="good"/>
    <n v="174094.72"/>
    <n v="0.15"/>
    <n v="26114.207999999999"/>
    <n v="147980.51199999999"/>
  </r>
  <r>
    <n v="1388"/>
    <s v="Okafor Chisom"/>
    <x v="6"/>
    <n v="147975.70000000001"/>
    <n v="4"/>
    <s v="ORD11387"/>
    <x v="331"/>
    <x v="6"/>
    <s v="Mobile Payment"/>
    <s v="good"/>
    <n v="591902.80000000005"/>
    <n v="0.15"/>
    <n v="88785.42"/>
    <n v="503117.38000000006"/>
  </r>
  <r>
    <n v="1389"/>
    <s v="Okeke Zainab"/>
    <x v="9"/>
    <n v="150792.75"/>
    <n v="5"/>
    <s v="ORD11388"/>
    <x v="80"/>
    <x v="16"/>
    <s v="Bank Transfer"/>
    <s v="neutral"/>
    <n v="753963.75"/>
    <n v="0.25"/>
    <n v="188490.9375"/>
    <n v="565472.8125"/>
  </r>
  <r>
    <n v="1390"/>
    <s v="Ifeanyi Efe"/>
    <x v="4"/>
    <n v="137418.54"/>
    <n v="1"/>
    <s v="ORD11389"/>
    <x v="284"/>
    <x v="25"/>
    <s v="Mobile Payment"/>
    <s v="bad"/>
    <n v="137418.54"/>
    <s v="No Discount"/>
    <s v="No Discount"/>
    <n v="137418.54"/>
  </r>
  <r>
    <n v="1391"/>
    <s v="Ogundipe Femi"/>
    <x v="0"/>
    <n v="128423.32"/>
    <n v="3"/>
    <s v="ORD11390"/>
    <x v="203"/>
    <x v="13"/>
    <s v="Mobile Payment"/>
    <s v="good"/>
    <n v="385269.96"/>
    <n v="0.15"/>
    <n v="57790.493999999999"/>
    <n v="327479.46600000001"/>
  </r>
  <r>
    <n v="1392"/>
    <s v="Lawal Efe"/>
    <x v="8"/>
    <n v="114694.31"/>
    <n v="5"/>
    <s v="ORD11391"/>
    <x v="124"/>
    <x v="16"/>
    <s v="Cash on Delivery"/>
    <s v="bad"/>
    <n v="573471.55000000005"/>
    <n v="0.25"/>
    <n v="143367.88750000001"/>
    <n v="430103.66250000003"/>
  </r>
  <r>
    <n v="1393"/>
    <s v="Ojo Kemi"/>
    <x v="0"/>
    <n v="119998.24"/>
    <n v="2"/>
    <s v="ORD11392"/>
    <x v="249"/>
    <x v="20"/>
    <s v="Bank Transfer"/>
    <s v="bad"/>
    <n v="239996.48"/>
    <n v="0.15"/>
    <n v="35999.472000000002"/>
    <n v="203997.008"/>
  </r>
  <r>
    <n v="1394"/>
    <s v="Lawal Zainab"/>
    <x v="8"/>
    <n v="83444.039999999994"/>
    <n v="4"/>
    <s v="ORD11393"/>
    <x v="197"/>
    <x v="1"/>
    <s v="Cash on Delivery"/>
    <s v="good"/>
    <n v="333776.15999999997"/>
    <n v="0.15"/>
    <n v="50066.423999999992"/>
    <n v="283709.73599999998"/>
  </r>
  <r>
    <n v="1395"/>
    <s v="Adebayo Zainab"/>
    <x v="7"/>
    <n v="175654.76"/>
    <n v="5"/>
    <s v="ORD11394"/>
    <x v="96"/>
    <x v="10"/>
    <s v="Mobile Payment"/>
    <s v="neutral"/>
    <n v="878273.8"/>
    <n v="0.25"/>
    <n v="219568.45"/>
    <n v="658705.35000000009"/>
  </r>
  <r>
    <n v="1396"/>
    <s v="Eze Temitope"/>
    <x v="9"/>
    <n v="7193.39"/>
    <n v="5"/>
    <s v="ORD11395"/>
    <x v="163"/>
    <x v="13"/>
    <s v="Credit Card"/>
    <s v="neutral"/>
    <n v="35966.950000000004"/>
    <n v="0.25"/>
    <n v="8991.7375000000011"/>
    <n v="26975.212500000001"/>
  </r>
  <r>
    <n v="1397"/>
    <s v="Okeke Efe"/>
    <x v="6"/>
    <n v="134080.31"/>
    <n v="5"/>
    <s v="ORD11396"/>
    <x v="257"/>
    <x v="16"/>
    <s v="Cash on Delivery"/>
    <s v="bad"/>
    <n v="670401.55000000005"/>
    <n v="0.25"/>
    <n v="167600.38750000001"/>
    <n v="502801.16250000003"/>
  </r>
  <r>
    <n v="1398"/>
    <s v="Okeke Chukwudi"/>
    <x v="4"/>
    <n v="12342.55"/>
    <n v="3"/>
    <s v="ORD11397"/>
    <x v="102"/>
    <x v="18"/>
    <s v="Bank Transfer"/>
    <s v="good"/>
    <n v="37027.649999999994"/>
    <n v="0.15"/>
    <n v="5554.1474999999991"/>
    <n v="31473.502499999995"/>
  </r>
  <r>
    <n v="1399"/>
    <s v="Idowu Chisom"/>
    <x v="5"/>
    <n v="57803.16"/>
    <n v="2"/>
    <s v="ORD11398"/>
    <x v="313"/>
    <x v="6"/>
    <s v="Credit Card"/>
    <s v="good"/>
    <n v="115606.32"/>
    <n v="0.15"/>
    <n v="17340.948"/>
    <n v="98265.372000000003"/>
  </r>
  <r>
    <n v="1400"/>
    <s v="Abubakar Omotayo"/>
    <x v="8"/>
    <n v="5944.89"/>
    <n v="2"/>
    <s v="ORD11399"/>
    <x v="18"/>
    <x v="23"/>
    <s v="Bank Transfer"/>
    <s v="good"/>
    <n v="11889.78"/>
    <n v="0.15"/>
    <n v="1783.4670000000001"/>
    <n v="10106.313"/>
  </r>
  <r>
    <n v="1401"/>
    <s v="Adebanjo Ngozi"/>
    <x v="5"/>
    <n v="158369.25"/>
    <n v="1"/>
    <s v="ORD11400"/>
    <x v="70"/>
    <x v="12"/>
    <s v="Bank Transfer"/>
    <s v="neutral"/>
    <n v="158369.25"/>
    <s v="No Discount"/>
    <s v="No Discount"/>
    <n v="158369.25"/>
  </r>
  <r>
    <n v="1402"/>
    <s v="Okafor Adeola"/>
    <x v="5"/>
    <n v="94495.63"/>
    <n v="2"/>
    <s v="ORD11401"/>
    <x v="312"/>
    <x v="18"/>
    <s v="Debit Card"/>
    <s v="good"/>
    <n v="188991.26"/>
    <n v="0.15"/>
    <n v="28348.689000000002"/>
    <n v="160642.571"/>
  </r>
  <r>
    <n v="1403"/>
    <s v="Ezechi Abiodun"/>
    <x v="7"/>
    <n v="18231.919999999998"/>
    <n v="5"/>
    <s v="ORD11402"/>
    <x v="237"/>
    <x v="4"/>
    <s v="Credit Card"/>
    <s v="neutral"/>
    <n v="91159.599999999991"/>
    <n v="0.25"/>
    <n v="22789.899999999998"/>
    <n v="68369.7"/>
  </r>
  <r>
    <n v="1404"/>
    <s v="Obi Emeka"/>
    <x v="2"/>
    <n v="14320.69"/>
    <n v="5"/>
    <s v="ORD11403"/>
    <x v="174"/>
    <x v="15"/>
    <s v="Bank Transfer"/>
    <s v="good"/>
    <n v="71603.45"/>
    <n v="0.25"/>
    <n v="17900.862499999999"/>
    <n v="53702.587499999994"/>
  </r>
  <r>
    <n v="1405"/>
    <s v="Balogun Ibrahim"/>
    <x v="7"/>
    <n v="156761.35999999999"/>
    <n v="4"/>
    <s v="ORD11404"/>
    <x v="21"/>
    <x v="4"/>
    <s v="Mobile Payment"/>
    <s v="bad"/>
    <n v="627045.43999999994"/>
    <n v="0.15"/>
    <n v="94056.815999999992"/>
    <n v="532988.62399999995"/>
  </r>
  <r>
    <n v="1406"/>
    <s v="Ogundipe Ahmed"/>
    <x v="0"/>
    <n v="41154.33"/>
    <n v="1"/>
    <s v="ORD11405"/>
    <x v="233"/>
    <x v="2"/>
    <s v="Debit Card"/>
    <s v="neutral"/>
    <n v="41154.33"/>
    <s v="No Discount"/>
    <s v="No Discount"/>
    <n v="41154.33"/>
  </r>
  <r>
    <n v="1407"/>
    <s v="Eze Temitope"/>
    <x v="8"/>
    <n v="148361.98000000001"/>
    <n v="4"/>
    <s v="ORD11406"/>
    <x v="262"/>
    <x v="1"/>
    <s v="Debit Card"/>
    <s v="good"/>
    <n v="593447.92000000004"/>
    <n v="0.15"/>
    <n v="89017.188000000009"/>
    <n v="504430.73200000002"/>
  </r>
  <r>
    <n v="1408"/>
    <s v="Okafor Bola"/>
    <x v="3"/>
    <n v="170923.53"/>
    <n v="2"/>
    <s v="ORD11407"/>
    <x v="132"/>
    <x v="10"/>
    <s v="Bank Transfer"/>
    <s v="good"/>
    <n v="341847.06"/>
    <n v="0.15"/>
    <n v="51277.059000000001"/>
    <n v="290570.00099999999"/>
  </r>
  <r>
    <n v="1409"/>
    <s v="Eze Amaka"/>
    <x v="1"/>
    <n v="133789.68"/>
    <n v="2"/>
    <s v="ORD11408"/>
    <x v="212"/>
    <x v="5"/>
    <s v="Bank Transfer"/>
    <s v="good"/>
    <n v="267579.36"/>
    <n v="0.15"/>
    <n v="40136.903999999995"/>
    <n v="227442.45600000001"/>
  </r>
  <r>
    <n v="1410"/>
    <s v="Ajayi Bola"/>
    <x v="4"/>
    <n v="45411.64"/>
    <n v="1"/>
    <s v="ORD11409"/>
    <x v="307"/>
    <x v="15"/>
    <s v="Cash on Delivery"/>
    <s v="good"/>
    <n v="45411.64"/>
    <s v="No Discount"/>
    <s v="No Discount"/>
    <n v="45411.64"/>
  </r>
  <r>
    <n v="1411"/>
    <s v="Onyejekwe Abiodun"/>
    <x v="9"/>
    <n v="105166.64"/>
    <n v="1"/>
    <s v="ORD11410"/>
    <x v="166"/>
    <x v="22"/>
    <s v="Bank Transfer"/>
    <s v="neutral"/>
    <n v="105166.64"/>
    <s v="No Discount"/>
    <s v="No Discount"/>
    <n v="105166.64"/>
  </r>
  <r>
    <n v="1412"/>
    <s v="Ikenna Adeola"/>
    <x v="1"/>
    <n v="17739.03"/>
    <n v="3"/>
    <s v="ORD11411"/>
    <x v="215"/>
    <x v="24"/>
    <s v="Bank Transfer"/>
    <s v="bad"/>
    <n v="53217.09"/>
    <n v="0.15"/>
    <n v="7982.5634999999993"/>
    <n v="45234.5265"/>
  </r>
  <r>
    <n v="1413"/>
    <s v="Balogun Ahmed"/>
    <x v="8"/>
    <n v="50257.599999999999"/>
    <n v="4"/>
    <s v="ORD11412"/>
    <x v="206"/>
    <x v="13"/>
    <s v="Debit Card"/>
    <s v="bad"/>
    <n v="201030.39999999999"/>
    <n v="0.15"/>
    <n v="30154.559999999998"/>
    <n v="170875.84"/>
  </r>
  <r>
    <n v="1414"/>
    <s v="Olawale Samuel"/>
    <x v="7"/>
    <n v="156945.82"/>
    <n v="1"/>
    <s v="ORD11413"/>
    <x v="54"/>
    <x v="24"/>
    <s v="Credit Card"/>
    <s v="good"/>
    <n v="156945.82"/>
    <s v="No Discount"/>
    <s v="No Discount"/>
    <n v="156945.82"/>
  </r>
  <r>
    <n v="1415"/>
    <s v="Osagie Chinwe"/>
    <x v="3"/>
    <n v="122460.17"/>
    <n v="4"/>
    <s v="ORD11414"/>
    <x v="171"/>
    <x v="17"/>
    <s v="Mobile Payment"/>
    <s v="bad"/>
    <n v="489840.68"/>
    <n v="0.15"/>
    <n v="73476.101999999999"/>
    <n v="416364.57799999998"/>
  </r>
  <r>
    <n v="1416"/>
    <s v="Abubakar Ahmed"/>
    <x v="2"/>
    <n v="74446.490000000005"/>
    <n v="2"/>
    <s v="ORD11415"/>
    <x v="192"/>
    <x v="2"/>
    <s v="Bank Transfer"/>
    <s v="bad"/>
    <n v="148892.98000000001"/>
    <n v="0.15"/>
    <n v="22333.947"/>
    <n v="126559.03300000001"/>
  </r>
  <r>
    <n v="1417"/>
    <s v="Ogunleye Kemi"/>
    <x v="7"/>
    <n v="101640.08"/>
    <n v="5"/>
    <s v="ORD11416"/>
    <x v="141"/>
    <x v="2"/>
    <s v="Credit Card"/>
    <s v="neutral"/>
    <n v="508200.4"/>
    <n v="0.25"/>
    <n v="127050.1"/>
    <n v="381150.30000000005"/>
  </r>
  <r>
    <n v="1418"/>
    <s v="Ogunleye Abiodun"/>
    <x v="5"/>
    <n v="94707.89"/>
    <n v="5"/>
    <s v="ORD11417"/>
    <x v="333"/>
    <x v="13"/>
    <s v="Cash on Delivery"/>
    <s v="neutral"/>
    <n v="473539.45"/>
    <n v="0.25"/>
    <n v="118384.8625"/>
    <n v="355154.58750000002"/>
  </r>
  <r>
    <n v="1419"/>
    <s v="Abubakar Adeola"/>
    <x v="9"/>
    <n v="148015.22"/>
    <n v="4"/>
    <s v="ORD11418"/>
    <x v="273"/>
    <x v="23"/>
    <s v="Bank Transfer"/>
    <s v="neutral"/>
    <n v="592060.88"/>
    <n v="0.15"/>
    <n v="88809.131999999998"/>
    <n v="503251.74800000002"/>
  </r>
  <r>
    <n v="1420"/>
    <s v="Eze Samuel"/>
    <x v="8"/>
    <n v="55205.9"/>
    <n v="3"/>
    <s v="ORD11419"/>
    <x v="169"/>
    <x v="4"/>
    <s v="Credit Card"/>
    <s v="bad"/>
    <n v="165617.70000000001"/>
    <n v="0.15"/>
    <n v="24842.655000000002"/>
    <n v="140775.04500000001"/>
  </r>
  <r>
    <n v="1421"/>
    <s v="Balogun Temitope"/>
    <x v="7"/>
    <n v="5597.71"/>
    <n v="5"/>
    <s v="ORD11420"/>
    <x v="122"/>
    <x v="0"/>
    <s v="Credit Card"/>
    <s v="bad"/>
    <n v="27988.55"/>
    <n v="0.25"/>
    <n v="6997.1374999999998"/>
    <n v="20991.412499999999"/>
  </r>
  <r>
    <n v="1422"/>
    <s v="Ogunleye Temitope"/>
    <x v="8"/>
    <n v="195897.22"/>
    <n v="2"/>
    <s v="ORD11421"/>
    <x v="177"/>
    <x v="17"/>
    <s v="Cash on Delivery"/>
    <s v="bad"/>
    <n v="391794.44"/>
    <n v="0.15"/>
    <n v="58769.165999999997"/>
    <n v="333025.27399999998"/>
  </r>
  <r>
    <n v="1423"/>
    <s v="Obi Sola"/>
    <x v="9"/>
    <n v="103924.9"/>
    <n v="4"/>
    <s v="ORD11422"/>
    <x v="226"/>
    <x v="23"/>
    <s v="Bank Transfer"/>
    <s v="neutral"/>
    <n v="415699.6"/>
    <n v="0.15"/>
    <n v="62354.939999999995"/>
    <n v="353344.66"/>
  </r>
  <r>
    <n v="1424"/>
    <s v="Nwachukwu Zainab"/>
    <x v="7"/>
    <n v="187938.48"/>
    <n v="5"/>
    <s v="ORD11423"/>
    <x v="351"/>
    <x v="11"/>
    <s v="Cash on Delivery"/>
    <s v="bad"/>
    <n v="939692.4"/>
    <n v="0.25"/>
    <n v="234923.1"/>
    <n v="704769.3"/>
  </r>
  <r>
    <n v="1425"/>
    <s v="Lawal Ngozi"/>
    <x v="9"/>
    <n v="171913.11"/>
    <n v="5"/>
    <s v="ORD11424"/>
    <x v="272"/>
    <x v="24"/>
    <s v="Bank Transfer"/>
    <s v="good"/>
    <n v="859565.54999999993"/>
    <n v="0.25"/>
    <n v="214891.38749999998"/>
    <n v="644674.16249999998"/>
  </r>
  <r>
    <n v="1426"/>
    <s v="Obi Adeola"/>
    <x v="2"/>
    <n v="54375.199999999997"/>
    <n v="1"/>
    <s v="ORD11425"/>
    <x v="109"/>
    <x v="25"/>
    <s v="Credit Card"/>
    <s v="good"/>
    <n v="54375.199999999997"/>
    <s v="No Discount"/>
    <s v="No Discount"/>
    <n v="54375.199999999997"/>
  </r>
  <r>
    <n v="1427"/>
    <s v="Mohammed Abiodun"/>
    <x v="7"/>
    <n v="188529.3"/>
    <n v="1"/>
    <s v="ORD11426"/>
    <x v="338"/>
    <x v="10"/>
    <s v="Credit Card"/>
    <s v="good"/>
    <n v="188529.3"/>
    <s v="No Discount"/>
    <s v="No Discount"/>
    <n v="188529.3"/>
  </r>
  <r>
    <n v="1428"/>
    <s v="Ekong Chisom"/>
    <x v="3"/>
    <n v="141125.1"/>
    <n v="5"/>
    <s v="ORD11427"/>
    <x v="184"/>
    <x v="3"/>
    <s v="Cash on Delivery"/>
    <s v="bad"/>
    <n v="705625.5"/>
    <n v="0.25"/>
    <n v="176406.375"/>
    <n v="529219.125"/>
  </r>
  <r>
    <n v="1429"/>
    <s v="Osagie Ahmed"/>
    <x v="7"/>
    <n v="39337.129999999997"/>
    <n v="2"/>
    <s v="ORD11428"/>
    <x v="256"/>
    <x v="9"/>
    <s v="Debit Card"/>
    <s v="good"/>
    <n v="78674.259999999995"/>
    <n v="0.15"/>
    <n v="11801.138999999999"/>
    <n v="66873.120999999999"/>
  </r>
  <r>
    <n v="1430"/>
    <s v="Onyejekwe Uche"/>
    <x v="9"/>
    <n v="100742.75"/>
    <n v="1"/>
    <s v="ORD11429"/>
    <x v="221"/>
    <x v="24"/>
    <s v="Credit Card"/>
    <s v="neutral"/>
    <n v="100742.75"/>
    <s v="No Discount"/>
    <s v="No Discount"/>
    <n v="100742.75"/>
  </r>
  <r>
    <n v="1431"/>
    <s v="Adewale Amaka"/>
    <x v="0"/>
    <n v="120041.32"/>
    <n v="4"/>
    <s v="ORD11430"/>
    <x v="288"/>
    <x v="25"/>
    <s v="Debit Card"/>
    <s v="good"/>
    <n v="480165.28"/>
    <n v="0.15"/>
    <n v="72024.792000000001"/>
    <n v="408140.48800000001"/>
  </r>
  <r>
    <n v="1432"/>
    <s v="Balogun Abiodun"/>
    <x v="1"/>
    <n v="66917.66"/>
    <n v="3"/>
    <s v="ORD11431"/>
    <x v="292"/>
    <x v="17"/>
    <s v="Cash on Delivery"/>
    <s v="neutral"/>
    <n v="200752.98"/>
    <n v="0.15"/>
    <n v="30112.947"/>
    <n v="170640.033"/>
  </r>
  <r>
    <n v="1433"/>
    <s v="Mohammed Ifunanya"/>
    <x v="8"/>
    <n v="151536.9"/>
    <n v="1"/>
    <s v="ORD11432"/>
    <x v="285"/>
    <x v="24"/>
    <s v="Debit Card"/>
    <s v="bad"/>
    <n v="151536.9"/>
    <s v="No Discount"/>
    <s v="No Discount"/>
    <n v="151536.9"/>
  </r>
  <r>
    <n v="1434"/>
    <s v="Osagie Sola"/>
    <x v="7"/>
    <n v="96666.18"/>
    <n v="2"/>
    <s v="ORD11433"/>
    <x v="325"/>
    <x v="18"/>
    <s v="Cash on Delivery"/>
    <s v="neutral"/>
    <n v="193332.36"/>
    <n v="0.15"/>
    <n v="28999.853999999996"/>
    <n v="164332.50599999999"/>
  </r>
  <r>
    <n v="1435"/>
    <s v="Ojo Femi"/>
    <x v="7"/>
    <n v="49701.93"/>
    <n v="4"/>
    <s v="ORD11434"/>
    <x v="330"/>
    <x v="12"/>
    <s v="Cash on Delivery"/>
    <s v="neutral"/>
    <n v="198807.72"/>
    <n v="0.15"/>
    <n v="29821.157999999999"/>
    <n v="168986.56200000001"/>
  </r>
  <r>
    <n v="1436"/>
    <s v="Ikenna Chinwe"/>
    <x v="5"/>
    <n v="94380.97"/>
    <n v="4"/>
    <s v="ORD11435"/>
    <x v="103"/>
    <x v="13"/>
    <s v="Cash on Delivery"/>
    <s v="neutral"/>
    <n v="377523.88"/>
    <n v="0.15"/>
    <n v="56628.582000000002"/>
    <n v="320895.29800000001"/>
  </r>
  <r>
    <n v="1437"/>
    <s v="Omotosho Adeola"/>
    <x v="0"/>
    <n v="142535.75"/>
    <n v="1"/>
    <s v="ORD11436"/>
    <x v="26"/>
    <x v="19"/>
    <s v="Cash on Delivery"/>
    <s v="bad"/>
    <n v="142535.75"/>
    <s v="No Discount"/>
    <s v="No Discount"/>
    <n v="142535.75"/>
  </r>
  <r>
    <n v="1438"/>
    <s v="Idowu Ahmed"/>
    <x v="6"/>
    <n v="158228.13"/>
    <n v="2"/>
    <s v="ORD11437"/>
    <x v="143"/>
    <x v="0"/>
    <s v="Credit Card"/>
    <s v="good"/>
    <n v="316456.26"/>
    <n v="0.15"/>
    <n v="47468.438999999998"/>
    <n v="268987.821"/>
  </r>
  <r>
    <n v="1439"/>
    <s v="Mohammed Tunde"/>
    <x v="6"/>
    <n v="149250.14000000001"/>
    <n v="5"/>
    <s v="ORD11438"/>
    <x v="243"/>
    <x v="1"/>
    <s v="Mobile Payment"/>
    <s v="neutral"/>
    <n v="746250.70000000007"/>
    <n v="0.25"/>
    <n v="186562.67500000002"/>
    <n v="559688.02500000002"/>
  </r>
  <r>
    <n v="1440"/>
    <s v="Nwachukwu Ibrahim"/>
    <x v="3"/>
    <n v="22629.360000000001"/>
    <n v="5"/>
    <s v="ORD11439"/>
    <x v="334"/>
    <x v="9"/>
    <s v="Bank Transfer"/>
    <s v="good"/>
    <n v="113146.8"/>
    <n v="0.25"/>
    <n v="28286.7"/>
    <n v="84860.1"/>
  </r>
  <r>
    <n v="1441"/>
    <s v="Osagie Kemi"/>
    <x v="6"/>
    <n v="194177.18"/>
    <n v="5"/>
    <s v="ORD11440"/>
    <x v="206"/>
    <x v="18"/>
    <s v="Mobile Payment"/>
    <s v="good"/>
    <n v="970885.89999999991"/>
    <n v="0.25"/>
    <n v="242721.47499999998"/>
    <n v="728164.42499999993"/>
  </r>
  <r>
    <n v="1442"/>
    <s v="Ikenna Yakubu"/>
    <x v="7"/>
    <n v="111469.6"/>
    <n v="4"/>
    <s v="ORD11441"/>
    <x v="297"/>
    <x v="11"/>
    <s v="Bank Transfer"/>
    <s v="neutral"/>
    <n v="445878.4"/>
    <n v="0.15"/>
    <n v="66881.759999999995"/>
    <n v="378996.64"/>
  </r>
  <r>
    <n v="1443"/>
    <s v="Adewale Tunde"/>
    <x v="2"/>
    <n v="126675.13"/>
    <n v="1"/>
    <s v="ORD11442"/>
    <x v="41"/>
    <x v="13"/>
    <s v="Cash on Delivery"/>
    <s v="good"/>
    <n v="126675.13"/>
    <s v="No Discount"/>
    <s v="No Discount"/>
    <n v="126675.13"/>
  </r>
  <r>
    <n v="1444"/>
    <s v="Okeke Amaka"/>
    <x v="8"/>
    <n v="18184.29"/>
    <n v="5"/>
    <s v="ORD11443"/>
    <x v="91"/>
    <x v="14"/>
    <s v="Debit Card"/>
    <s v="good"/>
    <n v="90921.450000000012"/>
    <n v="0.25"/>
    <n v="22730.362500000003"/>
    <n v="68191.087500000009"/>
  </r>
  <r>
    <n v="1445"/>
    <s v="Balogun Ahmed"/>
    <x v="0"/>
    <n v="49704.959999999999"/>
    <n v="5"/>
    <s v="ORD11444"/>
    <x v="238"/>
    <x v="7"/>
    <s v="Credit Card"/>
    <s v="good"/>
    <n v="248524.79999999999"/>
    <n v="0.25"/>
    <n v="62131.199999999997"/>
    <n v="186393.59999999998"/>
  </r>
  <r>
    <n v="1446"/>
    <s v="Ajayi Adeola"/>
    <x v="7"/>
    <n v="158035.73000000001"/>
    <n v="2"/>
    <s v="ORD11445"/>
    <x v="348"/>
    <x v="3"/>
    <s v="Bank Transfer"/>
    <s v="bad"/>
    <n v="316071.46000000002"/>
    <n v="0.15"/>
    <n v="47410.719000000005"/>
    <n v="268660.74100000004"/>
  </r>
  <r>
    <n v="1447"/>
    <s v="Onyejekwe Yakubu"/>
    <x v="2"/>
    <n v="37264.660000000003"/>
    <n v="5"/>
    <s v="ORD11446"/>
    <x v="226"/>
    <x v="17"/>
    <s v="Credit Card"/>
    <s v="neutral"/>
    <n v="186323.30000000002"/>
    <n v="0.25"/>
    <n v="46580.825000000004"/>
    <n v="139742.47500000001"/>
  </r>
  <r>
    <n v="1448"/>
    <s v="Abubakar Yakubu"/>
    <x v="9"/>
    <n v="135227.01999999999"/>
    <n v="3"/>
    <s v="ORD11447"/>
    <x v="92"/>
    <x v="21"/>
    <s v="Bank Transfer"/>
    <s v="good"/>
    <n v="405681.05999999994"/>
    <n v="0.15"/>
    <n v="60852.158999999985"/>
    <n v="344828.90099999995"/>
  </r>
  <r>
    <n v="1449"/>
    <s v="Adewale Kemi"/>
    <x v="6"/>
    <n v="111236.64"/>
    <n v="1"/>
    <s v="ORD11448"/>
    <x v="148"/>
    <x v="9"/>
    <s v="Mobile Payment"/>
    <s v="bad"/>
    <n v="111236.64"/>
    <s v="No Discount"/>
    <s v="No Discount"/>
    <n v="111236.64"/>
  </r>
  <r>
    <n v="1450"/>
    <s v="Eze Folake"/>
    <x v="6"/>
    <n v="125318.09"/>
    <n v="4"/>
    <s v="ORD11449"/>
    <x v="262"/>
    <x v="24"/>
    <s v="Debit Card"/>
    <s v="neutral"/>
    <n v="501272.36"/>
    <n v="0.15"/>
    <n v="75190.853999999992"/>
    <n v="426081.50599999999"/>
  </r>
  <r>
    <n v="1451"/>
    <s v="Ogunleye Aisha"/>
    <x v="9"/>
    <n v="85621.68"/>
    <n v="4"/>
    <s v="ORD11450"/>
    <x v="135"/>
    <x v="21"/>
    <s v="Credit Card"/>
    <s v="bad"/>
    <n v="342486.72"/>
    <n v="0.15"/>
    <n v="51373.007999999994"/>
    <n v="291113.712"/>
  </r>
  <r>
    <n v="1452"/>
    <s v="Adebayo Tunde"/>
    <x v="2"/>
    <n v="53263.25"/>
    <n v="2"/>
    <s v="ORD11451"/>
    <x v="286"/>
    <x v="8"/>
    <s v="Credit Card"/>
    <s v="good"/>
    <n v="106526.5"/>
    <n v="0.15"/>
    <n v="15978.974999999999"/>
    <n v="90547.524999999994"/>
  </r>
  <r>
    <n v="1453"/>
    <s v="Onyejekwe Tunde"/>
    <x v="7"/>
    <n v="34080.93"/>
    <n v="5"/>
    <s v="ORD11452"/>
    <x v="88"/>
    <x v="4"/>
    <s v="Credit Card"/>
    <s v="neutral"/>
    <n v="170404.65"/>
    <n v="0.25"/>
    <n v="42601.162499999999"/>
    <n v="127803.48749999999"/>
  </r>
  <r>
    <n v="1454"/>
    <s v="Ezechi Aisha"/>
    <x v="6"/>
    <n v="195671.24"/>
    <n v="4"/>
    <s v="ORD11453"/>
    <x v="171"/>
    <x v="5"/>
    <s v="Debit Card"/>
    <s v="bad"/>
    <n v="782684.96"/>
    <n v="0.15"/>
    <n v="117402.74399999999"/>
    <n v="665282.21600000001"/>
  </r>
  <r>
    <n v="1455"/>
    <s v="Ikenna Ibrahim"/>
    <x v="6"/>
    <n v="55059.69"/>
    <n v="2"/>
    <s v="ORD11454"/>
    <x v="74"/>
    <x v="1"/>
    <s v="Debit Card"/>
    <s v="neutral"/>
    <n v="110119.38"/>
    <n v="0.15"/>
    <n v="16517.906999999999"/>
    <n v="93601.472999999998"/>
  </r>
  <r>
    <n v="1456"/>
    <s v="Balogun Chinwe"/>
    <x v="1"/>
    <n v="153465.32999999999"/>
    <n v="3"/>
    <s v="ORD11455"/>
    <x v="277"/>
    <x v="14"/>
    <s v="Mobile Payment"/>
    <s v="bad"/>
    <n v="460395.99"/>
    <n v="0.15"/>
    <n v="69059.398499999996"/>
    <n v="391336.59149999998"/>
  </r>
  <r>
    <n v="1457"/>
    <s v="Adewale Tunde"/>
    <x v="4"/>
    <n v="67252.600000000006"/>
    <n v="4"/>
    <s v="ORD11456"/>
    <x v="141"/>
    <x v="17"/>
    <s v="Bank Transfer"/>
    <s v="neutral"/>
    <n v="269010.40000000002"/>
    <n v="0.15"/>
    <n v="40351.560000000005"/>
    <n v="228658.84000000003"/>
  </r>
  <r>
    <n v="1458"/>
    <s v="Ezechi Folake"/>
    <x v="1"/>
    <n v="106562.34"/>
    <n v="4"/>
    <s v="ORD11457"/>
    <x v="122"/>
    <x v="16"/>
    <s v="Cash on Delivery"/>
    <s v="neutral"/>
    <n v="426249.36"/>
    <n v="0.15"/>
    <n v="63937.403999999995"/>
    <n v="362311.95600000001"/>
  </r>
  <r>
    <n v="1459"/>
    <s v="Balogun Omotayo"/>
    <x v="0"/>
    <n v="81503.97"/>
    <n v="5"/>
    <s v="ORD11458"/>
    <x v="42"/>
    <x v="21"/>
    <s v="Cash on Delivery"/>
    <s v="good"/>
    <n v="407519.85"/>
    <n v="0.25"/>
    <n v="101879.96249999999"/>
    <n v="305639.88749999995"/>
  </r>
  <r>
    <n v="1460"/>
    <s v="Ifeanyi Uche"/>
    <x v="1"/>
    <n v="179192.54"/>
    <n v="3"/>
    <s v="ORD11459"/>
    <x v="249"/>
    <x v="11"/>
    <s v="Debit Card"/>
    <s v="neutral"/>
    <n v="537577.62"/>
    <n v="0.15"/>
    <n v="80636.642999999996"/>
    <n v="456940.97700000001"/>
  </r>
  <r>
    <n v="1461"/>
    <s v="Ogundipe Uche"/>
    <x v="5"/>
    <n v="130415.55"/>
    <n v="1"/>
    <s v="ORD11460"/>
    <x v="118"/>
    <x v="7"/>
    <s v="Mobile Payment"/>
    <s v="neutral"/>
    <n v="130415.55"/>
    <s v="No Discount"/>
    <s v="No Discount"/>
    <n v="130415.55"/>
  </r>
  <r>
    <n v="1462"/>
    <s v="Eze Yakubu"/>
    <x v="3"/>
    <n v="81166.92"/>
    <n v="1"/>
    <s v="ORD11461"/>
    <x v="353"/>
    <x v="24"/>
    <s v="Cash on Delivery"/>
    <s v="good"/>
    <n v="81166.92"/>
    <s v="No Discount"/>
    <s v="No Discount"/>
    <n v="81166.92"/>
  </r>
  <r>
    <n v="1463"/>
    <s v="Ezechi Adeola"/>
    <x v="8"/>
    <n v="84494.58"/>
    <n v="3"/>
    <s v="ORD11462"/>
    <x v="94"/>
    <x v="7"/>
    <s v="Cash on Delivery"/>
    <s v="bad"/>
    <n v="253483.74"/>
    <n v="0.15"/>
    <n v="38022.560999999994"/>
    <n v="215461.179"/>
  </r>
  <r>
    <n v="1464"/>
    <s v="Adebanjo Chisom"/>
    <x v="3"/>
    <n v="81602.759999999995"/>
    <n v="3"/>
    <s v="ORD11463"/>
    <x v="247"/>
    <x v="11"/>
    <s v="Debit Card"/>
    <s v="good"/>
    <n v="244808.27999999997"/>
    <n v="0.15"/>
    <n v="36721.241999999991"/>
    <n v="208087.03799999997"/>
  </r>
  <r>
    <n v="1465"/>
    <s v="Ojo Folake"/>
    <x v="0"/>
    <n v="197205.75"/>
    <n v="4"/>
    <s v="ORD11464"/>
    <x v="238"/>
    <x v="19"/>
    <s v="Credit Card"/>
    <s v="bad"/>
    <n v="788823"/>
    <n v="0.15"/>
    <n v="118323.45"/>
    <n v="670499.55000000005"/>
  </r>
  <r>
    <n v="1466"/>
    <s v="Okafor Chinwe"/>
    <x v="3"/>
    <n v="74015.16"/>
    <n v="2"/>
    <s v="ORD11465"/>
    <x v="335"/>
    <x v="9"/>
    <s v="Cash on Delivery"/>
    <s v="bad"/>
    <n v="148030.32"/>
    <n v="0.15"/>
    <n v="22204.547999999999"/>
    <n v="125825.77200000001"/>
  </r>
  <r>
    <n v="1467"/>
    <s v="Obi Temitope"/>
    <x v="0"/>
    <n v="166430.26999999999"/>
    <n v="2"/>
    <s v="ORD11466"/>
    <x v="204"/>
    <x v="13"/>
    <s v="Debit Card"/>
    <s v="bad"/>
    <n v="332860.53999999998"/>
    <n v="0.15"/>
    <n v="49929.080999999998"/>
    <n v="282931.45899999997"/>
  </r>
  <r>
    <n v="1468"/>
    <s v="Adebayo Yakubu"/>
    <x v="8"/>
    <n v="149143.15"/>
    <n v="5"/>
    <s v="ORD11467"/>
    <x v="274"/>
    <x v="10"/>
    <s v="Debit Card"/>
    <s v="good"/>
    <n v="745715.75"/>
    <n v="0.25"/>
    <n v="186428.9375"/>
    <n v="559286.8125"/>
  </r>
  <r>
    <n v="1469"/>
    <s v="Ojo Adeola"/>
    <x v="5"/>
    <n v="115428.91"/>
    <n v="3"/>
    <s v="ORD11468"/>
    <x v="153"/>
    <x v="21"/>
    <s v="Credit Card"/>
    <s v="bad"/>
    <n v="346286.73"/>
    <n v="0.15"/>
    <n v="51943.009499999993"/>
    <n v="294343.7205"/>
  </r>
  <r>
    <n v="1470"/>
    <s v="Abubakar Chinwe"/>
    <x v="6"/>
    <n v="105788.03"/>
    <n v="4"/>
    <s v="ORD11469"/>
    <x v="216"/>
    <x v="7"/>
    <s v="Mobile Payment"/>
    <s v="bad"/>
    <n v="423152.12"/>
    <n v="0.15"/>
    <n v="63472.817999999999"/>
    <n v="359679.30200000003"/>
  </r>
  <r>
    <n v="1471"/>
    <s v="Balogun Ahmed"/>
    <x v="0"/>
    <n v="197332.97"/>
    <n v="4"/>
    <s v="ORD11470"/>
    <x v="355"/>
    <x v="23"/>
    <s v="Mobile Payment"/>
    <s v="good"/>
    <n v="789331.88"/>
    <n v="0.15"/>
    <n v="118399.78199999999"/>
    <n v="670932.098"/>
  </r>
  <r>
    <n v="1472"/>
    <s v="Okafor Zainab"/>
    <x v="3"/>
    <n v="73315.7"/>
    <n v="3"/>
    <s v="ORD11471"/>
    <x v="14"/>
    <x v="6"/>
    <s v="Mobile Payment"/>
    <s v="neutral"/>
    <n v="219947.09999999998"/>
    <n v="0.15"/>
    <n v="32992.064999999995"/>
    <n v="186955.03499999997"/>
  </r>
  <r>
    <n v="1473"/>
    <s v="Okafor Aisha"/>
    <x v="4"/>
    <n v="98256.14"/>
    <n v="1"/>
    <s v="ORD11472"/>
    <x v="214"/>
    <x v="10"/>
    <s v="Bank Transfer"/>
    <s v="good"/>
    <n v="98256.14"/>
    <s v="No Discount"/>
    <s v="No Discount"/>
    <n v="98256.14"/>
  </r>
  <r>
    <n v="1474"/>
    <s v="Balogun Temitope"/>
    <x v="5"/>
    <n v="121637.73"/>
    <n v="4"/>
    <s v="ORD11473"/>
    <x v="247"/>
    <x v="11"/>
    <s v="Credit Card"/>
    <s v="good"/>
    <n v="486550.92"/>
    <n v="0.15"/>
    <n v="72982.637999999992"/>
    <n v="413568.28200000001"/>
  </r>
  <r>
    <n v="1475"/>
    <s v="Ojo Ibrahim"/>
    <x v="2"/>
    <n v="113889.57"/>
    <n v="4"/>
    <s v="ORD11474"/>
    <x v="188"/>
    <x v="5"/>
    <s v="Cash on Delivery"/>
    <s v="neutral"/>
    <n v="455558.28"/>
    <n v="0.15"/>
    <n v="68333.741999999998"/>
    <n v="387224.53800000006"/>
  </r>
  <r>
    <n v="1476"/>
    <s v="Ajayi Femi"/>
    <x v="1"/>
    <n v="8438.73"/>
    <n v="3"/>
    <s v="ORD11475"/>
    <x v="28"/>
    <x v="18"/>
    <s v="Bank Transfer"/>
    <s v="neutral"/>
    <n v="25316.19"/>
    <n v="0.15"/>
    <n v="3797.4284999999995"/>
    <n v="21518.761500000001"/>
  </r>
  <r>
    <n v="1477"/>
    <s v="Ezechi Chinwe"/>
    <x v="6"/>
    <n v="143536.59"/>
    <n v="4"/>
    <s v="ORD11476"/>
    <x v="104"/>
    <x v="18"/>
    <s v="Debit Card"/>
    <s v="neutral"/>
    <n v="574146.36"/>
    <n v="0.15"/>
    <n v="86121.953999999998"/>
    <n v="488024.40599999996"/>
  </r>
  <r>
    <n v="1478"/>
    <s v="Mohammed Uche"/>
    <x v="9"/>
    <n v="115375.47"/>
    <n v="2"/>
    <s v="ORD11477"/>
    <x v="95"/>
    <x v="6"/>
    <s v="Debit Card"/>
    <s v="good"/>
    <n v="230750.94"/>
    <n v="0.15"/>
    <n v="34612.640999999996"/>
    <n v="196138.299"/>
  </r>
  <r>
    <n v="1479"/>
    <s v="Balogun Chisom"/>
    <x v="0"/>
    <n v="110886.82"/>
    <n v="3"/>
    <s v="ORD11478"/>
    <x v="91"/>
    <x v="13"/>
    <s v="Credit Card"/>
    <s v="neutral"/>
    <n v="332660.46000000002"/>
    <n v="0.15"/>
    <n v="49899.069000000003"/>
    <n v="282761.391"/>
  </r>
  <r>
    <n v="1480"/>
    <s v="Olawale Ngozi"/>
    <x v="0"/>
    <n v="75576.22"/>
    <n v="2"/>
    <s v="ORD11479"/>
    <x v="134"/>
    <x v="3"/>
    <s v="Cash on Delivery"/>
    <s v="bad"/>
    <n v="151152.44"/>
    <n v="0.15"/>
    <n v="22672.865999999998"/>
    <n v="128479.57400000001"/>
  </r>
  <r>
    <n v="1481"/>
    <s v="Idowu Amaka"/>
    <x v="9"/>
    <n v="189876.58"/>
    <n v="1"/>
    <s v="ORD11480"/>
    <x v="12"/>
    <x v="21"/>
    <s v="Debit Card"/>
    <s v="bad"/>
    <n v="189876.58"/>
    <s v="No Discount"/>
    <s v="No Discount"/>
    <n v="189876.58"/>
  </r>
  <r>
    <n v="1482"/>
    <s v="Idowu Adeola"/>
    <x v="9"/>
    <n v="14812.59"/>
    <n v="1"/>
    <s v="ORD11481"/>
    <x v="350"/>
    <x v="18"/>
    <s v="Credit Card"/>
    <s v="neutral"/>
    <n v="14812.59"/>
    <s v="No Discount"/>
    <s v="No Discount"/>
    <n v="14812.59"/>
  </r>
  <r>
    <n v="1483"/>
    <s v="Ikenna Zainab"/>
    <x v="1"/>
    <n v="173979.51"/>
    <n v="3"/>
    <s v="ORD11482"/>
    <x v="17"/>
    <x v="13"/>
    <s v="Cash on Delivery"/>
    <s v="good"/>
    <n v="521938.53"/>
    <n v="0.15"/>
    <n v="78290.779500000004"/>
    <n v="443647.75050000002"/>
  </r>
  <r>
    <n v="1484"/>
    <s v="Ogunleye Aisha"/>
    <x v="6"/>
    <n v="196142.27"/>
    <n v="3"/>
    <s v="ORD11483"/>
    <x v="108"/>
    <x v="0"/>
    <s v="Cash on Delivery"/>
    <s v="neutral"/>
    <n v="588426.80999999994"/>
    <n v="0.15"/>
    <n v="88264.021499999988"/>
    <n v="500162.78849999997"/>
  </r>
  <r>
    <n v="1485"/>
    <s v="Ekong Emeka"/>
    <x v="1"/>
    <n v="38436.089999999997"/>
    <n v="2"/>
    <s v="ORD11484"/>
    <x v="263"/>
    <x v="15"/>
    <s v="Credit Card"/>
    <s v="good"/>
    <n v="76872.179999999993"/>
    <n v="0.15"/>
    <n v="11530.826999999999"/>
    <n v="65341.352999999996"/>
  </r>
  <r>
    <n v="1486"/>
    <s v="Onyejekwe Chinwe"/>
    <x v="6"/>
    <n v="101599.79"/>
    <n v="1"/>
    <s v="ORD11485"/>
    <x v="241"/>
    <x v="14"/>
    <s v="Cash on Delivery"/>
    <s v="neutral"/>
    <n v="101599.79"/>
    <s v="No Discount"/>
    <s v="No Discount"/>
    <n v="101599.79"/>
  </r>
  <r>
    <n v="1487"/>
    <s v="Osagie Sola"/>
    <x v="5"/>
    <n v="196359.84"/>
    <n v="3"/>
    <s v="ORD11486"/>
    <x v="195"/>
    <x v="6"/>
    <s v="Credit Card"/>
    <s v="neutral"/>
    <n v="589079.52"/>
    <n v="0.15"/>
    <n v="88361.928"/>
    <n v="500717.592"/>
  </r>
  <r>
    <n v="1488"/>
    <s v="Adebayo Folake"/>
    <x v="2"/>
    <n v="152732.13"/>
    <n v="4"/>
    <s v="ORD11487"/>
    <x v="182"/>
    <x v="5"/>
    <s v="Mobile Payment"/>
    <s v="good"/>
    <n v="610928.52"/>
    <n v="0.15"/>
    <n v="91639.278000000006"/>
    <n v="519289.24200000003"/>
  </r>
  <r>
    <n v="1489"/>
    <s v="Idowu Sola"/>
    <x v="3"/>
    <n v="187748.92"/>
    <n v="5"/>
    <s v="ORD11488"/>
    <x v="187"/>
    <x v="4"/>
    <s v="Bank Transfer"/>
    <s v="neutral"/>
    <n v="938744.60000000009"/>
    <n v="0.25"/>
    <n v="234686.15000000002"/>
    <n v="704058.45000000007"/>
  </r>
  <r>
    <n v="1490"/>
    <s v="Adebanjo Tunde"/>
    <x v="0"/>
    <n v="144352.49"/>
    <n v="5"/>
    <s v="ORD11489"/>
    <x v="336"/>
    <x v="13"/>
    <s v="Cash on Delivery"/>
    <s v="neutral"/>
    <n v="721762.45"/>
    <n v="0.25"/>
    <n v="180440.61249999999"/>
    <n v="541321.83749999991"/>
  </r>
  <r>
    <n v="1491"/>
    <s v="Balogun Samuel"/>
    <x v="7"/>
    <n v="25697.42"/>
    <n v="1"/>
    <s v="ORD11490"/>
    <x v="352"/>
    <x v="14"/>
    <s v="Bank Transfer"/>
    <s v="neutral"/>
    <n v="25697.42"/>
    <s v="No Discount"/>
    <s v="No Discount"/>
    <n v="25697.42"/>
  </r>
  <r>
    <n v="1492"/>
    <s v="Ikenna Femi"/>
    <x v="0"/>
    <n v="154327.31"/>
    <n v="3"/>
    <s v="ORD11491"/>
    <x v="327"/>
    <x v="5"/>
    <s v="Cash on Delivery"/>
    <s v="bad"/>
    <n v="462981.93"/>
    <n v="0.15"/>
    <n v="69447.289499999999"/>
    <n v="393534.64049999998"/>
  </r>
  <r>
    <n v="1493"/>
    <s v="Ikenna Kemi"/>
    <x v="5"/>
    <n v="70088.72"/>
    <n v="2"/>
    <s v="ORD11492"/>
    <x v="270"/>
    <x v="25"/>
    <s v="Cash on Delivery"/>
    <s v="neutral"/>
    <n v="140177.44"/>
    <n v="0.15"/>
    <n v="21026.615999999998"/>
    <n v="119150.82400000001"/>
  </r>
  <r>
    <n v="1494"/>
    <s v="Ajayi Omotayo"/>
    <x v="7"/>
    <n v="54102.91"/>
    <n v="4"/>
    <s v="ORD11493"/>
    <x v="204"/>
    <x v="19"/>
    <s v="Bank Transfer"/>
    <s v="good"/>
    <n v="216411.64"/>
    <n v="0.15"/>
    <n v="32461.745999999999"/>
    <n v="183949.89400000003"/>
  </r>
  <r>
    <n v="1495"/>
    <s v="Mohammed Chukwudi"/>
    <x v="4"/>
    <n v="64674.86"/>
    <n v="2"/>
    <s v="ORD11494"/>
    <x v="24"/>
    <x v="0"/>
    <s v="Bank Transfer"/>
    <s v="bad"/>
    <n v="129349.72"/>
    <n v="0.15"/>
    <n v="19402.457999999999"/>
    <n v="109947.262"/>
  </r>
  <r>
    <n v="1496"/>
    <s v="Ikenna Zainab"/>
    <x v="5"/>
    <n v="20973.360000000001"/>
    <n v="2"/>
    <s v="ORD11495"/>
    <x v="246"/>
    <x v="22"/>
    <s v="Cash on Delivery"/>
    <s v="good"/>
    <n v="41946.720000000001"/>
    <n v="0.15"/>
    <n v="6292.0079999999998"/>
    <n v="35654.712"/>
  </r>
  <r>
    <n v="1497"/>
    <s v="Abubakar Zainab"/>
    <x v="0"/>
    <n v="148549.44"/>
    <n v="3"/>
    <s v="ORD11496"/>
    <x v="339"/>
    <x v="20"/>
    <s v="Cash on Delivery"/>
    <s v="good"/>
    <n v="445648.32"/>
    <n v="0.15"/>
    <n v="66847.247999999992"/>
    <n v="378801.07200000004"/>
  </r>
  <r>
    <n v="1498"/>
    <s v="Osagie Abiodun"/>
    <x v="4"/>
    <n v="46922.64"/>
    <n v="4"/>
    <s v="ORD11497"/>
    <x v="302"/>
    <x v="3"/>
    <s v="Debit Card"/>
    <s v="neutral"/>
    <n v="187690.56"/>
    <n v="0.15"/>
    <n v="28153.583999999999"/>
    <n v="159536.976"/>
  </r>
  <r>
    <n v="1499"/>
    <s v="Okeke Uche"/>
    <x v="2"/>
    <n v="186345.16"/>
    <n v="2"/>
    <s v="ORD11498"/>
    <x v="173"/>
    <x v="13"/>
    <s v="Mobile Payment"/>
    <s v="bad"/>
    <n v="372690.32"/>
    <n v="0.15"/>
    <n v="55903.548000000003"/>
    <n v="316786.772"/>
  </r>
  <r>
    <n v="1500"/>
    <s v="Adebanjo Chinwe"/>
    <x v="4"/>
    <n v="128559.52"/>
    <n v="4"/>
    <s v="ORD11499"/>
    <x v="276"/>
    <x v="12"/>
    <s v="Cash on Delivery"/>
    <s v="neutral"/>
    <n v="514238.08"/>
    <n v="0.15"/>
    <n v="77135.712"/>
    <n v="437102.36800000002"/>
  </r>
  <r>
    <n v="1501"/>
    <s v="Okafor Ibrahim"/>
    <x v="7"/>
    <n v="143472.65"/>
    <n v="2"/>
    <s v="ORD11500"/>
    <x v="218"/>
    <x v="25"/>
    <s v="Mobile Payment"/>
    <s v="good"/>
    <n v="286945.3"/>
    <n v="0.15"/>
    <n v="43041.794999999998"/>
    <n v="243903.505"/>
  </r>
  <r>
    <n v="1502"/>
    <s v="Ogundipe Sola"/>
    <x v="6"/>
    <n v="84672.05"/>
    <n v="2"/>
    <s v="ORD11501"/>
    <x v="94"/>
    <x v="9"/>
    <s v="Mobile Payment"/>
    <s v="good"/>
    <n v="169344.1"/>
    <n v="0.15"/>
    <n v="25401.615000000002"/>
    <n v="143942.48500000002"/>
  </r>
  <r>
    <n v="1503"/>
    <s v="Ogunleye Omotayo"/>
    <x v="0"/>
    <n v="52857.760000000002"/>
    <n v="3"/>
    <s v="ORD11502"/>
    <x v="184"/>
    <x v="21"/>
    <s v="Credit Card"/>
    <s v="good"/>
    <n v="158573.28"/>
    <n v="0.15"/>
    <n v="23785.991999999998"/>
    <n v="134787.288"/>
  </r>
  <r>
    <n v="1504"/>
    <s v="Okeke Folake"/>
    <x v="2"/>
    <n v="184633.43"/>
    <n v="2"/>
    <s v="ORD11503"/>
    <x v="356"/>
    <x v="25"/>
    <s v="Bank Transfer"/>
    <s v="good"/>
    <n v="369266.86"/>
    <n v="0.15"/>
    <n v="55390.028999999995"/>
    <n v="313876.83100000001"/>
  </r>
  <r>
    <n v="1505"/>
    <s v="Okeke Amaka"/>
    <x v="0"/>
    <n v="122768.27"/>
    <n v="1"/>
    <s v="ORD11504"/>
    <x v="128"/>
    <x v="1"/>
    <s v="Credit Card"/>
    <s v="neutral"/>
    <n v="122768.27"/>
    <s v="No Discount"/>
    <s v="No Discount"/>
    <n v="122768.27"/>
  </r>
  <r>
    <n v="1506"/>
    <s v="Adebayo Uche"/>
    <x v="0"/>
    <n v="9868.58"/>
    <n v="5"/>
    <s v="ORD11505"/>
    <x v="65"/>
    <x v="23"/>
    <s v="Credit Card"/>
    <s v="bad"/>
    <n v="49342.9"/>
    <n v="0.25"/>
    <n v="12335.725"/>
    <n v="37007.175000000003"/>
  </r>
  <r>
    <n v="1507"/>
    <s v="Okafor Omotayo"/>
    <x v="2"/>
    <n v="49369.74"/>
    <n v="2"/>
    <s v="ORD11506"/>
    <x v="357"/>
    <x v="4"/>
    <s v="Mobile Payment"/>
    <s v="neutral"/>
    <n v="98739.48"/>
    <n v="0.15"/>
    <n v="14810.921999999999"/>
    <n v="83928.55799999999"/>
  </r>
  <r>
    <n v="1508"/>
    <s v="Ikenna Femi"/>
    <x v="0"/>
    <n v="121193.91"/>
    <n v="5"/>
    <s v="ORD11507"/>
    <x v="348"/>
    <x v="1"/>
    <s v="Bank Transfer"/>
    <s v="good"/>
    <n v="605969.55000000005"/>
    <n v="0.25"/>
    <n v="151492.38750000001"/>
    <n v="454477.16250000003"/>
  </r>
  <r>
    <n v="1509"/>
    <s v="Mohammed Tunde"/>
    <x v="6"/>
    <n v="44371.45"/>
    <n v="4"/>
    <s v="ORD11508"/>
    <x v="206"/>
    <x v="2"/>
    <s v="Cash on Delivery"/>
    <s v="bad"/>
    <n v="177485.8"/>
    <n v="0.15"/>
    <n v="26622.87"/>
    <n v="150862.93"/>
  </r>
  <r>
    <n v="1510"/>
    <s v="Adebayo Tunde"/>
    <x v="9"/>
    <n v="32522.36"/>
    <n v="3"/>
    <s v="ORD11509"/>
    <x v="231"/>
    <x v="12"/>
    <s v="Mobile Payment"/>
    <s v="bad"/>
    <n v="97567.08"/>
    <n v="0.15"/>
    <n v="14635.062"/>
    <n v="82932.017999999996"/>
  </r>
  <r>
    <n v="1511"/>
    <s v="Adebayo Kemi"/>
    <x v="0"/>
    <n v="30405.7"/>
    <n v="5"/>
    <s v="ORD11510"/>
    <x v="202"/>
    <x v="7"/>
    <s v="Mobile Payment"/>
    <s v="neutral"/>
    <n v="152028.5"/>
    <n v="0.25"/>
    <n v="38007.125"/>
    <n v="114021.375"/>
  </r>
  <r>
    <n v="1512"/>
    <s v="Ekong Bola"/>
    <x v="3"/>
    <n v="126747.27"/>
    <n v="4"/>
    <s v="ORD11511"/>
    <x v="245"/>
    <x v="10"/>
    <s v="Debit Card"/>
    <s v="good"/>
    <n v="506989.08"/>
    <n v="0.15"/>
    <n v="76048.361999999994"/>
    <n v="430940.71799999999"/>
  </r>
  <r>
    <n v="1513"/>
    <s v="Onyejekwe Ibrahim"/>
    <x v="7"/>
    <n v="11215.03"/>
    <n v="4"/>
    <s v="ORD11512"/>
    <x v="52"/>
    <x v="16"/>
    <s v="Credit Card"/>
    <s v="bad"/>
    <n v="44860.12"/>
    <n v="0.15"/>
    <n v="6729.018"/>
    <n v="38131.101999999999"/>
  </r>
  <r>
    <n v="1514"/>
    <s v="Onyejekwe Ibrahim"/>
    <x v="9"/>
    <n v="104532.04"/>
    <n v="2"/>
    <s v="ORD11513"/>
    <x v="141"/>
    <x v="14"/>
    <s v="Credit Card"/>
    <s v="good"/>
    <n v="209064.08"/>
    <n v="0.15"/>
    <n v="31359.611999999997"/>
    <n v="177704.46799999999"/>
  </r>
  <r>
    <n v="1515"/>
    <s v="Omotosho Yakubu"/>
    <x v="1"/>
    <n v="61125.95"/>
    <n v="4"/>
    <s v="ORD11514"/>
    <x v="267"/>
    <x v="24"/>
    <s v="Cash on Delivery"/>
    <s v="bad"/>
    <n v="244503.8"/>
    <n v="0.15"/>
    <n v="36675.57"/>
    <n v="207828.22999999998"/>
  </r>
  <r>
    <n v="1516"/>
    <s v="Obi Femi"/>
    <x v="6"/>
    <n v="160049.39000000001"/>
    <n v="5"/>
    <s v="ORD11515"/>
    <x v="82"/>
    <x v="11"/>
    <s v="Mobile Payment"/>
    <s v="neutral"/>
    <n v="800246.95000000007"/>
    <n v="0.25"/>
    <n v="200061.73750000002"/>
    <n v="600185.21250000002"/>
  </r>
  <r>
    <n v="1517"/>
    <s v="Ikenna Samuel"/>
    <x v="5"/>
    <n v="166052.17000000001"/>
    <n v="2"/>
    <s v="ORD11516"/>
    <x v="339"/>
    <x v="14"/>
    <s v="Mobile Payment"/>
    <s v="bad"/>
    <n v="332104.34000000003"/>
    <n v="0.15"/>
    <n v="49815.651000000005"/>
    <n v="282288.68900000001"/>
  </r>
  <r>
    <n v="1518"/>
    <s v="Adewale Femi"/>
    <x v="2"/>
    <n v="60471.41"/>
    <n v="2"/>
    <s v="ORD11517"/>
    <x v="65"/>
    <x v="18"/>
    <s v="Credit Card"/>
    <s v="neutral"/>
    <n v="120942.82"/>
    <n v="0.15"/>
    <n v="18141.422999999999"/>
    <n v="102801.39700000001"/>
  </r>
  <r>
    <n v="1519"/>
    <s v="Onyejekwe Tunde"/>
    <x v="3"/>
    <n v="176832.16"/>
    <n v="4"/>
    <s v="ORD11518"/>
    <x v="214"/>
    <x v="8"/>
    <s v="Mobile Payment"/>
    <s v="good"/>
    <n v="707328.64"/>
    <n v="0.15"/>
    <n v="106099.296"/>
    <n v="601229.34400000004"/>
  </r>
  <r>
    <n v="1520"/>
    <s v="Ajayi Zainab"/>
    <x v="9"/>
    <n v="62719.05"/>
    <n v="1"/>
    <s v="ORD11519"/>
    <x v="238"/>
    <x v="16"/>
    <s v="Cash on Delivery"/>
    <s v="neutral"/>
    <n v="62719.05"/>
    <s v="No Discount"/>
    <s v="No Discount"/>
    <n v="62719.05"/>
  </r>
  <r>
    <n v="1521"/>
    <s v="Osagie Zainab"/>
    <x v="4"/>
    <n v="173210.52"/>
    <n v="5"/>
    <s v="ORD11520"/>
    <x v="184"/>
    <x v="13"/>
    <s v="Cash on Delivery"/>
    <s v="good"/>
    <n v="866052.6"/>
    <n v="0.25"/>
    <n v="216513.15"/>
    <n v="649539.44999999995"/>
  </r>
  <r>
    <n v="1522"/>
    <s v="Ezechi Efe"/>
    <x v="0"/>
    <n v="156048.76"/>
    <n v="5"/>
    <s v="ORD11521"/>
    <x v="22"/>
    <x v="11"/>
    <s v="Debit Card"/>
    <s v="bad"/>
    <n v="780243.8"/>
    <n v="0.25"/>
    <n v="195060.95"/>
    <n v="585182.85000000009"/>
  </r>
  <r>
    <n v="1523"/>
    <s v="Lawal Sola"/>
    <x v="1"/>
    <n v="44475.09"/>
    <n v="5"/>
    <s v="ORD11522"/>
    <x v="313"/>
    <x v="14"/>
    <s v="Bank Transfer"/>
    <s v="good"/>
    <n v="222375.44999999998"/>
    <n v="0.25"/>
    <n v="55593.862499999996"/>
    <n v="166781.58749999999"/>
  </r>
  <r>
    <n v="1524"/>
    <s v="Adebanjo Yakubu"/>
    <x v="2"/>
    <n v="85377.2"/>
    <n v="5"/>
    <s v="ORD11523"/>
    <x v="45"/>
    <x v="14"/>
    <s v="Credit Card"/>
    <s v="neutral"/>
    <n v="426886"/>
    <n v="0.25"/>
    <n v="106721.5"/>
    <n v="320164.5"/>
  </r>
  <r>
    <n v="1525"/>
    <s v="Abubakar Kemi"/>
    <x v="8"/>
    <n v="158444.70000000001"/>
    <n v="1"/>
    <s v="ORD11524"/>
    <x v="188"/>
    <x v="1"/>
    <s v="Credit Card"/>
    <s v="bad"/>
    <n v="158444.70000000001"/>
    <s v="No Discount"/>
    <s v="No Discount"/>
    <n v="158444.70000000001"/>
  </r>
  <r>
    <n v="1526"/>
    <s v="Onyejekwe Tunde"/>
    <x v="0"/>
    <n v="154465.93"/>
    <n v="2"/>
    <s v="ORD11525"/>
    <x v="281"/>
    <x v="2"/>
    <s v="Cash on Delivery"/>
    <s v="good"/>
    <n v="308931.86"/>
    <n v="0.15"/>
    <n v="46339.778999999995"/>
    <n v="262592.08100000001"/>
  </r>
  <r>
    <n v="1527"/>
    <s v="Ogundipe Aisha"/>
    <x v="9"/>
    <n v="84800"/>
    <n v="4"/>
    <s v="ORD11526"/>
    <x v="77"/>
    <x v="2"/>
    <s v="Debit Card"/>
    <s v="good"/>
    <n v="339200"/>
    <n v="0.15"/>
    <n v="50880"/>
    <n v="288320"/>
  </r>
  <r>
    <n v="1528"/>
    <s v="Osagie Chukwudi"/>
    <x v="3"/>
    <n v="125006.11"/>
    <n v="5"/>
    <s v="ORD11527"/>
    <x v="232"/>
    <x v="19"/>
    <s v="Cash on Delivery"/>
    <s v="bad"/>
    <n v="625030.55000000005"/>
    <n v="0.25"/>
    <n v="156257.63750000001"/>
    <n v="468772.91250000003"/>
  </r>
  <r>
    <n v="1529"/>
    <s v="Ikenna Tunde"/>
    <x v="0"/>
    <n v="118111.1"/>
    <n v="4"/>
    <s v="ORD11528"/>
    <x v="40"/>
    <x v="14"/>
    <s v="Cash on Delivery"/>
    <s v="good"/>
    <n v="472444.4"/>
    <n v="0.15"/>
    <n v="70866.66"/>
    <n v="401577.74"/>
  </r>
  <r>
    <n v="1530"/>
    <s v="Olawale Sola"/>
    <x v="0"/>
    <n v="165253.23000000001"/>
    <n v="4"/>
    <s v="ORD11529"/>
    <x v="28"/>
    <x v="2"/>
    <s v="Mobile Payment"/>
    <s v="good"/>
    <n v="661012.92000000004"/>
    <n v="0.15"/>
    <n v="99151.938000000009"/>
    <n v="561860.98200000008"/>
  </r>
  <r>
    <n v="1531"/>
    <s v="Abubakar Omotayo"/>
    <x v="3"/>
    <n v="108979.02"/>
    <n v="5"/>
    <s v="ORD11530"/>
    <x v="163"/>
    <x v="13"/>
    <s v="Credit Card"/>
    <s v="bad"/>
    <n v="544895.1"/>
    <n v="0.25"/>
    <n v="136223.77499999999"/>
    <n v="408671.32499999995"/>
  </r>
  <r>
    <n v="1532"/>
    <s v="Mohammed Yakubu"/>
    <x v="6"/>
    <n v="8647.3700000000008"/>
    <n v="5"/>
    <s v="ORD11531"/>
    <x v="54"/>
    <x v="3"/>
    <s v="Bank Transfer"/>
    <s v="neutral"/>
    <n v="43236.850000000006"/>
    <n v="0.25"/>
    <n v="10809.212500000001"/>
    <n v="32427.637500000004"/>
  </r>
  <r>
    <n v="1533"/>
    <s v="Obi Efe"/>
    <x v="4"/>
    <n v="53730.99"/>
    <n v="3"/>
    <s v="ORD11532"/>
    <x v="236"/>
    <x v="5"/>
    <s v="Mobile Payment"/>
    <s v="neutral"/>
    <n v="161192.97"/>
    <n v="0.15"/>
    <n v="24178.945499999998"/>
    <n v="137014.0245"/>
  </r>
  <r>
    <n v="1534"/>
    <s v="Olawale Aisha"/>
    <x v="8"/>
    <n v="128645.23"/>
    <n v="3"/>
    <s v="ORD11533"/>
    <x v="344"/>
    <x v="9"/>
    <s v="Debit Card"/>
    <s v="good"/>
    <n v="385935.69"/>
    <n v="0.15"/>
    <n v="57890.353499999997"/>
    <n v="328045.33649999998"/>
  </r>
  <r>
    <n v="1535"/>
    <s v="Adewale Adeola"/>
    <x v="1"/>
    <n v="38910.230000000003"/>
    <n v="3"/>
    <s v="ORD11534"/>
    <x v="284"/>
    <x v="1"/>
    <s v="Cash on Delivery"/>
    <s v="neutral"/>
    <n v="116730.69"/>
    <n v="0.15"/>
    <n v="17509.603500000001"/>
    <n v="99221.086500000005"/>
  </r>
  <r>
    <n v="1536"/>
    <s v="Okafor Folake"/>
    <x v="7"/>
    <n v="121896.09"/>
    <n v="4"/>
    <s v="ORD11535"/>
    <x v="134"/>
    <x v="22"/>
    <s v="Debit Card"/>
    <s v="bad"/>
    <n v="487584.36"/>
    <n v="0.15"/>
    <n v="73137.653999999995"/>
    <n v="414446.70600000001"/>
  </r>
  <r>
    <n v="1537"/>
    <s v="Ajayi Femi"/>
    <x v="3"/>
    <n v="157798.04"/>
    <n v="1"/>
    <s v="ORD11536"/>
    <x v="51"/>
    <x v="10"/>
    <s v="Bank Transfer"/>
    <s v="good"/>
    <n v="157798.04"/>
    <s v="No Discount"/>
    <s v="No Discount"/>
    <n v="157798.04"/>
  </r>
  <r>
    <n v="1538"/>
    <s v="Ajayi Omotayo"/>
    <x v="5"/>
    <n v="191430.33"/>
    <n v="2"/>
    <s v="ORD11537"/>
    <x v="291"/>
    <x v="5"/>
    <s v="Cash on Delivery"/>
    <s v="good"/>
    <n v="382860.66"/>
    <n v="0.15"/>
    <n v="57429.098999999995"/>
    <n v="325431.56099999999"/>
  </r>
  <r>
    <n v="1539"/>
    <s v="Mohammed Amaka"/>
    <x v="4"/>
    <n v="134955.85"/>
    <n v="1"/>
    <s v="ORD11538"/>
    <x v="203"/>
    <x v="5"/>
    <s v="Debit Card"/>
    <s v="good"/>
    <n v="134955.85"/>
    <s v="No Discount"/>
    <s v="No Discount"/>
    <n v="134955.85"/>
  </r>
  <r>
    <n v="1540"/>
    <s v="Adewale Omotayo"/>
    <x v="8"/>
    <n v="40953.360000000001"/>
    <n v="5"/>
    <s v="ORD11539"/>
    <x v="59"/>
    <x v="5"/>
    <s v="Bank Transfer"/>
    <s v="good"/>
    <n v="204766.8"/>
    <n v="0.25"/>
    <n v="51191.7"/>
    <n v="153575.09999999998"/>
  </r>
  <r>
    <n v="1541"/>
    <s v="Balogun Aisha"/>
    <x v="4"/>
    <n v="10215.299999999999"/>
    <n v="1"/>
    <s v="ORD11540"/>
    <x v="185"/>
    <x v="12"/>
    <s v="Cash on Delivery"/>
    <s v="bad"/>
    <n v="10215.299999999999"/>
    <s v="No Discount"/>
    <s v="No Discount"/>
    <n v="10215.299999999999"/>
  </r>
  <r>
    <n v="1542"/>
    <s v="Adebanjo Tunde"/>
    <x v="5"/>
    <n v="147579.62"/>
    <n v="4"/>
    <s v="ORD11541"/>
    <x v="194"/>
    <x v="13"/>
    <s v="Credit Card"/>
    <s v="good"/>
    <n v="590318.48"/>
    <n v="0.15"/>
    <n v="88547.771999999997"/>
    <n v="501770.70799999998"/>
  </r>
  <r>
    <n v="1543"/>
    <s v="Ogunleye Ibrahim"/>
    <x v="4"/>
    <n v="48229.2"/>
    <n v="1"/>
    <s v="ORD11542"/>
    <x v="281"/>
    <x v="14"/>
    <s v="Bank Transfer"/>
    <s v="neutral"/>
    <n v="48229.2"/>
    <s v="No Discount"/>
    <s v="No Discount"/>
    <n v="48229.2"/>
  </r>
  <r>
    <n v="1544"/>
    <s v="Onyejekwe Chisom"/>
    <x v="3"/>
    <n v="149297.34"/>
    <n v="4"/>
    <s v="ORD11543"/>
    <x v="103"/>
    <x v="22"/>
    <s v="Bank Transfer"/>
    <s v="bad"/>
    <n v="597189.36"/>
    <n v="0.15"/>
    <n v="89578.403999999995"/>
    <n v="507610.95600000001"/>
  </r>
  <r>
    <n v="1545"/>
    <s v="Abubakar Zainab"/>
    <x v="8"/>
    <n v="170454.2"/>
    <n v="3"/>
    <s v="ORD11544"/>
    <x v="239"/>
    <x v="9"/>
    <s v="Bank Transfer"/>
    <s v="neutral"/>
    <n v="511362.60000000003"/>
    <n v="0.15"/>
    <n v="76704.39"/>
    <n v="434658.21"/>
  </r>
  <r>
    <n v="1546"/>
    <s v="Ajayi Sola"/>
    <x v="5"/>
    <n v="140274.78"/>
    <n v="4"/>
    <s v="ORD11545"/>
    <x v="288"/>
    <x v="13"/>
    <s v="Credit Card"/>
    <s v="neutral"/>
    <n v="561099.12"/>
    <n v="0.15"/>
    <n v="84164.868000000002"/>
    <n v="476934.25199999998"/>
  </r>
  <r>
    <n v="1547"/>
    <s v="Nwachukwu Yakubu"/>
    <x v="5"/>
    <n v="157700"/>
    <n v="5"/>
    <s v="ORD11546"/>
    <x v="275"/>
    <x v="12"/>
    <s v="Mobile Payment"/>
    <s v="neutral"/>
    <n v="788500"/>
    <n v="0.25"/>
    <n v="197125"/>
    <n v="591375"/>
  </r>
  <r>
    <n v="1548"/>
    <s v="Onyejekwe Temitope"/>
    <x v="1"/>
    <n v="162238.6"/>
    <n v="3"/>
    <s v="ORD11547"/>
    <x v="189"/>
    <x v="21"/>
    <s v="Bank Transfer"/>
    <s v="bad"/>
    <n v="486715.80000000005"/>
    <n v="0.15"/>
    <n v="73007.37000000001"/>
    <n v="413708.43000000005"/>
  </r>
  <r>
    <n v="1549"/>
    <s v="Adewale Aisha"/>
    <x v="0"/>
    <n v="123148.66"/>
    <n v="5"/>
    <s v="ORD11548"/>
    <x v="353"/>
    <x v="25"/>
    <s v="Bank Transfer"/>
    <s v="neutral"/>
    <n v="615743.30000000005"/>
    <n v="0.25"/>
    <n v="153935.82500000001"/>
    <n v="461807.47500000003"/>
  </r>
  <r>
    <n v="1550"/>
    <s v="Osagie Femi"/>
    <x v="6"/>
    <n v="18115.55"/>
    <n v="4"/>
    <s v="ORD11549"/>
    <x v="18"/>
    <x v="0"/>
    <s v="Cash on Delivery"/>
    <s v="neutral"/>
    <n v="72462.2"/>
    <n v="0.15"/>
    <n v="10869.33"/>
    <n v="61592.869999999995"/>
  </r>
  <r>
    <n v="1551"/>
    <s v="Lawal Zainab"/>
    <x v="9"/>
    <n v="185154.06"/>
    <n v="3"/>
    <s v="ORD11550"/>
    <x v="102"/>
    <x v="0"/>
    <s v="Bank Transfer"/>
    <s v="good"/>
    <n v="555462.17999999993"/>
    <n v="0.15"/>
    <n v="83319.32699999999"/>
    <n v="472142.85299999994"/>
  </r>
  <r>
    <n v="1552"/>
    <s v="Obi Ibrahim"/>
    <x v="9"/>
    <n v="73908.97"/>
    <n v="4"/>
    <s v="ORD11551"/>
    <x v="272"/>
    <x v="7"/>
    <s v="Mobile Payment"/>
    <s v="good"/>
    <n v="295635.88"/>
    <n v="0.15"/>
    <n v="44345.381999999998"/>
    <n v="251290.49800000002"/>
  </r>
  <r>
    <n v="1553"/>
    <s v="Adewale Folake"/>
    <x v="1"/>
    <n v="108662.15"/>
    <n v="3"/>
    <s v="ORD11552"/>
    <x v="33"/>
    <x v="12"/>
    <s v="Cash on Delivery"/>
    <s v="neutral"/>
    <n v="325986.44999999995"/>
    <n v="0.15"/>
    <n v="48897.967499999992"/>
    <n v="277088.48249999998"/>
  </r>
  <r>
    <n v="1554"/>
    <s v="Ekong Adeola"/>
    <x v="5"/>
    <n v="33731.879999999997"/>
    <n v="2"/>
    <s v="ORD11553"/>
    <x v="81"/>
    <x v="21"/>
    <s v="Bank Transfer"/>
    <s v="neutral"/>
    <n v="67463.759999999995"/>
    <n v="0.15"/>
    <n v="10119.563999999998"/>
    <n v="57344.195999999996"/>
  </r>
  <r>
    <n v="1555"/>
    <s v="Ifeanyi Folake"/>
    <x v="5"/>
    <n v="77200.2"/>
    <n v="1"/>
    <s v="ORD11554"/>
    <x v="5"/>
    <x v="11"/>
    <s v="Debit Card"/>
    <s v="neutral"/>
    <n v="77200.2"/>
    <s v="No Discount"/>
    <s v="No Discount"/>
    <n v="77200.2"/>
  </r>
  <r>
    <n v="1556"/>
    <s v="Ifeanyi Abiodun"/>
    <x v="8"/>
    <n v="94832.29"/>
    <n v="5"/>
    <s v="ORD11555"/>
    <x v="333"/>
    <x v="19"/>
    <s v="Credit Card"/>
    <s v="bad"/>
    <n v="474161.44999999995"/>
    <n v="0.25"/>
    <n v="118540.36249999999"/>
    <n v="355621.08749999997"/>
  </r>
  <r>
    <n v="1557"/>
    <s v="Ifeanyi Samuel"/>
    <x v="7"/>
    <n v="98734.62"/>
    <n v="2"/>
    <s v="ORD11556"/>
    <x v="103"/>
    <x v="3"/>
    <s v="Mobile Payment"/>
    <s v="neutral"/>
    <n v="197469.24"/>
    <n v="0.15"/>
    <n v="29620.385999999999"/>
    <n v="167848.85399999999"/>
  </r>
  <r>
    <n v="1558"/>
    <s v="Okafor Emeka"/>
    <x v="0"/>
    <n v="92379.28"/>
    <n v="4"/>
    <s v="ORD11557"/>
    <x v="102"/>
    <x v="23"/>
    <s v="Credit Card"/>
    <s v="bad"/>
    <n v="369517.12"/>
    <n v="0.15"/>
    <n v="55427.567999999999"/>
    <n v="314089.55200000003"/>
  </r>
  <r>
    <n v="1559"/>
    <s v="Abubakar Samuel"/>
    <x v="1"/>
    <n v="55341.49"/>
    <n v="4"/>
    <s v="ORD11558"/>
    <x v="338"/>
    <x v="7"/>
    <s v="Debit Card"/>
    <s v="good"/>
    <n v="221365.96"/>
    <n v="0.15"/>
    <n v="33204.894"/>
    <n v="188161.06599999999"/>
  </r>
  <r>
    <n v="1560"/>
    <s v="Obi Chinwe"/>
    <x v="7"/>
    <n v="97203.64"/>
    <n v="3"/>
    <s v="ORD11559"/>
    <x v="14"/>
    <x v="6"/>
    <s v="Mobile Payment"/>
    <s v="neutral"/>
    <n v="291610.92"/>
    <n v="0.15"/>
    <n v="43741.637999999999"/>
    <n v="247869.28199999998"/>
  </r>
  <r>
    <n v="1561"/>
    <s v="Onyejekwe Yakubu"/>
    <x v="4"/>
    <n v="117408.87"/>
    <n v="2"/>
    <s v="ORD11560"/>
    <x v="254"/>
    <x v="18"/>
    <s v="Debit Card"/>
    <s v="good"/>
    <n v="234817.74"/>
    <n v="0.15"/>
    <n v="35222.661"/>
    <n v="199595.079"/>
  </r>
  <r>
    <n v="1562"/>
    <s v="Ekong Adeola"/>
    <x v="9"/>
    <n v="106737.42"/>
    <n v="2"/>
    <s v="ORD11561"/>
    <x v="120"/>
    <x v="22"/>
    <s v="Credit Card"/>
    <s v="neutral"/>
    <n v="213474.84"/>
    <n v="0.15"/>
    <n v="32021.225999999999"/>
    <n v="181453.614"/>
  </r>
  <r>
    <n v="1563"/>
    <s v="Eze Sola"/>
    <x v="2"/>
    <n v="149380.54999999999"/>
    <n v="3"/>
    <s v="ORD11562"/>
    <x v="40"/>
    <x v="8"/>
    <s v="Bank Transfer"/>
    <s v="bad"/>
    <n v="448141.64999999997"/>
    <n v="0.15"/>
    <n v="67221.247499999998"/>
    <n v="380920.40249999997"/>
  </r>
  <r>
    <n v="1564"/>
    <s v="Obi Temitope"/>
    <x v="6"/>
    <n v="61031.83"/>
    <n v="2"/>
    <s v="ORD11563"/>
    <x v="209"/>
    <x v="17"/>
    <s v="Cash on Delivery"/>
    <s v="good"/>
    <n v="122063.66"/>
    <n v="0.15"/>
    <n v="18309.548999999999"/>
    <n v="103754.111"/>
  </r>
  <r>
    <n v="1565"/>
    <s v="Nwachukwu Sola"/>
    <x v="3"/>
    <n v="147390.39999999999"/>
    <n v="4"/>
    <s v="ORD11564"/>
    <x v="189"/>
    <x v="3"/>
    <s v="Debit Card"/>
    <s v="bad"/>
    <n v="589561.59999999998"/>
    <n v="0.15"/>
    <n v="88434.239999999991"/>
    <n v="501127.36"/>
  </r>
  <r>
    <n v="1566"/>
    <s v="Lawal Yakubu"/>
    <x v="7"/>
    <n v="107077.42"/>
    <n v="5"/>
    <s v="ORD11565"/>
    <x v="191"/>
    <x v="15"/>
    <s v="Debit Card"/>
    <s v="bad"/>
    <n v="535387.1"/>
    <n v="0.25"/>
    <n v="133846.77499999999"/>
    <n v="401540.32499999995"/>
  </r>
  <r>
    <n v="1567"/>
    <s v="Nwachukwu Abiodun"/>
    <x v="8"/>
    <n v="58663.33"/>
    <n v="1"/>
    <s v="ORD11566"/>
    <x v="84"/>
    <x v="2"/>
    <s v="Cash on Delivery"/>
    <s v="bad"/>
    <n v="58663.33"/>
    <s v="No Discount"/>
    <s v="No Discount"/>
    <n v="58663.33"/>
  </r>
  <r>
    <n v="1568"/>
    <s v="Ogunleye Zainab"/>
    <x v="1"/>
    <n v="194272.4"/>
    <n v="5"/>
    <s v="ORD11567"/>
    <x v="234"/>
    <x v="24"/>
    <s v="Cash on Delivery"/>
    <s v="neutral"/>
    <n v="971362"/>
    <n v="0.25"/>
    <n v="242840.5"/>
    <n v="728521.5"/>
  </r>
  <r>
    <n v="1569"/>
    <s v="Ogunleye Kemi"/>
    <x v="5"/>
    <n v="101050.95"/>
    <n v="1"/>
    <s v="ORD11568"/>
    <x v="63"/>
    <x v="24"/>
    <s v="Debit Card"/>
    <s v="good"/>
    <n v="101050.95"/>
    <s v="No Discount"/>
    <s v="No Discount"/>
    <n v="101050.95"/>
  </r>
  <r>
    <n v="1570"/>
    <s v="Onyejekwe Ifunanya"/>
    <x v="6"/>
    <n v="115816.65"/>
    <n v="1"/>
    <s v="ORD11569"/>
    <x v="7"/>
    <x v="11"/>
    <s v="Cash on Delivery"/>
    <s v="bad"/>
    <n v="115816.65"/>
    <s v="No Discount"/>
    <s v="No Discount"/>
    <n v="115816.65"/>
  </r>
  <r>
    <n v="1571"/>
    <s v="Adewale Ahmed"/>
    <x v="3"/>
    <n v="71221.89"/>
    <n v="2"/>
    <s v="ORD11570"/>
    <x v="40"/>
    <x v="1"/>
    <s v="Debit Card"/>
    <s v="neutral"/>
    <n v="142443.78"/>
    <n v="0.15"/>
    <n v="21366.566999999999"/>
    <n v="121077.213"/>
  </r>
  <r>
    <n v="1572"/>
    <s v="Adebanjo Bola"/>
    <x v="0"/>
    <n v="117817.19"/>
    <n v="4"/>
    <s v="ORD11571"/>
    <x v="38"/>
    <x v="13"/>
    <s v="Bank Transfer"/>
    <s v="bad"/>
    <n v="471268.76"/>
    <n v="0.15"/>
    <n v="70690.313999999998"/>
    <n v="400578.446"/>
  </r>
  <r>
    <n v="1573"/>
    <s v="Ajayi Ibrahim"/>
    <x v="4"/>
    <n v="135764.74"/>
    <n v="3"/>
    <s v="ORD11572"/>
    <x v="352"/>
    <x v="12"/>
    <s v="Mobile Payment"/>
    <s v="bad"/>
    <n v="407294.22"/>
    <n v="0.15"/>
    <n v="61094.132999999994"/>
    <n v="346200.087"/>
  </r>
  <r>
    <n v="1574"/>
    <s v="Adebayo Sola"/>
    <x v="6"/>
    <n v="162397.68"/>
    <n v="2"/>
    <s v="ORD11573"/>
    <x v="113"/>
    <x v="10"/>
    <s v="Mobile Payment"/>
    <s v="neutral"/>
    <n v="324795.36"/>
    <n v="0.15"/>
    <n v="48719.303999999996"/>
    <n v="276076.05599999998"/>
  </r>
  <r>
    <n v="1575"/>
    <s v="Ogundipe Chukwudi"/>
    <x v="1"/>
    <n v="182089.49"/>
    <n v="5"/>
    <s v="ORD11574"/>
    <x v="325"/>
    <x v="5"/>
    <s v="Credit Card"/>
    <s v="good"/>
    <n v="910447.45"/>
    <n v="0.25"/>
    <n v="227611.86249999999"/>
    <n v="682835.58749999991"/>
  </r>
  <r>
    <n v="1576"/>
    <s v="Ojo Bola"/>
    <x v="3"/>
    <n v="153020.29"/>
    <n v="2"/>
    <s v="ORD11575"/>
    <x v="85"/>
    <x v="14"/>
    <s v="Cash on Delivery"/>
    <s v="good"/>
    <n v="306040.58"/>
    <n v="0.15"/>
    <n v="45906.087"/>
    <n v="260134.49300000002"/>
  </r>
  <r>
    <n v="1577"/>
    <s v="Okeke Chukwudi"/>
    <x v="3"/>
    <n v="37764.019999999997"/>
    <n v="4"/>
    <s v="ORD11576"/>
    <x v="323"/>
    <x v="13"/>
    <s v="Cash on Delivery"/>
    <s v="good"/>
    <n v="151056.07999999999"/>
    <n v="0.15"/>
    <n v="22658.411999999997"/>
    <n v="128397.66799999999"/>
  </r>
  <r>
    <n v="1578"/>
    <s v="Ezechi Femi"/>
    <x v="1"/>
    <n v="157951.32"/>
    <n v="5"/>
    <s v="ORD11577"/>
    <x v="147"/>
    <x v="0"/>
    <s v="Credit Card"/>
    <s v="bad"/>
    <n v="789756.60000000009"/>
    <n v="0.25"/>
    <n v="197439.15000000002"/>
    <n v="592317.45000000007"/>
  </r>
  <r>
    <n v="1579"/>
    <s v="Balogun Zainab"/>
    <x v="1"/>
    <n v="183306.38"/>
    <n v="5"/>
    <s v="ORD11578"/>
    <x v="189"/>
    <x v="14"/>
    <s v="Bank Transfer"/>
    <s v="bad"/>
    <n v="916531.9"/>
    <n v="0.25"/>
    <n v="229132.97500000001"/>
    <n v="687398.92500000005"/>
  </r>
  <r>
    <n v="1580"/>
    <s v="Eze Zainab"/>
    <x v="4"/>
    <n v="110802.63"/>
    <n v="2"/>
    <s v="ORD11579"/>
    <x v="335"/>
    <x v="1"/>
    <s v="Credit Card"/>
    <s v="bad"/>
    <n v="221605.26"/>
    <n v="0.15"/>
    <n v="33240.788999999997"/>
    <n v="188364.47100000002"/>
  </r>
  <r>
    <n v="1581"/>
    <s v="Adebanjo Folake"/>
    <x v="0"/>
    <n v="145974.39999999999"/>
    <n v="1"/>
    <s v="ORD11580"/>
    <x v="105"/>
    <x v="19"/>
    <s v="Cash on Delivery"/>
    <s v="neutral"/>
    <n v="145974.39999999999"/>
    <s v="No Discount"/>
    <s v="No Discount"/>
    <n v="145974.39999999999"/>
  </r>
  <r>
    <n v="1582"/>
    <s v="Ojo Bola"/>
    <x v="4"/>
    <n v="39031.4"/>
    <n v="1"/>
    <s v="ORD11581"/>
    <x v="167"/>
    <x v="13"/>
    <s v="Debit Card"/>
    <s v="neutral"/>
    <n v="39031.4"/>
    <s v="No Discount"/>
    <s v="No Discount"/>
    <n v="39031.4"/>
  </r>
  <r>
    <n v="1583"/>
    <s v="Idowu Samuel"/>
    <x v="0"/>
    <n v="7666.94"/>
    <n v="2"/>
    <s v="ORD11582"/>
    <x v="13"/>
    <x v="19"/>
    <s v="Mobile Payment"/>
    <s v="neutral"/>
    <n v="15333.88"/>
    <n v="0.15"/>
    <n v="2300.0819999999999"/>
    <n v="13033.797999999999"/>
  </r>
  <r>
    <n v="1584"/>
    <s v="Olawale Chinwe"/>
    <x v="0"/>
    <n v="53621.65"/>
    <n v="1"/>
    <s v="ORD11583"/>
    <x v="65"/>
    <x v="15"/>
    <s v="Cash on Delivery"/>
    <s v="bad"/>
    <n v="53621.65"/>
    <s v="No Discount"/>
    <s v="No Discount"/>
    <n v="53621.65"/>
  </r>
  <r>
    <n v="1585"/>
    <s v="Okeke Bola"/>
    <x v="3"/>
    <n v="25374.27"/>
    <n v="1"/>
    <s v="ORD11584"/>
    <x v="149"/>
    <x v="18"/>
    <s v="Cash on Delivery"/>
    <s v="bad"/>
    <n v="25374.27"/>
    <s v="No Discount"/>
    <s v="No Discount"/>
    <n v="25374.27"/>
  </r>
  <r>
    <n v="1586"/>
    <s v="Lawal Emeka"/>
    <x v="0"/>
    <n v="134533.71"/>
    <n v="3"/>
    <s v="ORD11585"/>
    <x v="3"/>
    <x v="22"/>
    <s v="Cash on Delivery"/>
    <s v="neutral"/>
    <n v="403601.13"/>
    <n v="0.15"/>
    <n v="60540.169499999996"/>
    <n v="343060.96049999999"/>
  </r>
  <r>
    <n v="1587"/>
    <s v="Nwachukwu Chinwe"/>
    <x v="5"/>
    <n v="113157.04"/>
    <n v="1"/>
    <s v="ORD11586"/>
    <x v="231"/>
    <x v="8"/>
    <s v="Credit Card"/>
    <s v="good"/>
    <n v="113157.04"/>
    <s v="No Discount"/>
    <s v="No Discount"/>
    <n v="113157.04"/>
  </r>
  <r>
    <n v="1588"/>
    <s v="Ojo Aisha"/>
    <x v="5"/>
    <n v="182384.41"/>
    <n v="5"/>
    <s v="ORD11587"/>
    <x v="322"/>
    <x v="20"/>
    <s v="Bank Transfer"/>
    <s v="neutral"/>
    <n v="911922.05"/>
    <n v="0.25"/>
    <n v="227980.51250000001"/>
    <n v="683941.53750000009"/>
  </r>
  <r>
    <n v="1589"/>
    <s v="Ogundipe Bola"/>
    <x v="5"/>
    <n v="7597.57"/>
    <n v="4"/>
    <s v="ORD11588"/>
    <x v="256"/>
    <x v="4"/>
    <s v="Cash on Delivery"/>
    <s v="neutral"/>
    <n v="30390.28"/>
    <n v="0.15"/>
    <n v="4558.5419999999995"/>
    <n v="25831.737999999998"/>
  </r>
  <r>
    <n v="1590"/>
    <s v="Nwachukwu Chinwe"/>
    <x v="3"/>
    <n v="148975.13"/>
    <n v="3"/>
    <s v="ORD11589"/>
    <x v="137"/>
    <x v="23"/>
    <s v="Credit Card"/>
    <s v="bad"/>
    <n v="446925.39"/>
    <n v="0.15"/>
    <n v="67038.808499999999"/>
    <n v="379886.58150000003"/>
  </r>
  <r>
    <n v="1591"/>
    <s v="Eze Emeka"/>
    <x v="8"/>
    <n v="128066.6"/>
    <n v="1"/>
    <s v="ORD11590"/>
    <x v="153"/>
    <x v="14"/>
    <s v="Bank Transfer"/>
    <s v="bad"/>
    <n v="128066.6"/>
    <s v="No Discount"/>
    <s v="No Discount"/>
    <n v="128066.6"/>
  </r>
  <r>
    <n v="1592"/>
    <s v="Ezechi Ifunanya"/>
    <x v="0"/>
    <n v="15731.29"/>
    <n v="2"/>
    <s v="ORD11591"/>
    <x v="13"/>
    <x v="13"/>
    <s v="Bank Transfer"/>
    <s v="good"/>
    <n v="31462.58"/>
    <n v="0.15"/>
    <n v="4719.3869999999997"/>
    <n v="26743.193000000003"/>
  </r>
  <r>
    <n v="1593"/>
    <s v="Abubakar Ifunanya"/>
    <x v="7"/>
    <n v="49589.82"/>
    <n v="1"/>
    <s v="ORD11592"/>
    <x v="187"/>
    <x v="22"/>
    <s v="Mobile Payment"/>
    <s v="neutral"/>
    <n v="49589.82"/>
    <s v="No Discount"/>
    <s v="No Discount"/>
    <n v="49589.82"/>
  </r>
  <r>
    <n v="1594"/>
    <s v="Eze Folake"/>
    <x v="5"/>
    <n v="195495.84"/>
    <n v="3"/>
    <s v="ORD11593"/>
    <x v="211"/>
    <x v="2"/>
    <s v="Bank Transfer"/>
    <s v="good"/>
    <n v="586487.52"/>
    <n v="0.15"/>
    <n v="87973.127999999997"/>
    <n v="498514.39199999999"/>
  </r>
  <r>
    <n v="1595"/>
    <s v="Abubakar Folake"/>
    <x v="0"/>
    <n v="115150.78"/>
    <n v="3"/>
    <s v="ORD11594"/>
    <x v="44"/>
    <x v="20"/>
    <s v="Debit Card"/>
    <s v="good"/>
    <n v="345452.33999999997"/>
    <n v="0.15"/>
    <n v="51817.850999999995"/>
    <n v="293634.48899999994"/>
  </r>
  <r>
    <n v="1596"/>
    <s v="Ogundipe Efe"/>
    <x v="1"/>
    <n v="125308.65"/>
    <n v="3"/>
    <s v="ORD11595"/>
    <x v="320"/>
    <x v="10"/>
    <s v="Mobile Payment"/>
    <s v="bad"/>
    <n v="375925.94999999995"/>
    <n v="0.15"/>
    <n v="56388.892499999994"/>
    <n v="319537.05749999994"/>
  </r>
  <r>
    <n v="1597"/>
    <s v="Abubakar Aisha"/>
    <x v="9"/>
    <n v="40431.39"/>
    <n v="1"/>
    <s v="ORD11596"/>
    <x v="341"/>
    <x v="13"/>
    <s v="Mobile Payment"/>
    <s v="bad"/>
    <n v="40431.39"/>
    <s v="No Discount"/>
    <s v="No Discount"/>
    <n v="40431.39"/>
  </r>
  <r>
    <n v="1598"/>
    <s v="Ojo Chisom"/>
    <x v="1"/>
    <n v="177288.49"/>
    <n v="5"/>
    <s v="ORD11597"/>
    <x v="114"/>
    <x v="2"/>
    <s v="Mobile Payment"/>
    <s v="neutral"/>
    <n v="886442.45"/>
    <n v="0.25"/>
    <n v="221610.61249999999"/>
    <n v="664831.83749999991"/>
  </r>
  <r>
    <n v="1599"/>
    <s v="Idowu Ifunanya"/>
    <x v="6"/>
    <n v="126125.13"/>
    <n v="2"/>
    <s v="ORD11598"/>
    <x v="295"/>
    <x v="11"/>
    <s v="Mobile Payment"/>
    <s v="good"/>
    <n v="252250.26"/>
    <n v="0.15"/>
    <n v="37837.538999999997"/>
    <n v="214412.72100000002"/>
  </r>
  <r>
    <n v="1600"/>
    <s v="Ajayi Tunde"/>
    <x v="5"/>
    <n v="44870.74"/>
    <n v="5"/>
    <s v="ORD11599"/>
    <x v="289"/>
    <x v="9"/>
    <s v="Debit Card"/>
    <s v="good"/>
    <n v="224353.69999999998"/>
    <n v="0.25"/>
    <n v="56088.424999999996"/>
    <n v="168265.27499999999"/>
  </r>
  <r>
    <n v="1601"/>
    <s v="Okafor Sola"/>
    <x v="3"/>
    <n v="41012.129999999997"/>
    <n v="2"/>
    <s v="ORD11600"/>
    <x v="310"/>
    <x v="14"/>
    <s v="Mobile Payment"/>
    <s v="good"/>
    <n v="82024.259999999995"/>
    <n v="0.15"/>
    <n v="12303.638999999999"/>
    <n v="69720.620999999999"/>
  </r>
  <r>
    <n v="1602"/>
    <s v="Ajayi Omotayo"/>
    <x v="7"/>
    <n v="149875.42000000001"/>
    <n v="5"/>
    <s v="ORD11601"/>
    <x v="163"/>
    <x v="19"/>
    <s v="Debit Card"/>
    <s v="bad"/>
    <n v="749377.10000000009"/>
    <n v="0.25"/>
    <n v="187344.27500000002"/>
    <n v="562032.82500000007"/>
  </r>
  <r>
    <n v="1603"/>
    <s v="Idowu Kemi"/>
    <x v="9"/>
    <n v="138667.73000000001"/>
    <n v="5"/>
    <s v="ORD11602"/>
    <x v="263"/>
    <x v="4"/>
    <s v="Debit Card"/>
    <s v="good"/>
    <n v="693338.65"/>
    <n v="0.25"/>
    <n v="173334.66250000001"/>
    <n v="520003.98750000005"/>
  </r>
  <r>
    <n v="1604"/>
    <s v="Adebanjo Adeola"/>
    <x v="1"/>
    <n v="101426.52"/>
    <n v="1"/>
    <s v="ORD11603"/>
    <x v="299"/>
    <x v="18"/>
    <s v="Credit Card"/>
    <s v="good"/>
    <n v="101426.52"/>
    <s v="No Discount"/>
    <s v="No Discount"/>
    <n v="101426.52"/>
  </r>
  <r>
    <n v="1605"/>
    <s v="Mohammed Abiodun"/>
    <x v="9"/>
    <n v="146025.54999999999"/>
    <n v="1"/>
    <s v="ORD11604"/>
    <x v="40"/>
    <x v="19"/>
    <s v="Mobile Payment"/>
    <s v="bad"/>
    <n v="146025.54999999999"/>
    <s v="No Discount"/>
    <s v="No Discount"/>
    <n v="146025.54999999999"/>
  </r>
  <r>
    <n v="1606"/>
    <s v="Ikenna Amaka"/>
    <x v="0"/>
    <n v="129498.47"/>
    <n v="5"/>
    <s v="ORD11605"/>
    <x v="134"/>
    <x v="6"/>
    <s v="Bank Transfer"/>
    <s v="neutral"/>
    <n v="647492.35"/>
    <n v="0.25"/>
    <n v="161873.08749999999"/>
    <n v="485619.26249999995"/>
  </r>
  <r>
    <n v="1607"/>
    <s v="Eze Folake"/>
    <x v="6"/>
    <n v="55108.2"/>
    <n v="5"/>
    <s v="ORD11606"/>
    <x v="358"/>
    <x v="20"/>
    <s v="Bank Transfer"/>
    <s v="good"/>
    <n v="275541"/>
    <n v="0.25"/>
    <n v="68885.25"/>
    <n v="206655.75"/>
  </r>
  <r>
    <n v="1608"/>
    <s v="Nwachukwu Ngozi"/>
    <x v="8"/>
    <n v="68353.88"/>
    <n v="4"/>
    <s v="ORD11607"/>
    <x v="209"/>
    <x v="16"/>
    <s v="Debit Card"/>
    <s v="neutral"/>
    <n v="273415.52"/>
    <n v="0.15"/>
    <n v="41012.328000000001"/>
    <n v="232403.19200000001"/>
  </r>
  <r>
    <n v="1609"/>
    <s v="Osagie Tunde"/>
    <x v="3"/>
    <n v="145918.89000000001"/>
    <n v="3"/>
    <s v="ORD11608"/>
    <x v="138"/>
    <x v="11"/>
    <s v="Bank Transfer"/>
    <s v="bad"/>
    <n v="437756.67000000004"/>
    <n v="0.15"/>
    <n v="65663.500500000009"/>
    <n v="372093.16950000002"/>
  </r>
  <r>
    <n v="1610"/>
    <s v="Ikenna Uche"/>
    <x v="7"/>
    <n v="147288.13"/>
    <n v="4"/>
    <s v="ORD11609"/>
    <x v="168"/>
    <x v="24"/>
    <s v="Cash on Delivery"/>
    <s v="neutral"/>
    <n v="589152.52"/>
    <n v="0.15"/>
    <n v="88372.877999999997"/>
    <n v="500779.64199999999"/>
  </r>
  <r>
    <n v="1611"/>
    <s v="Ezechi Emeka"/>
    <x v="7"/>
    <n v="195217.51"/>
    <n v="4"/>
    <s v="ORD11610"/>
    <x v="243"/>
    <x v="14"/>
    <s v="Credit Card"/>
    <s v="bad"/>
    <n v="780870.04"/>
    <n v="0.15"/>
    <n v="117130.50600000001"/>
    <n v="663739.53399999999"/>
  </r>
  <r>
    <n v="1612"/>
    <s v="Okafor Samuel"/>
    <x v="1"/>
    <n v="193242.91"/>
    <n v="2"/>
    <s v="ORD11611"/>
    <x v="313"/>
    <x v="10"/>
    <s v="Mobile Payment"/>
    <s v="bad"/>
    <n v="386485.82"/>
    <n v="0.15"/>
    <n v="57972.873"/>
    <n v="328512.94699999999"/>
  </r>
  <r>
    <n v="1613"/>
    <s v="Adebanjo Bola"/>
    <x v="3"/>
    <n v="56737.62"/>
    <n v="3"/>
    <s v="ORD11612"/>
    <x v="176"/>
    <x v="4"/>
    <s v="Debit Card"/>
    <s v="bad"/>
    <n v="170212.86000000002"/>
    <n v="0.15"/>
    <n v="25531.929"/>
    <n v="144680.93100000001"/>
  </r>
  <r>
    <n v="1614"/>
    <s v="Ikenna Aisha"/>
    <x v="3"/>
    <n v="20196.48"/>
    <n v="5"/>
    <s v="ORD11613"/>
    <x v="341"/>
    <x v="24"/>
    <s v="Mobile Payment"/>
    <s v="bad"/>
    <n v="100982.39999999999"/>
    <n v="0.25"/>
    <n v="25245.599999999999"/>
    <n v="75736.799999999988"/>
  </r>
  <r>
    <n v="1615"/>
    <s v="Abubakar Tunde"/>
    <x v="1"/>
    <n v="61361.36"/>
    <n v="5"/>
    <s v="ORD11614"/>
    <x v="140"/>
    <x v="23"/>
    <s v="Debit Card"/>
    <s v="neutral"/>
    <n v="306806.8"/>
    <n v="0.25"/>
    <n v="76701.7"/>
    <n v="230105.09999999998"/>
  </r>
  <r>
    <n v="1616"/>
    <s v="Ikenna Chinwe"/>
    <x v="4"/>
    <n v="135736.43"/>
    <n v="4"/>
    <s v="ORD11615"/>
    <x v="293"/>
    <x v="5"/>
    <s v="Bank Transfer"/>
    <s v="bad"/>
    <n v="542945.72"/>
    <n v="0.15"/>
    <n v="81441.857999999993"/>
    <n v="461503.86199999996"/>
  </r>
  <r>
    <n v="1617"/>
    <s v="Adebayo Emeka"/>
    <x v="9"/>
    <n v="175299.58"/>
    <n v="5"/>
    <s v="ORD11616"/>
    <x v="117"/>
    <x v="8"/>
    <s v="Cash on Delivery"/>
    <s v="good"/>
    <n v="876497.89999999991"/>
    <n v="0.25"/>
    <n v="219124.47499999998"/>
    <n v="657373.42499999993"/>
  </r>
  <r>
    <n v="1618"/>
    <s v="Adebayo Temitope"/>
    <x v="8"/>
    <n v="141579.45000000001"/>
    <n v="5"/>
    <s v="ORD11617"/>
    <x v="62"/>
    <x v="15"/>
    <s v="Mobile Payment"/>
    <s v="neutral"/>
    <n v="707897.25"/>
    <n v="0.25"/>
    <n v="176974.3125"/>
    <n v="530922.9375"/>
  </r>
  <r>
    <n v="1619"/>
    <s v="Ezechi Uche"/>
    <x v="4"/>
    <n v="87050.46"/>
    <n v="4"/>
    <s v="ORD11618"/>
    <x v="74"/>
    <x v="25"/>
    <s v="Debit Card"/>
    <s v="bad"/>
    <n v="348201.84"/>
    <n v="0.15"/>
    <n v="52230.276000000005"/>
    <n v="295971.56400000001"/>
  </r>
  <r>
    <n v="1620"/>
    <s v="Idowu Tunde"/>
    <x v="5"/>
    <n v="47044.57"/>
    <n v="2"/>
    <s v="ORD11619"/>
    <x v="208"/>
    <x v="24"/>
    <s v="Mobile Payment"/>
    <s v="neutral"/>
    <n v="94089.14"/>
    <n v="0.15"/>
    <n v="14113.370999999999"/>
    <n v="79975.769"/>
  </r>
  <r>
    <n v="1621"/>
    <s v="Adebayo Chinwe"/>
    <x v="1"/>
    <n v="135632.04"/>
    <n v="5"/>
    <s v="ORD11620"/>
    <x v="185"/>
    <x v="3"/>
    <s v="Bank Transfer"/>
    <s v="good"/>
    <n v="678160.20000000007"/>
    <n v="0.25"/>
    <n v="169540.05000000002"/>
    <n v="508620.15"/>
  </r>
  <r>
    <n v="1622"/>
    <s v="Ekong Chukwudi"/>
    <x v="0"/>
    <n v="52294.79"/>
    <n v="4"/>
    <s v="ORD11621"/>
    <x v="141"/>
    <x v="13"/>
    <s v="Mobile Payment"/>
    <s v="neutral"/>
    <n v="209179.16"/>
    <n v="0.15"/>
    <n v="31376.874"/>
    <n v="177802.28599999999"/>
  </r>
  <r>
    <n v="1623"/>
    <s v="Okafor Adeola"/>
    <x v="9"/>
    <n v="22862.21"/>
    <n v="3"/>
    <s v="ORD11622"/>
    <x v="194"/>
    <x v="13"/>
    <s v="Mobile Payment"/>
    <s v="neutral"/>
    <n v="68586.63"/>
    <n v="0.15"/>
    <n v="10287.994500000001"/>
    <n v="58298.635500000004"/>
  </r>
  <r>
    <n v="1624"/>
    <s v="Onyejekwe Yakubu"/>
    <x v="4"/>
    <n v="138951.10999999999"/>
    <n v="5"/>
    <s v="ORD11623"/>
    <x v="96"/>
    <x v="14"/>
    <s v="Debit Card"/>
    <s v="good"/>
    <n v="694755.54999999993"/>
    <n v="0.25"/>
    <n v="173688.88749999998"/>
    <n v="521066.66249999998"/>
  </r>
  <r>
    <n v="1625"/>
    <s v="Eze Ibrahim"/>
    <x v="2"/>
    <n v="85848.57"/>
    <n v="3"/>
    <s v="ORD11624"/>
    <x v="66"/>
    <x v="25"/>
    <s v="Credit Card"/>
    <s v="good"/>
    <n v="257545.71000000002"/>
    <n v="0.15"/>
    <n v="38631.856500000002"/>
    <n v="218913.85350000003"/>
  </r>
  <r>
    <n v="1626"/>
    <s v="Obi Temitope"/>
    <x v="5"/>
    <n v="87855.44"/>
    <n v="1"/>
    <s v="ORD11625"/>
    <x v="168"/>
    <x v="0"/>
    <s v="Debit Card"/>
    <s v="good"/>
    <n v="87855.44"/>
    <s v="No Discount"/>
    <s v="No Discount"/>
    <n v="87855.44"/>
  </r>
  <r>
    <n v="1627"/>
    <s v="Omotosho Zainab"/>
    <x v="6"/>
    <n v="16362.69"/>
    <n v="1"/>
    <s v="ORD11626"/>
    <x v="115"/>
    <x v="21"/>
    <s v="Cash on Delivery"/>
    <s v="bad"/>
    <n v="16362.69"/>
    <s v="No Discount"/>
    <s v="No Discount"/>
    <n v="16362.69"/>
  </r>
  <r>
    <n v="1628"/>
    <s v="Ekong Tunde"/>
    <x v="6"/>
    <n v="171617.17"/>
    <n v="2"/>
    <s v="ORD11627"/>
    <x v="305"/>
    <x v="1"/>
    <s v="Cash on Delivery"/>
    <s v="bad"/>
    <n v="343234.34"/>
    <n v="0.15"/>
    <n v="51485.151000000005"/>
    <n v="291749.18900000001"/>
  </r>
  <r>
    <n v="1629"/>
    <s v="Abubakar Chukwudi"/>
    <x v="3"/>
    <n v="25378.05"/>
    <n v="4"/>
    <s v="ORD11628"/>
    <x v="216"/>
    <x v="4"/>
    <s v="Credit Card"/>
    <s v="good"/>
    <n v="101512.2"/>
    <n v="0.15"/>
    <n v="15226.829999999998"/>
    <n v="86285.37"/>
  </r>
  <r>
    <n v="1630"/>
    <s v="Ezechi Omotayo"/>
    <x v="9"/>
    <n v="198705.84"/>
    <n v="4"/>
    <s v="ORD11629"/>
    <x v="181"/>
    <x v="8"/>
    <s v="Credit Card"/>
    <s v="neutral"/>
    <n v="794823.36"/>
    <n v="0.15"/>
    <n v="119223.50399999999"/>
    <n v="675599.85600000003"/>
  </r>
  <r>
    <n v="1631"/>
    <s v="Eze Femi"/>
    <x v="2"/>
    <n v="161811.76"/>
    <n v="2"/>
    <s v="ORD11630"/>
    <x v="193"/>
    <x v="18"/>
    <s v="Debit Card"/>
    <s v="neutral"/>
    <n v="323623.52"/>
    <n v="0.15"/>
    <n v="48543.527999999998"/>
    <n v="275079.99200000003"/>
  </r>
  <r>
    <n v="1632"/>
    <s v="Idowu Yakubu"/>
    <x v="4"/>
    <n v="123382.27"/>
    <n v="1"/>
    <s v="ORD11631"/>
    <x v="274"/>
    <x v="7"/>
    <s v="Credit Card"/>
    <s v="neutral"/>
    <n v="123382.27"/>
    <s v="No Discount"/>
    <s v="No Discount"/>
    <n v="123382.27"/>
  </r>
  <r>
    <n v="1633"/>
    <s v="Nwachukwu Bola"/>
    <x v="4"/>
    <n v="5334.12"/>
    <n v="3"/>
    <s v="ORD11632"/>
    <x v="136"/>
    <x v="11"/>
    <s v="Cash on Delivery"/>
    <s v="bad"/>
    <n v="16002.36"/>
    <n v="0.15"/>
    <n v="2400.3539999999998"/>
    <n v="13602.006000000001"/>
  </r>
  <r>
    <n v="1634"/>
    <s v="Nwachukwu Omotayo"/>
    <x v="6"/>
    <n v="152029.72"/>
    <n v="5"/>
    <s v="ORD11633"/>
    <x v="145"/>
    <x v="4"/>
    <s v="Credit Card"/>
    <s v="bad"/>
    <n v="760148.6"/>
    <n v="0.25"/>
    <n v="190037.15"/>
    <n v="570111.44999999995"/>
  </r>
  <r>
    <n v="1635"/>
    <s v="Ajayi Ahmed"/>
    <x v="0"/>
    <n v="137756.31"/>
    <n v="5"/>
    <s v="ORD11634"/>
    <x v="15"/>
    <x v="15"/>
    <s v="Mobile Payment"/>
    <s v="neutral"/>
    <n v="688781.55"/>
    <n v="0.25"/>
    <n v="172195.38750000001"/>
    <n v="516586.16250000003"/>
  </r>
  <r>
    <n v="1636"/>
    <s v="Ajayi Efe"/>
    <x v="4"/>
    <n v="42766.39"/>
    <n v="2"/>
    <s v="ORD11635"/>
    <x v="15"/>
    <x v="14"/>
    <s v="Cash on Delivery"/>
    <s v="bad"/>
    <n v="85532.78"/>
    <n v="0.15"/>
    <n v="12829.916999999999"/>
    <n v="72702.862999999998"/>
  </r>
  <r>
    <n v="1637"/>
    <s v="Ajayi Chinwe"/>
    <x v="5"/>
    <n v="136233.53"/>
    <n v="5"/>
    <s v="ORD11636"/>
    <x v="324"/>
    <x v="5"/>
    <s v="Cash on Delivery"/>
    <s v="neutral"/>
    <n v="681167.65"/>
    <n v="0.25"/>
    <n v="170291.91250000001"/>
    <n v="510875.73750000005"/>
  </r>
  <r>
    <n v="1638"/>
    <s v="Okeke Ahmed"/>
    <x v="6"/>
    <n v="56641.5"/>
    <n v="3"/>
    <s v="ORD11637"/>
    <x v="331"/>
    <x v="0"/>
    <s v="Bank Transfer"/>
    <s v="bad"/>
    <n v="169924.5"/>
    <n v="0.15"/>
    <n v="25488.674999999999"/>
    <n v="144435.82500000001"/>
  </r>
  <r>
    <n v="1639"/>
    <s v="Nwachukwu Tunde"/>
    <x v="4"/>
    <n v="182906.09"/>
    <n v="4"/>
    <s v="ORD11638"/>
    <x v="212"/>
    <x v="17"/>
    <s v="Cash on Delivery"/>
    <s v="neutral"/>
    <n v="731624.36"/>
    <n v="0.15"/>
    <n v="109743.65399999999"/>
    <n v="621880.70600000001"/>
  </r>
  <r>
    <n v="1640"/>
    <s v="Ikenna Uche"/>
    <x v="8"/>
    <n v="196994.77"/>
    <n v="1"/>
    <s v="ORD11639"/>
    <x v="193"/>
    <x v="19"/>
    <s v="Debit Card"/>
    <s v="bad"/>
    <n v="196994.77"/>
    <s v="No Discount"/>
    <s v="No Discount"/>
    <n v="196994.77"/>
  </r>
  <r>
    <n v="1641"/>
    <s v="Ogundipe Bola"/>
    <x v="1"/>
    <n v="48386.65"/>
    <n v="2"/>
    <s v="ORD11640"/>
    <x v="84"/>
    <x v="9"/>
    <s v="Bank Transfer"/>
    <s v="bad"/>
    <n v="96773.3"/>
    <n v="0.15"/>
    <n v="14515.995000000001"/>
    <n v="82257.305000000008"/>
  </r>
  <r>
    <n v="1642"/>
    <s v="Ezechi Chukwudi"/>
    <x v="5"/>
    <n v="198121.69"/>
    <n v="3"/>
    <s v="ORD11641"/>
    <x v="277"/>
    <x v="7"/>
    <s v="Mobile Payment"/>
    <s v="bad"/>
    <n v="594365.07000000007"/>
    <n v="0.15"/>
    <n v="89154.760500000004"/>
    <n v="505210.30950000009"/>
  </r>
  <r>
    <n v="1643"/>
    <s v="Olawale Ibrahim"/>
    <x v="3"/>
    <n v="99347.01"/>
    <n v="3"/>
    <s v="ORD11642"/>
    <x v="347"/>
    <x v="8"/>
    <s v="Debit Card"/>
    <s v="neutral"/>
    <n v="298041.02999999997"/>
    <n v="0.15"/>
    <n v="44706.154499999997"/>
    <n v="253334.87549999997"/>
  </r>
  <r>
    <n v="1644"/>
    <s v="Okafor Amaka"/>
    <x v="0"/>
    <n v="12136.53"/>
    <n v="4"/>
    <s v="ORD11643"/>
    <x v="279"/>
    <x v="4"/>
    <s v="Cash on Delivery"/>
    <s v="neutral"/>
    <n v="48546.12"/>
    <n v="0.15"/>
    <n v="7281.9180000000006"/>
    <n v="41264.202000000005"/>
  </r>
  <r>
    <n v="1645"/>
    <s v="Ekong Femi"/>
    <x v="7"/>
    <n v="173039.11"/>
    <n v="5"/>
    <s v="ORD11644"/>
    <x v="257"/>
    <x v="16"/>
    <s v="Bank Transfer"/>
    <s v="bad"/>
    <n v="865195.54999999993"/>
    <n v="0.25"/>
    <n v="216298.88749999998"/>
    <n v="648896.66249999998"/>
  </r>
  <r>
    <n v="1646"/>
    <s v="Adebanjo Abiodun"/>
    <x v="0"/>
    <n v="146372.31"/>
    <n v="4"/>
    <s v="ORD11645"/>
    <x v="300"/>
    <x v="11"/>
    <s v="Credit Card"/>
    <s v="bad"/>
    <n v="585489.24"/>
    <n v="0.15"/>
    <n v="87823.385999999999"/>
    <n v="497665.85399999999"/>
  </r>
  <r>
    <n v="1647"/>
    <s v="Lawal Chinwe"/>
    <x v="5"/>
    <n v="159967.41"/>
    <n v="5"/>
    <s v="ORD11646"/>
    <x v="280"/>
    <x v="10"/>
    <s v="Bank Transfer"/>
    <s v="neutral"/>
    <n v="799837.05"/>
    <n v="0.25"/>
    <n v="199959.26250000001"/>
    <n v="599877.78750000009"/>
  </r>
  <r>
    <n v="1648"/>
    <s v="Olawale Amaka"/>
    <x v="8"/>
    <n v="196562.12"/>
    <n v="2"/>
    <s v="ORD11647"/>
    <x v="333"/>
    <x v="14"/>
    <s v="Cash on Delivery"/>
    <s v="bad"/>
    <n v="393124.24"/>
    <n v="0.15"/>
    <n v="58968.635999999999"/>
    <n v="334155.60399999999"/>
  </r>
  <r>
    <n v="1649"/>
    <s v="Ogunleye Sola"/>
    <x v="7"/>
    <n v="165471.63"/>
    <n v="5"/>
    <s v="ORD11648"/>
    <x v="181"/>
    <x v="23"/>
    <s v="Mobile Payment"/>
    <s v="good"/>
    <n v="827358.15"/>
    <n v="0.25"/>
    <n v="206839.53750000001"/>
    <n v="620518.61250000005"/>
  </r>
  <r>
    <n v="1650"/>
    <s v="Okeke Ngozi"/>
    <x v="0"/>
    <n v="76148.56"/>
    <n v="5"/>
    <s v="ORD11649"/>
    <x v="157"/>
    <x v="15"/>
    <s v="Cash on Delivery"/>
    <s v="neutral"/>
    <n v="380742.8"/>
    <n v="0.25"/>
    <n v="95185.7"/>
    <n v="285557.09999999998"/>
  </r>
  <r>
    <n v="1651"/>
    <s v="Balogun Omotayo"/>
    <x v="9"/>
    <n v="26776.5"/>
    <n v="3"/>
    <s v="ORD11650"/>
    <x v="178"/>
    <x v="8"/>
    <s v="Bank Transfer"/>
    <s v="bad"/>
    <n v="80329.5"/>
    <n v="0.15"/>
    <n v="12049.424999999999"/>
    <n v="68280.074999999997"/>
  </r>
  <r>
    <n v="1652"/>
    <s v="Adebayo Abiodun"/>
    <x v="4"/>
    <n v="14269.61"/>
    <n v="2"/>
    <s v="ORD11651"/>
    <x v="36"/>
    <x v="2"/>
    <s v="Bank Transfer"/>
    <s v="neutral"/>
    <n v="28539.22"/>
    <n v="0.15"/>
    <n v="4280.8829999999998"/>
    <n v="24258.337"/>
  </r>
  <r>
    <n v="1653"/>
    <s v="Balogun Samuel"/>
    <x v="8"/>
    <n v="137113.57"/>
    <n v="2"/>
    <s v="ORD11652"/>
    <x v="59"/>
    <x v="17"/>
    <s v="Bank Transfer"/>
    <s v="good"/>
    <n v="274227.14"/>
    <n v="0.15"/>
    <n v="41134.071000000004"/>
    <n v="233093.06900000002"/>
  </r>
  <r>
    <n v="1654"/>
    <s v="Obi Amaka"/>
    <x v="7"/>
    <n v="58498.87"/>
    <n v="3"/>
    <s v="ORD11653"/>
    <x v="196"/>
    <x v="14"/>
    <s v="Bank Transfer"/>
    <s v="good"/>
    <n v="175496.61000000002"/>
    <n v="0.15"/>
    <n v="26324.4915"/>
    <n v="149172.11850000001"/>
  </r>
  <r>
    <n v="1655"/>
    <s v="Ekong Zainab"/>
    <x v="2"/>
    <n v="57120.3"/>
    <n v="1"/>
    <s v="ORD11654"/>
    <x v="81"/>
    <x v="22"/>
    <s v="Cash on Delivery"/>
    <s v="good"/>
    <n v="57120.3"/>
    <s v="No Discount"/>
    <s v="No Discount"/>
    <n v="57120.3"/>
  </r>
  <r>
    <n v="1656"/>
    <s v="Lawal Temitope"/>
    <x v="4"/>
    <n v="78152.679999999993"/>
    <n v="2"/>
    <s v="ORD11655"/>
    <x v="173"/>
    <x v="12"/>
    <s v="Mobile Payment"/>
    <s v="neutral"/>
    <n v="156305.35999999999"/>
    <n v="0.15"/>
    <n v="23445.803999999996"/>
    <n v="132859.55599999998"/>
  </r>
  <r>
    <n v="1657"/>
    <s v="Adebayo Temitope"/>
    <x v="4"/>
    <n v="184456.61"/>
    <n v="1"/>
    <s v="ORD11656"/>
    <x v="148"/>
    <x v="23"/>
    <s v="Cash on Delivery"/>
    <s v="bad"/>
    <n v="184456.61"/>
    <s v="No Discount"/>
    <s v="No Discount"/>
    <n v="184456.61"/>
  </r>
  <r>
    <n v="1658"/>
    <s v="Ogundipe Samuel"/>
    <x v="9"/>
    <n v="14929.11"/>
    <n v="5"/>
    <s v="ORD11657"/>
    <x v="82"/>
    <x v="2"/>
    <s v="Debit Card"/>
    <s v="bad"/>
    <n v="74645.55"/>
    <n v="0.25"/>
    <n v="18661.387500000001"/>
    <n v="55984.162500000006"/>
  </r>
  <r>
    <n v="1659"/>
    <s v="Lawal Abiodun"/>
    <x v="0"/>
    <n v="108349.34"/>
    <n v="4"/>
    <s v="ORD11658"/>
    <x v="204"/>
    <x v="9"/>
    <s v="Credit Card"/>
    <s v="good"/>
    <n v="433397.36"/>
    <n v="0.15"/>
    <n v="65009.603999999992"/>
    <n v="368387.75599999999"/>
  </r>
  <r>
    <n v="1660"/>
    <s v="Eze Uche"/>
    <x v="1"/>
    <n v="88944.21"/>
    <n v="5"/>
    <s v="ORD11659"/>
    <x v="209"/>
    <x v="2"/>
    <s v="Debit Card"/>
    <s v="good"/>
    <n v="444721.05000000005"/>
    <n v="0.25"/>
    <n v="111180.26250000001"/>
    <n v="333540.78750000003"/>
  </r>
  <r>
    <n v="1661"/>
    <s v="Ogundipe Tunde"/>
    <x v="6"/>
    <n v="174825.15"/>
    <n v="3"/>
    <s v="ORD11660"/>
    <x v="138"/>
    <x v="12"/>
    <s v="Bank Transfer"/>
    <s v="bad"/>
    <n v="524475.44999999995"/>
    <n v="0.15"/>
    <n v="78671.31749999999"/>
    <n v="445804.13249999995"/>
  </r>
  <r>
    <n v="1662"/>
    <s v="Balogun Aisha"/>
    <x v="0"/>
    <n v="135482.9"/>
    <n v="5"/>
    <s v="ORD11661"/>
    <x v="351"/>
    <x v="19"/>
    <s v="Credit Card"/>
    <s v="neutral"/>
    <n v="677414.5"/>
    <n v="0.25"/>
    <n v="169353.625"/>
    <n v="508060.875"/>
  </r>
  <r>
    <n v="1663"/>
    <s v="Ezechi Ifunanya"/>
    <x v="7"/>
    <n v="101812.39"/>
    <n v="1"/>
    <s v="ORD11662"/>
    <x v="170"/>
    <x v="5"/>
    <s v="Mobile Payment"/>
    <s v="good"/>
    <n v="101812.39"/>
    <s v="No Discount"/>
    <s v="No Discount"/>
    <n v="101812.39"/>
  </r>
  <r>
    <n v="1664"/>
    <s v="Ezechi Zainab"/>
    <x v="6"/>
    <n v="112730.3"/>
    <n v="4"/>
    <s v="ORD11663"/>
    <x v="60"/>
    <x v="0"/>
    <s v="Credit Card"/>
    <s v="neutral"/>
    <n v="450921.2"/>
    <n v="0.15"/>
    <n v="67638.179999999993"/>
    <n v="383283.02"/>
  </r>
  <r>
    <n v="1665"/>
    <s v="Ogundipe Sola"/>
    <x v="3"/>
    <n v="124573.2"/>
    <n v="1"/>
    <s v="ORD11664"/>
    <x v="355"/>
    <x v="24"/>
    <s v="Credit Card"/>
    <s v="good"/>
    <n v="124573.2"/>
    <s v="No Discount"/>
    <s v="No Discount"/>
    <n v="124573.2"/>
  </r>
  <r>
    <n v="1666"/>
    <s v="Okeke Ibrahim"/>
    <x v="1"/>
    <n v="15766.51"/>
    <n v="1"/>
    <s v="ORD11665"/>
    <x v="172"/>
    <x v="9"/>
    <s v="Debit Card"/>
    <s v="good"/>
    <n v="15766.51"/>
    <s v="No Discount"/>
    <s v="No Discount"/>
    <n v="15766.51"/>
  </r>
  <r>
    <n v="1667"/>
    <s v="Mohammed Amaka"/>
    <x v="6"/>
    <n v="151418.85999999999"/>
    <n v="1"/>
    <s v="ORD11666"/>
    <x v="64"/>
    <x v="23"/>
    <s v="Debit Card"/>
    <s v="neutral"/>
    <n v="151418.85999999999"/>
    <s v="No Discount"/>
    <s v="No Discount"/>
    <n v="151418.85999999999"/>
  </r>
  <r>
    <n v="1668"/>
    <s v="Ezechi Temitope"/>
    <x v="2"/>
    <n v="45555.38"/>
    <n v="4"/>
    <s v="ORD11667"/>
    <x v="204"/>
    <x v="5"/>
    <s v="Debit Card"/>
    <s v="neutral"/>
    <n v="182221.52"/>
    <n v="0.15"/>
    <n v="27333.227999999999"/>
    <n v="154888.29199999999"/>
  </r>
  <r>
    <n v="1669"/>
    <s v="Ikenna Emeka"/>
    <x v="5"/>
    <n v="81548.210000000006"/>
    <n v="5"/>
    <s v="ORD11668"/>
    <x v="279"/>
    <x v="0"/>
    <s v="Credit Card"/>
    <s v="good"/>
    <n v="407741.05000000005"/>
    <n v="0.25"/>
    <n v="101935.26250000001"/>
    <n v="305805.78750000003"/>
  </r>
  <r>
    <n v="1670"/>
    <s v="Omotosho Ifunanya"/>
    <x v="7"/>
    <n v="66607.45"/>
    <n v="2"/>
    <s v="ORD11669"/>
    <x v="266"/>
    <x v="19"/>
    <s v="Bank Transfer"/>
    <s v="neutral"/>
    <n v="133214.9"/>
    <n v="0.15"/>
    <n v="19982.234999999997"/>
    <n v="113232.66499999999"/>
  </r>
  <r>
    <n v="1671"/>
    <s v="Balogun Chukwudi"/>
    <x v="3"/>
    <n v="57594.54"/>
    <n v="5"/>
    <s v="ORD11670"/>
    <x v="313"/>
    <x v="10"/>
    <s v="Credit Card"/>
    <s v="neutral"/>
    <n v="287972.7"/>
    <n v="0.25"/>
    <n v="71993.175000000003"/>
    <n v="215979.52500000002"/>
  </r>
  <r>
    <n v="1672"/>
    <s v="Lawal Zainab"/>
    <x v="9"/>
    <n v="10990.78"/>
    <n v="3"/>
    <s v="ORD11671"/>
    <x v="104"/>
    <x v="12"/>
    <s v="Debit Card"/>
    <s v="neutral"/>
    <n v="32972.340000000004"/>
    <n v="0.15"/>
    <n v="4945.8510000000006"/>
    <n v="28026.489000000001"/>
  </r>
  <r>
    <n v="1673"/>
    <s v="Ikenna Efe"/>
    <x v="5"/>
    <n v="126186.45"/>
    <n v="3"/>
    <s v="ORD11672"/>
    <x v="325"/>
    <x v="11"/>
    <s v="Bank Transfer"/>
    <s v="bad"/>
    <n v="378559.35"/>
    <n v="0.15"/>
    <n v="56783.902499999997"/>
    <n v="321775.44750000001"/>
  </r>
  <r>
    <n v="1674"/>
    <s v="Okeke Chisom"/>
    <x v="6"/>
    <n v="6032.06"/>
    <n v="4"/>
    <s v="ORD11673"/>
    <x v="315"/>
    <x v="15"/>
    <s v="Bank Transfer"/>
    <s v="neutral"/>
    <n v="24128.240000000002"/>
    <n v="0.15"/>
    <n v="3619.2360000000003"/>
    <n v="20509.004000000001"/>
  </r>
  <r>
    <n v="1675"/>
    <s v="Nwachukwu Yakubu"/>
    <x v="1"/>
    <n v="147556.51"/>
    <n v="5"/>
    <s v="ORD11674"/>
    <x v="254"/>
    <x v="2"/>
    <s v="Cash on Delivery"/>
    <s v="good"/>
    <n v="737782.55"/>
    <n v="0.25"/>
    <n v="184445.63750000001"/>
    <n v="553336.91250000009"/>
  </r>
  <r>
    <n v="1676"/>
    <s v="Ikenna Aisha"/>
    <x v="2"/>
    <n v="53950.62"/>
    <n v="3"/>
    <s v="ORD11675"/>
    <x v="97"/>
    <x v="15"/>
    <s v="Credit Card"/>
    <s v="bad"/>
    <n v="161851.86000000002"/>
    <n v="0.15"/>
    <n v="24277.779000000002"/>
    <n v="137574.08100000001"/>
  </r>
  <r>
    <n v="1677"/>
    <s v="Adewale Temitope"/>
    <x v="0"/>
    <n v="142626.22"/>
    <n v="5"/>
    <s v="ORD11676"/>
    <x v="1"/>
    <x v="23"/>
    <s v="Bank Transfer"/>
    <s v="good"/>
    <n v="713131.1"/>
    <n v="0.25"/>
    <n v="178282.77499999999"/>
    <n v="534848.32499999995"/>
  </r>
  <r>
    <n v="1678"/>
    <s v="Ezechi Ngozi"/>
    <x v="0"/>
    <n v="89969.34"/>
    <n v="4"/>
    <s v="ORD11677"/>
    <x v="281"/>
    <x v="12"/>
    <s v="Cash on Delivery"/>
    <s v="good"/>
    <n v="359877.36"/>
    <n v="0.15"/>
    <n v="53981.603999999999"/>
    <n v="305895.75599999999"/>
  </r>
  <r>
    <n v="1679"/>
    <s v="Obi Efe"/>
    <x v="5"/>
    <n v="41388.75"/>
    <n v="5"/>
    <s v="ORD11678"/>
    <x v="16"/>
    <x v="12"/>
    <s v="Debit Card"/>
    <s v="bad"/>
    <n v="206943.75"/>
    <n v="0.25"/>
    <n v="51735.9375"/>
    <n v="155207.8125"/>
  </r>
  <r>
    <n v="1680"/>
    <s v="Obi Temitope"/>
    <x v="8"/>
    <n v="130240.53"/>
    <n v="5"/>
    <s v="ORD11679"/>
    <x v="53"/>
    <x v="4"/>
    <s v="Cash on Delivery"/>
    <s v="good"/>
    <n v="651202.65"/>
    <n v="0.25"/>
    <n v="162800.66250000001"/>
    <n v="488401.98750000005"/>
  </r>
  <r>
    <n v="1681"/>
    <s v="Ogunleye Samuel"/>
    <x v="1"/>
    <n v="95101.09"/>
    <n v="3"/>
    <s v="ORD11680"/>
    <x v="178"/>
    <x v="19"/>
    <s v="Mobile Payment"/>
    <s v="good"/>
    <n v="285303.27"/>
    <n v="0.15"/>
    <n v="42795.4905"/>
    <n v="242507.7795"/>
  </r>
  <r>
    <n v="1682"/>
    <s v="Ekong Folake"/>
    <x v="9"/>
    <n v="154528.63"/>
    <n v="3"/>
    <s v="ORD11681"/>
    <x v="90"/>
    <x v="12"/>
    <s v="Cash on Delivery"/>
    <s v="good"/>
    <n v="463585.89"/>
    <n v="0.15"/>
    <n v="69537.883499999996"/>
    <n v="394048.00650000002"/>
  </r>
  <r>
    <n v="1683"/>
    <s v="Mohammed Abiodun"/>
    <x v="6"/>
    <n v="156482.70000000001"/>
    <n v="3"/>
    <s v="ORD11682"/>
    <x v="31"/>
    <x v="12"/>
    <s v="Mobile Payment"/>
    <s v="neutral"/>
    <n v="469448.10000000003"/>
    <n v="0.15"/>
    <n v="70417.214999999997"/>
    <n v="399030.88500000001"/>
  </r>
  <r>
    <n v="1684"/>
    <s v="Ogunleye Chukwudi"/>
    <x v="2"/>
    <n v="11203.79"/>
    <n v="2"/>
    <s v="ORD11683"/>
    <x v="149"/>
    <x v="11"/>
    <s v="Bank Transfer"/>
    <s v="bad"/>
    <n v="22407.58"/>
    <n v="0.15"/>
    <n v="3361.1370000000002"/>
    <n v="19046.443000000003"/>
  </r>
  <r>
    <n v="1685"/>
    <s v="Obi Chukwudi"/>
    <x v="0"/>
    <n v="159731.69"/>
    <n v="5"/>
    <s v="ORD11684"/>
    <x v="270"/>
    <x v="14"/>
    <s v="Debit Card"/>
    <s v="bad"/>
    <n v="798658.45"/>
    <n v="0.25"/>
    <n v="199664.61249999999"/>
    <n v="598993.83749999991"/>
  </r>
  <r>
    <n v="1686"/>
    <s v="Obi Bola"/>
    <x v="9"/>
    <n v="53071.7"/>
    <n v="1"/>
    <s v="ORD11685"/>
    <x v="293"/>
    <x v="3"/>
    <s v="Mobile Payment"/>
    <s v="neutral"/>
    <n v="53071.7"/>
    <s v="No Discount"/>
    <s v="No Discount"/>
    <n v="53071.7"/>
  </r>
  <r>
    <n v="1687"/>
    <s v="Adewale Ahmed"/>
    <x v="8"/>
    <n v="67100.12"/>
    <n v="4"/>
    <s v="ORD11686"/>
    <x v="335"/>
    <x v="21"/>
    <s v="Cash on Delivery"/>
    <s v="good"/>
    <n v="268400.48"/>
    <n v="0.15"/>
    <n v="40260.071999999993"/>
    <n v="228140.408"/>
  </r>
  <r>
    <n v="1688"/>
    <s v="Eze Bola"/>
    <x v="3"/>
    <n v="71022.7"/>
    <n v="1"/>
    <s v="ORD11687"/>
    <x v="43"/>
    <x v="4"/>
    <s v="Cash on Delivery"/>
    <s v="good"/>
    <n v="71022.7"/>
    <s v="No Discount"/>
    <s v="No Discount"/>
    <n v="71022.7"/>
  </r>
  <r>
    <n v="1689"/>
    <s v="Ojo Adeola"/>
    <x v="3"/>
    <n v="39538.019999999997"/>
    <n v="3"/>
    <s v="ORD11688"/>
    <x v="135"/>
    <x v="11"/>
    <s v="Cash on Delivery"/>
    <s v="good"/>
    <n v="118614.06"/>
    <n v="0.15"/>
    <n v="17792.109"/>
    <n v="100821.951"/>
  </r>
  <r>
    <n v="1690"/>
    <s v="Abubakar Bola"/>
    <x v="0"/>
    <n v="124020.24"/>
    <n v="2"/>
    <s v="ORD11689"/>
    <x v="126"/>
    <x v="18"/>
    <s v="Bank Transfer"/>
    <s v="good"/>
    <n v="248040.48"/>
    <n v="0.15"/>
    <n v="37206.072"/>
    <n v="210834.408"/>
  </r>
  <r>
    <n v="1691"/>
    <s v="Okeke Zainab"/>
    <x v="2"/>
    <n v="137739.31"/>
    <n v="2"/>
    <s v="ORD11690"/>
    <x v="117"/>
    <x v="4"/>
    <s v="Credit Card"/>
    <s v="neutral"/>
    <n v="275478.62"/>
    <n v="0.15"/>
    <n v="41321.792999999998"/>
    <n v="234156.82699999999"/>
  </r>
  <r>
    <n v="1692"/>
    <s v="Ogundipe Kemi"/>
    <x v="7"/>
    <n v="192317.32"/>
    <n v="1"/>
    <s v="ORD11691"/>
    <x v="55"/>
    <x v="9"/>
    <s v="Bank Transfer"/>
    <s v="bad"/>
    <n v="192317.32"/>
    <s v="No Discount"/>
    <s v="No Discount"/>
    <n v="192317.32"/>
  </r>
  <r>
    <n v="1693"/>
    <s v="Eze Chukwudi"/>
    <x v="9"/>
    <n v="12841.39"/>
    <n v="5"/>
    <s v="ORD11692"/>
    <x v="344"/>
    <x v="7"/>
    <s v="Credit Card"/>
    <s v="good"/>
    <n v="64206.95"/>
    <n v="0.25"/>
    <n v="16051.737499999999"/>
    <n v="48155.212499999994"/>
  </r>
  <r>
    <n v="1694"/>
    <s v="Ikenna Uche"/>
    <x v="7"/>
    <n v="26426.41"/>
    <n v="3"/>
    <s v="ORD11693"/>
    <x v="262"/>
    <x v="1"/>
    <s v="Cash on Delivery"/>
    <s v="good"/>
    <n v="79279.23"/>
    <n v="0.15"/>
    <n v="11891.884499999998"/>
    <n v="67387.345499999996"/>
  </r>
  <r>
    <n v="1695"/>
    <s v="Osagie Bola"/>
    <x v="7"/>
    <n v="7035.39"/>
    <n v="2"/>
    <s v="ORD11694"/>
    <x v="236"/>
    <x v="6"/>
    <s v="Cash on Delivery"/>
    <s v="bad"/>
    <n v="14070.78"/>
    <n v="0.15"/>
    <n v="2110.6170000000002"/>
    <n v="11960.163"/>
  </r>
  <r>
    <n v="1696"/>
    <s v="Osagie Emeka"/>
    <x v="9"/>
    <n v="31678.6"/>
    <n v="5"/>
    <s v="ORD11695"/>
    <x v="59"/>
    <x v="13"/>
    <s v="Debit Card"/>
    <s v="neutral"/>
    <n v="158393"/>
    <n v="0.25"/>
    <n v="39598.25"/>
    <n v="118794.75"/>
  </r>
  <r>
    <n v="1697"/>
    <s v="Ezechi Amaka"/>
    <x v="3"/>
    <n v="54665.440000000002"/>
    <n v="4"/>
    <s v="ORD11696"/>
    <x v="147"/>
    <x v="5"/>
    <s v="Bank Transfer"/>
    <s v="neutral"/>
    <n v="218661.76000000001"/>
    <n v="0.15"/>
    <n v="32799.264000000003"/>
    <n v="185862.49600000001"/>
  </r>
  <r>
    <n v="1698"/>
    <s v="Ifeanyi Omotayo"/>
    <x v="4"/>
    <n v="93144.29"/>
    <n v="5"/>
    <s v="ORD11697"/>
    <x v="174"/>
    <x v="7"/>
    <s v="Bank Transfer"/>
    <s v="bad"/>
    <n v="465721.44999999995"/>
    <n v="0.25"/>
    <n v="116430.36249999999"/>
    <n v="349291.08749999997"/>
  </r>
  <r>
    <n v="1699"/>
    <s v="Ekong Adeola"/>
    <x v="0"/>
    <n v="147213.13"/>
    <n v="5"/>
    <s v="ORD11698"/>
    <x v="168"/>
    <x v="22"/>
    <s v="Debit Card"/>
    <s v="good"/>
    <n v="736065.65"/>
    <n v="0.25"/>
    <n v="184016.41250000001"/>
    <n v="552049.23750000005"/>
  </r>
  <r>
    <n v="1700"/>
    <s v="Osagie Samuel"/>
    <x v="0"/>
    <n v="65836.58"/>
    <n v="3"/>
    <s v="ORD11699"/>
    <x v="76"/>
    <x v="0"/>
    <s v="Cash on Delivery"/>
    <s v="bad"/>
    <n v="197509.74"/>
    <n v="0.15"/>
    <n v="29626.460999999996"/>
    <n v="167883.27899999998"/>
  </r>
  <r>
    <n v="1701"/>
    <s v="Ogunleye Femi"/>
    <x v="1"/>
    <n v="139931.82999999999"/>
    <n v="5"/>
    <s v="ORD11700"/>
    <x v="349"/>
    <x v="11"/>
    <s v="Bank Transfer"/>
    <s v="neutral"/>
    <n v="699659.14999999991"/>
    <n v="0.25"/>
    <n v="174914.78749999998"/>
    <n v="524744.36249999993"/>
  </r>
  <r>
    <n v="1702"/>
    <s v="Ezechi Zainab"/>
    <x v="8"/>
    <n v="5428.01"/>
    <n v="5"/>
    <s v="ORD11701"/>
    <x v="241"/>
    <x v="7"/>
    <s v="Cash on Delivery"/>
    <s v="good"/>
    <n v="27140.050000000003"/>
    <n v="0.25"/>
    <n v="6785.0125000000007"/>
    <n v="20355.037500000002"/>
  </r>
  <r>
    <n v="1703"/>
    <s v="Obi Temitope"/>
    <x v="1"/>
    <n v="67387.88"/>
    <n v="5"/>
    <s v="ORD11702"/>
    <x v="133"/>
    <x v="13"/>
    <s v="Credit Card"/>
    <s v="bad"/>
    <n v="336939.4"/>
    <n v="0.25"/>
    <n v="84234.85"/>
    <n v="252704.55000000002"/>
  </r>
  <r>
    <n v="1704"/>
    <s v="Ogunleye Sola"/>
    <x v="3"/>
    <n v="175293.62"/>
    <n v="5"/>
    <s v="ORD11703"/>
    <x v="289"/>
    <x v="10"/>
    <s v="Bank Transfer"/>
    <s v="bad"/>
    <n v="876468.1"/>
    <n v="0.25"/>
    <n v="219117.02499999999"/>
    <n v="657351.07499999995"/>
  </r>
  <r>
    <n v="1705"/>
    <s v="Ojo Uche"/>
    <x v="5"/>
    <n v="110168.84"/>
    <n v="3"/>
    <s v="ORD11704"/>
    <x v="285"/>
    <x v="9"/>
    <s v="Cash on Delivery"/>
    <s v="good"/>
    <n v="330506.52"/>
    <n v="0.15"/>
    <n v="49575.978000000003"/>
    <n v="280930.54200000002"/>
  </r>
  <r>
    <n v="1706"/>
    <s v="Ogundipe Chinwe"/>
    <x v="6"/>
    <n v="133677.06"/>
    <n v="3"/>
    <s v="ORD11705"/>
    <x v="342"/>
    <x v="5"/>
    <s v="Mobile Payment"/>
    <s v="neutral"/>
    <n v="401031.18"/>
    <n v="0.15"/>
    <n v="60154.676999999996"/>
    <n v="340876.50300000003"/>
  </r>
  <r>
    <n v="1707"/>
    <s v="Osagie Folake"/>
    <x v="2"/>
    <n v="189354.17"/>
    <n v="2"/>
    <s v="ORD11706"/>
    <x v="11"/>
    <x v="10"/>
    <s v="Mobile Payment"/>
    <s v="good"/>
    <n v="378708.34"/>
    <n v="0.15"/>
    <n v="56806.251000000004"/>
    <n v="321902.08900000004"/>
  </r>
  <r>
    <n v="1708"/>
    <s v="Ifeanyi Ifunanya"/>
    <x v="8"/>
    <n v="139499.07"/>
    <n v="3"/>
    <s v="ORD11707"/>
    <x v="142"/>
    <x v="4"/>
    <s v="Credit Card"/>
    <s v="neutral"/>
    <n v="418497.21"/>
    <n v="0.15"/>
    <n v="62774.5815"/>
    <n v="355722.62849999999"/>
  </r>
  <r>
    <n v="1709"/>
    <s v="Eze Kemi"/>
    <x v="1"/>
    <n v="157840.04999999999"/>
    <n v="2"/>
    <s v="ORD11708"/>
    <x v="107"/>
    <x v="20"/>
    <s v="Bank Transfer"/>
    <s v="neutral"/>
    <n v="315680.09999999998"/>
    <n v="0.15"/>
    <n v="47352.014999999992"/>
    <n v="268328.08499999996"/>
  </r>
  <r>
    <n v="1710"/>
    <s v="Okafor Folake"/>
    <x v="3"/>
    <n v="120128.13"/>
    <n v="3"/>
    <s v="ORD11709"/>
    <x v="185"/>
    <x v="3"/>
    <s v="Mobile Payment"/>
    <s v="neutral"/>
    <n v="360384.39"/>
    <n v="0.15"/>
    <n v="54057.658499999998"/>
    <n v="306326.73149999999"/>
  </r>
  <r>
    <n v="1711"/>
    <s v="Ifeanyi Adeola"/>
    <x v="3"/>
    <n v="131841.54"/>
    <n v="1"/>
    <s v="ORD11710"/>
    <x v="36"/>
    <x v="10"/>
    <s v="Mobile Payment"/>
    <s v="neutral"/>
    <n v="131841.54"/>
    <s v="No Discount"/>
    <s v="No Discount"/>
    <n v="131841.54"/>
  </r>
  <r>
    <n v="1712"/>
    <s v="Lawal Uche"/>
    <x v="6"/>
    <n v="71285.070000000007"/>
    <n v="3"/>
    <s v="ORD11711"/>
    <x v="342"/>
    <x v="2"/>
    <s v="Bank Transfer"/>
    <s v="bad"/>
    <n v="213855.21000000002"/>
    <n v="0.15"/>
    <n v="32078.281500000001"/>
    <n v="181776.92850000001"/>
  </r>
  <r>
    <n v="1713"/>
    <s v="Ifeanyi Chisom"/>
    <x v="9"/>
    <n v="99563.95"/>
    <n v="4"/>
    <s v="ORD11712"/>
    <x v="14"/>
    <x v="19"/>
    <s v="Mobile Payment"/>
    <s v="good"/>
    <n v="398255.8"/>
    <n v="0.15"/>
    <n v="59738.369999999995"/>
    <n v="338517.43"/>
  </r>
  <r>
    <n v="1714"/>
    <s v="Mohammed Chukwudi"/>
    <x v="4"/>
    <n v="190534.88"/>
    <n v="5"/>
    <s v="ORD11713"/>
    <x v="340"/>
    <x v="10"/>
    <s v="Mobile Payment"/>
    <s v="bad"/>
    <n v="952674.4"/>
    <n v="0.25"/>
    <n v="238168.6"/>
    <n v="714505.8"/>
  </r>
  <r>
    <n v="1715"/>
    <s v="Mohammed Ifunanya"/>
    <x v="2"/>
    <n v="102157.47"/>
    <n v="5"/>
    <s v="ORD11714"/>
    <x v="272"/>
    <x v="23"/>
    <s v="Credit Card"/>
    <s v="bad"/>
    <n v="510787.35"/>
    <n v="0.25"/>
    <n v="127696.83749999999"/>
    <n v="383090.51249999995"/>
  </r>
  <r>
    <n v="1716"/>
    <s v="Ogundipe Bola"/>
    <x v="1"/>
    <n v="162784.62"/>
    <n v="3"/>
    <s v="ORD11715"/>
    <x v="185"/>
    <x v="22"/>
    <s v="Debit Card"/>
    <s v="bad"/>
    <n v="488353.86"/>
    <n v="0.15"/>
    <n v="73253.078999999998"/>
    <n v="415100.78099999996"/>
  </r>
  <r>
    <n v="1717"/>
    <s v="Mohammed Chinwe"/>
    <x v="1"/>
    <n v="118217.38"/>
    <n v="4"/>
    <s v="ORD11716"/>
    <x v="80"/>
    <x v="5"/>
    <s v="Cash on Delivery"/>
    <s v="bad"/>
    <n v="472869.52"/>
    <n v="0.15"/>
    <n v="70930.428"/>
    <n v="401939.092"/>
  </r>
  <r>
    <n v="1718"/>
    <s v="Adebayo Chinwe"/>
    <x v="6"/>
    <n v="143679.35999999999"/>
    <n v="4"/>
    <s v="ORD11717"/>
    <x v="157"/>
    <x v="9"/>
    <s v="Bank Transfer"/>
    <s v="good"/>
    <n v="574717.43999999994"/>
    <n v="0.15"/>
    <n v="86207.615999999995"/>
    <n v="488509.82399999996"/>
  </r>
  <r>
    <n v="1719"/>
    <s v="Olawale Ibrahim"/>
    <x v="5"/>
    <n v="13301.58"/>
    <n v="2"/>
    <s v="ORD11718"/>
    <x v="70"/>
    <x v="3"/>
    <s v="Credit Card"/>
    <s v="good"/>
    <n v="26603.16"/>
    <n v="0.15"/>
    <n v="3990.4739999999997"/>
    <n v="22612.686000000002"/>
  </r>
  <r>
    <n v="1720"/>
    <s v="Mohammed Zainab"/>
    <x v="6"/>
    <n v="176550.71"/>
    <n v="5"/>
    <s v="ORD11719"/>
    <x v="101"/>
    <x v="11"/>
    <s v="Bank Transfer"/>
    <s v="neutral"/>
    <n v="882753.54999999993"/>
    <n v="0.25"/>
    <n v="220688.38749999998"/>
    <n v="662065.16249999998"/>
  </r>
  <r>
    <n v="1721"/>
    <s v="Okafor Bola"/>
    <x v="0"/>
    <n v="17626.41"/>
    <n v="3"/>
    <s v="ORD11720"/>
    <x v="71"/>
    <x v="14"/>
    <s v="Bank Transfer"/>
    <s v="bad"/>
    <n v="52879.229999999996"/>
    <n v="0.15"/>
    <n v="7931.8844999999992"/>
    <n v="44947.345499999996"/>
  </r>
  <r>
    <n v="1722"/>
    <s v="Mohammed Kemi"/>
    <x v="0"/>
    <n v="73440.33"/>
    <n v="2"/>
    <s v="ORD11721"/>
    <x v="186"/>
    <x v="7"/>
    <s v="Bank Transfer"/>
    <s v="good"/>
    <n v="146880.66"/>
    <n v="0.15"/>
    <n v="22032.098999999998"/>
    <n v="124848.561"/>
  </r>
  <r>
    <n v="1723"/>
    <s v="Idowu Samuel"/>
    <x v="5"/>
    <n v="188140.63"/>
    <n v="4"/>
    <s v="ORD11722"/>
    <x v="213"/>
    <x v="14"/>
    <s v="Credit Card"/>
    <s v="good"/>
    <n v="752562.52"/>
    <n v="0.15"/>
    <n v="112884.378"/>
    <n v="639678.14199999999"/>
  </r>
  <r>
    <n v="1724"/>
    <s v="Eze Adeola"/>
    <x v="5"/>
    <n v="75563.710000000006"/>
    <n v="2"/>
    <s v="ORD11723"/>
    <x v="324"/>
    <x v="1"/>
    <s v="Bank Transfer"/>
    <s v="bad"/>
    <n v="151127.42000000001"/>
    <n v="0.15"/>
    <n v="22669.113000000001"/>
    <n v="128458.30700000002"/>
  </r>
  <r>
    <n v="1725"/>
    <s v="Olawale Tunde"/>
    <x v="2"/>
    <n v="148001.60000000001"/>
    <n v="2"/>
    <s v="ORD11724"/>
    <x v="86"/>
    <x v="19"/>
    <s v="Bank Transfer"/>
    <s v="good"/>
    <n v="296003.20000000001"/>
    <n v="0.15"/>
    <n v="44400.480000000003"/>
    <n v="251602.72"/>
  </r>
  <r>
    <n v="1726"/>
    <s v="Abubakar Chisom"/>
    <x v="7"/>
    <n v="104761.89"/>
    <n v="1"/>
    <s v="ORD11725"/>
    <x v="269"/>
    <x v="6"/>
    <s v="Debit Card"/>
    <s v="neutral"/>
    <n v="104761.89"/>
    <s v="No Discount"/>
    <s v="No Discount"/>
    <n v="104761.89"/>
  </r>
  <r>
    <n v="1727"/>
    <s v="Nwachukwu Chinwe"/>
    <x v="4"/>
    <n v="35734.980000000003"/>
    <n v="5"/>
    <s v="ORD11726"/>
    <x v="17"/>
    <x v="9"/>
    <s v="Credit Card"/>
    <s v="good"/>
    <n v="178674.90000000002"/>
    <n v="0.25"/>
    <n v="44668.725000000006"/>
    <n v="134006.17500000002"/>
  </r>
  <r>
    <n v="1728"/>
    <s v="Ogunleye Uche"/>
    <x v="4"/>
    <n v="144524.26"/>
    <n v="4"/>
    <s v="ORD11727"/>
    <x v="216"/>
    <x v="25"/>
    <s v="Debit Card"/>
    <s v="good"/>
    <n v="578097.04"/>
    <n v="0.15"/>
    <n v="86714.555999999997"/>
    <n v="491382.48400000005"/>
  </r>
  <r>
    <n v="1729"/>
    <s v="Olawale Kemi"/>
    <x v="8"/>
    <n v="64950.38"/>
    <n v="5"/>
    <s v="ORD11728"/>
    <x v="253"/>
    <x v="23"/>
    <s v="Debit Card"/>
    <s v="bad"/>
    <n v="324751.89999999997"/>
    <n v="0.25"/>
    <n v="81187.974999999991"/>
    <n v="243563.92499999999"/>
  </r>
  <r>
    <n v="1730"/>
    <s v="Ogundipe Efe"/>
    <x v="0"/>
    <n v="75964.289999999994"/>
    <n v="3"/>
    <s v="ORD11729"/>
    <x v="6"/>
    <x v="6"/>
    <s v="Cash on Delivery"/>
    <s v="neutral"/>
    <n v="227892.87"/>
    <n v="0.15"/>
    <n v="34183.930499999995"/>
    <n v="193708.93950000001"/>
  </r>
  <r>
    <n v="1731"/>
    <s v="Ajayi Emeka"/>
    <x v="2"/>
    <n v="53742.52"/>
    <n v="5"/>
    <s v="ORD11730"/>
    <x v="68"/>
    <x v="17"/>
    <s v="Cash on Delivery"/>
    <s v="neutral"/>
    <n v="268712.59999999998"/>
    <n v="0.25"/>
    <n v="67178.149999999994"/>
    <n v="201534.44999999998"/>
  </r>
  <r>
    <n v="1732"/>
    <s v="Ogunleye Chukwudi"/>
    <x v="2"/>
    <n v="8300.2199999999993"/>
    <n v="2"/>
    <s v="ORD11731"/>
    <x v="133"/>
    <x v="19"/>
    <s v="Debit Card"/>
    <s v="neutral"/>
    <n v="16600.439999999999"/>
    <n v="0.15"/>
    <n v="2490.0659999999998"/>
    <n v="14110.374"/>
  </r>
  <r>
    <n v="1733"/>
    <s v="Ekong Femi"/>
    <x v="0"/>
    <n v="139996.09"/>
    <n v="5"/>
    <s v="ORD11732"/>
    <x v="242"/>
    <x v="8"/>
    <s v="Debit Card"/>
    <s v="neutral"/>
    <n v="699980.45"/>
    <n v="0.25"/>
    <n v="174995.11249999999"/>
    <n v="524985.33749999991"/>
  </r>
  <r>
    <n v="1734"/>
    <s v="Ajayi Aisha"/>
    <x v="3"/>
    <n v="96441.2"/>
    <n v="3"/>
    <s v="ORD11733"/>
    <x v="359"/>
    <x v="13"/>
    <s v="Bank Transfer"/>
    <s v="neutral"/>
    <n v="289323.59999999998"/>
    <n v="0.15"/>
    <n v="43398.539999999994"/>
    <n v="245925.06"/>
  </r>
  <r>
    <n v="1735"/>
    <s v="Idowu Femi"/>
    <x v="6"/>
    <n v="21044.28"/>
    <n v="2"/>
    <s v="ORD11734"/>
    <x v="196"/>
    <x v="1"/>
    <s v="Credit Card"/>
    <s v="good"/>
    <n v="42088.56"/>
    <n v="0.15"/>
    <n v="6313.2839999999997"/>
    <n v="35775.275999999998"/>
  </r>
  <r>
    <n v="1736"/>
    <s v="Mohammed Folake"/>
    <x v="5"/>
    <n v="173790.11"/>
    <n v="3"/>
    <s v="ORD11735"/>
    <x v="67"/>
    <x v="6"/>
    <s v="Debit Card"/>
    <s v="neutral"/>
    <n v="521370.32999999996"/>
    <n v="0.15"/>
    <n v="78205.549499999994"/>
    <n v="443164.78049999999"/>
  </r>
  <r>
    <n v="1737"/>
    <s v="Adewale Ibrahim"/>
    <x v="7"/>
    <n v="102545.79"/>
    <n v="5"/>
    <s v="ORD11736"/>
    <x v="136"/>
    <x v="9"/>
    <s v="Credit Card"/>
    <s v="good"/>
    <n v="512728.94999999995"/>
    <n v="0.25"/>
    <n v="128182.23749999999"/>
    <n v="384546.71249999997"/>
  </r>
  <r>
    <n v="1738"/>
    <s v="Osagie Chinwe"/>
    <x v="3"/>
    <n v="18794.66"/>
    <n v="1"/>
    <s v="ORD11737"/>
    <x v="194"/>
    <x v="4"/>
    <s v="Mobile Payment"/>
    <s v="good"/>
    <n v="18794.66"/>
    <s v="No Discount"/>
    <s v="No Discount"/>
    <n v="18794.66"/>
  </r>
  <r>
    <n v="1739"/>
    <s v="Balogun Emeka"/>
    <x v="9"/>
    <n v="160056.46"/>
    <n v="2"/>
    <s v="ORD11738"/>
    <x v="131"/>
    <x v="6"/>
    <s v="Credit Card"/>
    <s v="bad"/>
    <n v="320112.92"/>
    <n v="0.15"/>
    <n v="48016.937999999995"/>
    <n v="272095.98199999996"/>
  </r>
  <r>
    <n v="1740"/>
    <s v="Ojo Adeola"/>
    <x v="3"/>
    <n v="98441.52"/>
    <n v="5"/>
    <s v="ORD11739"/>
    <x v="342"/>
    <x v="12"/>
    <s v="Mobile Payment"/>
    <s v="good"/>
    <n v="492207.60000000003"/>
    <n v="0.25"/>
    <n v="123051.90000000001"/>
    <n v="369155.7"/>
  </r>
  <r>
    <n v="1741"/>
    <s v="Adebayo Femi"/>
    <x v="6"/>
    <n v="136290.23999999999"/>
    <n v="2"/>
    <s v="ORD11740"/>
    <x v="265"/>
    <x v="14"/>
    <s v="Credit Card"/>
    <s v="bad"/>
    <n v="272580.47999999998"/>
    <n v="0.15"/>
    <n v="40887.071999999993"/>
    <n v="231693.408"/>
  </r>
  <r>
    <n v="1742"/>
    <s v="Nwachukwu Amaka"/>
    <x v="8"/>
    <n v="86940.24"/>
    <n v="1"/>
    <s v="ORD11741"/>
    <x v="94"/>
    <x v="20"/>
    <s v="Credit Card"/>
    <s v="neutral"/>
    <n v="86940.24"/>
    <s v="No Discount"/>
    <s v="No Discount"/>
    <n v="86940.24"/>
  </r>
  <r>
    <n v="1743"/>
    <s v="Eze Ngozi"/>
    <x v="1"/>
    <n v="110196.07"/>
    <n v="5"/>
    <s v="ORD11742"/>
    <x v="159"/>
    <x v="7"/>
    <s v="Credit Card"/>
    <s v="good"/>
    <n v="550980.35000000009"/>
    <n v="0.25"/>
    <n v="137745.08750000002"/>
    <n v="413235.26250000007"/>
  </r>
  <r>
    <n v="1744"/>
    <s v="Olawale Sola"/>
    <x v="4"/>
    <n v="130422.86"/>
    <n v="5"/>
    <s v="ORD11743"/>
    <x v="143"/>
    <x v="20"/>
    <s v="Credit Card"/>
    <s v="good"/>
    <n v="652114.30000000005"/>
    <n v="0.25"/>
    <n v="163028.57500000001"/>
    <n v="489085.72500000003"/>
  </r>
  <r>
    <n v="1745"/>
    <s v="Adewale Tunde"/>
    <x v="8"/>
    <n v="68535.69"/>
    <n v="5"/>
    <s v="ORD11744"/>
    <x v="99"/>
    <x v="14"/>
    <s v="Mobile Payment"/>
    <s v="good"/>
    <n v="342678.45"/>
    <n v="0.25"/>
    <n v="85669.612500000003"/>
    <n v="257008.83750000002"/>
  </r>
  <r>
    <n v="1746"/>
    <s v="Ezechi Uche"/>
    <x v="9"/>
    <n v="31659.78"/>
    <n v="4"/>
    <s v="ORD11745"/>
    <x v="337"/>
    <x v="18"/>
    <s v="Debit Card"/>
    <s v="good"/>
    <n v="126639.12"/>
    <n v="0.15"/>
    <n v="18995.867999999999"/>
    <n v="107643.25199999999"/>
  </r>
  <r>
    <n v="1747"/>
    <s v="Lawal Efe"/>
    <x v="5"/>
    <n v="169158.28"/>
    <n v="4"/>
    <s v="ORD11746"/>
    <x v="85"/>
    <x v="2"/>
    <s v="Debit Card"/>
    <s v="neutral"/>
    <n v="676633.12"/>
    <n v="0.15"/>
    <n v="101494.96799999999"/>
    <n v="575138.152"/>
  </r>
  <r>
    <n v="1748"/>
    <s v="Olawale Chisom"/>
    <x v="8"/>
    <n v="67563.960000000006"/>
    <n v="1"/>
    <s v="ORD11747"/>
    <x v="314"/>
    <x v="18"/>
    <s v="Bank Transfer"/>
    <s v="bad"/>
    <n v="67563.960000000006"/>
    <s v="No Discount"/>
    <s v="No Discount"/>
    <n v="67563.960000000006"/>
  </r>
  <r>
    <n v="1749"/>
    <s v="Ogundipe Bola"/>
    <x v="7"/>
    <n v="119613.51"/>
    <n v="1"/>
    <s v="ORD11748"/>
    <x v="228"/>
    <x v="23"/>
    <s v="Mobile Payment"/>
    <s v="bad"/>
    <n v="119613.51"/>
    <s v="No Discount"/>
    <s v="No Discount"/>
    <n v="119613.51"/>
  </r>
  <r>
    <n v="1750"/>
    <s v="Osagie Chinwe"/>
    <x v="5"/>
    <n v="134018.39000000001"/>
    <n v="4"/>
    <s v="ORD11749"/>
    <x v="312"/>
    <x v="0"/>
    <s v="Debit Card"/>
    <s v="neutral"/>
    <n v="536073.56000000006"/>
    <n v="0.15"/>
    <n v="80411.034"/>
    <n v="455662.52600000007"/>
  </r>
  <r>
    <n v="1751"/>
    <s v="Eze Ibrahim"/>
    <x v="8"/>
    <n v="104376.25"/>
    <n v="5"/>
    <s v="ORD11750"/>
    <x v="287"/>
    <x v="8"/>
    <s v="Mobile Payment"/>
    <s v="neutral"/>
    <n v="521881.25"/>
    <n v="0.25"/>
    <n v="130470.3125"/>
    <n v="391410.9375"/>
  </r>
  <r>
    <n v="1752"/>
    <s v="Lawal Zainab"/>
    <x v="1"/>
    <n v="24327.67"/>
    <n v="4"/>
    <s v="ORD11751"/>
    <x v="224"/>
    <x v="3"/>
    <s v="Mobile Payment"/>
    <s v="good"/>
    <n v="97310.68"/>
    <n v="0.15"/>
    <n v="14596.601999999999"/>
    <n v="82714.077999999994"/>
  </r>
  <r>
    <n v="1753"/>
    <s v="Idowu Tunde"/>
    <x v="4"/>
    <n v="161373.65"/>
    <n v="4"/>
    <s v="ORD11752"/>
    <x v="64"/>
    <x v="5"/>
    <s v="Credit Card"/>
    <s v="good"/>
    <n v="645494.6"/>
    <n v="0.15"/>
    <n v="96824.189999999988"/>
    <n v="548670.41"/>
  </r>
  <r>
    <n v="1754"/>
    <s v="Nwachukwu Chinwe"/>
    <x v="6"/>
    <n v="77028.7"/>
    <n v="5"/>
    <s v="ORD11753"/>
    <x v="55"/>
    <x v="5"/>
    <s v="Debit Card"/>
    <s v="neutral"/>
    <n v="385143.5"/>
    <n v="0.25"/>
    <n v="96285.875"/>
    <n v="288857.625"/>
  </r>
  <r>
    <n v="1755"/>
    <s v="Abubakar Ngozi"/>
    <x v="2"/>
    <n v="49283.34"/>
    <n v="5"/>
    <s v="ORD11754"/>
    <x v="235"/>
    <x v="24"/>
    <s v="Debit Card"/>
    <s v="bad"/>
    <n v="246416.69999999998"/>
    <n v="0.25"/>
    <n v="61604.174999999996"/>
    <n v="184812.52499999999"/>
  </r>
  <r>
    <n v="1756"/>
    <s v="Obi Efe"/>
    <x v="1"/>
    <n v="115248.38"/>
    <n v="1"/>
    <s v="ORD11755"/>
    <x v="236"/>
    <x v="7"/>
    <s v="Credit Card"/>
    <s v="good"/>
    <n v="115248.38"/>
    <s v="No Discount"/>
    <s v="No Discount"/>
    <n v="115248.38"/>
  </r>
  <r>
    <n v="1757"/>
    <s v="Okeke Efe"/>
    <x v="5"/>
    <n v="81065.73"/>
    <n v="5"/>
    <s v="ORD11756"/>
    <x v="323"/>
    <x v="5"/>
    <s v="Bank Transfer"/>
    <s v="neutral"/>
    <n v="405328.64999999997"/>
    <n v="0.25"/>
    <n v="101332.16249999999"/>
    <n v="303996.48749999999"/>
  </r>
  <r>
    <n v="1758"/>
    <s v="Onyejekwe Kemi"/>
    <x v="0"/>
    <n v="170620.98"/>
    <n v="1"/>
    <s v="ORD11757"/>
    <x v="171"/>
    <x v="25"/>
    <s v="Debit Card"/>
    <s v="good"/>
    <n v="170620.98"/>
    <s v="No Discount"/>
    <s v="No Discount"/>
    <n v="170620.98"/>
  </r>
  <r>
    <n v="1759"/>
    <s v="Omotosho Kemi"/>
    <x v="6"/>
    <n v="64476.21"/>
    <n v="3"/>
    <s v="ORD11758"/>
    <x v="213"/>
    <x v="19"/>
    <s v="Credit Card"/>
    <s v="bad"/>
    <n v="193428.63"/>
    <n v="0.15"/>
    <n v="29014.2945"/>
    <n v="164414.33550000002"/>
  </r>
  <r>
    <n v="1760"/>
    <s v="Omotosho Sola"/>
    <x v="4"/>
    <n v="45881.72"/>
    <n v="1"/>
    <s v="ORD11759"/>
    <x v="254"/>
    <x v="17"/>
    <s v="Credit Card"/>
    <s v="bad"/>
    <n v="45881.72"/>
    <s v="No Discount"/>
    <s v="No Discount"/>
    <n v="45881.72"/>
  </r>
  <r>
    <n v="1761"/>
    <s v="Balogun Tunde"/>
    <x v="3"/>
    <n v="107000.93"/>
    <n v="5"/>
    <s v="ORD11760"/>
    <x v="76"/>
    <x v="13"/>
    <s v="Cash on Delivery"/>
    <s v="bad"/>
    <n v="535004.64999999991"/>
    <n v="0.25"/>
    <n v="133751.16249999998"/>
    <n v="401253.48749999993"/>
  </r>
  <r>
    <n v="1762"/>
    <s v="Olawale Ifunanya"/>
    <x v="2"/>
    <n v="186869.19"/>
    <n v="2"/>
    <s v="ORD11761"/>
    <x v="129"/>
    <x v="1"/>
    <s v="Mobile Payment"/>
    <s v="neutral"/>
    <n v="373738.38"/>
    <n v="0.15"/>
    <n v="56060.756999999998"/>
    <n v="317677.62300000002"/>
  </r>
  <r>
    <n v="1763"/>
    <s v="Eze Samuel"/>
    <x v="7"/>
    <n v="77564.34"/>
    <n v="2"/>
    <s v="ORD11762"/>
    <x v="72"/>
    <x v="5"/>
    <s v="Bank Transfer"/>
    <s v="bad"/>
    <n v="155128.68"/>
    <n v="0.15"/>
    <n v="23269.302"/>
    <n v="131859.378"/>
  </r>
  <r>
    <n v="1764"/>
    <s v="Lawal Ngozi"/>
    <x v="4"/>
    <n v="14506.6"/>
    <n v="4"/>
    <s v="ORD11763"/>
    <x v="247"/>
    <x v="14"/>
    <s v="Mobile Payment"/>
    <s v="bad"/>
    <n v="58026.400000000001"/>
    <n v="0.15"/>
    <n v="8703.9599999999991"/>
    <n v="49322.44"/>
  </r>
  <r>
    <n v="1765"/>
    <s v="Ekong Kemi"/>
    <x v="0"/>
    <n v="61588.18"/>
    <n v="2"/>
    <s v="ORD11764"/>
    <x v="327"/>
    <x v="12"/>
    <s v="Mobile Payment"/>
    <s v="neutral"/>
    <n v="123176.36"/>
    <n v="0.15"/>
    <n v="18476.453999999998"/>
    <n v="104699.906"/>
  </r>
  <r>
    <n v="1766"/>
    <s v="Lawal Adeola"/>
    <x v="8"/>
    <n v="92638.24"/>
    <n v="2"/>
    <s v="ORD11765"/>
    <x v="264"/>
    <x v="23"/>
    <s v="Debit Card"/>
    <s v="bad"/>
    <n v="185276.48"/>
    <n v="0.15"/>
    <n v="27791.472000000002"/>
    <n v="157485.008"/>
  </r>
  <r>
    <n v="1767"/>
    <s v="Nwachukwu Sola"/>
    <x v="8"/>
    <n v="14473.68"/>
    <n v="4"/>
    <s v="ORD11766"/>
    <x v="67"/>
    <x v="18"/>
    <s v="Debit Card"/>
    <s v="good"/>
    <n v="57894.720000000001"/>
    <n v="0.15"/>
    <n v="8684.2080000000005"/>
    <n v="49210.512000000002"/>
  </r>
  <r>
    <n v="1768"/>
    <s v="Adebayo Efe"/>
    <x v="5"/>
    <n v="66286.990000000005"/>
    <n v="2"/>
    <s v="ORD11767"/>
    <x v="128"/>
    <x v="2"/>
    <s v="Debit Card"/>
    <s v="neutral"/>
    <n v="132573.98000000001"/>
    <n v="0.15"/>
    <n v="19886.097000000002"/>
    <n v="112687.883"/>
  </r>
  <r>
    <n v="1769"/>
    <s v="Idowu Ibrahim"/>
    <x v="9"/>
    <n v="110405.08"/>
    <n v="4"/>
    <s v="ORD11768"/>
    <x v="204"/>
    <x v="4"/>
    <s v="Bank Transfer"/>
    <s v="good"/>
    <n v="441620.32"/>
    <n v="0.15"/>
    <n v="66243.047999999995"/>
    <n v="375377.272"/>
  </r>
  <r>
    <n v="1770"/>
    <s v="Okeke Aisha"/>
    <x v="9"/>
    <n v="180890.81"/>
    <n v="4"/>
    <s v="ORD11769"/>
    <x v="306"/>
    <x v="19"/>
    <s v="Bank Transfer"/>
    <s v="good"/>
    <n v="723563.24"/>
    <n v="0.15"/>
    <n v="108534.48599999999"/>
    <n v="615028.75399999996"/>
  </r>
  <r>
    <n v="1771"/>
    <s v="Ikenna Ibrahim"/>
    <x v="1"/>
    <n v="80050.03"/>
    <n v="4"/>
    <s v="ORD11770"/>
    <x v="196"/>
    <x v="4"/>
    <s v="Debit Card"/>
    <s v="bad"/>
    <n v="320200.12"/>
    <n v="0.15"/>
    <n v="48030.017999999996"/>
    <n v="272170.10200000001"/>
  </r>
  <r>
    <n v="1772"/>
    <s v="Onyejekwe Femi"/>
    <x v="4"/>
    <n v="137484.32999999999"/>
    <n v="5"/>
    <s v="ORD11771"/>
    <x v="292"/>
    <x v="9"/>
    <s v="Bank Transfer"/>
    <s v="good"/>
    <n v="687421.64999999991"/>
    <n v="0.25"/>
    <n v="171855.41249999998"/>
    <n v="515566.23749999993"/>
  </r>
  <r>
    <n v="1773"/>
    <s v="Ekong Kemi"/>
    <x v="1"/>
    <n v="83477.740000000005"/>
    <n v="1"/>
    <s v="ORD11772"/>
    <x v="16"/>
    <x v="24"/>
    <s v="Cash on Delivery"/>
    <s v="good"/>
    <n v="83477.740000000005"/>
    <s v="No Discount"/>
    <s v="No Discount"/>
    <n v="83477.740000000005"/>
  </r>
  <r>
    <n v="1774"/>
    <s v="Okeke Ngozi"/>
    <x v="8"/>
    <n v="181918.1"/>
    <n v="2"/>
    <s v="ORD11773"/>
    <x v="242"/>
    <x v="17"/>
    <s v="Cash on Delivery"/>
    <s v="good"/>
    <n v="363836.2"/>
    <n v="0.15"/>
    <n v="54575.43"/>
    <n v="309260.77"/>
  </r>
  <r>
    <n v="1775"/>
    <s v="Olawale Tunde"/>
    <x v="9"/>
    <n v="68320.490000000005"/>
    <n v="2"/>
    <s v="ORD11774"/>
    <x v="350"/>
    <x v="19"/>
    <s v="Bank Transfer"/>
    <s v="bad"/>
    <n v="136640.98000000001"/>
    <n v="0.15"/>
    <n v="20496.147000000001"/>
    <n v="116144.83300000001"/>
  </r>
  <r>
    <n v="1776"/>
    <s v="Nwachukwu Ahmed"/>
    <x v="4"/>
    <n v="38178.71"/>
    <n v="5"/>
    <s v="ORD11775"/>
    <x v="75"/>
    <x v="5"/>
    <s v="Credit Card"/>
    <s v="neutral"/>
    <n v="190893.55"/>
    <n v="0.25"/>
    <n v="47723.387499999997"/>
    <n v="143170.16249999998"/>
  </r>
  <r>
    <n v="1777"/>
    <s v="Onyejekwe Kemi"/>
    <x v="2"/>
    <n v="119719.81"/>
    <n v="3"/>
    <s v="ORD11776"/>
    <x v="219"/>
    <x v="7"/>
    <s v="Bank Transfer"/>
    <s v="bad"/>
    <n v="359159.43"/>
    <n v="0.15"/>
    <n v="53873.914499999999"/>
    <n v="305285.51549999998"/>
  </r>
  <r>
    <n v="1778"/>
    <s v="Nwachukwu Amaka"/>
    <x v="6"/>
    <n v="150454.44"/>
    <n v="4"/>
    <s v="ORD11777"/>
    <x v="299"/>
    <x v="1"/>
    <s v="Credit Card"/>
    <s v="neutral"/>
    <n v="601817.76"/>
    <n v="0.15"/>
    <n v="90272.664000000004"/>
    <n v="511545.09600000002"/>
  </r>
  <r>
    <n v="1779"/>
    <s v="Lawal Ibrahim"/>
    <x v="6"/>
    <n v="34366.6"/>
    <n v="1"/>
    <s v="ORD11778"/>
    <x v="249"/>
    <x v="18"/>
    <s v="Credit Card"/>
    <s v="neutral"/>
    <n v="34366.6"/>
    <s v="No Discount"/>
    <s v="No Discount"/>
    <n v="34366.6"/>
  </r>
  <r>
    <n v="1780"/>
    <s v="Olawale Folake"/>
    <x v="1"/>
    <n v="36114.6"/>
    <n v="3"/>
    <s v="ORD11779"/>
    <x v="325"/>
    <x v="4"/>
    <s v="Mobile Payment"/>
    <s v="good"/>
    <n v="108343.79999999999"/>
    <n v="0.15"/>
    <n v="16251.569999999998"/>
    <n v="92092.23"/>
  </r>
  <r>
    <n v="1781"/>
    <s v="Lawal Sola"/>
    <x v="0"/>
    <n v="47926.87"/>
    <n v="1"/>
    <s v="ORD11780"/>
    <x v="210"/>
    <x v="12"/>
    <s v="Debit Card"/>
    <s v="good"/>
    <n v="47926.87"/>
    <s v="No Discount"/>
    <s v="No Discount"/>
    <n v="47926.87"/>
  </r>
  <r>
    <n v="1782"/>
    <s v="Abubakar Uche"/>
    <x v="1"/>
    <n v="147437.26999999999"/>
    <n v="4"/>
    <s v="ORD11781"/>
    <x v="169"/>
    <x v="5"/>
    <s v="Mobile Payment"/>
    <s v="neutral"/>
    <n v="589749.07999999996"/>
    <n v="0.15"/>
    <n v="88462.361999999994"/>
    <n v="501286.71799999999"/>
  </r>
  <r>
    <n v="1783"/>
    <s v="Eze Ifunanya"/>
    <x v="8"/>
    <n v="32074.06"/>
    <n v="2"/>
    <s v="ORD11782"/>
    <x v="308"/>
    <x v="15"/>
    <s v="Credit Card"/>
    <s v="good"/>
    <n v="64148.12"/>
    <n v="0.15"/>
    <n v="9622.2180000000008"/>
    <n v="54525.902000000002"/>
  </r>
  <r>
    <n v="1784"/>
    <s v="Abubakar Abiodun"/>
    <x v="8"/>
    <n v="150223.53"/>
    <n v="1"/>
    <s v="ORD11783"/>
    <x v="163"/>
    <x v="16"/>
    <s v="Mobile Payment"/>
    <s v="good"/>
    <n v="150223.53"/>
    <s v="No Discount"/>
    <s v="No Discount"/>
    <n v="150223.53"/>
  </r>
  <r>
    <n v="1785"/>
    <s v="Osagie Zainab"/>
    <x v="4"/>
    <n v="81619.92"/>
    <n v="4"/>
    <s v="ORD11784"/>
    <x v="38"/>
    <x v="0"/>
    <s v="Bank Transfer"/>
    <s v="bad"/>
    <n v="326479.68"/>
    <n v="0.15"/>
    <n v="48971.951999999997"/>
    <n v="277507.728"/>
  </r>
  <r>
    <n v="1786"/>
    <s v="Onyejekwe Ifunanya"/>
    <x v="3"/>
    <n v="134066.68"/>
    <n v="3"/>
    <s v="ORD11785"/>
    <x v="55"/>
    <x v="11"/>
    <s v="Mobile Payment"/>
    <s v="neutral"/>
    <n v="402200.04"/>
    <n v="0.15"/>
    <n v="60330.005999999994"/>
    <n v="341870.03399999999"/>
  </r>
  <r>
    <n v="1787"/>
    <s v="Okeke Chukwudi"/>
    <x v="3"/>
    <n v="139359.48000000001"/>
    <n v="4"/>
    <s v="ORD11786"/>
    <x v="250"/>
    <x v="12"/>
    <s v="Mobile Payment"/>
    <s v="good"/>
    <n v="557437.92000000004"/>
    <n v="0.15"/>
    <n v="83615.688000000009"/>
    <n v="473822.23200000002"/>
  </r>
  <r>
    <n v="1788"/>
    <s v="Ajayi Chukwudi"/>
    <x v="5"/>
    <n v="159212.13"/>
    <n v="1"/>
    <s v="ORD11787"/>
    <x v="331"/>
    <x v="19"/>
    <s v="Debit Card"/>
    <s v="good"/>
    <n v="159212.13"/>
    <s v="No Discount"/>
    <s v="No Discount"/>
    <n v="159212.13"/>
  </r>
  <r>
    <n v="1789"/>
    <s v="Ojo Folake"/>
    <x v="5"/>
    <n v="107999.71"/>
    <n v="3"/>
    <s v="ORD11788"/>
    <x v="241"/>
    <x v="12"/>
    <s v="Cash on Delivery"/>
    <s v="bad"/>
    <n v="323999.13"/>
    <n v="0.15"/>
    <n v="48599.869500000001"/>
    <n v="275399.26049999997"/>
  </r>
  <r>
    <n v="1790"/>
    <s v="Adebanjo Chinwe"/>
    <x v="4"/>
    <n v="156736.16"/>
    <n v="1"/>
    <s v="ORD11789"/>
    <x v="23"/>
    <x v="9"/>
    <s v="Mobile Payment"/>
    <s v="neutral"/>
    <n v="156736.16"/>
    <s v="No Discount"/>
    <s v="No Discount"/>
    <n v="156736.16"/>
  </r>
  <r>
    <n v="1791"/>
    <s v="Eze Aisha"/>
    <x v="6"/>
    <n v="197610.63"/>
    <n v="2"/>
    <s v="ORD11790"/>
    <x v="344"/>
    <x v="20"/>
    <s v="Bank Transfer"/>
    <s v="good"/>
    <n v="395221.26"/>
    <n v="0.15"/>
    <n v="59283.188999999998"/>
    <n v="335938.071"/>
  </r>
  <r>
    <n v="1792"/>
    <s v="Ogunleye Ifunanya"/>
    <x v="7"/>
    <n v="18982.080000000002"/>
    <n v="1"/>
    <s v="ORD11791"/>
    <x v="79"/>
    <x v="18"/>
    <s v="Mobile Payment"/>
    <s v="good"/>
    <n v="18982.080000000002"/>
    <s v="No Discount"/>
    <s v="No Discount"/>
    <n v="18982.080000000002"/>
  </r>
  <r>
    <n v="1793"/>
    <s v="Idowu Femi"/>
    <x v="7"/>
    <n v="154044.71"/>
    <n v="4"/>
    <s v="ORD11792"/>
    <x v="106"/>
    <x v="10"/>
    <s v="Bank Transfer"/>
    <s v="bad"/>
    <n v="616178.84"/>
    <n v="0.15"/>
    <n v="92426.825999999986"/>
    <n v="523752.01399999997"/>
  </r>
  <r>
    <n v="1794"/>
    <s v="Adewale Samuel"/>
    <x v="5"/>
    <n v="171847.55"/>
    <n v="2"/>
    <s v="ORD11793"/>
    <x v="117"/>
    <x v="4"/>
    <s v="Bank Transfer"/>
    <s v="neutral"/>
    <n v="343695.1"/>
    <n v="0.15"/>
    <n v="51554.264999999992"/>
    <n v="292140.83499999996"/>
  </r>
  <r>
    <n v="1795"/>
    <s v="Okafor Aisha"/>
    <x v="3"/>
    <n v="23028.85"/>
    <n v="4"/>
    <s v="ORD11794"/>
    <x v="307"/>
    <x v="11"/>
    <s v="Cash on Delivery"/>
    <s v="bad"/>
    <n v="92115.4"/>
    <n v="0.15"/>
    <n v="13817.31"/>
    <n v="78298.09"/>
  </r>
  <r>
    <n v="1796"/>
    <s v="Mohammed Tunde"/>
    <x v="6"/>
    <n v="73479.63"/>
    <n v="4"/>
    <s v="ORD11795"/>
    <x v="80"/>
    <x v="25"/>
    <s v="Debit Card"/>
    <s v="neutral"/>
    <n v="293918.52"/>
    <n v="0.15"/>
    <n v="44087.777999999998"/>
    <n v="249830.74200000003"/>
  </r>
  <r>
    <n v="1797"/>
    <s v="Olawale Ngozi"/>
    <x v="3"/>
    <n v="78369.710000000006"/>
    <n v="3"/>
    <s v="ORD11796"/>
    <x v="188"/>
    <x v="17"/>
    <s v="Bank Transfer"/>
    <s v="bad"/>
    <n v="235109.13"/>
    <n v="0.15"/>
    <n v="35266.369500000001"/>
    <n v="199842.7605"/>
  </r>
  <r>
    <n v="1798"/>
    <s v="Abubakar Chukwudi"/>
    <x v="3"/>
    <n v="132247.78"/>
    <n v="5"/>
    <s v="ORD11797"/>
    <x v="301"/>
    <x v="17"/>
    <s v="Cash on Delivery"/>
    <s v="neutral"/>
    <n v="661238.9"/>
    <n v="0.25"/>
    <n v="165309.72500000001"/>
    <n v="495929.17500000005"/>
  </r>
  <r>
    <n v="1799"/>
    <s v="Ekong Chukwudi"/>
    <x v="0"/>
    <n v="8037.98"/>
    <n v="2"/>
    <s v="ORD11798"/>
    <x v="21"/>
    <x v="17"/>
    <s v="Credit Card"/>
    <s v="neutral"/>
    <n v="16075.96"/>
    <n v="0.15"/>
    <n v="2411.3939999999998"/>
    <n v="13664.565999999999"/>
  </r>
  <r>
    <n v="1800"/>
    <s v="Eze Adeola"/>
    <x v="3"/>
    <n v="59525.83"/>
    <n v="5"/>
    <s v="ORD11799"/>
    <x v="340"/>
    <x v="20"/>
    <s v="Cash on Delivery"/>
    <s v="good"/>
    <n v="297629.15000000002"/>
    <n v="0.25"/>
    <n v="74407.287500000006"/>
    <n v="223221.86250000002"/>
  </r>
  <r>
    <n v="1801"/>
    <s v="Okeke Amaka"/>
    <x v="7"/>
    <n v="191227.47"/>
    <n v="5"/>
    <s v="ORD11800"/>
    <x v="159"/>
    <x v="0"/>
    <s v="Credit Card"/>
    <s v="bad"/>
    <n v="956137.35"/>
    <n v="0.25"/>
    <n v="239034.33749999999"/>
    <n v="717103.01249999995"/>
  </r>
  <r>
    <n v="1802"/>
    <s v="Olawale Femi"/>
    <x v="3"/>
    <n v="120612.35"/>
    <n v="5"/>
    <s v="ORD11801"/>
    <x v="289"/>
    <x v="4"/>
    <s v="Mobile Payment"/>
    <s v="bad"/>
    <n v="603061.75"/>
    <n v="0.25"/>
    <n v="150765.4375"/>
    <n v="452296.3125"/>
  </r>
  <r>
    <n v="1803"/>
    <s v="Okafor Tunde"/>
    <x v="0"/>
    <n v="174575.45"/>
    <n v="1"/>
    <s v="ORD11802"/>
    <x v="184"/>
    <x v="10"/>
    <s v="Mobile Payment"/>
    <s v="good"/>
    <n v="174575.45"/>
    <s v="No Discount"/>
    <s v="No Discount"/>
    <n v="174575.45"/>
  </r>
  <r>
    <n v="1804"/>
    <s v="Ajayi Chisom"/>
    <x v="0"/>
    <n v="166430.99"/>
    <n v="2"/>
    <s v="ORD11803"/>
    <x v="316"/>
    <x v="12"/>
    <s v="Bank Transfer"/>
    <s v="good"/>
    <n v="332861.98"/>
    <n v="0.15"/>
    <n v="49929.296999999999"/>
    <n v="282932.68299999996"/>
  </r>
  <r>
    <n v="1805"/>
    <s v="Ajayi Ahmed"/>
    <x v="0"/>
    <n v="175272.03"/>
    <n v="1"/>
    <s v="ORD11804"/>
    <x v="59"/>
    <x v="18"/>
    <s v="Bank Transfer"/>
    <s v="good"/>
    <n v="175272.03"/>
    <s v="No Discount"/>
    <s v="No Discount"/>
    <n v="175272.03"/>
  </r>
  <r>
    <n v="1806"/>
    <s v="Osagie Ibrahim"/>
    <x v="3"/>
    <n v="182979.32"/>
    <n v="4"/>
    <s v="ORD11805"/>
    <x v="206"/>
    <x v="24"/>
    <s v="Debit Card"/>
    <s v="good"/>
    <n v="731917.28"/>
    <n v="0.15"/>
    <n v="109787.592"/>
    <n v="622129.68800000008"/>
  </r>
  <r>
    <n v="1807"/>
    <s v="Adebayo Kemi"/>
    <x v="1"/>
    <n v="198587.1"/>
    <n v="5"/>
    <s v="ORD11806"/>
    <x v="22"/>
    <x v="2"/>
    <s v="Mobile Payment"/>
    <s v="good"/>
    <n v="992935.5"/>
    <n v="0.25"/>
    <n v="248233.875"/>
    <n v="744701.625"/>
  </r>
  <r>
    <n v="1808"/>
    <s v="Ifeanyi Efe"/>
    <x v="0"/>
    <n v="100933.9"/>
    <n v="5"/>
    <s v="ORD11807"/>
    <x v="329"/>
    <x v="25"/>
    <s v="Credit Card"/>
    <s v="bad"/>
    <n v="504669.5"/>
    <n v="0.25"/>
    <n v="126167.375"/>
    <n v="378502.125"/>
  </r>
  <r>
    <n v="1809"/>
    <s v="Okeke Omotayo"/>
    <x v="9"/>
    <n v="90704.18"/>
    <n v="3"/>
    <s v="ORD11808"/>
    <x v="325"/>
    <x v="7"/>
    <s v="Mobile Payment"/>
    <s v="bad"/>
    <n v="272112.53999999998"/>
    <n v="0.15"/>
    <n v="40816.880999999994"/>
    <n v="231295.65899999999"/>
  </r>
  <r>
    <n v="1810"/>
    <s v="Nwachukwu Kemi"/>
    <x v="6"/>
    <n v="127327.46"/>
    <n v="2"/>
    <s v="ORD11809"/>
    <x v="327"/>
    <x v="25"/>
    <s v="Bank Transfer"/>
    <s v="bad"/>
    <n v="254654.92"/>
    <n v="0.15"/>
    <n v="38198.237999999998"/>
    <n v="216456.68200000003"/>
  </r>
  <r>
    <n v="1811"/>
    <s v="Ekong Amaka"/>
    <x v="0"/>
    <n v="59238.5"/>
    <n v="1"/>
    <s v="ORD11810"/>
    <x v="332"/>
    <x v="21"/>
    <s v="Bank Transfer"/>
    <s v="good"/>
    <n v="59238.5"/>
    <s v="No Discount"/>
    <s v="No Discount"/>
    <n v="59238.5"/>
  </r>
  <r>
    <n v="1812"/>
    <s v="Ikenna Abiodun"/>
    <x v="6"/>
    <n v="51623.199999999997"/>
    <n v="5"/>
    <s v="ORD11811"/>
    <x v="125"/>
    <x v="20"/>
    <s v="Debit Card"/>
    <s v="neutral"/>
    <n v="258116"/>
    <n v="0.25"/>
    <n v="64529"/>
    <n v="193587"/>
  </r>
  <r>
    <n v="1813"/>
    <s v="Adewale Folake"/>
    <x v="0"/>
    <n v="193972.26"/>
    <n v="2"/>
    <s v="ORD11812"/>
    <x v="39"/>
    <x v="18"/>
    <s v="Bank Transfer"/>
    <s v="good"/>
    <n v="387944.52"/>
    <n v="0.15"/>
    <n v="58191.678"/>
    <n v="329752.842"/>
  </r>
  <r>
    <n v="1814"/>
    <s v="Ezechi Uche"/>
    <x v="6"/>
    <n v="21408.76"/>
    <n v="4"/>
    <s v="ORD11813"/>
    <x v="341"/>
    <x v="15"/>
    <s v="Credit Card"/>
    <s v="neutral"/>
    <n v="85635.04"/>
    <n v="0.15"/>
    <n v="12845.255999999999"/>
    <n v="72789.784"/>
  </r>
  <r>
    <n v="1815"/>
    <s v="Ogundipe Folake"/>
    <x v="9"/>
    <n v="29250.44"/>
    <n v="5"/>
    <s v="ORD11814"/>
    <x v="287"/>
    <x v="11"/>
    <s v="Cash on Delivery"/>
    <s v="neutral"/>
    <n v="146252.19999999998"/>
    <n v="0.25"/>
    <n v="36563.049999999996"/>
    <n v="109689.15"/>
  </r>
  <r>
    <n v="1816"/>
    <s v="Ajayi Zainab"/>
    <x v="7"/>
    <n v="165977.14000000001"/>
    <n v="1"/>
    <s v="ORD11815"/>
    <x v="134"/>
    <x v="10"/>
    <s v="Credit Card"/>
    <s v="bad"/>
    <n v="165977.14000000001"/>
    <s v="No Discount"/>
    <s v="No Discount"/>
    <n v="165977.14000000001"/>
  </r>
  <r>
    <n v="1817"/>
    <s v="Onyejekwe Bola"/>
    <x v="8"/>
    <n v="138589.16"/>
    <n v="4"/>
    <s v="ORD11816"/>
    <x v="28"/>
    <x v="4"/>
    <s v="Mobile Payment"/>
    <s v="neutral"/>
    <n v="554356.64"/>
    <n v="0.15"/>
    <n v="83153.495999999999"/>
    <n v="471203.14400000003"/>
  </r>
  <r>
    <n v="1818"/>
    <s v="Ezechi Amaka"/>
    <x v="9"/>
    <n v="190695.44"/>
    <n v="3"/>
    <s v="ORD11817"/>
    <x v="202"/>
    <x v="5"/>
    <s v="Cash on Delivery"/>
    <s v="bad"/>
    <n v="572086.32000000007"/>
    <n v="0.15"/>
    <n v="85812.948000000004"/>
    <n v="486273.37200000009"/>
  </r>
  <r>
    <n v="1819"/>
    <s v="Eze Femi"/>
    <x v="8"/>
    <n v="129694.41"/>
    <n v="1"/>
    <s v="ORD11818"/>
    <x v="13"/>
    <x v="11"/>
    <s v="Debit Card"/>
    <s v="neutral"/>
    <n v="129694.41"/>
    <s v="No Discount"/>
    <s v="No Discount"/>
    <n v="129694.41"/>
  </r>
  <r>
    <n v="1820"/>
    <s v="Okeke Chinwe"/>
    <x v="7"/>
    <n v="9617.0499999999993"/>
    <n v="3"/>
    <s v="ORD11819"/>
    <x v="8"/>
    <x v="10"/>
    <s v="Mobile Payment"/>
    <s v="bad"/>
    <n v="28851.149999999998"/>
    <n v="0.15"/>
    <n v="4327.6724999999997"/>
    <n v="24523.477499999997"/>
  </r>
  <r>
    <n v="1821"/>
    <s v="Ezechi Yakubu"/>
    <x v="0"/>
    <n v="153148.74"/>
    <n v="5"/>
    <s v="ORD11820"/>
    <x v="96"/>
    <x v="9"/>
    <s v="Credit Card"/>
    <s v="neutral"/>
    <n v="765743.7"/>
    <n v="0.25"/>
    <n v="191435.92499999999"/>
    <n v="574307.77499999991"/>
  </r>
  <r>
    <n v="1822"/>
    <s v="Olawale Tunde"/>
    <x v="6"/>
    <n v="100726.11"/>
    <n v="1"/>
    <s v="ORD11821"/>
    <x v="131"/>
    <x v="18"/>
    <s v="Mobile Payment"/>
    <s v="good"/>
    <n v="100726.11"/>
    <s v="No Discount"/>
    <s v="No Discount"/>
    <n v="100726.11"/>
  </r>
  <r>
    <n v="1823"/>
    <s v="Abubakar Omotayo"/>
    <x v="8"/>
    <n v="74605.38"/>
    <n v="1"/>
    <s v="ORD11822"/>
    <x v="320"/>
    <x v="7"/>
    <s v="Cash on Delivery"/>
    <s v="neutral"/>
    <n v="74605.38"/>
    <s v="No Discount"/>
    <s v="No Discount"/>
    <n v="74605.38"/>
  </r>
  <r>
    <n v="1824"/>
    <s v="Ezechi Bola"/>
    <x v="5"/>
    <n v="183708.5"/>
    <n v="3"/>
    <s v="ORD11823"/>
    <x v="81"/>
    <x v="20"/>
    <s v="Debit Card"/>
    <s v="good"/>
    <n v="551125.5"/>
    <n v="0.15"/>
    <n v="82668.824999999997"/>
    <n v="468456.67499999999"/>
  </r>
  <r>
    <n v="1825"/>
    <s v="Mohammed Sola"/>
    <x v="0"/>
    <n v="74867.009999999995"/>
    <n v="5"/>
    <s v="ORD11824"/>
    <x v="178"/>
    <x v="22"/>
    <s v="Debit Card"/>
    <s v="good"/>
    <n v="374335.05"/>
    <n v="0.25"/>
    <n v="93583.762499999997"/>
    <n v="280751.28749999998"/>
  </r>
  <r>
    <n v="1826"/>
    <s v="Osagie Femi"/>
    <x v="5"/>
    <n v="90877.03"/>
    <n v="4"/>
    <s v="ORD11825"/>
    <x v="319"/>
    <x v="23"/>
    <s v="Bank Transfer"/>
    <s v="bad"/>
    <n v="363508.12"/>
    <n v="0.15"/>
    <n v="54526.218000000001"/>
    <n v="308981.902"/>
  </r>
  <r>
    <n v="1827"/>
    <s v="Ogundipe Sola"/>
    <x v="6"/>
    <n v="175148.45"/>
    <n v="4"/>
    <s v="ORD11826"/>
    <x v="128"/>
    <x v="14"/>
    <s v="Debit Card"/>
    <s v="good"/>
    <n v="700593.8"/>
    <n v="0.15"/>
    <n v="105089.07"/>
    <n v="595504.73"/>
  </r>
  <r>
    <n v="1828"/>
    <s v="Olawale Chinwe"/>
    <x v="6"/>
    <n v="154163.51999999999"/>
    <n v="1"/>
    <s v="ORD11827"/>
    <x v="183"/>
    <x v="23"/>
    <s v="Mobile Payment"/>
    <s v="bad"/>
    <n v="154163.51999999999"/>
    <s v="No Discount"/>
    <s v="No Discount"/>
    <n v="154163.51999999999"/>
  </r>
  <r>
    <n v="1829"/>
    <s v="Okafor Chinwe"/>
    <x v="3"/>
    <n v="129266.36"/>
    <n v="3"/>
    <s v="ORD11828"/>
    <x v="73"/>
    <x v="16"/>
    <s v="Bank Transfer"/>
    <s v="bad"/>
    <n v="387799.08"/>
    <n v="0.15"/>
    <n v="58169.862000000001"/>
    <n v="329629.21799999999"/>
  </r>
  <r>
    <n v="1830"/>
    <s v="Ojo Chisom"/>
    <x v="7"/>
    <n v="50273.4"/>
    <n v="1"/>
    <s v="ORD11829"/>
    <x v="184"/>
    <x v="0"/>
    <s v="Mobile Payment"/>
    <s v="neutral"/>
    <n v="50273.4"/>
    <s v="No Discount"/>
    <s v="No Discount"/>
    <n v="50273.4"/>
  </r>
  <r>
    <n v="1831"/>
    <s v="Ifeanyi Ahmed"/>
    <x v="3"/>
    <n v="76798.58"/>
    <n v="5"/>
    <s v="ORD11830"/>
    <x v="328"/>
    <x v="12"/>
    <s v="Mobile Payment"/>
    <s v="neutral"/>
    <n v="383992.9"/>
    <n v="0.25"/>
    <n v="95998.225000000006"/>
    <n v="287994.67500000005"/>
  </r>
  <r>
    <n v="1832"/>
    <s v="Lawal Uche"/>
    <x v="0"/>
    <n v="199466.47"/>
    <n v="5"/>
    <s v="ORD11831"/>
    <x v="136"/>
    <x v="10"/>
    <s v="Debit Card"/>
    <s v="bad"/>
    <n v="997332.35"/>
    <n v="0.25"/>
    <n v="249333.08749999999"/>
    <n v="747999.26249999995"/>
  </r>
  <r>
    <n v="1833"/>
    <s v="Lawal Sola"/>
    <x v="8"/>
    <n v="96223.87"/>
    <n v="4"/>
    <s v="ORD11832"/>
    <x v="100"/>
    <x v="15"/>
    <s v="Debit Card"/>
    <s v="neutral"/>
    <n v="384895.48"/>
    <n v="0.15"/>
    <n v="57734.321999999993"/>
    <n v="327161.158"/>
  </r>
  <r>
    <n v="1834"/>
    <s v="Onyejekwe Zainab"/>
    <x v="0"/>
    <n v="107719.95"/>
    <n v="5"/>
    <s v="ORD11833"/>
    <x v="227"/>
    <x v="2"/>
    <s v="Debit Card"/>
    <s v="good"/>
    <n v="538599.75"/>
    <n v="0.25"/>
    <n v="134649.9375"/>
    <n v="403949.8125"/>
  </r>
  <r>
    <n v="1835"/>
    <s v="Lawal Omotayo"/>
    <x v="3"/>
    <n v="50932.73"/>
    <n v="3"/>
    <s v="ORD11834"/>
    <x v="86"/>
    <x v="6"/>
    <s v="Mobile Payment"/>
    <s v="bad"/>
    <n v="152798.19"/>
    <n v="0.15"/>
    <n v="22919.728500000001"/>
    <n v="129878.4615"/>
  </r>
  <r>
    <n v="1836"/>
    <s v="Ajayi Ifunanya"/>
    <x v="4"/>
    <n v="86125.66"/>
    <n v="1"/>
    <s v="ORD11835"/>
    <x v="268"/>
    <x v="17"/>
    <s v="Debit Card"/>
    <s v="bad"/>
    <n v="86125.66"/>
    <s v="No Discount"/>
    <s v="No Discount"/>
    <n v="86125.66"/>
  </r>
  <r>
    <n v="1837"/>
    <s v="Ogunleye Tunde"/>
    <x v="2"/>
    <n v="97952.1"/>
    <n v="1"/>
    <s v="ORD11836"/>
    <x v="284"/>
    <x v="0"/>
    <s v="Cash on Delivery"/>
    <s v="bad"/>
    <n v="97952.1"/>
    <s v="No Discount"/>
    <s v="No Discount"/>
    <n v="97952.1"/>
  </r>
  <r>
    <n v="1838"/>
    <s v="Olawale Ahmed"/>
    <x v="7"/>
    <n v="180323.85"/>
    <n v="2"/>
    <s v="ORD11837"/>
    <x v="240"/>
    <x v="4"/>
    <s v="Mobile Payment"/>
    <s v="neutral"/>
    <n v="360647.7"/>
    <n v="0.15"/>
    <n v="54097.154999999999"/>
    <n v="306550.54500000004"/>
  </r>
  <r>
    <n v="1839"/>
    <s v="Adebayo Chisom"/>
    <x v="8"/>
    <n v="187730.72"/>
    <n v="5"/>
    <s v="ORD11838"/>
    <x v="55"/>
    <x v="10"/>
    <s v="Credit Card"/>
    <s v="neutral"/>
    <n v="938653.6"/>
    <n v="0.25"/>
    <n v="234663.4"/>
    <n v="703990.2"/>
  </r>
  <r>
    <n v="1840"/>
    <s v="Adebayo Abiodun"/>
    <x v="7"/>
    <n v="11772.59"/>
    <n v="4"/>
    <s v="ORD11839"/>
    <x v="207"/>
    <x v="21"/>
    <s v="Mobile Payment"/>
    <s v="neutral"/>
    <n v="47090.36"/>
    <n v="0.15"/>
    <n v="7063.5540000000001"/>
    <n v="40026.805999999997"/>
  </r>
  <r>
    <n v="1841"/>
    <s v="Nwachukwu Bola"/>
    <x v="1"/>
    <n v="185178.77"/>
    <n v="5"/>
    <s v="ORD11840"/>
    <x v="245"/>
    <x v="21"/>
    <s v="Bank Transfer"/>
    <s v="bad"/>
    <n v="925893.85"/>
    <n v="0.25"/>
    <n v="231473.46249999999"/>
    <n v="694420.38749999995"/>
  </r>
  <r>
    <n v="1842"/>
    <s v="Onyejekwe Folake"/>
    <x v="1"/>
    <n v="92147.85"/>
    <n v="4"/>
    <s v="ORD11841"/>
    <x v="0"/>
    <x v="4"/>
    <s v="Cash on Delivery"/>
    <s v="good"/>
    <n v="368591.4"/>
    <n v="0.15"/>
    <n v="55288.71"/>
    <n v="313302.69"/>
  </r>
  <r>
    <n v="1843"/>
    <s v="Ojo Efe"/>
    <x v="0"/>
    <n v="186790.38"/>
    <n v="3"/>
    <s v="ORD11842"/>
    <x v="329"/>
    <x v="0"/>
    <s v="Cash on Delivery"/>
    <s v="good"/>
    <n v="560371.14"/>
    <n v="0.15"/>
    <n v="84055.671000000002"/>
    <n v="476315.46900000004"/>
  </r>
  <r>
    <n v="1844"/>
    <s v="Adewale Yakubu"/>
    <x v="7"/>
    <n v="32555.47"/>
    <n v="5"/>
    <s v="ORD11843"/>
    <x v="240"/>
    <x v="18"/>
    <s v="Bank Transfer"/>
    <s v="bad"/>
    <n v="162777.35"/>
    <n v="0.25"/>
    <n v="40694.337500000001"/>
    <n v="122083.01250000001"/>
  </r>
  <r>
    <n v="1845"/>
    <s v="Ogundipe Aisha"/>
    <x v="5"/>
    <n v="28099.73"/>
    <n v="4"/>
    <s v="ORD11844"/>
    <x v="355"/>
    <x v="13"/>
    <s v="Cash on Delivery"/>
    <s v="neutral"/>
    <n v="112398.92"/>
    <n v="0.15"/>
    <n v="16859.838"/>
    <n v="95539.081999999995"/>
  </r>
  <r>
    <n v="1846"/>
    <s v="Adewale Temitope"/>
    <x v="8"/>
    <n v="80958.320000000007"/>
    <n v="5"/>
    <s v="ORD11845"/>
    <x v="269"/>
    <x v="21"/>
    <s v="Debit Card"/>
    <s v="good"/>
    <n v="404791.60000000003"/>
    <n v="0.25"/>
    <n v="101197.90000000001"/>
    <n v="303593.7"/>
  </r>
  <r>
    <n v="1847"/>
    <s v="Obi Adeola"/>
    <x v="4"/>
    <n v="125872.49"/>
    <n v="2"/>
    <s v="ORD11846"/>
    <x v="350"/>
    <x v="11"/>
    <s v="Bank Transfer"/>
    <s v="bad"/>
    <n v="251744.98"/>
    <n v="0.15"/>
    <n v="37761.747000000003"/>
    <n v="213983.23300000001"/>
  </r>
  <r>
    <n v="1848"/>
    <s v="Osagie Amaka"/>
    <x v="1"/>
    <n v="55026.37"/>
    <n v="3"/>
    <s v="ORD11847"/>
    <x v="111"/>
    <x v="19"/>
    <s v="Cash on Delivery"/>
    <s v="good"/>
    <n v="165079.11000000002"/>
    <n v="0.15"/>
    <n v="24761.8665"/>
    <n v="140317.24350000001"/>
  </r>
  <r>
    <n v="1849"/>
    <s v="Idowu Ahmed"/>
    <x v="6"/>
    <n v="120859.65"/>
    <n v="1"/>
    <s v="ORD11848"/>
    <x v="273"/>
    <x v="1"/>
    <s v="Credit Card"/>
    <s v="neutral"/>
    <n v="120859.65"/>
    <s v="No Discount"/>
    <s v="No Discount"/>
    <n v="120859.65"/>
  </r>
  <r>
    <n v="1850"/>
    <s v="Nwachukwu Sola"/>
    <x v="9"/>
    <n v="173298.69"/>
    <n v="2"/>
    <s v="ORD11849"/>
    <x v="317"/>
    <x v="1"/>
    <s v="Debit Card"/>
    <s v="neutral"/>
    <n v="346597.38"/>
    <n v="0.15"/>
    <n v="51989.606999999996"/>
    <n v="294607.77299999999"/>
  </r>
  <r>
    <n v="1851"/>
    <s v="Ekong Ifunanya"/>
    <x v="1"/>
    <n v="76015.78"/>
    <n v="4"/>
    <s v="ORD11850"/>
    <x v="36"/>
    <x v="21"/>
    <s v="Bank Transfer"/>
    <s v="neutral"/>
    <n v="304063.12"/>
    <n v="0.15"/>
    <n v="45609.468000000001"/>
    <n v="258453.652"/>
  </r>
  <r>
    <n v="1852"/>
    <s v="Ogunleye Ahmed"/>
    <x v="0"/>
    <n v="20603.099999999999"/>
    <n v="1"/>
    <s v="ORD11851"/>
    <x v="100"/>
    <x v="5"/>
    <s v="Bank Transfer"/>
    <s v="neutral"/>
    <n v="20603.099999999999"/>
    <s v="No Discount"/>
    <s v="No Discount"/>
    <n v="20603.099999999999"/>
  </r>
  <r>
    <n v="1853"/>
    <s v="Adebayo Chisom"/>
    <x v="3"/>
    <n v="117979.35"/>
    <n v="5"/>
    <s v="ORD11852"/>
    <x v="135"/>
    <x v="22"/>
    <s v="Debit Card"/>
    <s v="bad"/>
    <n v="589896.75"/>
    <n v="0.25"/>
    <n v="147474.1875"/>
    <n v="442422.5625"/>
  </r>
  <r>
    <n v="1854"/>
    <s v="Nwachukwu Zainab"/>
    <x v="0"/>
    <n v="85243.11"/>
    <n v="5"/>
    <s v="ORD11853"/>
    <x v="279"/>
    <x v="6"/>
    <s v="Mobile Payment"/>
    <s v="bad"/>
    <n v="426215.55"/>
    <n v="0.25"/>
    <n v="106553.8875"/>
    <n v="319661.66249999998"/>
  </r>
  <r>
    <n v="1855"/>
    <s v="Adebanjo Tunde"/>
    <x v="9"/>
    <n v="86942.78"/>
    <n v="5"/>
    <s v="ORD11854"/>
    <x v="146"/>
    <x v="1"/>
    <s v="Bank Transfer"/>
    <s v="bad"/>
    <n v="434713.9"/>
    <n v="0.25"/>
    <n v="108678.47500000001"/>
    <n v="326035.42500000005"/>
  </r>
  <r>
    <n v="1856"/>
    <s v="Ogundipe Femi"/>
    <x v="7"/>
    <n v="198106.28"/>
    <n v="3"/>
    <s v="ORD11855"/>
    <x v="257"/>
    <x v="12"/>
    <s v="Mobile Payment"/>
    <s v="good"/>
    <n v="594318.84"/>
    <n v="0.15"/>
    <n v="89147.825999999986"/>
    <n v="505171.01399999997"/>
  </r>
  <r>
    <n v="1857"/>
    <s v="Okafor Yakubu"/>
    <x v="7"/>
    <n v="30230.71"/>
    <n v="3"/>
    <s v="ORD11856"/>
    <x v="91"/>
    <x v="23"/>
    <s v="Cash on Delivery"/>
    <s v="neutral"/>
    <n v="90692.13"/>
    <n v="0.15"/>
    <n v="13603.8195"/>
    <n v="77088.310500000007"/>
  </r>
  <r>
    <n v="1858"/>
    <s v="Eze Chisom"/>
    <x v="0"/>
    <n v="136876.32"/>
    <n v="2"/>
    <s v="ORD11857"/>
    <x v="280"/>
    <x v="23"/>
    <s v="Bank Transfer"/>
    <s v="bad"/>
    <n v="273752.64"/>
    <n v="0.15"/>
    <n v="41062.896000000001"/>
    <n v="232689.74400000001"/>
  </r>
  <r>
    <n v="1859"/>
    <s v="Abubakar Yakubu"/>
    <x v="8"/>
    <n v="187028.57"/>
    <n v="5"/>
    <s v="ORD11858"/>
    <x v="225"/>
    <x v="13"/>
    <s v="Credit Card"/>
    <s v="bad"/>
    <n v="935142.85000000009"/>
    <n v="0.25"/>
    <n v="233785.71250000002"/>
    <n v="701357.13750000007"/>
  </r>
  <r>
    <n v="1860"/>
    <s v="Idowu Ifunanya"/>
    <x v="4"/>
    <n v="187823.44"/>
    <n v="2"/>
    <s v="ORD11859"/>
    <x v="277"/>
    <x v="13"/>
    <s v="Credit Card"/>
    <s v="bad"/>
    <n v="375646.88"/>
    <n v="0.15"/>
    <n v="56347.031999999999"/>
    <n v="319299.848"/>
  </r>
  <r>
    <n v="1861"/>
    <s v="Eze Adeola"/>
    <x v="7"/>
    <n v="106052.24"/>
    <n v="1"/>
    <s v="ORD11860"/>
    <x v="226"/>
    <x v="25"/>
    <s v="Bank Transfer"/>
    <s v="bad"/>
    <n v="106052.24"/>
    <s v="No Discount"/>
    <s v="No Discount"/>
    <n v="106052.24"/>
  </r>
  <r>
    <n v="1862"/>
    <s v="Lawal Sola"/>
    <x v="0"/>
    <n v="72484.58"/>
    <n v="1"/>
    <s v="ORD11861"/>
    <x v="217"/>
    <x v="21"/>
    <s v="Debit Card"/>
    <s v="bad"/>
    <n v="72484.58"/>
    <s v="No Discount"/>
    <s v="No Discount"/>
    <n v="72484.58"/>
  </r>
  <r>
    <n v="1863"/>
    <s v="Ajayi Yakubu"/>
    <x v="6"/>
    <n v="74705.960000000006"/>
    <n v="2"/>
    <s v="ORD11862"/>
    <x v="158"/>
    <x v="5"/>
    <s v="Cash on Delivery"/>
    <s v="good"/>
    <n v="149411.92000000001"/>
    <n v="0.15"/>
    <n v="22411.788"/>
    <n v="127000.13200000001"/>
  </r>
  <r>
    <n v="1864"/>
    <s v="Onyejekwe Yakubu"/>
    <x v="9"/>
    <n v="83273.279999999999"/>
    <n v="5"/>
    <s v="ORD11863"/>
    <x v="80"/>
    <x v="17"/>
    <s v="Debit Card"/>
    <s v="good"/>
    <n v="416366.4"/>
    <n v="0.25"/>
    <n v="104091.6"/>
    <n v="312274.80000000005"/>
  </r>
  <r>
    <n v="1865"/>
    <s v="Idowu Ibrahim"/>
    <x v="2"/>
    <n v="28690.05"/>
    <n v="4"/>
    <s v="ORD11864"/>
    <x v="22"/>
    <x v="24"/>
    <s v="Bank Transfer"/>
    <s v="neutral"/>
    <n v="114760.2"/>
    <n v="0.15"/>
    <n v="17214.03"/>
    <n v="97546.17"/>
  </r>
  <r>
    <n v="1866"/>
    <s v="Omotosho Ifunanya"/>
    <x v="8"/>
    <n v="193761.31"/>
    <n v="4"/>
    <s v="ORD11865"/>
    <x v="296"/>
    <x v="5"/>
    <s v="Credit Card"/>
    <s v="bad"/>
    <n v="775045.24"/>
    <n v="0.15"/>
    <n v="116256.78599999999"/>
    <n v="658788.45400000003"/>
  </r>
  <r>
    <n v="1867"/>
    <s v="Lawal Abiodun"/>
    <x v="0"/>
    <n v="14543.2"/>
    <n v="2"/>
    <s v="ORD11866"/>
    <x v="250"/>
    <x v="7"/>
    <s v="Bank Transfer"/>
    <s v="neutral"/>
    <n v="29086.400000000001"/>
    <n v="0.15"/>
    <n v="4362.96"/>
    <n v="24723.440000000002"/>
  </r>
  <r>
    <n v="1868"/>
    <s v="Adewale Ibrahim"/>
    <x v="5"/>
    <n v="163478.21"/>
    <n v="4"/>
    <s v="ORD11867"/>
    <x v="67"/>
    <x v="5"/>
    <s v="Debit Card"/>
    <s v="bad"/>
    <n v="653912.84"/>
    <n v="0.15"/>
    <n v="98086.925999999992"/>
    <n v="555825.91399999999"/>
  </r>
  <r>
    <n v="1869"/>
    <s v="Okeke Bola"/>
    <x v="6"/>
    <n v="160453.60999999999"/>
    <n v="2"/>
    <s v="ORD11868"/>
    <x v="195"/>
    <x v="21"/>
    <s v="Credit Card"/>
    <s v="neutral"/>
    <n v="320907.21999999997"/>
    <n v="0.15"/>
    <n v="48136.082999999991"/>
    <n v="272771.13699999999"/>
  </r>
  <r>
    <n v="1870"/>
    <s v="Mohammed Kemi"/>
    <x v="0"/>
    <n v="142240.20000000001"/>
    <n v="1"/>
    <s v="ORD11869"/>
    <x v="284"/>
    <x v="22"/>
    <s v="Debit Card"/>
    <s v="bad"/>
    <n v="142240.20000000001"/>
    <s v="No Discount"/>
    <s v="No Discount"/>
    <n v="142240.20000000001"/>
  </r>
  <r>
    <n v="1871"/>
    <s v="Okafor Amaka"/>
    <x v="4"/>
    <n v="137342.25"/>
    <n v="3"/>
    <s v="ORD11870"/>
    <x v="94"/>
    <x v="24"/>
    <s v="Debit Card"/>
    <s v="good"/>
    <n v="412026.75"/>
    <n v="0.15"/>
    <n v="61804.012499999997"/>
    <n v="350222.73749999999"/>
  </r>
  <r>
    <n v="1872"/>
    <s v="Ogundipe Omotayo"/>
    <x v="5"/>
    <n v="154263.04000000001"/>
    <n v="3"/>
    <s v="ORD11871"/>
    <x v="332"/>
    <x v="8"/>
    <s v="Mobile Payment"/>
    <s v="neutral"/>
    <n v="462789.12"/>
    <n v="0.15"/>
    <n v="69418.368000000002"/>
    <n v="393370.75199999998"/>
  </r>
  <r>
    <n v="1873"/>
    <s v="Ogunleye Yakubu"/>
    <x v="0"/>
    <n v="100198.78"/>
    <n v="1"/>
    <s v="ORD11872"/>
    <x v="336"/>
    <x v="2"/>
    <s v="Bank Transfer"/>
    <s v="good"/>
    <n v="100198.78"/>
    <s v="No Discount"/>
    <s v="No Discount"/>
    <n v="100198.78"/>
  </r>
  <r>
    <n v="1874"/>
    <s v="Adebanjo Ibrahim"/>
    <x v="8"/>
    <n v="44631.21"/>
    <n v="5"/>
    <s v="ORD11873"/>
    <x v="288"/>
    <x v="14"/>
    <s v="Cash on Delivery"/>
    <s v="bad"/>
    <n v="223156.05"/>
    <n v="0.25"/>
    <n v="55789.012499999997"/>
    <n v="167367.03749999998"/>
  </r>
  <r>
    <n v="1875"/>
    <s v="Adewale Temitope"/>
    <x v="1"/>
    <n v="130308.27"/>
    <n v="4"/>
    <s v="ORD11874"/>
    <x v="113"/>
    <x v="21"/>
    <s v="Cash on Delivery"/>
    <s v="neutral"/>
    <n v="521233.08"/>
    <n v="0.15"/>
    <n v="78184.962"/>
    <n v="443048.11800000002"/>
  </r>
  <r>
    <n v="1876"/>
    <s v="Idowu Zainab"/>
    <x v="9"/>
    <n v="156570.48000000001"/>
    <n v="2"/>
    <s v="ORD11875"/>
    <x v="296"/>
    <x v="9"/>
    <s v="Mobile Payment"/>
    <s v="bad"/>
    <n v="313140.96000000002"/>
    <n v="0.15"/>
    <n v="46971.144"/>
    <n v="266169.81599999999"/>
  </r>
  <r>
    <n v="1877"/>
    <s v="Lawal Adeola"/>
    <x v="4"/>
    <n v="33104.949999999997"/>
    <n v="5"/>
    <s v="ORD11876"/>
    <x v="129"/>
    <x v="2"/>
    <s v="Mobile Payment"/>
    <s v="neutral"/>
    <n v="165524.75"/>
    <n v="0.25"/>
    <n v="41381.1875"/>
    <n v="124143.5625"/>
  </r>
  <r>
    <n v="1878"/>
    <s v="Olawale Chinwe"/>
    <x v="8"/>
    <n v="81008.86"/>
    <n v="5"/>
    <s v="ORD11877"/>
    <x v="159"/>
    <x v="10"/>
    <s v="Cash on Delivery"/>
    <s v="neutral"/>
    <n v="405044.3"/>
    <n v="0.25"/>
    <n v="101261.075"/>
    <n v="303783.22499999998"/>
  </r>
  <r>
    <n v="1879"/>
    <s v="Osagie Ahmed"/>
    <x v="7"/>
    <n v="87221.72"/>
    <n v="3"/>
    <s v="ORD11878"/>
    <x v="322"/>
    <x v="12"/>
    <s v="Debit Card"/>
    <s v="bad"/>
    <n v="261665.16"/>
    <n v="0.15"/>
    <n v="39249.773999999998"/>
    <n v="222415.386"/>
  </r>
  <r>
    <n v="1880"/>
    <s v="Obi Ngozi"/>
    <x v="6"/>
    <n v="177660.18"/>
    <n v="2"/>
    <s v="ORD11879"/>
    <x v="312"/>
    <x v="15"/>
    <s v="Bank Transfer"/>
    <s v="neutral"/>
    <n v="355320.36"/>
    <n v="0.15"/>
    <n v="53298.053999999996"/>
    <n v="302022.30599999998"/>
  </r>
  <r>
    <n v="1881"/>
    <s v="Abubakar Ahmed"/>
    <x v="7"/>
    <n v="9675.36"/>
    <n v="2"/>
    <s v="ORD11880"/>
    <x v="127"/>
    <x v="6"/>
    <s v="Cash on Delivery"/>
    <s v="neutral"/>
    <n v="19350.72"/>
    <n v="0.15"/>
    <n v="2902.6080000000002"/>
    <n v="16448.112000000001"/>
  </r>
  <r>
    <n v="1882"/>
    <s v="Ogunleye Aisha"/>
    <x v="5"/>
    <n v="167691.5"/>
    <n v="5"/>
    <s v="ORD11881"/>
    <x v="190"/>
    <x v="19"/>
    <s v="Mobile Payment"/>
    <s v="neutral"/>
    <n v="838457.5"/>
    <n v="0.25"/>
    <n v="209614.375"/>
    <n v="628843.125"/>
  </r>
  <r>
    <n v="1883"/>
    <s v="Balogun Chukwudi"/>
    <x v="4"/>
    <n v="101619.95"/>
    <n v="1"/>
    <s v="ORD11882"/>
    <x v="344"/>
    <x v="9"/>
    <s v="Bank Transfer"/>
    <s v="neutral"/>
    <n v="101619.95"/>
    <s v="No Discount"/>
    <s v="No Discount"/>
    <n v="101619.95"/>
  </r>
  <r>
    <n v="1884"/>
    <s v="Ekong Ahmed"/>
    <x v="4"/>
    <n v="190793.03"/>
    <n v="2"/>
    <s v="ORD11883"/>
    <x v="85"/>
    <x v="12"/>
    <s v="Mobile Payment"/>
    <s v="bad"/>
    <n v="381586.06"/>
    <n v="0.15"/>
    <n v="57237.909"/>
    <n v="324348.15100000001"/>
  </r>
  <r>
    <n v="1885"/>
    <s v="Omotosho Kemi"/>
    <x v="5"/>
    <n v="118253.46"/>
    <n v="1"/>
    <s v="ORD11884"/>
    <x v="31"/>
    <x v="14"/>
    <s v="Cash on Delivery"/>
    <s v="good"/>
    <n v="118253.46"/>
    <s v="No Discount"/>
    <s v="No Discount"/>
    <n v="118253.46"/>
  </r>
  <r>
    <n v="1886"/>
    <s v="Adewale Kemi"/>
    <x v="5"/>
    <n v="185545.78"/>
    <n v="2"/>
    <s v="ORD11885"/>
    <x v="330"/>
    <x v="17"/>
    <s v="Mobile Payment"/>
    <s v="neutral"/>
    <n v="371091.56"/>
    <n v="0.15"/>
    <n v="55663.733999999997"/>
    <n v="315427.826"/>
  </r>
  <r>
    <n v="1887"/>
    <s v="Balogun Sola"/>
    <x v="5"/>
    <n v="172125.52"/>
    <n v="3"/>
    <s v="ORD11886"/>
    <x v="225"/>
    <x v="4"/>
    <s v="Credit Card"/>
    <s v="bad"/>
    <n v="516376.55999999994"/>
    <n v="0.15"/>
    <n v="77456.483999999982"/>
    <n v="438920.07599999994"/>
  </r>
  <r>
    <n v="1888"/>
    <s v="Omotosho Ifunanya"/>
    <x v="9"/>
    <n v="172312.08"/>
    <n v="1"/>
    <s v="ORD11887"/>
    <x v="286"/>
    <x v="14"/>
    <s v="Cash on Delivery"/>
    <s v="good"/>
    <n v="172312.08"/>
    <s v="No Discount"/>
    <s v="No Discount"/>
    <n v="172312.08"/>
  </r>
  <r>
    <n v="1889"/>
    <s v="Ekong Aisha"/>
    <x v="7"/>
    <n v="165949.79"/>
    <n v="5"/>
    <s v="ORD11888"/>
    <x v="310"/>
    <x v="18"/>
    <s v="Credit Card"/>
    <s v="good"/>
    <n v="829748.95000000007"/>
    <n v="0.25"/>
    <n v="207437.23750000002"/>
    <n v="622311.71250000002"/>
  </r>
  <r>
    <n v="1890"/>
    <s v="Okeke Folake"/>
    <x v="3"/>
    <n v="164311.64000000001"/>
    <n v="5"/>
    <s v="ORD11889"/>
    <x v="102"/>
    <x v="8"/>
    <s v="Credit Card"/>
    <s v="bad"/>
    <n v="821558.20000000007"/>
    <n v="0.25"/>
    <n v="205389.55000000002"/>
    <n v="616168.65"/>
  </r>
  <r>
    <n v="1891"/>
    <s v="Okafor Femi"/>
    <x v="9"/>
    <n v="30671.1"/>
    <n v="2"/>
    <s v="ORD11890"/>
    <x v="185"/>
    <x v="14"/>
    <s v="Mobile Payment"/>
    <s v="neutral"/>
    <n v="61342.2"/>
    <n v="0.15"/>
    <n v="9201.33"/>
    <n v="52140.869999999995"/>
  </r>
  <r>
    <n v="1892"/>
    <s v="Ojo Aisha"/>
    <x v="1"/>
    <n v="173058.2"/>
    <n v="5"/>
    <s v="ORD11891"/>
    <x v="98"/>
    <x v="16"/>
    <s v="Mobile Payment"/>
    <s v="bad"/>
    <n v="865291"/>
    <n v="0.25"/>
    <n v="216322.75"/>
    <n v="648968.25"/>
  </r>
  <r>
    <n v="1893"/>
    <s v="Abubakar Efe"/>
    <x v="7"/>
    <n v="148364.01"/>
    <n v="1"/>
    <s v="ORD11892"/>
    <x v="306"/>
    <x v="2"/>
    <s v="Bank Transfer"/>
    <s v="bad"/>
    <n v="148364.01"/>
    <s v="No Discount"/>
    <s v="No Discount"/>
    <n v="148364.01"/>
  </r>
  <r>
    <n v="1894"/>
    <s v="Olawale Zainab"/>
    <x v="6"/>
    <n v="119387.91"/>
    <n v="4"/>
    <s v="ORD11893"/>
    <x v="81"/>
    <x v="22"/>
    <s v="Debit Card"/>
    <s v="neutral"/>
    <n v="477551.64"/>
    <n v="0.15"/>
    <n v="71632.745999999999"/>
    <n v="405918.89400000003"/>
  </r>
  <r>
    <n v="1895"/>
    <s v="Ajayi Amaka"/>
    <x v="2"/>
    <n v="70426.03"/>
    <n v="5"/>
    <s v="ORD11894"/>
    <x v="258"/>
    <x v="7"/>
    <s v="Bank Transfer"/>
    <s v="good"/>
    <n v="352130.15"/>
    <n v="0.25"/>
    <n v="88032.537500000006"/>
    <n v="264097.61250000005"/>
  </r>
  <r>
    <n v="1896"/>
    <s v="Eze Chinwe"/>
    <x v="2"/>
    <n v="118858.06"/>
    <n v="1"/>
    <s v="ORD11895"/>
    <x v="106"/>
    <x v="20"/>
    <s v="Credit Card"/>
    <s v="good"/>
    <n v="118858.06"/>
    <s v="No Discount"/>
    <s v="No Discount"/>
    <n v="118858.06"/>
  </r>
  <r>
    <n v="1897"/>
    <s v="Ogundipe Zainab"/>
    <x v="1"/>
    <n v="27516.9"/>
    <n v="4"/>
    <s v="ORD11896"/>
    <x v="303"/>
    <x v="9"/>
    <s v="Credit Card"/>
    <s v="neutral"/>
    <n v="110067.6"/>
    <n v="0.15"/>
    <n v="16510.14"/>
    <n v="93557.46"/>
  </r>
  <r>
    <n v="1898"/>
    <s v="Eze Zainab"/>
    <x v="3"/>
    <n v="15234.04"/>
    <n v="4"/>
    <s v="ORD11897"/>
    <x v="112"/>
    <x v="3"/>
    <s v="Mobile Payment"/>
    <s v="neutral"/>
    <n v="60936.160000000003"/>
    <n v="0.15"/>
    <n v="9140.4240000000009"/>
    <n v="51795.736000000004"/>
  </r>
  <r>
    <n v="1899"/>
    <s v="Ikenna Ahmed"/>
    <x v="3"/>
    <n v="14501.56"/>
    <n v="1"/>
    <s v="ORD11898"/>
    <x v="106"/>
    <x v="22"/>
    <s v="Debit Card"/>
    <s v="neutral"/>
    <n v="14501.56"/>
    <s v="No Discount"/>
    <s v="No Discount"/>
    <n v="14501.56"/>
  </r>
  <r>
    <n v="1900"/>
    <s v="Eze Femi"/>
    <x v="2"/>
    <n v="162613.44"/>
    <n v="3"/>
    <s v="ORD11899"/>
    <x v="311"/>
    <x v="20"/>
    <s v="Bank Transfer"/>
    <s v="neutral"/>
    <n v="487840.32"/>
    <n v="0.15"/>
    <n v="73176.047999999995"/>
    <n v="414664.272"/>
  </r>
  <r>
    <n v="1901"/>
    <s v="Ifeanyi Efe"/>
    <x v="4"/>
    <n v="187238.87"/>
    <n v="1"/>
    <s v="ORD11900"/>
    <x v="51"/>
    <x v="17"/>
    <s v="Mobile Payment"/>
    <s v="bad"/>
    <n v="187238.87"/>
    <s v="No Discount"/>
    <s v="No Discount"/>
    <n v="187238.87"/>
  </r>
  <r>
    <n v="1902"/>
    <s v="Adebayo Chisom"/>
    <x v="6"/>
    <n v="135602"/>
    <n v="3"/>
    <s v="ORD11901"/>
    <x v="161"/>
    <x v="1"/>
    <s v="Bank Transfer"/>
    <s v="neutral"/>
    <n v="406806"/>
    <n v="0.15"/>
    <n v="61020.899999999994"/>
    <n v="345785.1"/>
  </r>
  <r>
    <n v="1903"/>
    <s v="Ogundipe Efe"/>
    <x v="6"/>
    <n v="12518.28"/>
    <n v="5"/>
    <s v="ORD11902"/>
    <x v="177"/>
    <x v="12"/>
    <s v="Bank Transfer"/>
    <s v="neutral"/>
    <n v="62591.4"/>
    <n v="0.25"/>
    <n v="15647.85"/>
    <n v="46943.55"/>
  </r>
  <r>
    <n v="1904"/>
    <s v="Onyejekwe Aisha"/>
    <x v="2"/>
    <n v="40229.230000000003"/>
    <n v="5"/>
    <s v="ORD11903"/>
    <x v="64"/>
    <x v="4"/>
    <s v="Debit Card"/>
    <s v="good"/>
    <n v="201146.15000000002"/>
    <n v="0.25"/>
    <n v="50286.537500000006"/>
    <n v="150859.61250000002"/>
  </r>
  <r>
    <n v="1905"/>
    <s v="Mohammed Zainab"/>
    <x v="2"/>
    <n v="105864.66"/>
    <n v="2"/>
    <s v="ORD11904"/>
    <x v="215"/>
    <x v="17"/>
    <s v="Cash on Delivery"/>
    <s v="bad"/>
    <n v="211729.32"/>
    <n v="0.15"/>
    <n v="31759.398000000001"/>
    <n v="179969.92200000002"/>
  </r>
  <r>
    <n v="1906"/>
    <s v="Olawale Amaka"/>
    <x v="9"/>
    <n v="35496.79"/>
    <n v="5"/>
    <s v="ORD11905"/>
    <x v="17"/>
    <x v="2"/>
    <s v="Debit Card"/>
    <s v="bad"/>
    <n v="177483.95"/>
    <n v="0.25"/>
    <n v="44370.987500000003"/>
    <n v="133112.96250000002"/>
  </r>
  <r>
    <n v="1907"/>
    <s v="Eze Sola"/>
    <x v="3"/>
    <n v="52930.86"/>
    <n v="5"/>
    <s v="ORD11906"/>
    <x v="330"/>
    <x v="4"/>
    <s v="Bank Transfer"/>
    <s v="bad"/>
    <n v="264654.3"/>
    <n v="0.25"/>
    <n v="66163.574999999997"/>
    <n v="198490.72499999998"/>
  </r>
  <r>
    <n v="1908"/>
    <s v="Ogunleye Efe"/>
    <x v="0"/>
    <n v="67940.86"/>
    <n v="3"/>
    <s v="ORD11907"/>
    <x v="35"/>
    <x v="4"/>
    <s v="Mobile Payment"/>
    <s v="good"/>
    <n v="203822.58000000002"/>
    <n v="0.15"/>
    <n v="30573.387000000002"/>
    <n v="173249.19300000003"/>
  </r>
  <r>
    <n v="1909"/>
    <s v="Ogunleye Uche"/>
    <x v="6"/>
    <n v="115636.83"/>
    <n v="1"/>
    <s v="ORD11908"/>
    <x v="198"/>
    <x v="3"/>
    <s v="Mobile Payment"/>
    <s v="bad"/>
    <n v="115636.83"/>
    <s v="No Discount"/>
    <s v="No Discount"/>
    <n v="115636.83"/>
  </r>
  <r>
    <n v="1910"/>
    <s v="Ezechi Amaka"/>
    <x v="6"/>
    <n v="146114.07999999999"/>
    <n v="3"/>
    <s v="ORD11909"/>
    <x v="46"/>
    <x v="1"/>
    <s v="Bank Transfer"/>
    <s v="bad"/>
    <n v="438342.24"/>
    <n v="0.15"/>
    <n v="65751.335999999996"/>
    <n v="372590.90399999998"/>
  </r>
  <r>
    <n v="1911"/>
    <s v="Adebanjo Emeka"/>
    <x v="8"/>
    <n v="114063.03"/>
    <n v="1"/>
    <s v="ORD11910"/>
    <x v="58"/>
    <x v="14"/>
    <s v="Cash on Delivery"/>
    <s v="neutral"/>
    <n v="114063.03"/>
    <s v="No Discount"/>
    <s v="No Discount"/>
    <n v="114063.03"/>
  </r>
  <r>
    <n v="1912"/>
    <s v="Nwachukwu Samuel"/>
    <x v="0"/>
    <n v="185048.05"/>
    <n v="4"/>
    <s v="ORD11911"/>
    <x v="123"/>
    <x v="9"/>
    <s v="Cash on Delivery"/>
    <s v="good"/>
    <n v="740192.2"/>
    <n v="0.15"/>
    <n v="111028.82999999999"/>
    <n v="629163.37"/>
  </r>
  <r>
    <n v="1913"/>
    <s v="Omotosho Bola"/>
    <x v="3"/>
    <n v="194166.63"/>
    <n v="2"/>
    <s v="ORD11912"/>
    <x v="189"/>
    <x v="16"/>
    <s v="Debit Card"/>
    <s v="good"/>
    <n v="388333.26"/>
    <n v="0.15"/>
    <n v="58249.989000000001"/>
    <n v="330083.27100000001"/>
  </r>
  <r>
    <n v="1914"/>
    <s v="Adewale Temitope"/>
    <x v="9"/>
    <n v="151060.38"/>
    <n v="3"/>
    <s v="ORD11913"/>
    <x v="136"/>
    <x v="6"/>
    <s v="Mobile Payment"/>
    <s v="neutral"/>
    <n v="453181.14"/>
    <n v="0.15"/>
    <n v="67977.171000000002"/>
    <n v="385203.96900000004"/>
  </r>
  <r>
    <n v="1915"/>
    <s v="Nwachukwu Samuel"/>
    <x v="9"/>
    <n v="96724.71"/>
    <n v="5"/>
    <s v="ORD11914"/>
    <x v="357"/>
    <x v="19"/>
    <s v="Cash on Delivery"/>
    <s v="neutral"/>
    <n v="483623.55000000005"/>
    <n v="0.25"/>
    <n v="120905.88750000001"/>
    <n v="362717.66250000003"/>
  </r>
  <r>
    <n v="1916"/>
    <s v="Adewale Kemi"/>
    <x v="6"/>
    <n v="41840.1"/>
    <n v="2"/>
    <s v="ORD11915"/>
    <x v="191"/>
    <x v="24"/>
    <s v="Credit Card"/>
    <s v="neutral"/>
    <n v="83680.2"/>
    <n v="0.15"/>
    <n v="12552.029999999999"/>
    <n v="71128.17"/>
  </r>
  <r>
    <n v="1917"/>
    <s v="Adebanjo Abiodun"/>
    <x v="2"/>
    <n v="45271.19"/>
    <n v="4"/>
    <s v="ORD11916"/>
    <x v="169"/>
    <x v="21"/>
    <s v="Mobile Payment"/>
    <s v="neutral"/>
    <n v="181084.76"/>
    <n v="0.15"/>
    <n v="27162.714"/>
    <n v="153922.046"/>
  </r>
  <r>
    <n v="1918"/>
    <s v="Ekong Efe"/>
    <x v="4"/>
    <n v="14156.41"/>
    <n v="2"/>
    <s v="ORD11917"/>
    <x v="84"/>
    <x v="7"/>
    <s v="Bank Transfer"/>
    <s v="good"/>
    <n v="28312.82"/>
    <n v="0.15"/>
    <n v="4246.9229999999998"/>
    <n v="24065.897000000001"/>
  </r>
  <r>
    <n v="1919"/>
    <s v="Ezechi Bola"/>
    <x v="2"/>
    <n v="156189.76999999999"/>
    <n v="4"/>
    <s v="ORD11918"/>
    <x v="9"/>
    <x v="18"/>
    <s v="Mobile Payment"/>
    <s v="neutral"/>
    <n v="624759.07999999996"/>
    <n v="0.15"/>
    <n v="93713.861999999994"/>
    <n v="531045.21799999999"/>
  </r>
  <r>
    <n v="1920"/>
    <s v="Omotosho Ifunanya"/>
    <x v="7"/>
    <n v="185027.44"/>
    <n v="2"/>
    <s v="ORD11919"/>
    <x v="79"/>
    <x v="18"/>
    <s v="Mobile Payment"/>
    <s v="neutral"/>
    <n v="370054.88"/>
    <n v="0.15"/>
    <n v="55508.231999999996"/>
    <n v="314546.64799999999"/>
  </r>
  <r>
    <n v="1921"/>
    <s v="Ogundipe Bola"/>
    <x v="5"/>
    <n v="64423.79"/>
    <n v="2"/>
    <s v="ORD11920"/>
    <x v="272"/>
    <x v="18"/>
    <s v="Bank Transfer"/>
    <s v="neutral"/>
    <n v="128847.58"/>
    <n v="0.15"/>
    <n v="19327.136999999999"/>
    <n v="109520.443"/>
  </r>
  <r>
    <n v="1922"/>
    <s v="Okeke Ibrahim"/>
    <x v="2"/>
    <n v="150327.95000000001"/>
    <n v="3"/>
    <s v="ORD11921"/>
    <x v="327"/>
    <x v="7"/>
    <s v="Bank Transfer"/>
    <s v="neutral"/>
    <n v="450983.85000000003"/>
    <n v="0.15"/>
    <n v="67647.577499999999"/>
    <n v="383336.27250000002"/>
  </r>
  <r>
    <n v="1923"/>
    <s v="Omotosho Yakubu"/>
    <x v="5"/>
    <n v="191757.49"/>
    <n v="3"/>
    <s v="ORD11922"/>
    <x v="185"/>
    <x v="3"/>
    <s v="Credit Card"/>
    <s v="neutral"/>
    <n v="575272.47"/>
    <n v="0.15"/>
    <n v="86290.87049999999"/>
    <n v="488981.59950000001"/>
  </r>
  <r>
    <n v="1924"/>
    <s v="Omotosho Temitope"/>
    <x v="1"/>
    <n v="161973.64000000001"/>
    <n v="2"/>
    <s v="ORD11923"/>
    <x v="82"/>
    <x v="21"/>
    <s v="Credit Card"/>
    <s v="neutral"/>
    <n v="323947.28000000003"/>
    <n v="0.15"/>
    <n v="48592.092000000004"/>
    <n v="275355.18800000002"/>
  </r>
  <r>
    <n v="1925"/>
    <s v="Osagie Chukwudi"/>
    <x v="2"/>
    <n v="40087.339999999997"/>
    <n v="1"/>
    <s v="ORD11924"/>
    <x v="54"/>
    <x v="21"/>
    <s v="Cash on Delivery"/>
    <s v="neutral"/>
    <n v="40087.339999999997"/>
    <s v="No Discount"/>
    <s v="No Discount"/>
    <n v="40087.339999999997"/>
  </r>
  <r>
    <n v="1926"/>
    <s v="Idowu Uche"/>
    <x v="8"/>
    <n v="79882.009999999995"/>
    <n v="1"/>
    <s v="ORD11925"/>
    <x v="232"/>
    <x v="6"/>
    <s v="Cash on Delivery"/>
    <s v="good"/>
    <n v="79882.009999999995"/>
    <s v="No Discount"/>
    <s v="No Discount"/>
    <n v="79882.009999999995"/>
  </r>
  <r>
    <n v="1927"/>
    <s v="Ojo Temitope"/>
    <x v="4"/>
    <n v="61602.09"/>
    <n v="3"/>
    <s v="ORD11926"/>
    <x v="197"/>
    <x v="7"/>
    <s v="Credit Card"/>
    <s v="good"/>
    <n v="184806.27"/>
    <n v="0.15"/>
    <n v="27720.940499999997"/>
    <n v="157085.32949999999"/>
  </r>
  <r>
    <n v="1928"/>
    <s v="Nwachukwu Kemi"/>
    <x v="5"/>
    <n v="174500.92"/>
    <n v="2"/>
    <s v="ORD11927"/>
    <x v="330"/>
    <x v="21"/>
    <s v="Bank Transfer"/>
    <s v="neutral"/>
    <n v="349001.84"/>
    <n v="0.15"/>
    <n v="52350.276000000005"/>
    <n v="296651.56400000001"/>
  </r>
  <r>
    <n v="1929"/>
    <s v="Ajayi Chukwudi"/>
    <x v="0"/>
    <n v="147189.15"/>
    <n v="4"/>
    <s v="ORD11928"/>
    <x v="107"/>
    <x v="5"/>
    <s v="Credit Card"/>
    <s v="neutral"/>
    <n v="588756.6"/>
    <n v="0.15"/>
    <n v="88313.489999999991"/>
    <n v="500443.11"/>
  </r>
  <r>
    <n v="1930"/>
    <s v="Adewale Ahmed"/>
    <x v="9"/>
    <n v="10459.219999999999"/>
    <n v="5"/>
    <s v="ORD11929"/>
    <x v="48"/>
    <x v="13"/>
    <s v="Mobile Payment"/>
    <s v="good"/>
    <n v="52296.1"/>
    <n v="0.25"/>
    <n v="13074.025"/>
    <n v="39222.074999999997"/>
  </r>
  <r>
    <n v="1931"/>
    <s v="Ifeanyi Ifunanya"/>
    <x v="7"/>
    <n v="168493.4"/>
    <n v="2"/>
    <s v="ORD11930"/>
    <x v="159"/>
    <x v="8"/>
    <s v="Mobile Payment"/>
    <s v="neutral"/>
    <n v="336986.8"/>
    <n v="0.15"/>
    <n v="50548.02"/>
    <n v="286438.77999999997"/>
  </r>
  <r>
    <n v="1932"/>
    <s v="Ezechi Ngozi"/>
    <x v="7"/>
    <n v="147627.18"/>
    <n v="5"/>
    <s v="ORD11931"/>
    <x v="18"/>
    <x v="13"/>
    <s v="Bank Transfer"/>
    <s v="bad"/>
    <n v="738135.89999999991"/>
    <n v="0.25"/>
    <n v="184533.97499999998"/>
    <n v="553601.92499999993"/>
  </r>
  <r>
    <n v="1933"/>
    <s v="Okafor Tunde"/>
    <x v="7"/>
    <n v="111713.07"/>
    <n v="3"/>
    <s v="ORD11932"/>
    <x v="228"/>
    <x v="11"/>
    <s v="Mobile Payment"/>
    <s v="neutral"/>
    <n v="335139.21000000002"/>
    <n v="0.15"/>
    <n v="50270.881500000003"/>
    <n v="284868.3285"/>
  </r>
  <r>
    <n v="1934"/>
    <s v="Ogunleye Samuel"/>
    <x v="3"/>
    <n v="28987.77"/>
    <n v="3"/>
    <s v="ORD11933"/>
    <x v="83"/>
    <x v="20"/>
    <s v="Bank Transfer"/>
    <s v="neutral"/>
    <n v="86963.31"/>
    <n v="0.15"/>
    <n v="13044.496499999999"/>
    <n v="73918.813500000004"/>
  </r>
  <r>
    <n v="1935"/>
    <s v="Adebanjo Amaka"/>
    <x v="0"/>
    <n v="140154.81"/>
    <n v="2"/>
    <s v="ORD11934"/>
    <x v="272"/>
    <x v="16"/>
    <s v="Credit Card"/>
    <s v="good"/>
    <n v="280309.62"/>
    <n v="0.15"/>
    <n v="42046.442999999999"/>
    <n v="238263.177"/>
  </r>
  <r>
    <n v="1936"/>
    <s v="Ezechi Ibrahim"/>
    <x v="9"/>
    <n v="42409.88"/>
    <n v="5"/>
    <s v="ORD11935"/>
    <x v="62"/>
    <x v="15"/>
    <s v="Debit Card"/>
    <s v="neutral"/>
    <n v="212049.4"/>
    <n v="0.25"/>
    <n v="53012.35"/>
    <n v="159037.04999999999"/>
  </r>
  <r>
    <n v="1937"/>
    <s v="Olawale Folake"/>
    <x v="6"/>
    <n v="152416.76"/>
    <n v="3"/>
    <s v="ORD11936"/>
    <x v="23"/>
    <x v="24"/>
    <s v="Cash on Delivery"/>
    <s v="bad"/>
    <n v="457250.28"/>
    <n v="0.15"/>
    <n v="68587.542000000001"/>
    <n v="388662.73800000001"/>
  </r>
  <r>
    <n v="1938"/>
    <s v="Ogundipe Bola"/>
    <x v="7"/>
    <n v="16133"/>
    <n v="1"/>
    <s v="ORD11937"/>
    <x v="330"/>
    <x v="19"/>
    <s v="Credit Card"/>
    <s v="good"/>
    <n v="16133"/>
    <s v="No Discount"/>
    <s v="No Discount"/>
    <n v="16133"/>
  </r>
  <r>
    <n v="1939"/>
    <s v="Ifeanyi Sola"/>
    <x v="8"/>
    <n v="17573.47"/>
    <n v="4"/>
    <s v="ORD11938"/>
    <x v="223"/>
    <x v="12"/>
    <s v="Bank Transfer"/>
    <s v="neutral"/>
    <n v="70293.88"/>
    <n v="0.15"/>
    <n v="10544.082"/>
    <n v="59749.798000000003"/>
  </r>
  <r>
    <n v="1940"/>
    <s v="Ifeanyi Efe"/>
    <x v="3"/>
    <n v="196140.22"/>
    <n v="1"/>
    <s v="ORD11939"/>
    <x v="262"/>
    <x v="9"/>
    <s v="Cash on Delivery"/>
    <s v="bad"/>
    <n v="196140.22"/>
    <s v="No Discount"/>
    <s v="No Discount"/>
    <n v="196140.22"/>
  </r>
  <r>
    <n v="1941"/>
    <s v="Ikenna Uche"/>
    <x v="3"/>
    <n v="48341.41"/>
    <n v="1"/>
    <s v="ORD11940"/>
    <x v="217"/>
    <x v="11"/>
    <s v="Mobile Payment"/>
    <s v="neutral"/>
    <n v="48341.41"/>
    <s v="No Discount"/>
    <s v="No Discount"/>
    <n v="48341.41"/>
  </r>
  <r>
    <n v="1942"/>
    <s v="Omotosho Tunde"/>
    <x v="6"/>
    <n v="27463.88"/>
    <n v="2"/>
    <s v="ORD11941"/>
    <x v="356"/>
    <x v="25"/>
    <s v="Debit Card"/>
    <s v="neutral"/>
    <n v="54927.76"/>
    <n v="0.15"/>
    <n v="8239.1640000000007"/>
    <n v="46688.596000000005"/>
  </r>
  <r>
    <n v="1943"/>
    <s v="Ikenna Ahmed"/>
    <x v="9"/>
    <n v="42536.97"/>
    <n v="2"/>
    <s v="ORD11942"/>
    <x v="321"/>
    <x v="22"/>
    <s v="Cash on Delivery"/>
    <s v="good"/>
    <n v="85073.94"/>
    <n v="0.15"/>
    <n v="12761.091"/>
    <n v="72312.849000000002"/>
  </r>
  <r>
    <n v="1944"/>
    <s v="Okafor Omotayo"/>
    <x v="6"/>
    <n v="77221.77"/>
    <n v="5"/>
    <s v="ORD11943"/>
    <x v="333"/>
    <x v="22"/>
    <s v="Debit Card"/>
    <s v="bad"/>
    <n v="386108.85000000003"/>
    <n v="0.25"/>
    <n v="96527.212500000009"/>
    <n v="289581.63750000001"/>
  </r>
  <r>
    <n v="1945"/>
    <s v="Omotosho Chinwe"/>
    <x v="3"/>
    <n v="177704.22"/>
    <n v="3"/>
    <s v="ORD11944"/>
    <x v="154"/>
    <x v="23"/>
    <s v="Cash on Delivery"/>
    <s v="bad"/>
    <n v="533112.66"/>
    <n v="0.15"/>
    <n v="79966.899000000005"/>
    <n v="453145.76100000006"/>
  </r>
  <r>
    <n v="1946"/>
    <s v="Ojo Femi"/>
    <x v="5"/>
    <n v="75005.95"/>
    <n v="1"/>
    <s v="ORD11945"/>
    <x v="141"/>
    <x v="0"/>
    <s v="Debit Card"/>
    <s v="bad"/>
    <n v="75005.95"/>
    <s v="No Discount"/>
    <s v="No Discount"/>
    <n v="75005.95"/>
  </r>
  <r>
    <n v="1947"/>
    <s v="Idowu Chisom"/>
    <x v="8"/>
    <n v="47500.62"/>
    <n v="2"/>
    <s v="ORD11946"/>
    <x v="149"/>
    <x v="4"/>
    <s v="Bank Transfer"/>
    <s v="good"/>
    <n v="95001.24"/>
    <n v="0.15"/>
    <n v="14250.186"/>
    <n v="80751.054000000004"/>
  </r>
  <r>
    <n v="1948"/>
    <s v="Abubakar Ibrahim"/>
    <x v="5"/>
    <n v="95953.34"/>
    <n v="4"/>
    <s v="ORD11947"/>
    <x v="332"/>
    <x v="6"/>
    <s v="Debit Card"/>
    <s v="bad"/>
    <n v="383813.36"/>
    <n v="0.15"/>
    <n v="57572.003999999994"/>
    <n v="326241.35599999997"/>
  </r>
  <r>
    <n v="1949"/>
    <s v="Olawale Chukwudi"/>
    <x v="5"/>
    <n v="28563.86"/>
    <n v="2"/>
    <s v="ORD11948"/>
    <x v="271"/>
    <x v="4"/>
    <s v="Credit Card"/>
    <s v="bad"/>
    <n v="57127.72"/>
    <n v="0.15"/>
    <n v="8569.1579999999994"/>
    <n v="48558.562000000005"/>
  </r>
  <r>
    <n v="1950"/>
    <s v="Ikenna Chukwudi"/>
    <x v="7"/>
    <n v="197581.53"/>
    <n v="3"/>
    <s v="ORD11949"/>
    <x v="299"/>
    <x v="25"/>
    <s v="Cash on Delivery"/>
    <s v="neutral"/>
    <n v="592744.59"/>
    <n v="0.15"/>
    <n v="88911.688499999989"/>
    <n v="503832.90149999998"/>
  </r>
  <r>
    <n v="1951"/>
    <s v="Adebanjo Femi"/>
    <x v="8"/>
    <n v="172666.55"/>
    <n v="4"/>
    <s v="ORD11950"/>
    <x v="85"/>
    <x v="9"/>
    <s v="Credit Card"/>
    <s v="good"/>
    <n v="690666.2"/>
    <n v="0.15"/>
    <n v="103599.93"/>
    <n v="587066.27"/>
  </r>
  <r>
    <n v="1952"/>
    <s v="Lawal Uche"/>
    <x v="6"/>
    <n v="18243.7"/>
    <n v="3"/>
    <s v="ORD11951"/>
    <x v="37"/>
    <x v="7"/>
    <s v="Mobile Payment"/>
    <s v="bad"/>
    <n v="54731.100000000006"/>
    <n v="0.15"/>
    <n v="8209.6650000000009"/>
    <n v="46521.435000000005"/>
  </r>
  <r>
    <n v="1953"/>
    <s v="Adebanjo Chisom"/>
    <x v="7"/>
    <n v="151811.07"/>
    <n v="3"/>
    <s v="ORD11952"/>
    <x v="126"/>
    <x v="1"/>
    <s v="Bank Transfer"/>
    <s v="neutral"/>
    <n v="455433.21"/>
    <n v="0.15"/>
    <n v="68314.981499999994"/>
    <n v="387118.22850000003"/>
  </r>
  <r>
    <n v="1954"/>
    <s v="Adebayo Femi"/>
    <x v="4"/>
    <n v="12457.23"/>
    <n v="5"/>
    <s v="ORD11953"/>
    <x v="233"/>
    <x v="11"/>
    <s v="Mobile Payment"/>
    <s v="good"/>
    <n v="62286.149999999994"/>
    <n v="0.25"/>
    <n v="15571.537499999999"/>
    <n v="46714.612499999996"/>
  </r>
  <r>
    <n v="1955"/>
    <s v="Ifeanyi Omotayo"/>
    <x v="1"/>
    <n v="100099.75"/>
    <n v="4"/>
    <s v="ORD11954"/>
    <x v="254"/>
    <x v="4"/>
    <s v="Bank Transfer"/>
    <s v="neutral"/>
    <n v="400399"/>
    <n v="0.15"/>
    <n v="60059.85"/>
    <n v="340339.15"/>
  </r>
  <r>
    <n v="1956"/>
    <s v="Osagie Uche"/>
    <x v="4"/>
    <n v="18405.29"/>
    <n v="3"/>
    <s v="ORD11955"/>
    <x v="82"/>
    <x v="3"/>
    <s v="Cash on Delivery"/>
    <s v="bad"/>
    <n v="55215.87"/>
    <n v="0.15"/>
    <n v="8282.3804999999993"/>
    <n v="46933.489500000003"/>
  </r>
  <r>
    <n v="1957"/>
    <s v="Ikenna Abiodun"/>
    <x v="8"/>
    <n v="147409.74"/>
    <n v="3"/>
    <s v="ORD11956"/>
    <x v="56"/>
    <x v="1"/>
    <s v="Debit Card"/>
    <s v="good"/>
    <n v="442229.22"/>
    <n v="0.15"/>
    <n v="66334.382999999987"/>
    <n v="375894.837"/>
  </r>
  <r>
    <n v="1958"/>
    <s v="Ogunleye Adeola"/>
    <x v="1"/>
    <n v="53584.71"/>
    <n v="5"/>
    <s v="ORD11957"/>
    <x v="222"/>
    <x v="12"/>
    <s v="Debit Card"/>
    <s v="neutral"/>
    <n v="267923.55"/>
    <n v="0.25"/>
    <n v="66980.887499999997"/>
    <n v="200942.66249999998"/>
  </r>
  <r>
    <n v="1959"/>
    <s v="Lawal Ifunanya"/>
    <x v="1"/>
    <n v="126376.27"/>
    <n v="2"/>
    <s v="ORD11958"/>
    <x v="206"/>
    <x v="10"/>
    <s v="Bank Transfer"/>
    <s v="neutral"/>
    <n v="252752.54"/>
    <n v="0.15"/>
    <n v="37912.881000000001"/>
    <n v="214839.65900000001"/>
  </r>
  <r>
    <n v="1960"/>
    <s v="Onyejekwe Ifunanya"/>
    <x v="9"/>
    <n v="18065.740000000002"/>
    <n v="5"/>
    <s v="ORD11959"/>
    <x v="249"/>
    <x v="5"/>
    <s v="Debit Card"/>
    <s v="bad"/>
    <n v="90328.700000000012"/>
    <n v="0.25"/>
    <n v="22582.175000000003"/>
    <n v="67746.525000000009"/>
  </r>
  <r>
    <n v="1961"/>
    <s v="Osagie Ifunanya"/>
    <x v="8"/>
    <n v="178715.61"/>
    <n v="4"/>
    <s v="ORD11960"/>
    <x v="333"/>
    <x v="9"/>
    <s v="Credit Card"/>
    <s v="bad"/>
    <n v="714862.44"/>
    <n v="0.15"/>
    <n v="107229.36599999999"/>
    <n v="607633.07399999991"/>
  </r>
  <r>
    <n v="1962"/>
    <s v="Balogun Amaka"/>
    <x v="8"/>
    <n v="60461.52"/>
    <n v="4"/>
    <s v="ORD11961"/>
    <x v="349"/>
    <x v="11"/>
    <s v="Credit Card"/>
    <s v="bad"/>
    <n v="241846.08"/>
    <n v="0.15"/>
    <n v="36276.911999999997"/>
    <n v="205569.16800000001"/>
  </r>
  <r>
    <n v="1963"/>
    <s v="Adebanjo Efe"/>
    <x v="2"/>
    <n v="42783.25"/>
    <n v="3"/>
    <s v="ORD11962"/>
    <x v="215"/>
    <x v="3"/>
    <s v="Cash on Delivery"/>
    <s v="bad"/>
    <n v="128349.75"/>
    <n v="0.15"/>
    <n v="19252.462499999998"/>
    <n v="109097.28750000001"/>
  </r>
  <r>
    <n v="1964"/>
    <s v="Abubakar Ngozi"/>
    <x v="8"/>
    <n v="130860.01"/>
    <n v="5"/>
    <s v="ORD11963"/>
    <x v="214"/>
    <x v="17"/>
    <s v="Cash on Delivery"/>
    <s v="good"/>
    <n v="654300.04999999993"/>
    <n v="0.25"/>
    <n v="163575.01249999998"/>
    <n v="490725.03749999998"/>
  </r>
  <r>
    <n v="1965"/>
    <s v="Obi Temitope"/>
    <x v="3"/>
    <n v="142205.26999999999"/>
    <n v="4"/>
    <s v="ORD11964"/>
    <x v="238"/>
    <x v="2"/>
    <s v="Credit Card"/>
    <s v="good"/>
    <n v="568821.07999999996"/>
    <n v="0.15"/>
    <n v="85323.161999999997"/>
    <n v="483497.91799999995"/>
  </r>
  <r>
    <n v="1966"/>
    <s v="Ekong Zainab"/>
    <x v="5"/>
    <n v="71922.710000000006"/>
    <n v="4"/>
    <s v="ORD11965"/>
    <x v="239"/>
    <x v="0"/>
    <s v="Mobile Payment"/>
    <s v="good"/>
    <n v="287690.84000000003"/>
    <n v="0.15"/>
    <n v="43153.626000000004"/>
    <n v="244537.21400000004"/>
  </r>
  <r>
    <n v="1967"/>
    <s v="Onyejekwe Chisom"/>
    <x v="6"/>
    <n v="164580.82"/>
    <n v="3"/>
    <s v="ORD11966"/>
    <x v="121"/>
    <x v="15"/>
    <s v="Debit Card"/>
    <s v="neutral"/>
    <n v="493742.46"/>
    <n v="0.15"/>
    <n v="74061.369000000006"/>
    <n v="419681.09100000001"/>
  </r>
  <r>
    <n v="1968"/>
    <s v="Okafor Uche"/>
    <x v="3"/>
    <n v="39775.99"/>
    <n v="4"/>
    <s v="ORD11967"/>
    <x v="311"/>
    <x v="5"/>
    <s v="Credit Card"/>
    <s v="bad"/>
    <n v="159103.96"/>
    <n v="0.15"/>
    <n v="23865.593999999997"/>
    <n v="135238.36599999998"/>
  </r>
  <r>
    <n v="1969"/>
    <s v="Ajayi Sola"/>
    <x v="7"/>
    <n v="85323.35"/>
    <n v="4"/>
    <s v="ORD11968"/>
    <x v="283"/>
    <x v="3"/>
    <s v="Credit Card"/>
    <s v="good"/>
    <n v="341293.4"/>
    <n v="0.15"/>
    <n v="51194.01"/>
    <n v="290099.39"/>
  </r>
  <r>
    <n v="1970"/>
    <s v="Eze Sola"/>
    <x v="5"/>
    <n v="67672.27"/>
    <n v="5"/>
    <s v="ORD11969"/>
    <x v="220"/>
    <x v="1"/>
    <s v="Debit Card"/>
    <s v="neutral"/>
    <n v="338361.35000000003"/>
    <n v="0.25"/>
    <n v="84590.337500000009"/>
    <n v="253771.01250000001"/>
  </r>
  <r>
    <n v="1971"/>
    <s v="Lawal Bola"/>
    <x v="4"/>
    <n v="89293.67"/>
    <n v="3"/>
    <s v="ORD11970"/>
    <x v="281"/>
    <x v="24"/>
    <s v="Mobile Payment"/>
    <s v="neutral"/>
    <n v="267881.01"/>
    <n v="0.15"/>
    <n v="40182.1515"/>
    <n v="227698.8585"/>
  </r>
  <r>
    <n v="1972"/>
    <s v="Onyejekwe Emeka"/>
    <x v="5"/>
    <n v="198241.12"/>
    <n v="3"/>
    <s v="ORD11971"/>
    <x v="100"/>
    <x v="25"/>
    <s v="Mobile Payment"/>
    <s v="neutral"/>
    <n v="594723.36"/>
    <n v="0.15"/>
    <n v="89208.504000000001"/>
    <n v="505514.85599999997"/>
  </r>
  <r>
    <n v="1973"/>
    <s v="Lawal Femi"/>
    <x v="1"/>
    <n v="74054.53"/>
    <n v="4"/>
    <s v="ORD11972"/>
    <x v="243"/>
    <x v="20"/>
    <s v="Credit Card"/>
    <s v="neutral"/>
    <n v="296218.12"/>
    <n v="0.15"/>
    <n v="44432.718000000001"/>
    <n v="251785.402"/>
  </r>
  <r>
    <n v="1974"/>
    <s v="Okafor Aisha"/>
    <x v="4"/>
    <n v="54589.3"/>
    <n v="5"/>
    <s v="ORD11973"/>
    <x v="260"/>
    <x v="17"/>
    <s v="Mobile Payment"/>
    <s v="good"/>
    <n v="272946.5"/>
    <n v="0.25"/>
    <n v="68236.625"/>
    <n v="204709.875"/>
  </r>
  <r>
    <n v="1975"/>
    <s v="Ogundipe Efe"/>
    <x v="2"/>
    <n v="195431.58"/>
    <n v="3"/>
    <s v="ORD11974"/>
    <x v="102"/>
    <x v="14"/>
    <s v="Cash on Delivery"/>
    <s v="bad"/>
    <n v="586294.74"/>
    <n v="0.15"/>
    <n v="87944.210999999996"/>
    <n v="498350.52899999998"/>
  </r>
  <r>
    <n v="1976"/>
    <s v="Omotosho Folake"/>
    <x v="0"/>
    <n v="13599.76"/>
    <n v="2"/>
    <s v="ORD11975"/>
    <x v="331"/>
    <x v="10"/>
    <s v="Cash on Delivery"/>
    <s v="neutral"/>
    <n v="27199.52"/>
    <n v="0.15"/>
    <n v="4079.9279999999999"/>
    <n v="23119.592000000001"/>
  </r>
  <r>
    <n v="1977"/>
    <s v="Onyejekwe Adeola"/>
    <x v="9"/>
    <n v="111851.13"/>
    <n v="2"/>
    <s v="ORD11976"/>
    <x v="34"/>
    <x v="11"/>
    <s v="Debit Card"/>
    <s v="good"/>
    <n v="223702.26"/>
    <n v="0.15"/>
    <n v="33555.339"/>
    <n v="190146.921"/>
  </r>
  <r>
    <n v="1978"/>
    <s v="Obi Adeola"/>
    <x v="7"/>
    <n v="198021.49"/>
    <n v="2"/>
    <s v="ORD11977"/>
    <x v="290"/>
    <x v="18"/>
    <s v="Debit Card"/>
    <s v="good"/>
    <n v="396042.98"/>
    <n v="0.15"/>
    <n v="59406.446999999993"/>
    <n v="336636.533"/>
  </r>
  <r>
    <n v="1979"/>
    <s v="Nwachukwu Ahmed"/>
    <x v="8"/>
    <n v="45648.3"/>
    <n v="1"/>
    <s v="ORD11978"/>
    <x v="41"/>
    <x v="4"/>
    <s v="Cash on Delivery"/>
    <s v="bad"/>
    <n v="45648.3"/>
    <s v="No Discount"/>
    <s v="No Discount"/>
    <n v="45648.3"/>
  </r>
  <r>
    <n v="1980"/>
    <s v="Ezechi Yakubu"/>
    <x v="2"/>
    <n v="118998.96"/>
    <n v="4"/>
    <s v="ORD11979"/>
    <x v="81"/>
    <x v="10"/>
    <s v="Bank Transfer"/>
    <s v="neutral"/>
    <n v="475995.84"/>
    <n v="0.15"/>
    <n v="71399.376000000004"/>
    <n v="404596.46400000004"/>
  </r>
  <r>
    <n v="1981"/>
    <s v="Ogunleye Bola"/>
    <x v="0"/>
    <n v="140189.06"/>
    <n v="1"/>
    <s v="ORD11980"/>
    <x v="172"/>
    <x v="5"/>
    <s v="Mobile Payment"/>
    <s v="good"/>
    <n v="140189.06"/>
    <s v="No Discount"/>
    <s v="No Discount"/>
    <n v="140189.06"/>
  </r>
  <r>
    <n v="1982"/>
    <s v="Idowu Uche"/>
    <x v="9"/>
    <n v="182135.99"/>
    <n v="3"/>
    <s v="ORD11981"/>
    <x v="318"/>
    <x v="18"/>
    <s v="Cash on Delivery"/>
    <s v="bad"/>
    <n v="546407.97"/>
    <n v="0.15"/>
    <n v="81961.195499999987"/>
    <n v="464446.7745"/>
  </r>
  <r>
    <n v="1983"/>
    <s v="Ajayi Tunde"/>
    <x v="1"/>
    <n v="120277.66"/>
    <n v="5"/>
    <s v="ORD11982"/>
    <x v="248"/>
    <x v="8"/>
    <s v="Credit Card"/>
    <s v="neutral"/>
    <n v="601388.30000000005"/>
    <n v="0.25"/>
    <n v="150347.07500000001"/>
    <n v="451041.22500000003"/>
  </r>
  <r>
    <n v="1984"/>
    <s v="Ikenna Yakubu"/>
    <x v="1"/>
    <n v="158600.32999999999"/>
    <n v="5"/>
    <s v="ORD11983"/>
    <x v="290"/>
    <x v="8"/>
    <s v="Cash on Delivery"/>
    <s v="good"/>
    <n v="793001.64999999991"/>
    <n v="0.25"/>
    <n v="198250.41249999998"/>
    <n v="594751.23749999993"/>
  </r>
  <r>
    <n v="1985"/>
    <s v="Nwachukwu Uche"/>
    <x v="5"/>
    <n v="138810.31"/>
    <n v="3"/>
    <s v="ORD11984"/>
    <x v="172"/>
    <x v="15"/>
    <s v="Debit Card"/>
    <s v="neutral"/>
    <n v="416430.93"/>
    <n v="0.15"/>
    <n v="62464.639499999997"/>
    <n v="353966.2905"/>
  </r>
  <r>
    <n v="1986"/>
    <s v="Abubakar Zainab"/>
    <x v="2"/>
    <n v="188555.06"/>
    <n v="4"/>
    <s v="ORD11985"/>
    <x v="199"/>
    <x v="14"/>
    <s v="Mobile Payment"/>
    <s v="bad"/>
    <n v="754220.24"/>
    <n v="0.15"/>
    <n v="113133.03599999999"/>
    <n v="641087.20400000003"/>
  </r>
  <r>
    <n v="1987"/>
    <s v="Okafor Aisha"/>
    <x v="7"/>
    <n v="155153.96"/>
    <n v="1"/>
    <s v="ORD11986"/>
    <x v="72"/>
    <x v="0"/>
    <s v="Credit Card"/>
    <s v="bad"/>
    <n v="155153.96"/>
    <s v="No Discount"/>
    <s v="No Discount"/>
    <n v="155153.96"/>
  </r>
  <r>
    <n v="1988"/>
    <s v="Ikenna Tunde"/>
    <x v="3"/>
    <n v="197002.82"/>
    <n v="5"/>
    <s v="ORD11987"/>
    <x v="179"/>
    <x v="10"/>
    <s v="Bank Transfer"/>
    <s v="bad"/>
    <n v="985014.10000000009"/>
    <n v="0.25"/>
    <n v="246253.52500000002"/>
    <n v="738760.57500000007"/>
  </r>
  <r>
    <n v="1989"/>
    <s v="Mohammed Folake"/>
    <x v="7"/>
    <n v="42735.17"/>
    <n v="1"/>
    <s v="ORD11988"/>
    <x v="10"/>
    <x v="22"/>
    <s v="Bank Transfer"/>
    <s v="neutral"/>
    <n v="42735.17"/>
    <s v="No Discount"/>
    <s v="No Discount"/>
    <n v="42735.17"/>
  </r>
  <r>
    <n v="1990"/>
    <s v="Osagie Yakubu"/>
    <x v="5"/>
    <n v="50096.27"/>
    <n v="5"/>
    <s v="ORD11989"/>
    <x v="171"/>
    <x v="5"/>
    <s v="Bank Transfer"/>
    <s v="good"/>
    <n v="250481.34999999998"/>
    <n v="0.25"/>
    <n v="62620.337499999994"/>
    <n v="187861.01249999998"/>
  </r>
  <r>
    <n v="1991"/>
    <s v="Ikenna Omotayo"/>
    <x v="6"/>
    <n v="174526.03"/>
    <n v="4"/>
    <s v="ORD11990"/>
    <x v="57"/>
    <x v="6"/>
    <s v="Debit Card"/>
    <s v="good"/>
    <n v="698104.12"/>
    <n v="0.15"/>
    <n v="104715.618"/>
    <n v="593388.50199999998"/>
  </r>
  <r>
    <n v="1992"/>
    <s v="Olawale Aisha"/>
    <x v="5"/>
    <n v="5512.01"/>
    <n v="4"/>
    <s v="ORD11991"/>
    <x v="221"/>
    <x v="13"/>
    <s v="Credit Card"/>
    <s v="bad"/>
    <n v="22048.04"/>
    <n v="0.15"/>
    <n v="3307.2060000000001"/>
    <n v="18740.834000000003"/>
  </r>
  <r>
    <n v="1993"/>
    <s v="Ogundipe Uche"/>
    <x v="6"/>
    <n v="56197.9"/>
    <n v="3"/>
    <s v="ORD11992"/>
    <x v="321"/>
    <x v="0"/>
    <s v="Mobile Payment"/>
    <s v="good"/>
    <n v="168593.7"/>
    <n v="0.15"/>
    <n v="25289.055"/>
    <n v="143304.64500000002"/>
  </r>
  <r>
    <n v="1994"/>
    <s v="Mohammed Temitope"/>
    <x v="5"/>
    <n v="6838.57"/>
    <n v="2"/>
    <s v="ORD11993"/>
    <x v="239"/>
    <x v="18"/>
    <s v="Debit Card"/>
    <s v="bad"/>
    <n v="13677.14"/>
    <n v="0.15"/>
    <n v="2051.5709999999999"/>
    <n v="11625.569"/>
  </r>
  <r>
    <n v="1995"/>
    <s v="Ogundipe Chukwudi"/>
    <x v="9"/>
    <n v="41527.410000000003"/>
    <n v="1"/>
    <s v="ORD11994"/>
    <x v="121"/>
    <x v="7"/>
    <s v="Cash on Delivery"/>
    <s v="neutral"/>
    <n v="41527.410000000003"/>
    <s v="No Discount"/>
    <s v="No Discount"/>
    <n v="41527.410000000003"/>
  </r>
  <r>
    <n v="1996"/>
    <s v="Olawale Chisom"/>
    <x v="9"/>
    <n v="160368.91"/>
    <n v="4"/>
    <s v="ORD11995"/>
    <x v="355"/>
    <x v="15"/>
    <s v="Debit Card"/>
    <s v="bad"/>
    <n v="641475.64"/>
    <n v="0.15"/>
    <n v="96221.346000000005"/>
    <n v="545254.29399999999"/>
  </r>
  <r>
    <n v="1997"/>
    <s v="Adebanjo Emeka"/>
    <x v="3"/>
    <n v="13024.61"/>
    <n v="2"/>
    <s v="ORD11996"/>
    <x v="325"/>
    <x v="0"/>
    <s v="Bank Transfer"/>
    <s v="neutral"/>
    <n v="26049.22"/>
    <n v="0.15"/>
    <n v="3907.3829999999998"/>
    <n v="22141.837"/>
  </r>
  <r>
    <n v="1998"/>
    <s v="Adewale Ahmed"/>
    <x v="5"/>
    <n v="36299.57"/>
    <n v="5"/>
    <s v="ORD11997"/>
    <x v="240"/>
    <x v="10"/>
    <s v="Mobile Payment"/>
    <s v="bad"/>
    <n v="181497.85"/>
    <n v="0.25"/>
    <n v="45374.462500000001"/>
    <n v="136123.38750000001"/>
  </r>
  <r>
    <n v="1999"/>
    <s v="Obi Ahmed"/>
    <x v="9"/>
    <n v="183576.31"/>
    <n v="4"/>
    <s v="ORD11998"/>
    <x v="211"/>
    <x v="17"/>
    <s v="Bank Transfer"/>
    <s v="bad"/>
    <n v="734305.24"/>
    <n v="0.15"/>
    <n v="110145.78599999999"/>
    <n v="624159.45400000003"/>
  </r>
  <r>
    <n v="2000"/>
    <s v="Balogun Zainab"/>
    <x v="8"/>
    <n v="89166.75"/>
    <n v="4"/>
    <s v="ORD11999"/>
    <x v="50"/>
    <x v="5"/>
    <s v="Credit Card"/>
    <s v="bad"/>
    <n v="356667"/>
    <n v="0.15"/>
    <n v="53500.049999999996"/>
    <n v="303166.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n v="1"/>
    <s v="Obi Uche"/>
    <s v="Smartwatch"/>
    <n v="50203.39"/>
    <n v="1"/>
    <s v="ORD10000"/>
    <d v="2024-11-07T00:00:00"/>
    <s v="Kaduna"/>
    <s v="Credit Card"/>
    <x v="0"/>
    <n v="50203.39"/>
    <s v="No Discount"/>
    <s v="No Discount"/>
    <n v="50203.39"/>
    <x v="0"/>
  </r>
  <r>
    <n v="2"/>
    <s v="Okeke Emeka"/>
    <s v="Headphones"/>
    <n v="190131.75"/>
    <n v="4"/>
    <s v="ORD10001"/>
    <d v="2024-11-10T00:00:00"/>
    <s v="Kwara"/>
    <s v="Debit Card"/>
    <x v="1"/>
    <n v="760527"/>
    <n v="0.15"/>
    <n v="114079.05"/>
    <n v="646447.94999999995"/>
    <x v="0"/>
  </r>
  <r>
    <n v="3"/>
    <s v="Adewale Folake"/>
    <s v="Tablet"/>
    <n v="152769.67000000001"/>
    <n v="4"/>
    <s v="ORD10002"/>
    <d v="2024-11-14T00:00:00"/>
    <s v="Sokoto"/>
    <s v="Cash on Delivery"/>
    <x v="1"/>
    <n v="611078.68000000005"/>
    <n v="0.15"/>
    <n v="91661.802000000011"/>
    <n v="519416.87800000003"/>
    <x v="0"/>
  </r>
  <r>
    <n v="4"/>
    <s v="Eze Samuel"/>
    <s v="Smartwatch"/>
    <n v="192393.53"/>
    <n v="2"/>
    <s v="ORD10003"/>
    <d v="2024-08-25T00:00:00"/>
    <s v="Osun"/>
    <s v="Cash on Delivery"/>
    <x v="2"/>
    <n v="384787.06"/>
    <n v="0.15"/>
    <n v="57718.059000000001"/>
    <n v="327069.00099999999"/>
    <x v="1"/>
  </r>
  <r>
    <n v="5"/>
    <s v="Okeke Uche"/>
    <s v="Smartphone"/>
    <n v="196190.15"/>
    <n v="4"/>
    <s v="ORD10004"/>
    <d v="2024-07-07T00:00:00"/>
    <s v="Yobe"/>
    <s v="Bank Transfer"/>
    <x v="0"/>
    <n v="784760.6"/>
    <n v="0.15"/>
    <n v="117714.09"/>
    <n v="667046.51"/>
    <x v="2"/>
  </r>
  <r>
    <n v="6"/>
    <s v="Ikenna Folake"/>
    <s v="Tablet"/>
    <n v="11251.15"/>
    <n v="5"/>
    <s v="ORD10005"/>
    <d v="2024-08-06T00:00:00"/>
    <s v="Anambra"/>
    <s v="Mobile Payment"/>
    <x v="0"/>
    <n v="56255.75"/>
    <n v="0.25"/>
    <n v="14063.9375"/>
    <n v="42191.8125"/>
    <x v="1"/>
  </r>
  <r>
    <n v="7"/>
    <s v="Obi Yakubu"/>
    <s v="Air Conditioner"/>
    <n v="163108.29"/>
    <n v="5"/>
    <s v="ORD10006"/>
    <d v="2024-05-30T00:00:00"/>
    <s v="Yobe"/>
    <s v="Cash on Delivery"/>
    <x v="0"/>
    <n v="815541.45000000007"/>
    <n v="0.25"/>
    <n v="203885.36250000002"/>
    <n v="611656.08750000002"/>
    <x v="3"/>
  </r>
  <r>
    <n v="8"/>
    <s v="Adebayo Uche"/>
    <s v="Washing Machine"/>
    <n v="28735.94"/>
    <n v="2"/>
    <s v="ORD10007"/>
    <d v="2024-05-31T00:00:00"/>
    <s v="Bauchi"/>
    <s v="Bank Transfer"/>
    <x v="1"/>
    <n v="57471.88"/>
    <n v="0.15"/>
    <n v="8620.7819999999992"/>
    <n v="48851.097999999998"/>
    <x v="3"/>
  </r>
  <r>
    <n v="9"/>
    <s v="Adebayo Abiodun"/>
    <s v="Smartphone"/>
    <n v="37401.99"/>
    <n v="4"/>
    <s v="ORD10008"/>
    <d v="2024-07-18T00:00:00"/>
    <s v="Taraba"/>
    <s v="Mobile Payment"/>
    <x v="2"/>
    <n v="149607.96"/>
    <n v="0.15"/>
    <n v="22441.194"/>
    <n v="127166.76599999999"/>
    <x v="2"/>
  </r>
  <r>
    <n v="10"/>
    <s v="Ojo Chinwe"/>
    <s v="Microwave"/>
    <n v="79806.649999999994"/>
    <n v="4"/>
    <s v="ORD10009"/>
    <d v="2024-01-24T00:00:00"/>
    <s v="Oyo"/>
    <s v="Debit Card"/>
    <x v="1"/>
    <n v="319226.59999999998"/>
    <n v="0.15"/>
    <n v="47883.99"/>
    <n v="271342.61"/>
    <x v="4"/>
  </r>
  <r>
    <n v="11"/>
    <s v="Nwachukwu Ahmed"/>
    <s v="Washing Machine"/>
    <n v="192955.57"/>
    <n v="4"/>
    <s v="ORD10010"/>
    <d v="2024-05-11T00:00:00"/>
    <s v="Enugu"/>
    <s v="Bank Transfer"/>
    <x v="2"/>
    <n v="771822.28"/>
    <n v="0.15"/>
    <n v="115773.342"/>
    <n v="656048.93800000008"/>
    <x v="3"/>
  </r>
  <r>
    <n v="12"/>
    <s v="Ogundipe Adeola"/>
    <s v="TV"/>
    <n v="132927.22"/>
    <n v="3"/>
    <s v="ORD10011"/>
    <d v="2024-05-15T00:00:00"/>
    <s v="Kano"/>
    <s v="Mobile Payment"/>
    <x v="1"/>
    <n v="398781.66000000003"/>
    <n v="0.15"/>
    <n v="59817.249000000003"/>
    <n v="338964.41100000002"/>
    <x v="3"/>
  </r>
  <r>
    <n v="13"/>
    <s v="Ojo Adeola"/>
    <s v="Smartphone"/>
    <n v="190157.31"/>
    <n v="2"/>
    <s v="ORD10012"/>
    <d v="2024-04-29T00:00:00"/>
    <s v="Niger"/>
    <s v="Credit Card"/>
    <x v="0"/>
    <n v="380314.62"/>
    <n v="0.15"/>
    <n v="57047.192999999999"/>
    <n v="323267.42700000003"/>
    <x v="5"/>
  </r>
  <r>
    <n v="14"/>
    <s v="Adebayo Kemi"/>
    <s v="Fridge"/>
    <n v="113824.75"/>
    <n v="5"/>
    <s v="ORD10013"/>
    <d v="2024-12-21T00:00:00"/>
    <s v="Adamawa"/>
    <s v="Cash on Delivery"/>
    <x v="2"/>
    <n v="569123.75"/>
    <n v="0.25"/>
    <n v="142280.9375"/>
    <n v="426842.8125"/>
    <x v="6"/>
  </r>
  <r>
    <n v="15"/>
    <s v="Okafor Samuel"/>
    <s v="Air Conditioner"/>
    <n v="151159.54999999999"/>
    <n v="3"/>
    <s v="ORD10014"/>
    <d v="2024-07-21T00:00:00"/>
    <s v="Abia"/>
    <s v="Mobile Payment"/>
    <x v="2"/>
    <n v="453478.64999999997"/>
    <n v="0.15"/>
    <n v="68021.797499999986"/>
    <n v="385456.85249999998"/>
    <x v="2"/>
  </r>
  <r>
    <n v="16"/>
    <s v="Abubakar Amaka"/>
    <s v="Tablet"/>
    <n v="15906.62"/>
    <n v="5"/>
    <s v="ORD10015"/>
    <d v="2024-04-12T00:00:00"/>
    <s v="Kaduna"/>
    <s v="Cash on Delivery"/>
    <x v="0"/>
    <n v="79533.100000000006"/>
    <n v="0.25"/>
    <n v="19883.275000000001"/>
    <n v="59649.825000000004"/>
    <x v="5"/>
  </r>
  <r>
    <n v="17"/>
    <s v="Onyejekwe Samuel"/>
    <s v="Washing Machine"/>
    <n v="134506.18"/>
    <n v="3"/>
    <s v="ORD10016"/>
    <d v="2024-10-26T00:00:00"/>
    <s v="Anambra"/>
    <s v="Cash on Delivery"/>
    <x v="2"/>
    <n v="403518.54"/>
    <n v="0.15"/>
    <n v="60527.780999999995"/>
    <n v="342990.75899999996"/>
    <x v="7"/>
  </r>
  <r>
    <n v="18"/>
    <s v="Osagie Omotayo"/>
    <s v="Air Conditioner"/>
    <n v="6497.99"/>
    <n v="1"/>
    <s v="ORD10017"/>
    <d v="2024-10-06T00:00:00"/>
    <s v="Ebonyi"/>
    <s v="Mobile Payment"/>
    <x v="1"/>
    <n v="6497.99"/>
    <s v="No Discount"/>
    <s v="No Discount"/>
    <n v="6497.99"/>
    <x v="7"/>
  </r>
  <r>
    <n v="19"/>
    <s v="Olawale Ibrahim"/>
    <s v="Smartwatch"/>
    <n v="10926.43"/>
    <n v="2"/>
    <s v="ORD10018"/>
    <d v="2024-04-22T00:00:00"/>
    <s v="Kaduna"/>
    <s v="Credit Card"/>
    <x v="0"/>
    <n v="21852.86"/>
    <n v="0.15"/>
    <n v="3277.9290000000001"/>
    <n v="18574.931"/>
    <x v="5"/>
  </r>
  <r>
    <n v="20"/>
    <s v="Abubakar Tunde"/>
    <s v="Smartphone"/>
    <n v="46030"/>
    <n v="5"/>
    <s v="ORD10019"/>
    <d v="2024-08-12T00:00:00"/>
    <s v="Zamfara"/>
    <s v="Mobile Payment"/>
    <x v="0"/>
    <n v="230150"/>
    <n v="0.25"/>
    <n v="57537.5"/>
    <n v="172612.5"/>
    <x v="1"/>
  </r>
  <r>
    <n v="21"/>
    <s v="Osagie Temitope"/>
    <s v="Microwave"/>
    <n v="35414.65"/>
    <n v="3"/>
    <s v="ORD10020"/>
    <d v="2024-01-23T00:00:00"/>
    <s v="Ekiti"/>
    <s v="Credit Card"/>
    <x v="2"/>
    <n v="106243.95000000001"/>
    <n v="0.15"/>
    <n v="15936.592500000001"/>
    <n v="90307.357500000013"/>
    <x v="4"/>
  </r>
  <r>
    <n v="22"/>
    <s v="Balogun Samuel"/>
    <s v="Tablet"/>
    <n v="101808.76"/>
    <n v="3"/>
    <s v="ORD10021"/>
    <d v="2024-10-06T00:00:00"/>
    <s v="Niger"/>
    <s v="Mobile Payment"/>
    <x v="1"/>
    <n v="305426.27999999997"/>
    <n v="0.15"/>
    <n v="45813.941999999995"/>
    <n v="259612.33799999999"/>
    <x v="7"/>
  </r>
  <r>
    <n v="23"/>
    <s v="Mohammed Temitope"/>
    <s v="Washing Machine"/>
    <n v="32282.67"/>
    <n v="1"/>
    <s v="ORD10022"/>
    <d v="2024-12-20T00:00:00"/>
    <s v="Niger"/>
    <s v="Bank Transfer"/>
    <x v="1"/>
    <n v="32282.67"/>
    <s v="No Discount"/>
    <s v="No Discount"/>
    <n v="32282.67"/>
    <x v="6"/>
  </r>
  <r>
    <n v="24"/>
    <s v="Ajayi Aisha"/>
    <s v="Headphones"/>
    <n v="10391.58"/>
    <n v="3"/>
    <s v="ORD10023"/>
    <d v="2024-04-29T00:00:00"/>
    <s v="Lagos"/>
    <s v="Credit Card"/>
    <x v="0"/>
    <n v="31174.739999999998"/>
    <n v="0.15"/>
    <n v="4676.2109999999993"/>
    <n v="26498.528999999999"/>
    <x v="5"/>
  </r>
  <r>
    <n v="25"/>
    <s v="Ifeanyi Folake"/>
    <s v="Microwave"/>
    <n v="17462.57"/>
    <n v="5"/>
    <s v="ORD10024"/>
    <d v="2024-09-20T00:00:00"/>
    <s v="Kaduna"/>
    <s v="Mobile Payment"/>
    <x v="1"/>
    <n v="87312.85"/>
    <n v="0.25"/>
    <n v="21828.212500000001"/>
    <n v="65484.637500000004"/>
    <x v="8"/>
  </r>
  <r>
    <n v="26"/>
    <s v="Ikenna Yakubu"/>
    <s v="Tablet"/>
    <n v="196008.66"/>
    <n v="5"/>
    <s v="ORD10025"/>
    <d v="2024-09-09T00:00:00"/>
    <s v="Kano"/>
    <s v="Credit Card"/>
    <x v="2"/>
    <n v="980043.3"/>
    <n v="0.25"/>
    <n v="245010.82500000001"/>
    <n v="735032.47500000009"/>
    <x v="8"/>
  </r>
  <r>
    <n v="27"/>
    <s v="Adebayo Amaka"/>
    <s v="Headphones"/>
    <n v="25609.66"/>
    <n v="2"/>
    <s v="ORD10026"/>
    <d v="2024-09-23T00:00:00"/>
    <s v="Sokoto"/>
    <s v="Credit Card"/>
    <x v="1"/>
    <n v="51219.32"/>
    <n v="0.15"/>
    <n v="7682.8979999999992"/>
    <n v="43536.421999999999"/>
    <x v="8"/>
  </r>
  <r>
    <n v="28"/>
    <s v="Ajayi Yakubu"/>
    <s v="Tablet"/>
    <n v="35763.25"/>
    <n v="4"/>
    <s v="ORD10027"/>
    <d v="2024-05-23T00:00:00"/>
    <s v="Kwara"/>
    <s v="Bank Transfer"/>
    <x v="0"/>
    <n v="143053"/>
    <n v="0.15"/>
    <n v="21457.95"/>
    <n v="121595.05"/>
    <x v="3"/>
  </r>
  <r>
    <n v="29"/>
    <s v="Adewale Amaka"/>
    <s v="Air Conditioner"/>
    <n v="143700.92000000001"/>
    <n v="5"/>
    <s v="ORD10028"/>
    <d v="2024-12-12T00:00:00"/>
    <s v="Oyo"/>
    <s v="Credit Card"/>
    <x v="1"/>
    <n v="718504.60000000009"/>
    <n v="0.25"/>
    <n v="179626.15000000002"/>
    <n v="538878.45000000007"/>
    <x v="6"/>
  </r>
  <r>
    <n v="30"/>
    <s v="Ajayi Emeka"/>
    <s v="Tablet"/>
    <n v="115081.28"/>
    <n v="3"/>
    <s v="ORD10029"/>
    <d v="2024-12-13T00:00:00"/>
    <s v="Abia"/>
    <s v="Cash on Delivery"/>
    <x v="0"/>
    <n v="345243.83999999997"/>
    <n v="0.15"/>
    <n v="51786.575999999994"/>
    <n v="293457.26399999997"/>
    <x v="6"/>
  </r>
  <r>
    <n v="31"/>
    <s v="Ogundipe Femi"/>
    <s v="Tablet"/>
    <n v="189938.55"/>
    <n v="3"/>
    <s v="ORD10030"/>
    <d v="2024-03-23T00:00:00"/>
    <s v="Delta"/>
    <s v="Credit Card"/>
    <x v="0"/>
    <n v="569815.64999999991"/>
    <n v="0.15"/>
    <n v="85472.347499999989"/>
    <n v="484343.30249999993"/>
    <x v="9"/>
  </r>
  <r>
    <n v="32"/>
    <s v="Omotosho Adeola"/>
    <s v="Microwave"/>
    <n v="107510.96"/>
    <n v="5"/>
    <s v="ORD10031"/>
    <d v="2024-08-14T00:00:00"/>
    <s v="Kano"/>
    <s v="Mobile Payment"/>
    <x v="0"/>
    <n v="537554.80000000005"/>
    <n v="0.25"/>
    <n v="134388.70000000001"/>
    <n v="403166.10000000003"/>
    <x v="1"/>
  </r>
  <r>
    <n v="33"/>
    <s v="Onyejekwe Omotayo"/>
    <s v="TV"/>
    <n v="91107.82"/>
    <n v="4"/>
    <s v="ORD10032"/>
    <d v="2024-09-11T00:00:00"/>
    <s v="Kano"/>
    <s v="Credit Card"/>
    <x v="1"/>
    <n v="364431.28"/>
    <n v="0.15"/>
    <n v="54664.692000000003"/>
    <n v="309766.58800000005"/>
    <x v="8"/>
  </r>
  <r>
    <n v="34"/>
    <s v="Osagie Abiodun"/>
    <s v="Air Conditioner"/>
    <n v="179493.21"/>
    <n v="1"/>
    <s v="ORD10033"/>
    <d v="2024-05-10T00:00:00"/>
    <s v="Adamawa"/>
    <s v="Mobile Payment"/>
    <x v="2"/>
    <n v="179493.21"/>
    <s v="No Discount"/>
    <s v="No Discount"/>
    <n v="179493.21"/>
    <x v="3"/>
  </r>
  <r>
    <n v="35"/>
    <s v="Ifeanyi Samuel"/>
    <s v="Laptop"/>
    <n v="57799.94"/>
    <n v="2"/>
    <s v="ORD10034"/>
    <d v="2024-02-04T00:00:00"/>
    <s v="Kogi"/>
    <s v="Mobile Payment"/>
    <x v="1"/>
    <n v="115599.88"/>
    <n v="0.15"/>
    <n v="17339.982"/>
    <n v="98259.898000000001"/>
    <x v="10"/>
  </r>
  <r>
    <n v="36"/>
    <s v="Abubakar Kemi"/>
    <s v="Tablet"/>
    <n v="187522.86"/>
    <n v="1"/>
    <s v="ORD10035"/>
    <d v="2024-08-14T00:00:00"/>
    <s v="Niger"/>
    <s v="Mobile Payment"/>
    <x v="2"/>
    <n v="187522.86"/>
    <s v="No Discount"/>
    <s v="No Discount"/>
    <n v="187522.86"/>
    <x v="1"/>
  </r>
  <r>
    <n v="37"/>
    <s v="Adebayo Amaka"/>
    <s v="Washing Machine"/>
    <n v="189887.88"/>
    <n v="3"/>
    <s v="ORD10036"/>
    <d v="2024-03-22T00:00:00"/>
    <s v="Taraba"/>
    <s v="Debit Card"/>
    <x v="0"/>
    <n v="569663.64"/>
    <n v="0.15"/>
    <n v="85449.546000000002"/>
    <n v="484214.09400000004"/>
    <x v="9"/>
  </r>
  <r>
    <n v="38"/>
    <s v="Adebayo Folake"/>
    <s v="Washing Machine"/>
    <n v="96484.11"/>
    <n v="1"/>
    <s v="ORD10037"/>
    <d v="2024-06-19T00:00:00"/>
    <s v="Yobe"/>
    <s v="Credit Card"/>
    <x v="1"/>
    <n v="96484.11"/>
    <s v="No Discount"/>
    <s v="No Discount"/>
    <n v="96484.11"/>
    <x v="11"/>
  </r>
  <r>
    <n v="39"/>
    <s v="Osagie Aisha"/>
    <s v="Smartphone"/>
    <n v="138798.45000000001"/>
    <n v="4"/>
    <s v="ORD10038"/>
    <d v="2024-10-29T00:00:00"/>
    <s v="Ekiti"/>
    <s v="Credit Card"/>
    <x v="1"/>
    <n v="555193.80000000005"/>
    <n v="0.15"/>
    <n v="83279.070000000007"/>
    <n v="471914.73000000004"/>
    <x v="7"/>
  </r>
  <r>
    <n v="40"/>
    <s v="Obi Abiodun"/>
    <s v="TV"/>
    <n v="50794.78"/>
    <n v="3"/>
    <s v="ORD10039"/>
    <d v="2024-10-30T00:00:00"/>
    <s v="Anambra"/>
    <s v="Mobile Payment"/>
    <x v="2"/>
    <n v="152384.34"/>
    <n v="0.15"/>
    <n v="22857.650999999998"/>
    <n v="129526.689"/>
    <x v="7"/>
  </r>
  <r>
    <n v="41"/>
    <s v="Osagie Femi"/>
    <s v="Microwave"/>
    <n v="167997.11"/>
    <n v="3"/>
    <s v="ORD10040"/>
    <d v="2024-07-13T00:00:00"/>
    <s v="Abia"/>
    <s v="Debit Card"/>
    <x v="2"/>
    <n v="503991.32999999996"/>
    <n v="0.15"/>
    <n v="75598.699499999988"/>
    <n v="428392.63049999997"/>
    <x v="2"/>
  </r>
  <r>
    <n v="42"/>
    <s v="Adebayo Folake"/>
    <s v="Smartphone"/>
    <n v="19669.34"/>
    <n v="2"/>
    <s v="ORD10041"/>
    <d v="2024-01-19T00:00:00"/>
    <s v="Anambra"/>
    <s v="Credit Card"/>
    <x v="0"/>
    <n v="39338.68"/>
    <n v="0.15"/>
    <n v="5900.8019999999997"/>
    <n v="33437.877999999997"/>
    <x v="4"/>
  </r>
  <r>
    <n v="43"/>
    <s v="Onyejekwe Chinwe"/>
    <s v="Smartphone"/>
    <n v="177783.65"/>
    <n v="3"/>
    <s v="ORD10042"/>
    <d v="2024-11-09T00:00:00"/>
    <s v="Abia"/>
    <s v="Bank Transfer"/>
    <x v="1"/>
    <n v="533350.94999999995"/>
    <n v="0.15"/>
    <n v="80002.642499999987"/>
    <n v="453348.3075"/>
    <x v="0"/>
  </r>
  <r>
    <n v="44"/>
    <s v="Obi Uche"/>
    <s v="Smartwatch"/>
    <n v="184369.31"/>
    <n v="2"/>
    <s v="ORD10043"/>
    <d v="2024-01-31T00:00:00"/>
    <s v="Kogi"/>
    <s v="Credit Card"/>
    <x v="1"/>
    <n v="368738.62"/>
    <n v="0.15"/>
    <n v="55310.792999999998"/>
    <n v="313427.82699999999"/>
    <x v="4"/>
  </r>
  <r>
    <n v="45"/>
    <s v="Olawale Chukwudi"/>
    <s v="Tablet"/>
    <n v="174533.28"/>
    <n v="4"/>
    <s v="ORD10044"/>
    <d v="2024-06-24T00:00:00"/>
    <s v="Bauchi"/>
    <s v="Debit Card"/>
    <x v="1"/>
    <n v="698133.12"/>
    <n v="0.15"/>
    <n v="104719.96799999999"/>
    <n v="593413.152"/>
    <x v="11"/>
  </r>
  <r>
    <n v="46"/>
    <s v="Ezechi Folake"/>
    <s v="Microwave"/>
    <n v="123356.95"/>
    <n v="2"/>
    <s v="ORD10045"/>
    <d v="2024-03-30T00:00:00"/>
    <s v="Lagos"/>
    <s v="Cash on Delivery"/>
    <x v="2"/>
    <n v="246713.9"/>
    <n v="0.15"/>
    <n v="37007.084999999999"/>
    <n v="209706.815"/>
    <x v="9"/>
  </r>
  <r>
    <n v="47"/>
    <s v="Ifeanyi Ibrahim"/>
    <s v="Laptop"/>
    <n v="37988.400000000001"/>
    <n v="1"/>
    <s v="ORD10046"/>
    <d v="2024-03-01T00:00:00"/>
    <s v="Abia"/>
    <s v="Bank Transfer"/>
    <x v="0"/>
    <n v="37988.400000000001"/>
    <s v="No Discount"/>
    <s v="No Discount"/>
    <n v="37988.400000000001"/>
    <x v="9"/>
  </r>
  <r>
    <n v="48"/>
    <s v="Ogunleye Chisom"/>
    <s v="Tablet"/>
    <n v="26155.71"/>
    <n v="5"/>
    <s v="ORD10047"/>
    <d v="2024-11-22T00:00:00"/>
    <s v="Delta"/>
    <s v="Bank Transfer"/>
    <x v="2"/>
    <n v="130778.54999999999"/>
    <n v="0.25"/>
    <n v="32694.637499999997"/>
    <n v="98083.912499999991"/>
    <x v="0"/>
  </r>
  <r>
    <n v="49"/>
    <s v="Olawale Ifunanya"/>
    <s v="Tablet"/>
    <n v="170058.56"/>
    <n v="1"/>
    <s v="ORD10048"/>
    <d v="2024-09-14T00:00:00"/>
    <s v="Ekiti"/>
    <s v="Cash on Delivery"/>
    <x v="0"/>
    <n v="170058.56"/>
    <s v="No Discount"/>
    <s v="No Discount"/>
    <n v="170058.56"/>
    <x v="8"/>
  </r>
  <r>
    <n v="50"/>
    <s v="Adebanjo Chukwudi"/>
    <s v="Tablet"/>
    <n v="158532.98000000001"/>
    <n v="2"/>
    <s v="ORD10049"/>
    <d v="2024-09-18T00:00:00"/>
    <s v="Ondo"/>
    <s v="Credit Card"/>
    <x v="0"/>
    <n v="317065.96000000002"/>
    <n v="0.15"/>
    <n v="47559.894"/>
    <n v="269506.06599999999"/>
    <x v="8"/>
  </r>
  <r>
    <n v="51"/>
    <s v="Idowu Ibrahim"/>
    <s v="TV"/>
    <n v="154911.09"/>
    <n v="1"/>
    <s v="ORD10050"/>
    <d v="2024-11-01T00:00:00"/>
    <s v="Ondo"/>
    <s v="Mobile Payment"/>
    <x v="0"/>
    <n v="154911.09"/>
    <s v="No Discount"/>
    <s v="No Discount"/>
    <n v="154911.09"/>
    <x v="0"/>
  </r>
  <r>
    <n v="52"/>
    <s v="Ikenna Aisha"/>
    <s v="Smartwatch"/>
    <n v="87367.29"/>
    <n v="1"/>
    <s v="ORD10051"/>
    <d v="2024-06-21T00:00:00"/>
    <s v="Kano"/>
    <s v="Credit Card"/>
    <x v="0"/>
    <n v="87367.29"/>
    <s v="No Discount"/>
    <s v="No Discount"/>
    <n v="87367.29"/>
    <x v="11"/>
  </r>
  <r>
    <n v="53"/>
    <s v="Onyejekwe Zainab"/>
    <s v="Headphones"/>
    <n v="30418.04"/>
    <n v="1"/>
    <s v="ORD10052"/>
    <d v="2024-01-05T00:00:00"/>
    <s v="Oyo"/>
    <s v="Debit Card"/>
    <x v="0"/>
    <n v="30418.04"/>
    <s v="No Discount"/>
    <s v="No Discount"/>
    <n v="30418.04"/>
    <x v="4"/>
  </r>
  <r>
    <n v="54"/>
    <s v="Adewale Temitope"/>
    <s v="Washing Machine"/>
    <n v="144510.13"/>
    <n v="2"/>
    <s v="ORD10053"/>
    <d v="2024-04-28T00:00:00"/>
    <s v="Kogi"/>
    <s v="Debit Card"/>
    <x v="1"/>
    <n v="289020.26"/>
    <n v="0.15"/>
    <n v="43353.038999999997"/>
    <n v="245667.22100000002"/>
    <x v="5"/>
  </r>
  <r>
    <n v="55"/>
    <s v="Abubakar Kemi"/>
    <s v="Smartphone"/>
    <n v="103012.28"/>
    <n v="1"/>
    <s v="ORD10054"/>
    <d v="2024-08-22T00:00:00"/>
    <s v="Osun"/>
    <s v="Credit Card"/>
    <x v="1"/>
    <n v="103012.28"/>
    <s v="No Discount"/>
    <s v="No Discount"/>
    <n v="103012.28"/>
    <x v="1"/>
  </r>
  <r>
    <n v="56"/>
    <s v="Mohammed Chisom"/>
    <s v="Washing Machine"/>
    <n v="197815.07"/>
    <n v="3"/>
    <s v="ORD10055"/>
    <d v="2024-06-07T00:00:00"/>
    <s v="Ekiti"/>
    <s v="Cash on Delivery"/>
    <x v="1"/>
    <n v="593445.21"/>
    <n v="0.15"/>
    <n v="89016.781499999997"/>
    <n v="504428.42849999998"/>
    <x v="11"/>
  </r>
  <r>
    <n v="57"/>
    <s v="Olawale Tunde"/>
    <s v="Fridge"/>
    <n v="101268.18"/>
    <n v="1"/>
    <s v="ORD10056"/>
    <d v="2024-06-02T00:00:00"/>
    <s v="Kaduna"/>
    <s v="Mobile Payment"/>
    <x v="0"/>
    <n v="101268.18"/>
    <s v="No Discount"/>
    <s v="No Discount"/>
    <n v="101268.18"/>
    <x v="11"/>
  </r>
  <r>
    <n v="58"/>
    <s v="Abubakar Chukwudi"/>
    <s v="Smartphone"/>
    <n v="71977.53"/>
    <n v="4"/>
    <s v="ORD10057"/>
    <d v="2024-09-14T00:00:00"/>
    <s v="Abia"/>
    <s v="Mobile Payment"/>
    <x v="2"/>
    <n v="287910.12"/>
    <n v="0.15"/>
    <n v="43186.517999999996"/>
    <n v="244723.60200000001"/>
    <x v="8"/>
  </r>
  <r>
    <n v="59"/>
    <s v="Idowu Folake"/>
    <s v="Headphones"/>
    <n v="30914.92"/>
    <n v="1"/>
    <s v="ORD10058"/>
    <d v="2024-04-15T00:00:00"/>
    <s v="Oyo"/>
    <s v="Mobile Payment"/>
    <x v="0"/>
    <n v="30914.92"/>
    <s v="No Discount"/>
    <s v="No Discount"/>
    <n v="30914.92"/>
    <x v="5"/>
  </r>
  <r>
    <n v="60"/>
    <s v="Eze Sola"/>
    <s v="Washing Machine"/>
    <n v="24008.55"/>
    <n v="2"/>
    <s v="ORD10059"/>
    <d v="2024-08-05T00:00:00"/>
    <s v="Zamfara"/>
    <s v="Credit Card"/>
    <x v="1"/>
    <n v="48017.1"/>
    <n v="0.15"/>
    <n v="7202.5649999999996"/>
    <n v="40814.534999999996"/>
    <x v="1"/>
  </r>
  <r>
    <n v="61"/>
    <s v="Okafor Sola"/>
    <s v="TV"/>
    <n v="133081.07"/>
    <n v="5"/>
    <s v="ORD10060"/>
    <d v="2024-11-27T00:00:00"/>
    <s v="Ogun"/>
    <s v="Bank Transfer"/>
    <x v="0"/>
    <n v="665405.35000000009"/>
    <n v="0.25"/>
    <n v="166351.33750000002"/>
    <n v="499054.01250000007"/>
    <x v="0"/>
  </r>
  <r>
    <n v="62"/>
    <s v="Nwachukwu Emeka"/>
    <s v="TV"/>
    <n v="22755.55"/>
    <n v="4"/>
    <s v="ORD10061"/>
    <d v="2024-09-12T00:00:00"/>
    <s v="Enugu"/>
    <s v="Debit Card"/>
    <x v="1"/>
    <n v="91022.2"/>
    <n v="0.15"/>
    <n v="13653.33"/>
    <n v="77368.87"/>
    <x v="8"/>
  </r>
  <r>
    <n v="63"/>
    <s v="Idowu Chukwudi"/>
    <s v="Smartwatch"/>
    <n v="12574.08"/>
    <n v="4"/>
    <s v="ORD10062"/>
    <d v="2024-06-28T00:00:00"/>
    <s v="Osun"/>
    <s v="Credit Card"/>
    <x v="2"/>
    <n v="50296.32"/>
    <n v="0.15"/>
    <n v="7544.4479999999994"/>
    <n v="42751.872000000003"/>
    <x v="11"/>
  </r>
  <r>
    <n v="64"/>
    <s v="Onyejekwe Omotayo"/>
    <s v="Laptop"/>
    <n v="98848.3"/>
    <n v="3"/>
    <s v="ORD10063"/>
    <d v="2024-12-06T00:00:00"/>
    <s v="Sokoto"/>
    <s v="Mobile Payment"/>
    <x v="1"/>
    <n v="296544.90000000002"/>
    <n v="0.15"/>
    <n v="44481.735000000001"/>
    <n v="252063.16500000004"/>
    <x v="6"/>
  </r>
  <r>
    <n v="65"/>
    <s v="Adebanjo Chinwe"/>
    <s v="Laptop"/>
    <n v="81231.08"/>
    <n v="3"/>
    <s v="ORD10064"/>
    <d v="2024-01-08T00:00:00"/>
    <s v="Bauchi"/>
    <s v="Bank Transfer"/>
    <x v="0"/>
    <n v="243693.24"/>
    <n v="0.15"/>
    <n v="36553.985999999997"/>
    <n v="207139.25399999999"/>
    <x v="4"/>
  </r>
  <r>
    <n v="66"/>
    <s v="Osagie Adeola"/>
    <s v="Microwave"/>
    <n v="121725.98"/>
    <n v="4"/>
    <s v="ORD10065"/>
    <d v="2024-10-16T00:00:00"/>
    <s v="Benue"/>
    <s v="Credit Card"/>
    <x v="0"/>
    <n v="486903.92"/>
    <n v="0.15"/>
    <n v="73035.587999999989"/>
    <n v="413868.33199999999"/>
    <x v="7"/>
  </r>
  <r>
    <n v="67"/>
    <s v="Ifeanyi Femi"/>
    <s v="Washing Machine"/>
    <n v="172148.61"/>
    <n v="1"/>
    <s v="ORD10066"/>
    <d v="2024-03-27T00:00:00"/>
    <s v="Kaduna"/>
    <s v="Bank Transfer"/>
    <x v="1"/>
    <n v="172148.61"/>
    <s v="No Discount"/>
    <s v="No Discount"/>
    <n v="172148.61"/>
    <x v="9"/>
  </r>
  <r>
    <n v="68"/>
    <s v="Ajayi Kemi"/>
    <s v="Smartphone"/>
    <n v="48209"/>
    <n v="5"/>
    <s v="ORD10067"/>
    <d v="2024-09-27T00:00:00"/>
    <s v="Adamawa"/>
    <s v="Cash on Delivery"/>
    <x v="2"/>
    <n v="241045"/>
    <n v="0.25"/>
    <n v="60261.25"/>
    <n v="180783.75"/>
    <x v="8"/>
  </r>
  <r>
    <n v="69"/>
    <s v="Ajayi Yakubu"/>
    <s v="Tablet"/>
    <n v="128396.43"/>
    <n v="1"/>
    <s v="ORD10068"/>
    <d v="2024-05-31T00:00:00"/>
    <s v="Bayelsa"/>
    <s v="Debit Card"/>
    <x v="0"/>
    <n v="128396.43"/>
    <s v="No Discount"/>
    <s v="No Discount"/>
    <n v="128396.43"/>
    <x v="3"/>
  </r>
  <r>
    <n v="70"/>
    <s v="Eze Tunde"/>
    <s v="Smartphone"/>
    <n v="147143.76999999999"/>
    <n v="5"/>
    <s v="ORD10069"/>
    <d v="2024-02-07T00:00:00"/>
    <s v="Adamawa"/>
    <s v="Credit Card"/>
    <x v="1"/>
    <n v="735718.85"/>
    <n v="0.25"/>
    <n v="183929.71249999999"/>
    <n v="551789.13749999995"/>
    <x v="10"/>
  </r>
  <r>
    <n v="71"/>
    <s v="Ogundipe Abiodun"/>
    <s v="Microwave"/>
    <n v="73607.92"/>
    <n v="4"/>
    <s v="ORD10070"/>
    <d v="2024-07-23T00:00:00"/>
    <s v="Lagos"/>
    <s v="Credit Card"/>
    <x v="0"/>
    <n v="294431.68"/>
    <n v="0.15"/>
    <n v="44164.752"/>
    <n v="250266.92799999999"/>
    <x v="2"/>
  </r>
  <r>
    <n v="72"/>
    <s v="Okafor Chinwe"/>
    <s v="Smartphone"/>
    <n v="189822.14"/>
    <n v="3"/>
    <s v="ORD10071"/>
    <d v="2024-03-12T00:00:00"/>
    <s v="Anambra"/>
    <s v="Mobile Payment"/>
    <x v="2"/>
    <n v="569466.42000000004"/>
    <n v="0.15"/>
    <n v="85419.963000000003"/>
    <n v="484046.45700000005"/>
    <x v="9"/>
  </r>
  <r>
    <n v="73"/>
    <s v="Adebayo Yakubu"/>
    <s v="Smartwatch"/>
    <n v="173526.97"/>
    <n v="4"/>
    <s v="ORD10072"/>
    <d v="2024-04-03T00:00:00"/>
    <s v="Adamawa"/>
    <s v="Cash on Delivery"/>
    <x v="2"/>
    <n v="694107.88"/>
    <n v="0.15"/>
    <n v="104116.182"/>
    <n v="589991.69799999997"/>
    <x v="5"/>
  </r>
  <r>
    <n v="74"/>
    <s v="Olawale Kemi"/>
    <s v="Tablet"/>
    <n v="57114.51"/>
    <n v="2"/>
    <s v="ORD10073"/>
    <d v="2024-01-22T00:00:00"/>
    <s v="Sokoto"/>
    <s v="Credit Card"/>
    <x v="0"/>
    <n v="114229.02"/>
    <n v="0.15"/>
    <n v="17134.352999999999"/>
    <n v="97094.667000000001"/>
    <x v="4"/>
  </r>
  <r>
    <n v="75"/>
    <s v="Ojo Chinwe"/>
    <s v="Smartwatch"/>
    <n v="53363.94"/>
    <n v="2"/>
    <s v="ORD10074"/>
    <d v="2024-05-20T00:00:00"/>
    <s v="Kaduna"/>
    <s v="Bank Transfer"/>
    <x v="2"/>
    <n v="106727.88"/>
    <n v="0.15"/>
    <n v="16009.182000000001"/>
    <n v="90718.698000000004"/>
    <x v="3"/>
  </r>
  <r>
    <n v="76"/>
    <s v="Osagie Aisha"/>
    <s v="Microwave"/>
    <n v="176816.89"/>
    <n v="4"/>
    <s v="ORD10075"/>
    <d v="2024-01-05T00:00:00"/>
    <s v="Kaduna"/>
    <s v="Mobile Payment"/>
    <x v="0"/>
    <n v="707267.56"/>
    <n v="0.15"/>
    <n v="106090.13400000001"/>
    <n v="601177.42600000009"/>
    <x v="4"/>
  </r>
  <r>
    <n v="77"/>
    <s v="Okafor Amaka"/>
    <s v="Tablet"/>
    <n v="72072.83"/>
    <n v="4"/>
    <s v="ORD10076"/>
    <d v="2024-03-14T00:00:00"/>
    <s v="Yobe"/>
    <s v="Bank Transfer"/>
    <x v="2"/>
    <n v="288291.32"/>
    <n v="0.15"/>
    <n v="43243.697999999997"/>
    <n v="245047.622"/>
    <x v="9"/>
  </r>
  <r>
    <n v="78"/>
    <s v="Balogun Bola"/>
    <s v="Air Conditioner"/>
    <n v="156128.29"/>
    <n v="3"/>
    <s v="ORD10077"/>
    <d v="2024-07-14T00:00:00"/>
    <s v="Osun"/>
    <s v="Credit Card"/>
    <x v="1"/>
    <n v="468384.87"/>
    <n v="0.15"/>
    <n v="70257.730499999991"/>
    <n v="398127.13949999999"/>
    <x v="2"/>
  </r>
  <r>
    <n v="79"/>
    <s v="Okeke Samuel"/>
    <s v="Smartwatch"/>
    <n v="18346.72"/>
    <n v="5"/>
    <s v="ORD10078"/>
    <d v="2024-04-18T00:00:00"/>
    <s v="Taraba"/>
    <s v="Cash on Delivery"/>
    <x v="0"/>
    <n v="91733.6"/>
    <n v="0.25"/>
    <n v="22933.4"/>
    <n v="68800.200000000012"/>
    <x v="5"/>
  </r>
  <r>
    <n v="80"/>
    <s v="Ojo Chinwe"/>
    <s v="TV"/>
    <n v="109346.14"/>
    <n v="4"/>
    <s v="ORD10079"/>
    <d v="2024-06-10T00:00:00"/>
    <s v="Zamfara"/>
    <s v="Bank Transfer"/>
    <x v="2"/>
    <n v="437384.56"/>
    <n v="0.15"/>
    <n v="65607.683999999994"/>
    <n v="371776.87599999999"/>
    <x v="11"/>
  </r>
  <r>
    <n v="81"/>
    <s v="Eze Bola"/>
    <s v="Smartwatch"/>
    <n v="59772.59"/>
    <n v="2"/>
    <s v="ORD10080"/>
    <d v="2024-11-25T00:00:00"/>
    <s v="Kaduna"/>
    <s v="Mobile Payment"/>
    <x v="1"/>
    <n v="119545.18"/>
    <n v="0.15"/>
    <n v="17931.776999999998"/>
    <n v="101613.40299999999"/>
    <x v="0"/>
  </r>
  <r>
    <n v="82"/>
    <s v="Onyejekwe Bola"/>
    <s v="Smartphone"/>
    <n v="74358.649999999994"/>
    <n v="5"/>
    <s v="ORD10081"/>
    <d v="2024-03-08T00:00:00"/>
    <s v="Kogi"/>
    <s v="Mobile Payment"/>
    <x v="0"/>
    <n v="371793.25"/>
    <n v="0.25"/>
    <n v="92948.3125"/>
    <n v="278844.9375"/>
    <x v="9"/>
  </r>
  <r>
    <n v="83"/>
    <s v="Balogun Ngozi"/>
    <s v="Headphones"/>
    <n v="115409.28"/>
    <n v="5"/>
    <s v="ORD10082"/>
    <d v="2024-05-27T00:00:00"/>
    <s v="Abuja"/>
    <s v="Cash on Delivery"/>
    <x v="2"/>
    <n v="577046.4"/>
    <n v="0.25"/>
    <n v="144261.6"/>
    <n v="432784.80000000005"/>
    <x v="3"/>
  </r>
  <r>
    <n v="84"/>
    <s v="Idowu Abiodun"/>
    <s v="Headphones"/>
    <n v="108976.51"/>
    <n v="5"/>
    <s v="ORD10083"/>
    <d v="2024-04-27T00:00:00"/>
    <s v="Ekiti"/>
    <s v="Bank Transfer"/>
    <x v="0"/>
    <n v="544882.54999999993"/>
    <n v="0.25"/>
    <n v="136220.63749999998"/>
    <n v="408661.91249999998"/>
    <x v="5"/>
  </r>
  <r>
    <n v="85"/>
    <s v="Ekong Uche"/>
    <s v="Smartphone"/>
    <n v="130325.69"/>
    <n v="3"/>
    <s v="ORD10084"/>
    <d v="2024-02-08T00:00:00"/>
    <s v="Kaduna"/>
    <s v="Credit Card"/>
    <x v="0"/>
    <n v="390977.07"/>
    <n v="0.15"/>
    <n v="58646.5605"/>
    <n v="332330.50949999999"/>
    <x v="10"/>
  </r>
  <r>
    <n v="86"/>
    <s v="Ogunleye Abiodun"/>
    <s v="Smartphone"/>
    <n v="49688.639999999999"/>
    <n v="5"/>
    <s v="ORD10085"/>
    <d v="2024-06-21T00:00:00"/>
    <s v="Ogun"/>
    <s v="Cash on Delivery"/>
    <x v="1"/>
    <n v="248443.2"/>
    <n v="0.25"/>
    <n v="62110.8"/>
    <n v="186332.40000000002"/>
    <x v="11"/>
  </r>
  <r>
    <n v="87"/>
    <s v="Ogunleye Emeka"/>
    <s v="TV"/>
    <n v="133956.37"/>
    <n v="2"/>
    <s v="ORD10086"/>
    <d v="2024-07-10T00:00:00"/>
    <s v="Adamawa"/>
    <s v="Credit Card"/>
    <x v="1"/>
    <n v="267912.74"/>
    <n v="0.15"/>
    <n v="40186.911"/>
    <n v="227725.829"/>
    <x v="2"/>
  </r>
  <r>
    <n v="88"/>
    <s v="Okeke Aisha"/>
    <s v="Washing Machine"/>
    <n v="163260.03"/>
    <n v="5"/>
    <s v="ORD10087"/>
    <d v="2024-09-29T00:00:00"/>
    <s v="Sokoto"/>
    <s v="Mobile Payment"/>
    <x v="2"/>
    <n v="816300.15"/>
    <n v="0.25"/>
    <n v="204075.03750000001"/>
    <n v="612225.11250000005"/>
    <x v="8"/>
  </r>
  <r>
    <n v="89"/>
    <s v="Ikenna Chinwe"/>
    <s v="Smartwatch"/>
    <n v="24832.22"/>
    <n v="5"/>
    <s v="ORD10088"/>
    <d v="2024-04-09T00:00:00"/>
    <s v="Oyo"/>
    <s v="Cash on Delivery"/>
    <x v="1"/>
    <n v="124161.1"/>
    <n v="0.25"/>
    <n v="31040.275000000001"/>
    <n v="93120.825000000012"/>
    <x v="5"/>
  </r>
  <r>
    <n v="90"/>
    <s v="Ezechi Chinwe"/>
    <s v="Microwave"/>
    <n v="34656.04"/>
    <n v="1"/>
    <s v="ORD10089"/>
    <d v="2024-08-14T00:00:00"/>
    <s v="Adamawa"/>
    <s v="Bank Transfer"/>
    <x v="0"/>
    <n v="34656.04"/>
    <s v="No Discount"/>
    <s v="No Discount"/>
    <n v="34656.04"/>
    <x v="1"/>
  </r>
  <r>
    <n v="91"/>
    <s v="Lawal Bola"/>
    <s v="Smartwatch"/>
    <n v="129962.02"/>
    <n v="2"/>
    <s v="ORD10090"/>
    <d v="2024-05-09T00:00:00"/>
    <s v="Ondo"/>
    <s v="Cash on Delivery"/>
    <x v="0"/>
    <n v="259924.04"/>
    <n v="0.15"/>
    <n v="38988.606"/>
    <n v="220935.43400000001"/>
    <x v="3"/>
  </r>
  <r>
    <n v="92"/>
    <s v="Mohammed Ibrahim"/>
    <s v="Smartphone"/>
    <n v="21733.32"/>
    <n v="5"/>
    <s v="ORD10091"/>
    <d v="2024-02-07T00:00:00"/>
    <s v="Bayelsa"/>
    <s v="Debit Card"/>
    <x v="2"/>
    <n v="108666.6"/>
    <n v="0.25"/>
    <n v="27166.65"/>
    <n v="81499.950000000012"/>
    <x v="10"/>
  </r>
  <r>
    <n v="93"/>
    <s v="Ezechi Uche"/>
    <s v="Air Conditioner"/>
    <n v="164539.75"/>
    <n v="2"/>
    <s v="ORD10092"/>
    <d v="2024-05-29T00:00:00"/>
    <s v="Delta"/>
    <s v="Bank Transfer"/>
    <x v="0"/>
    <n v="329079.5"/>
    <n v="0.15"/>
    <n v="49361.924999999996"/>
    <n v="279717.57500000001"/>
    <x v="3"/>
  </r>
  <r>
    <n v="94"/>
    <s v="Olawale Adeola"/>
    <s v="Laptop"/>
    <n v="57502.92"/>
    <n v="5"/>
    <s v="ORD10093"/>
    <d v="2024-09-28T00:00:00"/>
    <s v="Benue"/>
    <s v="Mobile Payment"/>
    <x v="1"/>
    <n v="287514.59999999998"/>
    <n v="0.25"/>
    <n v="71878.649999999994"/>
    <n v="215635.94999999998"/>
    <x v="8"/>
  </r>
  <r>
    <n v="95"/>
    <s v="Idowu Temitope"/>
    <s v="Air Conditioner"/>
    <n v="81135.960000000006"/>
    <n v="4"/>
    <s v="ORD10094"/>
    <d v="2024-09-04T00:00:00"/>
    <s v="Zamfara"/>
    <s v="Cash on Delivery"/>
    <x v="0"/>
    <n v="324543.84000000003"/>
    <n v="0.15"/>
    <n v="48681.576000000001"/>
    <n v="275862.26400000002"/>
    <x v="8"/>
  </r>
  <r>
    <n v="96"/>
    <s v="Onyejekwe Sola"/>
    <s v="Tablet"/>
    <n v="58552.91"/>
    <n v="5"/>
    <s v="ORD10095"/>
    <d v="2024-07-01T00:00:00"/>
    <s v="Ekiti"/>
    <s v="Cash on Delivery"/>
    <x v="0"/>
    <n v="292764.55000000005"/>
    <n v="0.25"/>
    <n v="73191.137500000012"/>
    <n v="219573.41250000003"/>
    <x v="2"/>
  </r>
  <r>
    <n v="97"/>
    <s v="Olawale Kemi"/>
    <s v="Laptop"/>
    <n v="128516.3"/>
    <n v="3"/>
    <s v="ORD10096"/>
    <d v="2024-07-16T00:00:00"/>
    <s v="Rivers"/>
    <s v="Bank Transfer"/>
    <x v="2"/>
    <n v="385548.9"/>
    <n v="0.15"/>
    <n v="57832.334999999999"/>
    <n v="327716.565"/>
    <x v="2"/>
  </r>
  <r>
    <n v="98"/>
    <s v="Adewale Efe"/>
    <s v="Smartwatch"/>
    <n v="114693.93"/>
    <n v="3"/>
    <s v="ORD10097"/>
    <d v="2024-05-24T00:00:00"/>
    <s v="Osun"/>
    <s v="Debit Card"/>
    <x v="0"/>
    <n v="344081.79"/>
    <n v="0.15"/>
    <n v="51612.268499999998"/>
    <n v="292469.52149999997"/>
    <x v="3"/>
  </r>
  <r>
    <n v="99"/>
    <s v="Ogundipe Uche"/>
    <s v="Smartwatch"/>
    <n v="160100.53"/>
    <n v="2"/>
    <s v="ORD10098"/>
    <d v="2024-10-10T00:00:00"/>
    <s v="Abuja"/>
    <s v="Mobile Payment"/>
    <x v="2"/>
    <n v="320201.06"/>
    <n v="0.15"/>
    <n v="48030.159"/>
    <n v="272170.90100000001"/>
    <x v="7"/>
  </r>
  <r>
    <n v="100"/>
    <s v="Nwachukwu Femi"/>
    <s v="Headphones"/>
    <n v="23724.86"/>
    <n v="4"/>
    <s v="ORD10099"/>
    <d v="2024-06-16T00:00:00"/>
    <s v="Abia"/>
    <s v="Mobile Payment"/>
    <x v="0"/>
    <n v="94899.44"/>
    <n v="0.15"/>
    <n v="14234.915999999999"/>
    <n v="80664.524000000005"/>
    <x v="11"/>
  </r>
  <r>
    <n v="101"/>
    <s v="Ogunleye Tunde"/>
    <s v="Tablet"/>
    <n v="132507.5"/>
    <n v="3"/>
    <s v="ORD10100"/>
    <d v="2024-11-15T00:00:00"/>
    <s v="Zamfara"/>
    <s v="Mobile Payment"/>
    <x v="2"/>
    <n v="397522.5"/>
    <n v="0.15"/>
    <n v="59628.375"/>
    <n v="337894.125"/>
    <x v="0"/>
  </r>
  <r>
    <n v="102"/>
    <s v="Ezechi Kemi"/>
    <s v="Smartwatch"/>
    <n v="108691.18"/>
    <n v="1"/>
    <s v="ORD10101"/>
    <d v="2024-12-07T00:00:00"/>
    <s v="Kogi"/>
    <s v="Credit Card"/>
    <x v="0"/>
    <n v="108691.18"/>
    <s v="No Discount"/>
    <s v="No Discount"/>
    <n v="108691.18"/>
    <x v="6"/>
  </r>
  <r>
    <n v="103"/>
    <s v="Nwachukwu Ahmed"/>
    <s v="Microwave"/>
    <n v="5622.03"/>
    <n v="4"/>
    <s v="ORD10102"/>
    <d v="2024-03-05T00:00:00"/>
    <s v="Delta"/>
    <s v="Credit Card"/>
    <x v="2"/>
    <n v="22488.12"/>
    <n v="0.15"/>
    <n v="3373.2179999999998"/>
    <n v="19114.901999999998"/>
    <x v="9"/>
  </r>
  <r>
    <n v="104"/>
    <s v="Balogun Ahmed"/>
    <s v="TV"/>
    <n v="164869.23000000001"/>
    <n v="3"/>
    <s v="ORD10103"/>
    <d v="2024-02-24T00:00:00"/>
    <s v="Delta"/>
    <s v="Debit Card"/>
    <x v="2"/>
    <n v="494607.69000000006"/>
    <n v="0.15"/>
    <n v="74191.1535"/>
    <n v="420416.53650000005"/>
    <x v="10"/>
  </r>
  <r>
    <n v="105"/>
    <s v="Okeke Abiodun"/>
    <s v="Smartwatch"/>
    <n v="68370.87"/>
    <n v="4"/>
    <s v="ORD10104"/>
    <d v="2024-12-23T00:00:00"/>
    <s v="Ekiti"/>
    <s v="Bank Transfer"/>
    <x v="1"/>
    <n v="273483.48"/>
    <n v="0.15"/>
    <n v="41022.521999999997"/>
    <n v="232460.95799999998"/>
    <x v="6"/>
  </r>
  <r>
    <n v="106"/>
    <s v="Ezechi Femi"/>
    <s v="Headphones"/>
    <n v="70616.37"/>
    <n v="1"/>
    <s v="ORD10105"/>
    <d v="2024-05-26T00:00:00"/>
    <s v="Abuja"/>
    <s v="Bank Transfer"/>
    <x v="0"/>
    <n v="70616.37"/>
    <s v="No Discount"/>
    <s v="No Discount"/>
    <n v="70616.37"/>
    <x v="3"/>
  </r>
  <r>
    <n v="107"/>
    <s v="Lawal Chukwudi"/>
    <s v="Headphones"/>
    <n v="93657.53"/>
    <n v="1"/>
    <s v="ORD10106"/>
    <d v="2024-10-02T00:00:00"/>
    <s v="Delta"/>
    <s v="Debit Card"/>
    <x v="2"/>
    <n v="93657.53"/>
    <s v="No Discount"/>
    <s v="No Discount"/>
    <n v="93657.53"/>
    <x v="7"/>
  </r>
  <r>
    <n v="108"/>
    <s v="Ogunleye Folake"/>
    <s v="Microwave"/>
    <n v="105643.32"/>
    <n v="5"/>
    <s v="ORD10107"/>
    <d v="2024-01-26T00:00:00"/>
    <s v="Zamfara"/>
    <s v="Mobile Payment"/>
    <x v="1"/>
    <n v="528216.60000000009"/>
    <n v="0.25"/>
    <n v="132054.15000000002"/>
    <n v="396162.45000000007"/>
    <x v="4"/>
  </r>
  <r>
    <n v="109"/>
    <s v="Obi Chisom"/>
    <s v="Headphones"/>
    <n v="190543.73"/>
    <n v="5"/>
    <s v="ORD10108"/>
    <d v="2024-11-28T00:00:00"/>
    <s v="Kano"/>
    <s v="Bank Transfer"/>
    <x v="2"/>
    <n v="952718.65"/>
    <n v="0.25"/>
    <n v="238179.66250000001"/>
    <n v="714538.98750000005"/>
    <x v="0"/>
  </r>
  <r>
    <n v="110"/>
    <s v="Ajayi Samuel"/>
    <s v="Fridge"/>
    <n v="14003.88"/>
    <n v="1"/>
    <s v="ORD10109"/>
    <d v="2024-06-02T00:00:00"/>
    <s v="Yobe"/>
    <s v="Mobile Payment"/>
    <x v="0"/>
    <n v="14003.88"/>
    <s v="No Discount"/>
    <s v="No Discount"/>
    <n v="14003.88"/>
    <x v="11"/>
  </r>
  <r>
    <n v="111"/>
    <s v="Ekong Chisom"/>
    <s v="Air Conditioner"/>
    <n v="50756.35"/>
    <n v="1"/>
    <s v="ORD10110"/>
    <d v="2024-11-20T00:00:00"/>
    <s v="Enugu"/>
    <s v="Cash on Delivery"/>
    <x v="0"/>
    <n v="50756.35"/>
    <s v="No Discount"/>
    <s v="No Discount"/>
    <n v="50756.35"/>
    <x v="0"/>
  </r>
  <r>
    <n v="112"/>
    <s v="Lawal Uche"/>
    <s v="Smartwatch"/>
    <n v="22924.45"/>
    <n v="1"/>
    <s v="ORD10111"/>
    <d v="2024-08-13T00:00:00"/>
    <s v="Ogun"/>
    <s v="Bank Transfer"/>
    <x v="0"/>
    <n v="22924.45"/>
    <s v="No Discount"/>
    <s v="No Discount"/>
    <n v="22924.45"/>
    <x v="1"/>
  </r>
  <r>
    <n v="113"/>
    <s v="Olawale Chukwudi"/>
    <s v="Washing Machine"/>
    <n v="130406.66"/>
    <n v="3"/>
    <s v="ORD10112"/>
    <d v="2024-12-19T00:00:00"/>
    <s v="Ondo"/>
    <s v="Bank Transfer"/>
    <x v="2"/>
    <n v="391219.98"/>
    <n v="0.15"/>
    <n v="58682.996999999996"/>
    <n v="332536.98300000001"/>
    <x v="6"/>
  </r>
  <r>
    <n v="114"/>
    <s v="Ogundipe Emeka"/>
    <s v="Smartphone"/>
    <n v="126221"/>
    <n v="5"/>
    <s v="ORD10113"/>
    <d v="2024-02-06T00:00:00"/>
    <s v="Niger"/>
    <s v="Debit Card"/>
    <x v="2"/>
    <n v="631105"/>
    <n v="0.25"/>
    <n v="157776.25"/>
    <n v="473328.75"/>
    <x v="10"/>
  </r>
  <r>
    <n v="115"/>
    <s v="Adewale Folake"/>
    <s v="Laptop"/>
    <n v="37631.93"/>
    <n v="4"/>
    <s v="ORD10114"/>
    <d v="2024-09-10T00:00:00"/>
    <s v="Niger"/>
    <s v="Debit Card"/>
    <x v="2"/>
    <n v="150527.72"/>
    <n v="0.15"/>
    <n v="22579.157999999999"/>
    <n v="127948.56200000001"/>
    <x v="8"/>
  </r>
  <r>
    <n v="116"/>
    <s v="Ezechi Efe"/>
    <s v="Laptop"/>
    <n v="182700.24"/>
    <n v="1"/>
    <s v="ORD10115"/>
    <d v="2024-09-10T00:00:00"/>
    <s v="Kaduna"/>
    <s v="Cash on Delivery"/>
    <x v="0"/>
    <n v="182700.24"/>
    <s v="No Discount"/>
    <s v="No Discount"/>
    <n v="182700.24"/>
    <x v="8"/>
  </r>
  <r>
    <n v="117"/>
    <s v="Lawal Emeka"/>
    <s v="Headphones"/>
    <n v="151811.32"/>
    <n v="2"/>
    <s v="ORD10116"/>
    <d v="2024-01-30T00:00:00"/>
    <s v="Lagos"/>
    <s v="Debit Card"/>
    <x v="0"/>
    <n v="303622.64"/>
    <n v="0.15"/>
    <n v="45543.396000000001"/>
    <n v="258079.24400000001"/>
    <x v="4"/>
  </r>
  <r>
    <n v="118"/>
    <s v="Adewale Sola"/>
    <s v="Fridge"/>
    <n v="144873.28"/>
    <n v="5"/>
    <s v="ORD10117"/>
    <d v="2024-08-15T00:00:00"/>
    <s v="Zamfara"/>
    <s v="Mobile Payment"/>
    <x v="1"/>
    <n v="724366.4"/>
    <n v="0.25"/>
    <n v="181091.6"/>
    <n v="543274.80000000005"/>
    <x v="1"/>
  </r>
  <r>
    <n v="119"/>
    <s v="Ogunleye Zainab"/>
    <s v="TV"/>
    <n v="48356.55"/>
    <n v="1"/>
    <s v="ORD10118"/>
    <d v="2024-05-21T00:00:00"/>
    <s v="Osun"/>
    <s v="Cash on Delivery"/>
    <x v="0"/>
    <n v="48356.55"/>
    <s v="No Discount"/>
    <s v="No Discount"/>
    <n v="48356.55"/>
    <x v="3"/>
  </r>
  <r>
    <n v="120"/>
    <s v="Omotosho Aisha"/>
    <s v="Headphones"/>
    <n v="169507.96"/>
    <n v="3"/>
    <s v="ORD10119"/>
    <d v="2024-01-06T00:00:00"/>
    <s v="Bayelsa"/>
    <s v="Cash on Delivery"/>
    <x v="0"/>
    <n v="508523.88"/>
    <n v="0.15"/>
    <n v="76278.581999999995"/>
    <n v="432245.29800000001"/>
    <x v="4"/>
  </r>
  <r>
    <n v="121"/>
    <s v="Okafor Uche"/>
    <s v="Microwave"/>
    <n v="103497.34"/>
    <n v="5"/>
    <s v="ORD10120"/>
    <d v="2024-03-17T00:00:00"/>
    <s v="Osun"/>
    <s v="Debit Card"/>
    <x v="1"/>
    <n v="517486.69999999995"/>
    <n v="0.25"/>
    <n v="129371.67499999999"/>
    <n v="388115.02499999997"/>
    <x v="9"/>
  </r>
  <r>
    <n v="122"/>
    <s v="Idowu Uche"/>
    <s v="TV"/>
    <n v="78653.97"/>
    <n v="5"/>
    <s v="ORD10121"/>
    <d v="2024-03-15T00:00:00"/>
    <s v="Taraba"/>
    <s v="Credit Card"/>
    <x v="0"/>
    <n v="393269.85"/>
    <n v="0.25"/>
    <n v="98317.462499999994"/>
    <n v="294952.38749999995"/>
    <x v="9"/>
  </r>
  <r>
    <n v="123"/>
    <s v="Adebanjo Chisom"/>
    <s v="Smartwatch"/>
    <n v="21945.439999999999"/>
    <n v="1"/>
    <s v="ORD10122"/>
    <d v="2024-05-07T00:00:00"/>
    <s v="Zamfara"/>
    <s v="Credit Card"/>
    <x v="1"/>
    <n v="21945.439999999999"/>
    <s v="No Discount"/>
    <s v="No Discount"/>
    <n v="21945.439999999999"/>
    <x v="3"/>
  </r>
  <r>
    <n v="124"/>
    <s v="Ogundipe Uche"/>
    <s v="Headphones"/>
    <n v="120471.53"/>
    <n v="3"/>
    <s v="ORD10123"/>
    <d v="2024-01-30T00:00:00"/>
    <s v="Adamawa"/>
    <s v="Credit Card"/>
    <x v="0"/>
    <n v="361414.58999999997"/>
    <n v="0.15"/>
    <n v="54212.188499999997"/>
    <n v="307202.40149999998"/>
    <x v="4"/>
  </r>
  <r>
    <n v="125"/>
    <s v="Obi Chisom"/>
    <s v="Smartphone"/>
    <n v="71958.009999999995"/>
    <n v="4"/>
    <s v="ORD10124"/>
    <d v="2024-11-12T00:00:00"/>
    <s v="Enugu"/>
    <s v="Debit Card"/>
    <x v="1"/>
    <n v="287832.03999999998"/>
    <n v="0.15"/>
    <n v="43174.805999999997"/>
    <n v="244657.234"/>
    <x v="0"/>
  </r>
  <r>
    <n v="126"/>
    <s v="Idowu Chukwudi"/>
    <s v="Air Conditioner"/>
    <n v="38156.629999999997"/>
    <n v="4"/>
    <s v="ORD10125"/>
    <d v="2024-06-24T00:00:00"/>
    <s v="Bayelsa"/>
    <s v="Cash on Delivery"/>
    <x v="0"/>
    <n v="152626.51999999999"/>
    <n v="0.15"/>
    <n v="22893.977999999999"/>
    <n v="129732.54199999999"/>
    <x v="11"/>
  </r>
  <r>
    <n v="127"/>
    <s v="Ikenna Yakubu"/>
    <s v="Smartphone"/>
    <n v="44997.8"/>
    <n v="2"/>
    <s v="ORD10126"/>
    <d v="2024-12-21T00:00:00"/>
    <s v="Osun"/>
    <s v="Debit Card"/>
    <x v="0"/>
    <n v="89995.6"/>
    <n v="0.15"/>
    <n v="13499.34"/>
    <n v="76496.260000000009"/>
    <x v="6"/>
  </r>
  <r>
    <n v="128"/>
    <s v="Onyejekwe Temitope"/>
    <s v="TV"/>
    <n v="139588.16"/>
    <n v="4"/>
    <s v="ORD10127"/>
    <d v="2024-08-26T00:00:00"/>
    <s v="Bauchi"/>
    <s v="Cash on Delivery"/>
    <x v="2"/>
    <n v="558352.64000000001"/>
    <n v="0.15"/>
    <n v="83752.895999999993"/>
    <n v="474599.74400000001"/>
    <x v="1"/>
  </r>
  <r>
    <n v="129"/>
    <s v="Omotosho Efe"/>
    <s v="Fridge"/>
    <n v="135905.1"/>
    <n v="4"/>
    <s v="ORD10128"/>
    <d v="2024-01-01T00:00:00"/>
    <s v="Benue"/>
    <s v="Credit Card"/>
    <x v="0"/>
    <n v="543620.4"/>
    <n v="0.15"/>
    <n v="81543.06"/>
    <n v="462077.34"/>
    <x v="4"/>
  </r>
  <r>
    <n v="130"/>
    <s v="Adebayo Aisha"/>
    <s v="Tablet"/>
    <n v="99074.78"/>
    <n v="3"/>
    <s v="ORD10129"/>
    <d v="2024-07-01T00:00:00"/>
    <s v="Anambra"/>
    <s v="Mobile Payment"/>
    <x v="0"/>
    <n v="297224.33999999997"/>
    <n v="0.15"/>
    <n v="44583.650999999991"/>
    <n v="252640.68899999998"/>
    <x v="2"/>
  </r>
  <r>
    <n v="131"/>
    <s v="Ogundipe Femi"/>
    <s v="TV"/>
    <n v="71739.31"/>
    <n v="1"/>
    <s v="ORD10130"/>
    <d v="2024-07-02T00:00:00"/>
    <s v="Oyo"/>
    <s v="Mobile Payment"/>
    <x v="0"/>
    <n v="71739.31"/>
    <s v="No Discount"/>
    <s v="No Discount"/>
    <n v="71739.31"/>
    <x v="2"/>
  </r>
  <r>
    <n v="132"/>
    <s v="Omotosho Ibrahim"/>
    <s v="Microwave"/>
    <n v="178327.01"/>
    <n v="2"/>
    <s v="ORD10131"/>
    <d v="2024-03-10T00:00:00"/>
    <s v="Yobe"/>
    <s v="Cash on Delivery"/>
    <x v="2"/>
    <n v="356654.02"/>
    <n v="0.15"/>
    <n v="53498.103000000003"/>
    <n v="303155.91700000002"/>
    <x v="9"/>
  </r>
  <r>
    <n v="133"/>
    <s v="Eze Femi"/>
    <s v="Smartwatch"/>
    <n v="197583.88"/>
    <n v="3"/>
    <s v="ORD10132"/>
    <d v="2024-04-27T00:00:00"/>
    <s v="Zamfara"/>
    <s v="Credit Card"/>
    <x v="0"/>
    <n v="592751.64"/>
    <n v="0.15"/>
    <n v="88912.745999999999"/>
    <n v="503838.89400000003"/>
    <x v="5"/>
  </r>
  <r>
    <n v="134"/>
    <s v="Mohammed Efe"/>
    <s v="Air Conditioner"/>
    <n v="41175.019999999997"/>
    <n v="4"/>
    <s v="ORD10133"/>
    <d v="2024-11-21T00:00:00"/>
    <s v="Benue"/>
    <s v="Debit Card"/>
    <x v="1"/>
    <n v="164700.07999999999"/>
    <n v="0.15"/>
    <n v="24705.011999999999"/>
    <n v="139995.068"/>
    <x v="0"/>
  </r>
  <r>
    <n v="135"/>
    <s v="Obi Adeola"/>
    <s v="Washing Machine"/>
    <n v="99729.24"/>
    <n v="4"/>
    <s v="ORD10134"/>
    <d v="2024-01-11T00:00:00"/>
    <s v="Bauchi"/>
    <s v="Credit Card"/>
    <x v="1"/>
    <n v="398916.96"/>
    <n v="0.15"/>
    <n v="59837.544000000002"/>
    <n v="339079.41600000003"/>
    <x v="4"/>
  </r>
  <r>
    <n v="136"/>
    <s v="Adebayo Emeka"/>
    <s v="Smartphone"/>
    <n v="121016.33"/>
    <n v="4"/>
    <s v="ORD10135"/>
    <d v="2024-12-14T00:00:00"/>
    <s v="Bayelsa"/>
    <s v="Credit Card"/>
    <x v="0"/>
    <n v="484065.32"/>
    <n v="0.15"/>
    <n v="72609.797999999995"/>
    <n v="411455.522"/>
    <x v="6"/>
  </r>
  <r>
    <n v="137"/>
    <s v="Balogun Sola"/>
    <s v="Smartphone"/>
    <n v="50475.68"/>
    <n v="1"/>
    <s v="ORD10136"/>
    <d v="2024-12-19T00:00:00"/>
    <s v="Anambra"/>
    <s v="Mobile Payment"/>
    <x v="2"/>
    <n v="50475.68"/>
    <s v="No Discount"/>
    <s v="No Discount"/>
    <n v="50475.68"/>
    <x v="6"/>
  </r>
  <r>
    <n v="138"/>
    <s v="Olawale Sola"/>
    <s v="TV"/>
    <n v="10627.19"/>
    <n v="5"/>
    <s v="ORD10137"/>
    <d v="2024-01-18T00:00:00"/>
    <s v="Ondo"/>
    <s v="Bank Transfer"/>
    <x v="2"/>
    <n v="53135.950000000004"/>
    <n v="0.25"/>
    <n v="13283.987500000001"/>
    <n v="39851.962500000001"/>
    <x v="4"/>
  </r>
  <r>
    <n v="139"/>
    <s v="Ifeanyi Omotayo"/>
    <s v="TV"/>
    <n v="40063.82"/>
    <n v="4"/>
    <s v="ORD10138"/>
    <d v="2024-06-29T00:00:00"/>
    <s v="Delta"/>
    <s v="Credit Card"/>
    <x v="0"/>
    <n v="160255.28"/>
    <n v="0.15"/>
    <n v="24038.291999999998"/>
    <n v="136216.98800000001"/>
    <x v="11"/>
  </r>
  <r>
    <n v="140"/>
    <s v="Ifeanyi Amaka"/>
    <s v="Washing Machine"/>
    <n v="92524.91"/>
    <n v="1"/>
    <s v="ORD10139"/>
    <d v="2024-07-12T00:00:00"/>
    <s v="Anambra"/>
    <s v="Credit Card"/>
    <x v="1"/>
    <n v="92524.91"/>
    <s v="No Discount"/>
    <s v="No Discount"/>
    <n v="92524.91"/>
    <x v="2"/>
  </r>
  <r>
    <n v="141"/>
    <s v="Ifeanyi Efe"/>
    <s v="Smartwatch"/>
    <n v="157971.76"/>
    <n v="3"/>
    <s v="ORD10140"/>
    <d v="2024-04-20T00:00:00"/>
    <s v="Oyo"/>
    <s v="Bank Transfer"/>
    <x v="0"/>
    <n v="473915.28"/>
    <n v="0.15"/>
    <n v="71087.292000000001"/>
    <n v="402827.98800000001"/>
    <x v="5"/>
  </r>
  <r>
    <n v="142"/>
    <s v="Okeke Emeka"/>
    <s v="Air Conditioner"/>
    <n v="28056.41"/>
    <n v="3"/>
    <s v="ORD10141"/>
    <d v="2024-07-17T00:00:00"/>
    <s v="Sokoto"/>
    <s v="Cash on Delivery"/>
    <x v="1"/>
    <n v="84169.23"/>
    <n v="0.15"/>
    <n v="12625.384499999998"/>
    <n v="71543.845499999996"/>
    <x v="2"/>
  </r>
  <r>
    <n v="143"/>
    <s v="Nwachukwu Emeka"/>
    <s v="Smartphone"/>
    <n v="46510.87"/>
    <n v="1"/>
    <s v="ORD10142"/>
    <d v="2024-05-27T00:00:00"/>
    <s v="Taraba"/>
    <s v="Bank Transfer"/>
    <x v="1"/>
    <n v="46510.87"/>
    <s v="No Discount"/>
    <s v="No Discount"/>
    <n v="46510.87"/>
    <x v="3"/>
  </r>
  <r>
    <n v="144"/>
    <s v="Abubakar Samuel"/>
    <s v="Microwave"/>
    <n v="9217.2999999999993"/>
    <n v="1"/>
    <s v="ORD10143"/>
    <d v="2024-03-07T00:00:00"/>
    <s v="Kwara"/>
    <s v="Bank Transfer"/>
    <x v="1"/>
    <n v="9217.2999999999993"/>
    <s v="No Discount"/>
    <s v="No Discount"/>
    <n v="9217.2999999999993"/>
    <x v="9"/>
  </r>
  <r>
    <n v="145"/>
    <s v="Idowu Chisom"/>
    <s v="Fridge"/>
    <n v="102143.32"/>
    <n v="5"/>
    <s v="ORD10144"/>
    <d v="2024-09-29T00:00:00"/>
    <s v="Lagos"/>
    <s v="Mobile Payment"/>
    <x v="1"/>
    <n v="510716.60000000003"/>
    <n v="0.25"/>
    <n v="127679.15000000001"/>
    <n v="383037.45"/>
    <x v="8"/>
  </r>
  <r>
    <n v="146"/>
    <s v="Ekong Ibrahim"/>
    <s v="Washing Machine"/>
    <n v="130443.28"/>
    <n v="4"/>
    <s v="ORD10145"/>
    <d v="2024-07-01T00:00:00"/>
    <s v="Taraba"/>
    <s v="Bank Transfer"/>
    <x v="0"/>
    <n v="521773.12"/>
    <n v="0.15"/>
    <n v="78265.967999999993"/>
    <n v="443507.152"/>
    <x v="2"/>
  </r>
  <r>
    <n v="147"/>
    <s v="Olawale Chinwe"/>
    <s v="Headphones"/>
    <n v="7529.85"/>
    <n v="1"/>
    <s v="ORD10146"/>
    <d v="2024-06-24T00:00:00"/>
    <s v="Ekiti"/>
    <s v="Credit Card"/>
    <x v="1"/>
    <n v="7529.85"/>
    <s v="No Discount"/>
    <s v="No Discount"/>
    <n v="7529.85"/>
    <x v="11"/>
  </r>
  <r>
    <n v="148"/>
    <s v="Abubakar Ngozi"/>
    <s v="Fridge"/>
    <n v="112906.09"/>
    <n v="4"/>
    <s v="ORD10147"/>
    <d v="2024-04-03T00:00:00"/>
    <s v="Benue"/>
    <s v="Bank Transfer"/>
    <x v="0"/>
    <n v="451624.36"/>
    <n v="0.15"/>
    <n v="67743.653999999995"/>
    <n v="383880.70600000001"/>
    <x v="5"/>
  </r>
  <r>
    <n v="149"/>
    <s v="Olawale Ahmed"/>
    <s v="Tablet"/>
    <n v="155888.91"/>
    <n v="5"/>
    <s v="ORD10148"/>
    <d v="2024-01-25T00:00:00"/>
    <s v="Ebonyi"/>
    <s v="Cash on Delivery"/>
    <x v="2"/>
    <n v="779444.55"/>
    <n v="0.25"/>
    <n v="194861.13750000001"/>
    <n v="584583.41250000009"/>
    <x v="4"/>
  </r>
  <r>
    <n v="150"/>
    <s v="Ogundipe Uche"/>
    <s v="Air Conditioner"/>
    <n v="76245.009999999995"/>
    <n v="5"/>
    <s v="ORD10149"/>
    <d v="2024-08-23T00:00:00"/>
    <s v="Bayelsa"/>
    <s v="Credit Card"/>
    <x v="0"/>
    <n v="381225.05"/>
    <n v="0.25"/>
    <n v="95306.262499999997"/>
    <n v="285918.78749999998"/>
    <x v="1"/>
  </r>
  <r>
    <n v="151"/>
    <s v="Eze Ifunanya"/>
    <s v="Air Conditioner"/>
    <n v="67861.919999999998"/>
    <n v="5"/>
    <s v="ORD10150"/>
    <d v="2024-12-02T00:00:00"/>
    <s v="Adamawa"/>
    <s v="Debit Card"/>
    <x v="1"/>
    <n v="339309.6"/>
    <n v="0.25"/>
    <n v="84827.4"/>
    <n v="254482.19999999998"/>
    <x v="6"/>
  </r>
  <r>
    <n v="152"/>
    <s v="Ikenna Abiodun"/>
    <s v="Headphones"/>
    <n v="128321"/>
    <n v="2"/>
    <s v="ORD10151"/>
    <d v="2024-08-06T00:00:00"/>
    <s v="Taraba"/>
    <s v="Debit Card"/>
    <x v="0"/>
    <n v="256642"/>
    <n v="0.15"/>
    <n v="38496.299999999996"/>
    <n v="218145.7"/>
    <x v="1"/>
  </r>
  <r>
    <n v="153"/>
    <s v="Ifeanyi Uche"/>
    <s v="Headphones"/>
    <n v="58300.1"/>
    <n v="3"/>
    <s v="ORD10152"/>
    <d v="2024-12-18T00:00:00"/>
    <s v="Sokoto"/>
    <s v="Mobile Payment"/>
    <x v="2"/>
    <n v="174900.3"/>
    <n v="0.15"/>
    <n v="26235.044999999998"/>
    <n v="148665.255"/>
    <x v="6"/>
  </r>
  <r>
    <n v="154"/>
    <s v="Mohammed Yakubu"/>
    <s v="Smartphone"/>
    <n v="67550.34"/>
    <n v="1"/>
    <s v="ORD10153"/>
    <d v="2024-10-27T00:00:00"/>
    <s v="Bauchi"/>
    <s v="Bank Transfer"/>
    <x v="0"/>
    <n v="67550.34"/>
    <s v="No Discount"/>
    <s v="No Discount"/>
    <n v="67550.34"/>
    <x v="7"/>
  </r>
  <r>
    <n v="155"/>
    <s v="Obi Zainab"/>
    <s v="Washing Machine"/>
    <n v="137996.82999999999"/>
    <n v="2"/>
    <s v="ORD10154"/>
    <d v="2024-10-12T00:00:00"/>
    <s v="Oyo"/>
    <s v="Mobile Payment"/>
    <x v="0"/>
    <n v="275993.65999999997"/>
    <n v="0.15"/>
    <n v="41399.048999999992"/>
    <n v="234594.61099999998"/>
    <x v="7"/>
  </r>
  <r>
    <n v="156"/>
    <s v="Ajayi Tunde"/>
    <s v="Air Conditioner"/>
    <n v="139396.13"/>
    <n v="2"/>
    <s v="ORD10155"/>
    <d v="2024-09-03T00:00:00"/>
    <s v="Rivers"/>
    <s v="Bank Transfer"/>
    <x v="0"/>
    <n v="278792.26"/>
    <n v="0.15"/>
    <n v="41818.839"/>
    <n v="236973.421"/>
    <x v="8"/>
  </r>
  <r>
    <n v="157"/>
    <s v="Ojo Emeka"/>
    <s v="Smartwatch"/>
    <n v="197430.37"/>
    <n v="5"/>
    <s v="ORD10156"/>
    <d v="2024-03-27T00:00:00"/>
    <s v="Enugu"/>
    <s v="Bank Transfer"/>
    <x v="2"/>
    <n v="987151.85"/>
    <n v="0.25"/>
    <n v="246787.96249999999"/>
    <n v="740363.88749999995"/>
    <x v="9"/>
  </r>
  <r>
    <n v="158"/>
    <s v="Mohammed Tunde"/>
    <s v="Fridge"/>
    <n v="62688.35"/>
    <n v="3"/>
    <s v="ORD10157"/>
    <d v="2024-05-30T00:00:00"/>
    <s v="Kogi"/>
    <s v="Mobile Payment"/>
    <x v="0"/>
    <n v="188065.05"/>
    <n v="0.15"/>
    <n v="28209.757499999996"/>
    <n v="159855.29249999998"/>
    <x v="3"/>
  </r>
  <r>
    <n v="159"/>
    <s v="Ojo Chinwe"/>
    <s v="Headphones"/>
    <n v="148451.31"/>
    <n v="1"/>
    <s v="ORD10158"/>
    <d v="2024-08-10T00:00:00"/>
    <s v="Zamfara"/>
    <s v="Bank Transfer"/>
    <x v="1"/>
    <n v="148451.31"/>
    <s v="No Discount"/>
    <s v="No Discount"/>
    <n v="148451.31"/>
    <x v="1"/>
  </r>
  <r>
    <n v="160"/>
    <s v="Obi Chisom"/>
    <s v="Fridge"/>
    <n v="172158.17"/>
    <n v="4"/>
    <s v="ORD10159"/>
    <d v="2024-10-13T00:00:00"/>
    <s v="Abia"/>
    <s v="Credit Card"/>
    <x v="2"/>
    <n v="688632.68"/>
    <n v="0.15"/>
    <n v="103294.902"/>
    <n v="585337.77800000005"/>
    <x v="7"/>
  </r>
  <r>
    <n v="161"/>
    <s v="Adebayo Ngozi"/>
    <s v="Headphones"/>
    <n v="21827.61"/>
    <n v="4"/>
    <s v="ORD10160"/>
    <d v="2024-01-01T00:00:00"/>
    <s v="Zamfara"/>
    <s v="Mobile Payment"/>
    <x v="0"/>
    <n v="87310.44"/>
    <n v="0.15"/>
    <n v="13096.566000000001"/>
    <n v="74213.873999999996"/>
    <x v="4"/>
  </r>
  <r>
    <n v="162"/>
    <s v="Idowu Chukwudi"/>
    <s v="Microwave"/>
    <n v="166645.72"/>
    <n v="5"/>
    <s v="ORD10161"/>
    <d v="2024-01-15T00:00:00"/>
    <s v="Kaduna"/>
    <s v="Cash on Delivery"/>
    <x v="2"/>
    <n v="833228.6"/>
    <n v="0.25"/>
    <n v="208307.15"/>
    <n v="624921.44999999995"/>
    <x v="4"/>
  </r>
  <r>
    <n v="163"/>
    <s v="Balogun Yakubu"/>
    <s v="Smartwatch"/>
    <n v="51688.02"/>
    <n v="4"/>
    <s v="ORD10162"/>
    <d v="2024-06-27T00:00:00"/>
    <s v="Kaduna"/>
    <s v="Mobile Payment"/>
    <x v="2"/>
    <n v="206752.08"/>
    <n v="0.15"/>
    <n v="31012.811999999998"/>
    <n v="175739.26799999998"/>
    <x v="11"/>
  </r>
  <r>
    <n v="164"/>
    <s v="Osagie Uche"/>
    <s v="TV"/>
    <n v="119922.9"/>
    <n v="2"/>
    <s v="ORD10163"/>
    <d v="2024-05-22T00:00:00"/>
    <s v="Lagos"/>
    <s v="Mobile Payment"/>
    <x v="1"/>
    <n v="239845.8"/>
    <n v="0.15"/>
    <n v="35976.869999999995"/>
    <n v="203868.93"/>
    <x v="3"/>
  </r>
  <r>
    <n v="165"/>
    <s v="Mohammed Yakubu"/>
    <s v="Air Conditioner"/>
    <n v="34495.24"/>
    <n v="3"/>
    <s v="ORD10164"/>
    <d v="2024-04-13T00:00:00"/>
    <s v="Kwara"/>
    <s v="Cash on Delivery"/>
    <x v="0"/>
    <n v="103485.72"/>
    <n v="0.15"/>
    <n v="15522.858"/>
    <n v="87962.861999999994"/>
    <x v="5"/>
  </r>
  <r>
    <n v="166"/>
    <s v="Idowu Ifunanya"/>
    <s v="Microwave"/>
    <n v="20949.349999999999"/>
    <n v="1"/>
    <s v="ORD10165"/>
    <d v="2024-02-05T00:00:00"/>
    <s v="Kogi"/>
    <s v="Debit Card"/>
    <x v="0"/>
    <n v="20949.349999999999"/>
    <s v="No Discount"/>
    <s v="No Discount"/>
    <n v="20949.349999999999"/>
    <x v="10"/>
  </r>
  <r>
    <n v="167"/>
    <s v="Ogundipe Chinwe"/>
    <s v="TV"/>
    <n v="155492.62"/>
    <n v="1"/>
    <s v="ORD10166"/>
    <d v="2024-05-23T00:00:00"/>
    <s v="Sokoto"/>
    <s v="Mobile Payment"/>
    <x v="2"/>
    <n v="155492.62"/>
    <s v="No Discount"/>
    <s v="No Discount"/>
    <n v="155492.62"/>
    <x v="3"/>
  </r>
  <r>
    <n v="168"/>
    <s v="Ikenna Abiodun"/>
    <s v="Microwave"/>
    <n v="48838.28"/>
    <n v="4"/>
    <s v="ORD10167"/>
    <d v="2024-03-04T00:00:00"/>
    <s v="Enugu"/>
    <s v="Cash on Delivery"/>
    <x v="1"/>
    <n v="195353.12"/>
    <n v="0.15"/>
    <n v="29302.967999999997"/>
    <n v="166050.152"/>
    <x v="9"/>
  </r>
  <r>
    <n v="169"/>
    <s v="Balogun Yakubu"/>
    <s v="Tablet"/>
    <n v="95068.62"/>
    <n v="5"/>
    <s v="ORD10168"/>
    <d v="2024-05-13T00:00:00"/>
    <s v="Lagos"/>
    <s v="Mobile Payment"/>
    <x v="2"/>
    <n v="475343.1"/>
    <n v="0.25"/>
    <n v="118835.77499999999"/>
    <n v="356507.32499999995"/>
    <x v="3"/>
  </r>
  <r>
    <n v="170"/>
    <s v="Abubakar Chinwe"/>
    <s v="Washing Machine"/>
    <n v="117069.5"/>
    <n v="3"/>
    <s v="ORD10169"/>
    <d v="2024-06-16T00:00:00"/>
    <s v="Adamawa"/>
    <s v="Credit Card"/>
    <x v="2"/>
    <n v="351208.5"/>
    <n v="0.15"/>
    <n v="52681.275000000001"/>
    <n v="298527.22499999998"/>
    <x v="11"/>
  </r>
  <r>
    <n v="171"/>
    <s v="Eze Bola"/>
    <s v="Smartphone"/>
    <n v="94451.91"/>
    <n v="5"/>
    <s v="ORD10170"/>
    <d v="2024-02-05T00:00:00"/>
    <s v="Benue"/>
    <s v="Mobile Payment"/>
    <x v="1"/>
    <n v="472259.55000000005"/>
    <n v="0.25"/>
    <n v="118064.88750000001"/>
    <n v="354194.66250000003"/>
    <x v="10"/>
  </r>
  <r>
    <n v="172"/>
    <s v="Adebanjo Ibrahim"/>
    <s v="Smartphone"/>
    <n v="56214.55"/>
    <n v="5"/>
    <s v="ORD10171"/>
    <d v="2024-08-07T00:00:00"/>
    <s v="Kwara"/>
    <s v="Cash on Delivery"/>
    <x v="1"/>
    <n v="281072.75"/>
    <n v="0.25"/>
    <n v="70268.1875"/>
    <n v="210804.5625"/>
    <x v="1"/>
  </r>
  <r>
    <n v="173"/>
    <s v="Olawale Chukwudi"/>
    <s v="Smartphone"/>
    <n v="5006.4399999999996"/>
    <n v="5"/>
    <s v="ORD10172"/>
    <d v="2024-03-28T00:00:00"/>
    <s v="Sokoto"/>
    <s v="Cash on Delivery"/>
    <x v="0"/>
    <n v="25032.199999999997"/>
    <n v="0.25"/>
    <n v="6258.0499999999993"/>
    <n v="18774.149999999998"/>
    <x v="9"/>
  </r>
  <r>
    <n v="174"/>
    <s v="Ifeanyi Ngozi"/>
    <s v="TV"/>
    <n v="104746.46"/>
    <n v="3"/>
    <s v="ORD10173"/>
    <d v="2024-08-31T00:00:00"/>
    <s v="Enugu"/>
    <s v="Bank Transfer"/>
    <x v="2"/>
    <n v="314239.38"/>
    <n v="0.15"/>
    <n v="47135.906999999999"/>
    <n v="267103.473"/>
    <x v="1"/>
  </r>
  <r>
    <n v="175"/>
    <s v="Balogun Temitope"/>
    <s v="Microwave"/>
    <n v="127835.15"/>
    <n v="5"/>
    <s v="ORD10174"/>
    <d v="2024-05-06T00:00:00"/>
    <s v="Niger"/>
    <s v="Debit Card"/>
    <x v="1"/>
    <n v="639175.75"/>
    <n v="0.25"/>
    <n v="159793.9375"/>
    <n v="479381.8125"/>
    <x v="3"/>
  </r>
  <r>
    <n v="176"/>
    <s v="Obi Ngozi"/>
    <s v="Headphones"/>
    <n v="167530.42000000001"/>
    <n v="2"/>
    <s v="ORD10175"/>
    <d v="2024-05-26T00:00:00"/>
    <s v="Taraba"/>
    <s v="Debit Card"/>
    <x v="0"/>
    <n v="335060.84000000003"/>
    <n v="0.15"/>
    <n v="50259.126000000004"/>
    <n v="284801.71400000004"/>
    <x v="3"/>
  </r>
  <r>
    <n v="177"/>
    <s v="Ikenna Bola"/>
    <s v="Air Conditioner"/>
    <n v="139151.76"/>
    <n v="5"/>
    <s v="ORD10176"/>
    <d v="2024-01-23T00:00:00"/>
    <s v="Ekiti"/>
    <s v="Mobile Payment"/>
    <x v="0"/>
    <n v="695758.8"/>
    <n v="0.25"/>
    <n v="173939.7"/>
    <n v="521819.10000000003"/>
    <x v="4"/>
  </r>
  <r>
    <n v="178"/>
    <s v="Adewale Efe"/>
    <s v="Fridge"/>
    <n v="120657.17"/>
    <n v="3"/>
    <s v="ORD10177"/>
    <d v="2024-10-31T00:00:00"/>
    <s v="Kano"/>
    <s v="Bank Transfer"/>
    <x v="2"/>
    <n v="361971.51"/>
    <n v="0.15"/>
    <n v="54295.726499999997"/>
    <n v="307675.78350000002"/>
    <x v="7"/>
  </r>
  <r>
    <n v="179"/>
    <s v="Ezechi Tunde"/>
    <s v="Smartwatch"/>
    <n v="196464.47"/>
    <n v="5"/>
    <s v="ORD10178"/>
    <d v="2024-08-01T00:00:00"/>
    <s v="Osun"/>
    <s v="Debit Card"/>
    <x v="0"/>
    <n v="982322.35"/>
    <n v="0.25"/>
    <n v="245580.58749999999"/>
    <n v="736741.76249999995"/>
    <x v="1"/>
  </r>
  <r>
    <n v="180"/>
    <s v="Olawale Bola"/>
    <s v="Washing Machine"/>
    <n v="104218.56"/>
    <n v="1"/>
    <s v="ORD10179"/>
    <d v="2024-01-31T00:00:00"/>
    <s v="Anambra"/>
    <s v="Cash on Delivery"/>
    <x v="2"/>
    <n v="104218.56"/>
    <s v="No Discount"/>
    <s v="No Discount"/>
    <n v="104218.56"/>
    <x v="4"/>
  </r>
  <r>
    <n v="181"/>
    <s v="Ogundipe Aisha"/>
    <s v="Headphones"/>
    <n v="139245.29999999999"/>
    <n v="3"/>
    <s v="ORD10180"/>
    <d v="2024-07-15T00:00:00"/>
    <s v="Rivers"/>
    <s v="Bank Transfer"/>
    <x v="0"/>
    <n v="417735.89999999997"/>
    <n v="0.15"/>
    <n v="62660.384999999995"/>
    <n v="355075.51499999996"/>
    <x v="2"/>
  </r>
  <r>
    <n v="182"/>
    <s v="Mohammed Bola"/>
    <s v="Microwave"/>
    <n v="120170.84"/>
    <n v="5"/>
    <s v="ORD10181"/>
    <d v="2024-10-28T00:00:00"/>
    <s v="Ondo"/>
    <s v="Cash on Delivery"/>
    <x v="0"/>
    <n v="600854.19999999995"/>
    <n v="0.25"/>
    <n v="150213.54999999999"/>
    <n v="450640.64999999997"/>
    <x v="7"/>
  </r>
  <r>
    <n v="183"/>
    <s v="Idowu Aisha"/>
    <s v="Smartphone"/>
    <n v="197801.13"/>
    <n v="5"/>
    <s v="ORD10182"/>
    <d v="2024-05-07T00:00:00"/>
    <s v="Osun"/>
    <s v="Cash on Delivery"/>
    <x v="0"/>
    <n v="989005.65"/>
    <n v="0.25"/>
    <n v="247251.41250000001"/>
    <n v="741754.23750000005"/>
    <x v="3"/>
  </r>
  <r>
    <n v="184"/>
    <s v="Okeke Abiodun"/>
    <s v="Headphones"/>
    <n v="17052.439999999999"/>
    <n v="5"/>
    <s v="ORD10183"/>
    <d v="2024-12-18T00:00:00"/>
    <s v="Yobe"/>
    <s v="Credit Card"/>
    <x v="2"/>
    <n v="85262.2"/>
    <n v="0.25"/>
    <n v="21315.55"/>
    <n v="63946.649999999994"/>
    <x v="6"/>
  </r>
  <r>
    <n v="185"/>
    <s v="Adebayo Aisha"/>
    <s v="Washing Machine"/>
    <n v="192277.3"/>
    <n v="4"/>
    <s v="ORD10184"/>
    <d v="2024-03-12T00:00:00"/>
    <s v="Ondo"/>
    <s v="Debit Card"/>
    <x v="2"/>
    <n v="769109.2"/>
    <n v="0.15"/>
    <n v="115366.37999999999"/>
    <n v="653742.81999999995"/>
    <x v="9"/>
  </r>
  <r>
    <n v="186"/>
    <s v="Osagie Kemi"/>
    <s v="Laptop"/>
    <n v="85380.35"/>
    <n v="2"/>
    <s v="ORD10185"/>
    <d v="2024-07-14T00:00:00"/>
    <s v="Kaduna"/>
    <s v="Credit Card"/>
    <x v="0"/>
    <n v="170760.7"/>
    <n v="0.15"/>
    <n v="25614.105"/>
    <n v="145146.595"/>
    <x v="2"/>
  </r>
  <r>
    <n v="187"/>
    <s v="Ikenna Uche"/>
    <s v="Fridge"/>
    <n v="167927.81"/>
    <n v="2"/>
    <s v="ORD10186"/>
    <d v="2024-01-29T00:00:00"/>
    <s v="Anambra"/>
    <s v="Credit Card"/>
    <x v="0"/>
    <n v="335855.62"/>
    <n v="0.15"/>
    <n v="50378.343000000001"/>
    <n v="285477.277"/>
    <x v="4"/>
  </r>
  <r>
    <n v="188"/>
    <s v="Ajayi Emeka"/>
    <s v="Tablet"/>
    <n v="47423.66"/>
    <n v="1"/>
    <s v="ORD10187"/>
    <d v="2024-04-05T00:00:00"/>
    <s v="Ondo"/>
    <s v="Bank Transfer"/>
    <x v="2"/>
    <n v="47423.66"/>
    <s v="No Discount"/>
    <s v="No Discount"/>
    <n v="47423.66"/>
    <x v="5"/>
  </r>
  <r>
    <n v="189"/>
    <s v="Adebanjo Ahmed"/>
    <s v="Washing Machine"/>
    <n v="30090.2"/>
    <n v="3"/>
    <s v="ORD10188"/>
    <d v="2024-12-05T00:00:00"/>
    <s v="Bayelsa"/>
    <s v="Credit Card"/>
    <x v="2"/>
    <n v="90270.6"/>
    <n v="0.15"/>
    <n v="13540.59"/>
    <n v="76730.010000000009"/>
    <x v="6"/>
  </r>
  <r>
    <n v="190"/>
    <s v="Nwachukwu Bola"/>
    <s v="Smartwatch"/>
    <n v="165549.19"/>
    <n v="3"/>
    <s v="ORD10189"/>
    <d v="2024-09-28T00:00:00"/>
    <s v="Ogun"/>
    <s v="Cash on Delivery"/>
    <x v="2"/>
    <n v="496647.57"/>
    <n v="0.15"/>
    <n v="74497.135500000004"/>
    <n v="422150.43449999997"/>
    <x v="8"/>
  </r>
  <r>
    <n v="191"/>
    <s v="Okeke Samuel"/>
    <s v="Tablet"/>
    <n v="34269.26"/>
    <n v="2"/>
    <s v="ORD10190"/>
    <d v="2024-05-12T00:00:00"/>
    <s v="Lagos"/>
    <s v="Bank Transfer"/>
    <x v="2"/>
    <n v="68538.52"/>
    <n v="0.15"/>
    <n v="10280.778"/>
    <n v="58257.742000000006"/>
    <x v="3"/>
  </r>
  <r>
    <n v="192"/>
    <s v="Nwachukwu Zainab"/>
    <s v="Microwave"/>
    <n v="154302.82999999999"/>
    <n v="4"/>
    <s v="ORD10191"/>
    <d v="2024-09-21T00:00:00"/>
    <s v="Adamawa"/>
    <s v="Debit Card"/>
    <x v="0"/>
    <n v="617211.31999999995"/>
    <n v="0.15"/>
    <n v="92581.697999999989"/>
    <n v="524629.62199999997"/>
    <x v="8"/>
  </r>
  <r>
    <n v="193"/>
    <s v="Obi Emeka"/>
    <s v="Microwave"/>
    <n v="55316.9"/>
    <n v="5"/>
    <s v="ORD10192"/>
    <d v="2024-08-19T00:00:00"/>
    <s v="Taraba"/>
    <s v="Debit Card"/>
    <x v="0"/>
    <n v="276584.5"/>
    <n v="0.25"/>
    <n v="69146.125"/>
    <n v="207438.375"/>
    <x v="1"/>
  </r>
  <r>
    <n v="194"/>
    <s v="Idowu Ifunanya"/>
    <s v="Headphones"/>
    <n v="5010.2299999999996"/>
    <n v="4"/>
    <s v="ORD10193"/>
    <d v="2024-08-18T00:00:00"/>
    <s v="Kogi"/>
    <s v="Cash on Delivery"/>
    <x v="0"/>
    <n v="20040.919999999998"/>
    <n v="0.15"/>
    <n v="3006.1379999999995"/>
    <n v="17034.781999999999"/>
    <x v="1"/>
  </r>
  <r>
    <n v="195"/>
    <s v="Lawal Chisom"/>
    <s v="TV"/>
    <n v="18824.91"/>
    <n v="5"/>
    <s v="ORD10194"/>
    <d v="2024-12-11T00:00:00"/>
    <s v="Kwara"/>
    <s v="Cash on Delivery"/>
    <x v="0"/>
    <n v="94124.55"/>
    <n v="0.25"/>
    <n v="23531.137500000001"/>
    <n v="70593.412500000006"/>
    <x v="6"/>
  </r>
  <r>
    <n v="196"/>
    <s v="Balogun Kemi"/>
    <s v="Air Conditioner"/>
    <n v="31120.62"/>
    <n v="4"/>
    <s v="ORD10195"/>
    <d v="2024-10-05T00:00:00"/>
    <s v="Bayelsa"/>
    <s v="Cash on Delivery"/>
    <x v="0"/>
    <n v="124482.48"/>
    <n v="0.15"/>
    <n v="18672.371999999999"/>
    <n v="105810.10799999999"/>
    <x v="7"/>
  </r>
  <r>
    <n v="197"/>
    <s v="Ogunleye Zainab"/>
    <s v="Air Conditioner"/>
    <n v="119750.69"/>
    <n v="4"/>
    <s v="ORD10196"/>
    <d v="2024-08-22T00:00:00"/>
    <s v="Kaduna"/>
    <s v="Debit Card"/>
    <x v="0"/>
    <n v="479002.76"/>
    <n v="0.15"/>
    <n v="71850.414000000004"/>
    <n v="407152.34600000002"/>
    <x v="1"/>
  </r>
  <r>
    <n v="198"/>
    <s v="Eze Amaka"/>
    <s v="Washing Machine"/>
    <n v="129355.4"/>
    <n v="2"/>
    <s v="ORD10197"/>
    <d v="2024-05-01T00:00:00"/>
    <s v="Lagos"/>
    <s v="Mobile Payment"/>
    <x v="1"/>
    <n v="258710.8"/>
    <n v="0.15"/>
    <n v="38806.619999999995"/>
    <n v="219904.18"/>
    <x v="3"/>
  </r>
  <r>
    <n v="199"/>
    <s v="Lawal Ibrahim"/>
    <s v="Tablet"/>
    <n v="78269.279999999999"/>
    <n v="5"/>
    <s v="ORD10198"/>
    <d v="2024-06-17T00:00:00"/>
    <s v="Adamawa"/>
    <s v="Bank Transfer"/>
    <x v="2"/>
    <n v="391346.4"/>
    <n v="0.25"/>
    <n v="97836.6"/>
    <n v="293509.80000000005"/>
    <x v="11"/>
  </r>
  <r>
    <n v="200"/>
    <s v="Ekong Femi"/>
    <s v="TV"/>
    <n v="12061.92"/>
    <n v="1"/>
    <s v="ORD10199"/>
    <d v="2024-09-25T00:00:00"/>
    <s v="Osun"/>
    <s v="Mobile Payment"/>
    <x v="1"/>
    <n v="12061.92"/>
    <s v="No Discount"/>
    <s v="No Discount"/>
    <n v="12061.92"/>
    <x v="8"/>
  </r>
  <r>
    <n v="201"/>
    <s v="Olawale Chisom"/>
    <s v="Air Conditioner"/>
    <n v="158643.98000000001"/>
    <n v="4"/>
    <s v="ORD10200"/>
    <d v="2024-04-06T00:00:00"/>
    <s v="Yobe"/>
    <s v="Cash on Delivery"/>
    <x v="1"/>
    <n v="634575.92000000004"/>
    <n v="0.15"/>
    <n v="95186.388000000006"/>
    <n v="539389.53200000001"/>
    <x v="5"/>
  </r>
  <r>
    <n v="202"/>
    <s v="Balogun Bola"/>
    <s v="TV"/>
    <n v="106218.51"/>
    <n v="3"/>
    <s v="ORD10201"/>
    <d v="2024-07-17T00:00:00"/>
    <s v="Ogun"/>
    <s v="Debit Card"/>
    <x v="0"/>
    <n v="318655.52999999997"/>
    <n v="0.15"/>
    <n v="47798.329499999993"/>
    <n v="270857.20049999998"/>
    <x v="2"/>
  </r>
  <r>
    <n v="203"/>
    <s v="Ojo Kemi"/>
    <s v="TV"/>
    <n v="145807.65"/>
    <n v="4"/>
    <s v="ORD10202"/>
    <d v="2024-01-11T00:00:00"/>
    <s v="Oyo"/>
    <s v="Debit Card"/>
    <x v="0"/>
    <n v="583230.6"/>
    <n v="0.15"/>
    <n v="87484.59"/>
    <n v="495746.01"/>
    <x v="4"/>
  </r>
  <r>
    <n v="204"/>
    <s v="Ogundipe Bola"/>
    <s v="Fridge"/>
    <n v="156587.68"/>
    <n v="2"/>
    <s v="ORD10203"/>
    <d v="2024-09-20T00:00:00"/>
    <s v="Sokoto"/>
    <s v="Mobile Payment"/>
    <x v="0"/>
    <n v="313175.36"/>
    <n v="0.15"/>
    <n v="46976.303999999996"/>
    <n v="266199.05599999998"/>
    <x v="8"/>
  </r>
  <r>
    <n v="205"/>
    <s v="Nwachukwu Ifunanya"/>
    <s v="Headphones"/>
    <n v="185055.7"/>
    <n v="2"/>
    <s v="ORD10204"/>
    <d v="2024-02-24T00:00:00"/>
    <s v="Sokoto"/>
    <s v="Mobile Payment"/>
    <x v="0"/>
    <n v="370111.4"/>
    <n v="0.15"/>
    <n v="55516.71"/>
    <n v="314594.69"/>
    <x v="10"/>
  </r>
  <r>
    <n v="206"/>
    <s v="Balogun Omotayo"/>
    <s v="TV"/>
    <n v="110947.81"/>
    <n v="5"/>
    <s v="ORD10205"/>
    <d v="2024-08-16T00:00:00"/>
    <s v="Ondo"/>
    <s v="Mobile Payment"/>
    <x v="2"/>
    <n v="554739.05000000005"/>
    <n v="0.25"/>
    <n v="138684.76250000001"/>
    <n v="416054.28750000003"/>
    <x v="1"/>
  </r>
  <r>
    <n v="207"/>
    <s v="Adebanjo Efe"/>
    <s v="Headphones"/>
    <n v="173320.23"/>
    <n v="5"/>
    <s v="ORD10206"/>
    <d v="2024-11-19T00:00:00"/>
    <s v="Niger"/>
    <s v="Cash on Delivery"/>
    <x v="1"/>
    <n v="866601.15"/>
    <n v="0.25"/>
    <n v="216650.28750000001"/>
    <n v="649950.86250000005"/>
    <x v="0"/>
  </r>
  <r>
    <n v="208"/>
    <s v="Olawale Sola"/>
    <s v="TV"/>
    <n v="161085.03"/>
    <n v="1"/>
    <s v="ORD10207"/>
    <d v="2024-02-17T00:00:00"/>
    <s v="Anambra"/>
    <s v="Cash on Delivery"/>
    <x v="1"/>
    <n v="161085.03"/>
    <s v="No Discount"/>
    <s v="No Discount"/>
    <n v="161085.03"/>
    <x v="10"/>
  </r>
  <r>
    <n v="209"/>
    <s v="Lawal Emeka"/>
    <s v="Washing Machine"/>
    <n v="65346.94"/>
    <n v="2"/>
    <s v="ORD10208"/>
    <d v="2024-06-23T00:00:00"/>
    <s v="Abuja"/>
    <s v="Debit Card"/>
    <x v="2"/>
    <n v="130693.88"/>
    <n v="0.15"/>
    <n v="19604.081999999999"/>
    <n v="111089.79800000001"/>
    <x v="11"/>
  </r>
  <r>
    <n v="210"/>
    <s v="Mohammed Femi"/>
    <s v="Laptop"/>
    <n v="133987.20000000001"/>
    <n v="4"/>
    <s v="ORD10209"/>
    <d v="2024-02-18T00:00:00"/>
    <s v="Ogun"/>
    <s v="Mobile Payment"/>
    <x v="1"/>
    <n v="535948.80000000005"/>
    <n v="0.15"/>
    <n v="80392.320000000007"/>
    <n v="455556.48000000004"/>
    <x v="10"/>
  </r>
  <r>
    <n v="211"/>
    <s v="Olawale Emeka"/>
    <s v="Smartphone"/>
    <n v="195377.85"/>
    <n v="5"/>
    <s v="ORD10210"/>
    <d v="2024-02-22T00:00:00"/>
    <s v="Ogun"/>
    <s v="Bank Transfer"/>
    <x v="1"/>
    <n v="976889.25"/>
    <n v="0.25"/>
    <n v="244222.3125"/>
    <n v="732666.9375"/>
    <x v="10"/>
  </r>
  <r>
    <n v="212"/>
    <s v="Ajayi Tunde"/>
    <s v="Air Conditioner"/>
    <n v="144318.85999999999"/>
    <n v="2"/>
    <s v="ORD10211"/>
    <d v="2024-08-18T00:00:00"/>
    <s v="Kogi"/>
    <s v="Cash on Delivery"/>
    <x v="0"/>
    <n v="288637.71999999997"/>
    <n v="0.15"/>
    <n v="43295.657999999996"/>
    <n v="245342.06199999998"/>
    <x v="1"/>
  </r>
  <r>
    <n v="213"/>
    <s v="Osagie Femi"/>
    <s v="Headphones"/>
    <n v="193423.3"/>
    <n v="4"/>
    <s v="ORD10212"/>
    <d v="2024-03-11T00:00:00"/>
    <s v="Delta"/>
    <s v="Credit Card"/>
    <x v="0"/>
    <n v="773693.2"/>
    <n v="0.15"/>
    <n v="116053.98"/>
    <n v="657639.22"/>
    <x v="9"/>
  </r>
  <r>
    <n v="214"/>
    <s v="Obi Folake"/>
    <s v="Air Conditioner"/>
    <n v="73145.23"/>
    <n v="5"/>
    <s v="ORD10213"/>
    <d v="2024-07-13T00:00:00"/>
    <s v="Lagos"/>
    <s v="Debit Card"/>
    <x v="1"/>
    <n v="365726.14999999997"/>
    <n v="0.25"/>
    <n v="91431.537499999991"/>
    <n v="274294.61249999999"/>
    <x v="2"/>
  </r>
  <r>
    <n v="215"/>
    <s v="Adebanjo Sola"/>
    <s v="Laptop"/>
    <n v="68178.48"/>
    <n v="3"/>
    <s v="ORD10214"/>
    <d v="2024-05-26T00:00:00"/>
    <s v="Ogun"/>
    <s v="Debit Card"/>
    <x v="2"/>
    <n v="204535.44"/>
    <n v="0.15"/>
    <n v="30680.315999999999"/>
    <n v="173855.12400000001"/>
    <x v="3"/>
  </r>
  <r>
    <n v="216"/>
    <s v="Balogun Emeka"/>
    <s v="Microwave"/>
    <n v="129466.55"/>
    <n v="3"/>
    <s v="ORD10215"/>
    <d v="2024-10-13T00:00:00"/>
    <s v="Kaduna"/>
    <s v="Credit Card"/>
    <x v="1"/>
    <n v="388399.65"/>
    <n v="0.15"/>
    <n v="58259.947500000002"/>
    <n v="330139.70250000001"/>
    <x v="7"/>
  </r>
  <r>
    <n v="217"/>
    <s v="Adewale Tunde"/>
    <s v="Smartwatch"/>
    <n v="74141.48"/>
    <n v="1"/>
    <s v="ORD10216"/>
    <d v="2024-12-11T00:00:00"/>
    <s v="Anambra"/>
    <s v="Mobile Payment"/>
    <x v="0"/>
    <n v="74141.48"/>
    <s v="No Discount"/>
    <s v="No Discount"/>
    <n v="74141.48"/>
    <x v="6"/>
  </r>
  <r>
    <n v="218"/>
    <s v="Osagie Aisha"/>
    <s v="Washing Machine"/>
    <n v="99186.09"/>
    <n v="5"/>
    <s v="ORD10217"/>
    <d v="2024-06-09T00:00:00"/>
    <s v="Ebonyi"/>
    <s v="Cash on Delivery"/>
    <x v="2"/>
    <n v="495930.44999999995"/>
    <n v="0.25"/>
    <n v="123982.61249999999"/>
    <n v="371947.83749999997"/>
    <x v="11"/>
  </r>
  <r>
    <n v="219"/>
    <s v="Okeke Adeola"/>
    <s v="Air Conditioner"/>
    <n v="31578.83"/>
    <n v="4"/>
    <s v="ORD10218"/>
    <d v="2024-01-17T00:00:00"/>
    <s v="Ebonyi"/>
    <s v="Credit Card"/>
    <x v="1"/>
    <n v="126315.32"/>
    <n v="0.15"/>
    <n v="18947.297999999999"/>
    <n v="107368.02200000001"/>
    <x v="4"/>
  </r>
  <r>
    <n v="220"/>
    <s v="Ezechi Yakubu"/>
    <s v="TV"/>
    <n v="51674.93"/>
    <n v="5"/>
    <s v="ORD10219"/>
    <d v="2024-06-14T00:00:00"/>
    <s v="Benue"/>
    <s v="Mobile Payment"/>
    <x v="2"/>
    <n v="258374.65"/>
    <n v="0.25"/>
    <n v="64593.662499999999"/>
    <n v="193780.98749999999"/>
    <x v="11"/>
  </r>
  <r>
    <n v="221"/>
    <s v="Lawal Ibrahim"/>
    <s v="Laptop"/>
    <n v="39402.33"/>
    <n v="2"/>
    <s v="ORD10220"/>
    <d v="2024-08-27T00:00:00"/>
    <s v="Ondo"/>
    <s v="Mobile Payment"/>
    <x v="0"/>
    <n v="78804.66"/>
    <n v="0.15"/>
    <n v="11820.699000000001"/>
    <n v="66983.96100000001"/>
    <x v="1"/>
  </r>
  <r>
    <n v="222"/>
    <s v="Ogunleye Bola"/>
    <s v="Tablet"/>
    <n v="44460.81"/>
    <n v="4"/>
    <s v="ORD10221"/>
    <d v="2024-11-05T00:00:00"/>
    <s v="Zamfara"/>
    <s v="Mobile Payment"/>
    <x v="1"/>
    <n v="177843.24"/>
    <n v="0.15"/>
    <n v="26676.485999999997"/>
    <n v="151166.75399999999"/>
    <x v="0"/>
  </r>
  <r>
    <n v="223"/>
    <s v="Lawal Ahmed"/>
    <s v="Fridge"/>
    <n v="126806.02"/>
    <n v="5"/>
    <s v="ORD10222"/>
    <d v="2024-12-17T00:00:00"/>
    <s v="Rivers"/>
    <s v="Debit Card"/>
    <x v="1"/>
    <n v="634030.1"/>
    <n v="0.25"/>
    <n v="158507.52499999999"/>
    <n v="475522.57499999995"/>
    <x v="6"/>
  </r>
  <r>
    <n v="224"/>
    <s v="Ogunleye Femi"/>
    <s v="Washing Machine"/>
    <n v="168230.18"/>
    <n v="4"/>
    <s v="ORD10223"/>
    <d v="2024-05-15T00:00:00"/>
    <s v="Kano"/>
    <s v="Cash on Delivery"/>
    <x v="0"/>
    <n v="672920.72"/>
    <n v="0.15"/>
    <n v="100938.10799999999"/>
    <n v="571982.61199999996"/>
    <x v="3"/>
  </r>
  <r>
    <n v="225"/>
    <s v="Omotosho Samuel"/>
    <s v="Air Conditioner"/>
    <n v="163710.14000000001"/>
    <n v="4"/>
    <s v="ORD10224"/>
    <d v="2024-08-20T00:00:00"/>
    <s v="Bayelsa"/>
    <s v="Cash on Delivery"/>
    <x v="1"/>
    <n v="654840.56000000006"/>
    <n v="0.15"/>
    <n v="98226.084000000003"/>
    <n v="556614.47600000002"/>
    <x v="1"/>
  </r>
  <r>
    <n v="226"/>
    <s v="Nwachukwu Chisom"/>
    <s v="Tablet"/>
    <n v="94343.81"/>
    <n v="5"/>
    <s v="ORD10225"/>
    <d v="2024-11-27T00:00:00"/>
    <s v="Kwara"/>
    <s v="Mobile Payment"/>
    <x v="0"/>
    <n v="471719.05"/>
    <n v="0.25"/>
    <n v="117929.7625"/>
    <n v="353789.28749999998"/>
    <x v="0"/>
  </r>
  <r>
    <n v="227"/>
    <s v="Ojo Aisha"/>
    <s v="Fridge"/>
    <n v="182642.45"/>
    <n v="1"/>
    <s v="ORD10226"/>
    <d v="2024-07-26T00:00:00"/>
    <s v="Lagos"/>
    <s v="Debit Card"/>
    <x v="0"/>
    <n v="182642.45"/>
    <s v="No Discount"/>
    <s v="No Discount"/>
    <n v="182642.45"/>
    <x v="2"/>
  </r>
  <r>
    <n v="228"/>
    <s v="Ezechi Tunde"/>
    <s v="TV"/>
    <n v="152906.26"/>
    <n v="3"/>
    <s v="ORD10227"/>
    <d v="2024-11-26T00:00:00"/>
    <s v="Abuja"/>
    <s v="Cash on Delivery"/>
    <x v="1"/>
    <n v="458718.78"/>
    <n v="0.15"/>
    <n v="68807.816999999995"/>
    <n v="389910.96300000005"/>
    <x v="0"/>
  </r>
  <r>
    <n v="229"/>
    <s v="Ikenna Chinwe"/>
    <s v="Fridge"/>
    <n v="177117.26"/>
    <n v="1"/>
    <s v="ORD10228"/>
    <d v="2024-04-20T00:00:00"/>
    <s v="Enugu"/>
    <s v="Bank Transfer"/>
    <x v="0"/>
    <n v="177117.26"/>
    <s v="No Discount"/>
    <s v="No Discount"/>
    <n v="177117.26"/>
    <x v="5"/>
  </r>
  <r>
    <n v="230"/>
    <s v="Ajayi Yakubu"/>
    <s v="Laptop"/>
    <n v="98992.22"/>
    <n v="5"/>
    <s v="ORD10229"/>
    <d v="2024-11-20T00:00:00"/>
    <s v="Ogun"/>
    <s v="Cash on Delivery"/>
    <x v="2"/>
    <n v="494961.1"/>
    <n v="0.25"/>
    <n v="123740.27499999999"/>
    <n v="371220.82499999995"/>
    <x v="0"/>
  </r>
  <r>
    <n v="231"/>
    <s v="Ogundipe Ahmed"/>
    <s v="Smartphone"/>
    <n v="43239.69"/>
    <n v="2"/>
    <s v="ORD10230"/>
    <d v="2024-05-28T00:00:00"/>
    <s v="Kwara"/>
    <s v="Cash on Delivery"/>
    <x v="1"/>
    <n v="86479.38"/>
    <n v="0.15"/>
    <n v="12971.907000000001"/>
    <n v="73507.472999999998"/>
    <x v="3"/>
  </r>
  <r>
    <n v="232"/>
    <s v="Ekong Temitope"/>
    <s v="TV"/>
    <n v="67097.119999999995"/>
    <n v="4"/>
    <s v="ORD10231"/>
    <d v="2024-05-19T00:00:00"/>
    <s v="Bauchi"/>
    <s v="Bank Transfer"/>
    <x v="2"/>
    <n v="268388.47999999998"/>
    <n v="0.15"/>
    <n v="40258.271999999997"/>
    <n v="228130.20799999998"/>
    <x v="3"/>
  </r>
  <r>
    <n v="233"/>
    <s v="Ajayi Bola"/>
    <s v="Air Conditioner"/>
    <n v="194998.39"/>
    <n v="1"/>
    <s v="ORD10232"/>
    <d v="2024-11-10T00:00:00"/>
    <s v="Bauchi"/>
    <s v="Credit Card"/>
    <x v="0"/>
    <n v="194998.39"/>
    <s v="No Discount"/>
    <s v="No Discount"/>
    <n v="194998.39"/>
    <x v="0"/>
  </r>
  <r>
    <n v="234"/>
    <s v="Balogun Amaka"/>
    <s v="Fridge"/>
    <n v="94105.19"/>
    <n v="1"/>
    <s v="ORD10233"/>
    <d v="2024-03-11T00:00:00"/>
    <s v="Osun"/>
    <s v="Bank Transfer"/>
    <x v="1"/>
    <n v="94105.19"/>
    <s v="No Discount"/>
    <s v="No Discount"/>
    <n v="94105.19"/>
    <x v="9"/>
  </r>
  <r>
    <n v="235"/>
    <s v="Nwachukwu Chukwudi"/>
    <s v="Tablet"/>
    <n v="166539.28"/>
    <n v="1"/>
    <s v="ORD10234"/>
    <d v="2024-04-12T00:00:00"/>
    <s v="Niger"/>
    <s v="Cash on Delivery"/>
    <x v="1"/>
    <n v="166539.28"/>
    <s v="No Discount"/>
    <s v="No Discount"/>
    <n v="166539.28"/>
    <x v="5"/>
  </r>
  <r>
    <n v="236"/>
    <s v="Omotosho Sola"/>
    <s v="Smartwatch"/>
    <n v="58666.38"/>
    <n v="2"/>
    <s v="ORD10235"/>
    <d v="2024-03-27T00:00:00"/>
    <s v="Adamawa"/>
    <s v="Cash on Delivery"/>
    <x v="2"/>
    <n v="117332.76"/>
    <n v="0.15"/>
    <n v="17599.913999999997"/>
    <n v="99732.84599999999"/>
    <x v="9"/>
  </r>
  <r>
    <n v="237"/>
    <s v="Ifeanyi Femi"/>
    <s v="TV"/>
    <n v="22795.63"/>
    <n v="3"/>
    <s v="ORD10236"/>
    <d v="2024-10-29T00:00:00"/>
    <s v="Ogun"/>
    <s v="Debit Card"/>
    <x v="2"/>
    <n v="68386.89"/>
    <n v="0.15"/>
    <n v="10258.0335"/>
    <n v="58128.856500000002"/>
    <x v="7"/>
  </r>
  <r>
    <n v="238"/>
    <s v="Balogun Uche"/>
    <s v="Washing Machine"/>
    <n v="139518.57999999999"/>
    <n v="4"/>
    <s v="ORD10237"/>
    <d v="2024-10-02T00:00:00"/>
    <s v="Abuja"/>
    <s v="Cash on Delivery"/>
    <x v="2"/>
    <n v="558074.31999999995"/>
    <n v="0.15"/>
    <n v="83711.147999999986"/>
    <n v="474363.17199999996"/>
    <x v="7"/>
  </r>
  <r>
    <n v="239"/>
    <s v="Adewale Aisha"/>
    <s v="Tablet"/>
    <n v="65804.960000000006"/>
    <n v="3"/>
    <s v="ORD10238"/>
    <d v="2024-07-29T00:00:00"/>
    <s v="Bauchi"/>
    <s v="Mobile Payment"/>
    <x v="0"/>
    <n v="197414.88"/>
    <n v="0.15"/>
    <n v="29612.232"/>
    <n v="167802.64800000002"/>
    <x v="2"/>
  </r>
  <r>
    <n v="240"/>
    <s v="Onyejekwe Tunde"/>
    <s v="Tablet"/>
    <n v="96718.24"/>
    <n v="1"/>
    <s v="ORD10239"/>
    <d v="2024-11-24T00:00:00"/>
    <s v="Ogun"/>
    <s v="Credit Card"/>
    <x v="0"/>
    <n v="96718.24"/>
    <s v="No Discount"/>
    <s v="No Discount"/>
    <n v="96718.24"/>
    <x v="0"/>
  </r>
  <r>
    <n v="241"/>
    <s v="Ojo Bola"/>
    <s v="Smartwatch"/>
    <n v="171285.12"/>
    <n v="1"/>
    <s v="ORD10240"/>
    <d v="2024-02-14T00:00:00"/>
    <s v="Kwara"/>
    <s v="Bank Transfer"/>
    <x v="2"/>
    <n v="171285.12"/>
    <s v="No Discount"/>
    <s v="No Discount"/>
    <n v="171285.12"/>
    <x v="10"/>
  </r>
  <r>
    <n v="242"/>
    <s v="Ajayi Efe"/>
    <s v="Headphones"/>
    <n v="166297.98000000001"/>
    <n v="4"/>
    <s v="ORD10241"/>
    <d v="2024-09-10T00:00:00"/>
    <s v="Oyo"/>
    <s v="Bank Transfer"/>
    <x v="2"/>
    <n v="665191.92000000004"/>
    <n v="0.15"/>
    <n v="99778.788"/>
    <n v="565413.13199999998"/>
    <x v="8"/>
  </r>
  <r>
    <n v="243"/>
    <s v="Lawal Zainab"/>
    <s v="Laptop"/>
    <n v="157546.23000000001"/>
    <n v="1"/>
    <s v="ORD10242"/>
    <d v="2024-10-26T00:00:00"/>
    <s v="Taraba"/>
    <s v="Debit Card"/>
    <x v="1"/>
    <n v="157546.23000000001"/>
    <s v="No Discount"/>
    <s v="No Discount"/>
    <n v="157546.23000000001"/>
    <x v="7"/>
  </r>
  <r>
    <n v="244"/>
    <s v="Ikenna Bola"/>
    <s v="Air Conditioner"/>
    <n v="18998.75"/>
    <n v="2"/>
    <s v="ORD10243"/>
    <d v="2024-09-08T00:00:00"/>
    <s v="Delta"/>
    <s v="Debit Card"/>
    <x v="0"/>
    <n v="37997.5"/>
    <n v="0.15"/>
    <n v="5699.625"/>
    <n v="32297.875"/>
    <x v="8"/>
  </r>
  <r>
    <n v="245"/>
    <s v="Ekong Temitope"/>
    <s v="Washing Machine"/>
    <n v="166435.82999999999"/>
    <n v="1"/>
    <s v="ORD10244"/>
    <d v="2024-06-23T00:00:00"/>
    <s v="Bayelsa"/>
    <s v="Credit Card"/>
    <x v="1"/>
    <n v="166435.82999999999"/>
    <s v="No Discount"/>
    <s v="No Discount"/>
    <n v="166435.82999999999"/>
    <x v="11"/>
  </r>
  <r>
    <n v="246"/>
    <s v="Mohammed Kemi"/>
    <s v="Smartphone"/>
    <n v="93793.26"/>
    <n v="3"/>
    <s v="ORD10245"/>
    <d v="2024-08-19T00:00:00"/>
    <s v="Bayelsa"/>
    <s v="Cash on Delivery"/>
    <x v="1"/>
    <n v="281379.77999999997"/>
    <n v="0.15"/>
    <n v="42206.966999999997"/>
    <n v="239172.81299999997"/>
    <x v="1"/>
  </r>
  <r>
    <n v="247"/>
    <s v="Ezechi Samuel"/>
    <s v="Tablet"/>
    <n v="27439.07"/>
    <n v="2"/>
    <s v="ORD10246"/>
    <d v="2024-01-04T00:00:00"/>
    <s v="Ondo"/>
    <s v="Cash on Delivery"/>
    <x v="2"/>
    <n v="54878.14"/>
    <n v="0.15"/>
    <n v="8231.7209999999995"/>
    <n v="46646.419000000002"/>
    <x v="4"/>
  </r>
  <r>
    <n v="248"/>
    <s v="Olawale Samuel"/>
    <s v="Tablet"/>
    <n v="162316.82999999999"/>
    <n v="5"/>
    <s v="ORD10247"/>
    <d v="2024-07-04T00:00:00"/>
    <s v="Kwara"/>
    <s v="Mobile Payment"/>
    <x v="2"/>
    <n v="811584.14999999991"/>
    <n v="0.25"/>
    <n v="202896.03749999998"/>
    <n v="608688.11249999993"/>
    <x v="2"/>
  </r>
  <r>
    <n v="249"/>
    <s v="Mohammed Efe"/>
    <s v="Laptop"/>
    <n v="45565.27"/>
    <n v="3"/>
    <s v="ORD10248"/>
    <d v="2024-04-06T00:00:00"/>
    <s v="Niger"/>
    <s v="Credit Card"/>
    <x v="1"/>
    <n v="136695.81"/>
    <n v="0.15"/>
    <n v="20504.371499999997"/>
    <n v="116191.4385"/>
    <x v="5"/>
  </r>
  <r>
    <n v="250"/>
    <s v="Adewale Abiodun"/>
    <s v="Smartphone"/>
    <n v="32530.37"/>
    <n v="1"/>
    <s v="ORD10249"/>
    <d v="2024-06-12T00:00:00"/>
    <s v="Abia"/>
    <s v="Mobile Payment"/>
    <x v="2"/>
    <n v="32530.37"/>
    <s v="No Discount"/>
    <s v="No Discount"/>
    <n v="32530.37"/>
    <x v="11"/>
  </r>
  <r>
    <n v="251"/>
    <s v="Lawal Ifunanya"/>
    <s v="Headphones"/>
    <n v="180902.43"/>
    <n v="3"/>
    <s v="ORD10250"/>
    <d v="2024-03-23T00:00:00"/>
    <s v="Kano"/>
    <s v="Bank Transfer"/>
    <x v="2"/>
    <n v="542707.29"/>
    <n v="0.15"/>
    <n v="81406.093500000003"/>
    <n v="461301.19650000002"/>
    <x v="9"/>
  </r>
  <r>
    <n v="252"/>
    <s v="Ajayi Aisha"/>
    <s v="Air Conditioner"/>
    <n v="126562.89"/>
    <n v="4"/>
    <s v="ORD10251"/>
    <d v="2024-06-03T00:00:00"/>
    <s v="Bayelsa"/>
    <s v="Debit Card"/>
    <x v="0"/>
    <n v="506251.56"/>
    <n v="0.15"/>
    <n v="75937.733999999997"/>
    <n v="430313.826"/>
    <x v="11"/>
  </r>
  <r>
    <n v="253"/>
    <s v="Osagie Temitope"/>
    <s v="TV"/>
    <n v="16578.47"/>
    <n v="5"/>
    <s v="ORD10252"/>
    <d v="2024-04-16T00:00:00"/>
    <s v="Zamfara"/>
    <s v="Debit Card"/>
    <x v="2"/>
    <n v="82892.350000000006"/>
    <n v="0.25"/>
    <n v="20723.087500000001"/>
    <n v="62169.262500000004"/>
    <x v="5"/>
  </r>
  <r>
    <n v="254"/>
    <s v="Ezechi Amaka"/>
    <s v="Tablet"/>
    <n v="151520.57"/>
    <n v="3"/>
    <s v="ORD10253"/>
    <d v="2024-12-19T00:00:00"/>
    <s v="Kogi"/>
    <s v="Bank Transfer"/>
    <x v="1"/>
    <n v="454561.71"/>
    <n v="0.15"/>
    <n v="68184.256500000003"/>
    <n v="386377.4535"/>
    <x v="6"/>
  </r>
  <r>
    <n v="255"/>
    <s v="Onyejekwe Yakubu"/>
    <s v="Tablet"/>
    <n v="166863.28"/>
    <n v="3"/>
    <s v="ORD10254"/>
    <d v="2024-05-22T00:00:00"/>
    <s v="Yobe"/>
    <s v="Credit Card"/>
    <x v="2"/>
    <n v="500589.83999999997"/>
    <n v="0.15"/>
    <n v="75088.475999999995"/>
    <n v="425501.36399999994"/>
    <x v="3"/>
  </r>
  <r>
    <n v="256"/>
    <s v="Eze Aisha"/>
    <s v="Smartwatch"/>
    <n v="129343.86"/>
    <n v="1"/>
    <s v="ORD10255"/>
    <d v="2024-10-01T00:00:00"/>
    <s v="Delta"/>
    <s v="Credit Card"/>
    <x v="1"/>
    <n v="129343.86"/>
    <s v="No Discount"/>
    <s v="No Discount"/>
    <n v="129343.86"/>
    <x v="7"/>
  </r>
  <r>
    <n v="257"/>
    <s v="Okafor Folake"/>
    <s v="Laptop"/>
    <n v="118203.8"/>
    <n v="3"/>
    <s v="ORD10256"/>
    <d v="2024-05-05T00:00:00"/>
    <s v="Oyo"/>
    <s v="Credit Card"/>
    <x v="2"/>
    <n v="354611.4"/>
    <n v="0.15"/>
    <n v="53191.71"/>
    <n v="301419.69"/>
    <x v="3"/>
  </r>
  <r>
    <n v="258"/>
    <s v="Balogun Femi"/>
    <s v="Microwave"/>
    <n v="16363.04"/>
    <n v="3"/>
    <s v="ORD10257"/>
    <d v="2024-06-19T00:00:00"/>
    <s v="Kwara"/>
    <s v="Debit Card"/>
    <x v="1"/>
    <n v="49089.120000000003"/>
    <n v="0.15"/>
    <n v="7363.3680000000004"/>
    <n v="41725.752"/>
    <x v="11"/>
  </r>
  <r>
    <n v="259"/>
    <s v="Ikenna Ibrahim"/>
    <s v="Washing Machine"/>
    <n v="63606.58"/>
    <n v="2"/>
    <s v="ORD10258"/>
    <d v="2024-10-26T00:00:00"/>
    <s v="Rivers"/>
    <s v="Debit Card"/>
    <x v="2"/>
    <n v="127213.16"/>
    <n v="0.15"/>
    <n v="19081.973999999998"/>
    <n v="108131.186"/>
    <x v="7"/>
  </r>
  <r>
    <n v="260"/>
    <s v="Okafor Zainab"/>
    <s v="Air Conditioner"/>
    <n v="80371.42"/>
    <n v="3"/>
    <s v="ORD10259"/>
    <d v="2024-03-28T00:00:00"/>
    <s v="Bauchi"/>
    <s v="Mobile Payment"/>
    <x v="2"/>
    <n v="241114.26"/>
    <n v="0.15"/>
    <n v="36167.139000000003"/>
    <n v="204947.12100000001"/>
    <x v="9"/>
  </r>
  <r>
    <n v="261"/>
    <s v="Eze Uche"/>
    <s v="Smartwatch"/>
    <n v="26174.73"/>
    <n v="4"/>
    <s v="ORD10260"/>
    <d v="2024-07-03T00:00:00"/>
    <s v="Niger"/>
    <s v="Mobile Payment"/>
    <x v="1"/>
    <n v="104698.92"/>
    <n v="0.15"/>
    <n v="15704.838"/>
    <n v="88994.081999999995"/>
    <x v="2"/>
  </r>
  <r>
    <n v="262"/>
    <s v="Adebayo Temitope"/>
    <s v="Smartwatch"/>
    <n v="86134.5"/>
    <n v="4"/>
    <s v="ORD10261"/>
    <d v="2024-07-18T00:00:00"/>
    <s v="Adamawa"/>
    <s v="Credit Card"/>
    <x v="1"/>
    <n v="344538"/>
    <n v="0.15"/>
    <n v="51680.7"/>
    <n v="292857.3"/>
    <x v="2"/>
  </r>
  <r>
    <n v="263"/>
    <s v="Mohammed Efe"/>
    <s v="Washing Machine"/>
    <n v="159087.93"/>
    <n v="5"/>
    <s v="ORD10262"/>
    <d v="2024-01-25T00:00:00"/>
    <s v="Kaduna"/>
    <s v="Bank Transfer"/>
    <x v="0"/>
    <n v="795439.64999999991"/>
    <n v="0.25"/>
    <n v="198859.91249999998"/>
    <n v="596579.73749999993"/>
    <x v="4"/>
  </r>
  <r>
    <n v="264"/>
    <s v="Ogundipe Zainab"/>
    <s v="Laptop"/>
    <n v="68211.62"/>
    <n v="1"/>
    <s v="ORD10263"/>
    <d v="2024-07-11T00:00:00"/>
    <s v="Taraba"/>
    <s v="Debit Card"/>
    <x v="0"/>
    <n v="68211.62"/>
    <s v="No Discount"/>
    <s v="No Discount"/>
    <n v="68211.62"/>
    <x v="2"/>
  </r>
  <r>
    <n v="265"/>
    <s v="Lawal Folake"/>
    <s v="Headphones"/>
    <n v="86631.08"/>
    <n v="4"/>
    <s v="ORD10264"/>
    <d v="2024-02-08T00:00:00"/>
    <s v="Ogun"/>
    <s v="Mobile Payment"/>
    <x v="2"/>
    <n v="346524.32"/>
    <n v="0.15"/>
    <n v="51978.648000000001"/>
    <n v="294545.67200000002"/>
    <x v="10"/>
  </r>
  <r>
    <n v="266"/>
    <s v="Okafor Chinwe"/>
    <s v="Washing Machine"/>
    <n v="104024.23"/>
    <n v="3"/>
    <s v="ORD10265"/>
    <d v="2024-06-22T00:00:00"/>
    <s v="Abuja"/>
    <s v="Cash on Delivery"/>
    <x v="2"/>
    <n v="312072.69"/>
    <n v="0.15"/>
    <n v="46810.9035"/>
    <n v="265261.78649999999"/>
    <x v="11"/>
  </r>
  <r>
    <n v="267"/>
    <s v="Ekong Ngozi"/>
    <s v="Laptop"/>
    <n v="199257.95"/>
    <n v="3"/>
    <s v="ORD10266"/>
    <d v="2024-06-09T00:00:00"/>
    <s v="Oyo"/>
    <s v="Credit Card"/>
    <x v="2"/>
    <n v="597773.85000000009"/>
    <n v="0.15"/>
    <n v="89666.077500000014"/>
    <n v="508107.77250000008"/>
    <x v="11"/>
  </r>
  <r>
    <n v="268"/>
    <s v="Abubakar Tunde"/>
    <s v="TV"/>
    <n v="49046.53"/>
    <n v="3"/>
    <s v="ORD10267"/>
    <d v="2024-07-04T00:00:00"/>
    <s v="Bayelsa"/>
    <s v="Mobile Payment"/>
    <x v="1"/>
    <n v="147139.59"/>
    <n v="0.15"/>
    <n v="22070.9385"/>
    <n v="125068.65149999999"/>
    <x v="2"/>
  </r>
  <r>
    <n v="269"/>
    <s v="Ikenna Folake"/>
    <s v="Laptop"/>
    <n v="170788.48000000001"/>
    <n v="4"/>
    <s v="ORD10268"/>
    <d v="2024-08-03T00:00:00"/>
    <s v="Bauchi"/>
    <s v="Cash on Delivery"/>
    <x v="0"/>
    <n v="683153.92000000004"/>
    <n v="0.15"/>
    <n v="102473.088"/>
    <n v="580680.83200000005"/>
    <x v="1"/>
  </r>
  <r>
    <n v="270"/>
    <s v="Nwachukwu Folake"/>
    <s v="Laptop"/>
    <n v="105861.44"/>
    <n v="3"/>
    <s v="ORD10269"/>
    <d v="2024-06-18T00:00:00"/>
    <s v="Bayelsa"/>
    <s v="Debit Card"/>
    <x v="1"/>
    <n v="317584.32"/>
    <n v="0.15"/>
    <n v="47637.648000000001"/>
    <n v="269946.67200000002"/>
    <x v="11"/>
  </r>
  <r>
    <n v="271"/>
    <s v="Nwachukwu Zainab"/>
    <s v="Headphones"/>
    <n v="166774.85"/>
    <n v="5"/>
    <s v="ORD10270"/>
    <d v="2024-05-05T00:00:00"/>
    <s v="Abia"/>
    <s v="Mobile Payment"/>
    <x v="1"/>
    <n v="833874.25"/>
    <n v="0.25"/>
    <n v="208468.5625"/>
    <n v="625405.6875"/>
    <x v="3"/>
  </r>
  <r>
    <n v="272"/>
    <s v="Idowu Emeka"/>
    <s v="Fridge"/>
    <n v="192322.05"/>
    <n v="2"/>
    <s v="ORD10271"/>
    <d v="2024-10-27T00:00:00"/>
    <s v="Ebonyi"/>
    <s v="Mobile Payment"/>
    <x v="1"/>
    <n v="384644.1"/>
    <n v="0.15"/>
    <n v="57696.614999999998"/>
    <n v="326947.48499999999"/>
    <x v="7"/>
  </r>
  <r>
    <n v="273"/>
    <s v="Adewale Efe"/>
    <s v="Microwave"/>
    <n v="80006.22"/>
    <n v="3"/>
    <s v="ORD10272"/>
    <d v="2024-02-28T00:00:00"/>
    <s v="Delta"/>
    <s v="Credit Card"/>
    <x v="2"/>
    <n v="240018.66"/>
    <n v="0.15"/>
    <n v="36002.798999999999"/>
    <n v="204015.861"/>
    <x v="10"/>
  </r>
  <r>
    <n v="274"/>
    <s v="Ifeanyi Chisom"/>
    <s v="Air Conditioner"/>
    <n v="98865.89"/>
    <n v="2"/>
    <s v="ORD10273"/>
    <d v="2024-05-23T00:00:00"/>
    <s v="Delta"/>
    <s v="Mobile Payment"/>
    <x v="1"/>
    <n v="197731.78"/>
    <n v="0.15"/>
    <n v="29659.767"/>
    <n v="168072.01300000001"/>
    <x v="3"/>
  </r>
  <r>
    <n v="275"/>
    <s v="Ikenna Aisha"/>
    <s v="Smartwatch"/>
    <n v="126723.96"/>
    <n v="5"/>
    <s v="ORD10274"/>
    <d v="2024-12-21T00:00:00"/>
    <s v="Kwara"/>
    <s v="Mobile Payment"/>
    <x v="0"/>
    <n v="633619.80000000005"/>
    <n v="0.25"/>
    <n v="158404.95000000001"/>
    <n v="475214.85000000003"/>
    <x v="6"/>
  </r>
  <r>
    <n v="276"/>
    <s v="Idowu Femi"/>
    <s v="Microwave"/>
    <n v="132177.15"/>
    <n v="1"/>
    <s v="ORD10275"/>
    <d v="2024-11-02T00:00:00"/>
    <s v="Oyo"/>
    <s v="Cash on Delivery"/>
    <x v="0"/>
    <n v="132177.15"/>
    <s v="No Discount"/>
    <s v="No Discount"/>
    <n v="132177.15"/>
    <x v="0"/>
  </r>
  <r>
    <n v="277"/>
    <s v="Idowu Kemi"/>
    <s v="TV"/>
    <n v="16544.88"/>
    <n v="3"/>
    <s v="ORD10276"/>
    <d v="2024-04-10T00:00:00"/>
    <s v="Anambra"/>
    <s v="Credit Card"/>
    <x v="1"/>
    <n v="49634.64"/>
    <n v="0.15"/>
    <n v="7445.1959999999999"/>
    <n v="42189.444000000003"/>
    <x v="5"/>
  </r>
  <r>
    <n v="278"/>
    <s v="Ikenna Emeka"/>
    <s v="Smartphone"/>
    <n v="99622.39"/>
    <n v="2"/>
    <s v="ORD10277"/>
    <d v="2024-03-15T00:00:00"/>
    <s v="Taraba"/>
    <s v="Cash on Delivery"/>
    <x v="0"/>
    <n v="199244.78"/>
    <n v="0.15"/>
    <n v="29886.716999999997"/>
    <n v="169358.06299999999"/>
    <x v="9"/>
  </r>
  <r>
    <n v="279"/>
    <s v="Adebayo Zainab"/>
    <s v="Air Conditioner"/>
    <n v="25120.3"/>
    <n v="1"/>
    <s v="ORD10278"/>
    <d v="2024-02-08T00:00:00"/>
    <s v="Adamawa"/>
    <s v="Bank Transfer"/>
    <x v="0"/>
    <n v="25120.3"/>
    <s v="No Discount"/>
    <s v="No Discount"/>
    <n v="25120.3"/>
    <x v="10"/>
  </r>
  <r>
    <n v="280"/>
    <s v="Ojo Sola"/>
    <s v="TV"/>
    <n v="87389.92"/>
    <n v="5"/>
    <s v="ORD10279"/>
    <d v="2024-07-04T00:00:00"/>
    <s v="Sokoto"/>
    <s v="Debit Card"/>
    <x v="0"/>
    <n v="436949.6"/>
    <n v="0.25"/>
    <n v="109237.4"/>
    <n v="327712.19999999995"/>
    <x v="2"/>
  </r>
  <r>
    <n v="281"/>
    <s v="Omotosho Amaka"/>
    <s v="Tablet"/>
    <n v="167509.23000000001"/>
    <n v="4"/>
    <s v="ORD10280"/>
    <d v="2024-05-11T00:00:00"/>
    <s v="Abia"/>
    <s v="Mobile Payment"/>
    <x v="0"/>
    <n v="670036.92000000004"/>
    <n v="0.15"/>
    <n v="100505.538"/>
    <n v="569531.38199999998"/>
    <x v="3"/>
  </r>
  <r>
    <n v="282"/>
    <s v="Mohammed Zainab"/>
    <s v="Fridge"/>
    <n v="169960.42"/>
    <n v="1"/>
    <s v="ORD10281"/>
    <d v="2024-01-18T00:00:00"/>
    <s v="Enugu"/>
    <s v="Credit Card"/>
    <x v="0"/>
    <n v="169960.42"/>
    <s v="No Discount"/>
    <s v="No Discount"/>
    <n v="169960.42"/>
    <x v="4"/>
  </r>
  <r>
    <n v="283"/>
    <s v="Ogunleye Ngozi"/>
    <s v="Tablet"/>
    <n v="142080"/>
    <n v="5"/>
    <s v="ORD10282"/>
    <d v="2024-06-15T00:00:00"/>
    <s v="Kogi"/>
    <s v="Bank Transfer"/>
    <x v="1"/>
    <n v="710400"/>
    <n v="0.25"/>
    <n v="177600"/>
    <n v="532800"/>
    <x v="11"/>
  </r>
  <r>
    <n v="284"/>
    <s v="Adebayo Ahmed"/>
    <s v="Microwave"/>
    <n v="28281.15"/>
    <n v="4"/>
    <s v="ORD10283"/>
    <d v="2024-03-14T00:00:00"/>
    <s v="Oyo"/>
    <s v="Cash on Delivery"/>
    <x v="2"/>
    <n v="113124.6"/>
    <n v="0.15"/>
    <n v="16968.689999999999"/>
    <n v="96155.91"/>
    <x v="9"/>
  </r>
  <r>
    <n v="285"/>
    <s v="Balogun Efe"/>
    <s v="Tablet"/>
    <n v="99162.3"/>
    <n v="4"/>
    <s v="ORD10284"/>
    <d v="2024-03-02T00:00:00"/>
    <s v="Abia"/>
    <s v="Debit Card"/>
    <x v="0"/>
    <n v="396649.2"/>
    <n v="0.15"/>
    <n v="59497.38"/>
    <n v="337151.82"/>
    <x v="9"/>
  </r>
  <r>
    <n v="286"/>
    <s v="Olawale Aisha"/>
    <s v="Laptop"/>
    <n v="159155.92000000001"/>
    <n v="4"/>
    <s v="ORD10285"/>
    <d v="2024-09-02T00:00:00"/>
    <s v="Ekiti"/>
    <s v="Mobile Payment"/>
    <x v="2"/>
    <n v="636623.68000000005"/>
    <n v="0.15"/>
    <n v="95493.552000000011"/>
    <n v="541130.12800000003"/>
    <x v="8"/>
  </r>
  <r>
    <n v="287"/>
    <s v="Olawale Efe"/>
    <s v="Smartphone"/>
    <n v="11773.74"/>
    <n v="2"/>
    <s v="ORD10286"/>
    <d v="2024-02-27T00:00:00"/>
    <s v="Enugu"/>
    <s v="Mobile Payment"/>
    <x v="0"/>
    <n v="23547.48"/>
    <n v="0.15"/>
    <n v="3532.1219999999998"/>
    <n v="20015.358"/>
    <x v="10"/>
  </r>
  <r>
    <n v="288"/>
    <s v="Ogundipe Chukwudi"/>
    <s v="Smartwatch"/>
    <n v="68294.38"/>
    <n v="2"/>
    <s v="ORD10287"/>
    <d v="2024-02-25T00:00:00"/>
    <s v="Kwara"/>
    <s v="Cash on Delivery"/>
    <x v="2"/>
    <n v="136588.76"/>
    <n v="0.15"/>
    <n v="20488.314000000002"/>
    <n v="116100.44600000001"/>
    <x v="10"/>
  </r>
  <r>
    <n v="289"/>
    <s v="Onyejekwe Kemi"/>
    <s v="Headphones"/>
    <n v="101910.5"/>
    <n v="2"/>
    <s v="ORD10288"/>
    <d v="2024-12-06T00:00:00"/>
    <s v="Delta"/>
    <s v="Mobile Payment"/>
    <x v="0"/>
    <n v="203821"/>
    <n v="0.15"/>
    <n v="30573.149999999998"/>
    <n v="173247.85"/>
    <x v="6"/>
  </r>
  <r>
    <n v="290"/>
    <s v="Ekong Chukwudi"/>
    <s v="Microwave"/>
    <n v="110143.22"/>
    <n v="3"/>
    <s v="ORD10289"/>
    <d v="2024-10-09T00:00:00"/>
    <s v="Ekiti"/>
    <s v="Credit Card"/>
    <x v="2"/>
    <n v="330429.66000000003"/>
    <n v="0.15"/>
    <n v="49564.449000000001"/>
    <n v="280865.21100000001"/>
    <x v="7"/>
  </r>
  <r>
    <n v="291"/>
    <s v="Osagie Bola"/>
    <s v="Laptop"/>
    <n v="83286.84"/>
    <n v="3"/>
    <s v="ORD10290"/>
    <d v="2024-10-13T00:00:00"/>
    <s v="Anambra"/>
    <s v="Debit Card"/>
    <x v="1"/>
    <n v="249860.52"/>
    <n v="0.15"/>
    <n v="37479.077999999994"/>
    <n v="212381.44199999998"/>
    <x v="7"/>
  </r>
  <r>
    <n v="292"/>
    <s v="Nwachukwu Samuel"/>
    <s v="Smartwatch"/>
    <n v="71988.679999999993"/>
    <n v="5"/>
    <s v="ORD10291"/>
    <d v="2024-09-15T00:00:00"/>
    <s v="Kwara"/>
    <s v="Bank Transfer"/>
    <x v="1"/>
    <n v="359943.39999999997"/>
    <n v="0.25"/>
    <n v="89985.849999999991"/>
    <n v="269957.55"/>
    <x v="8"/>
  </r>
  <r>
    <n v="293"/>
    <s v="Onyejekwe Chinwe"/>
    <s v="Smartphone"/>
    <n v="186525.31"/>
    <n v="3"/>
    <s v="ORD10292"/>
    <d v="2024-08-18T00:00:00"/>
    <s v="Osun"/>
    <s v="Cash on Delivery"/>
    <x v="1"/>
    <n v="559575.92999999993"/>
    <n v="0.15"/>
    <n v="83936.38949999999"/>
    <n v="475639.54049999994"/>
    <x v="1"/>
  </r>
  <r>
    <n v="294"/>
    <s v="Onyejekwe Temitope"/>
    <s v="Smartphone"/>
    <n v="57736.59"/>
    <n v="1"/>
    <s v="ORD10293"/>
    <d v="2024-03-21T00:00:00"/>
    <s v="Taraba"/>
    <s v="Cash on Delivery"/>
    <x v="2"/>
    <n v="57736.59"/>
    <s v="No Discount"/>
    <s v="No Discount"/>
    <n v="57736.59"/>
    <x v="9"/>
  </r>
  <r>
    <n v="295"/>
    <s v="Ifeanyi Yakubu"/>
    <s v="Fridge"/>
    <n v="65997.259999999995"/>
    <n v="4"/>
    <s v="ORD10294"/>
    <d v="2024-04-19T00:00:00"/>
    <s v="Kogi"/>
    <s v="Cash on Delivery"/>
    <x v="0"/>
    <n v="263989.03999999998"/>
    <n v="0.15"/>
    <n v="39598.355999999992"/>
    <n v="224390.68399999998"/>
    <x v="5"/>
  </r>
  <r>
    <n v="296"/>
    <s v="Eze Efe"/>
    <s v="Washing Machine"/>
    <n v="70705.39"/>
    <n v="4"/>
    <s v="ORD10295"/>
    <d v="2024-07-06T00:00:00"/>
    <s v="Delta"/>
    <s v="Cash on Delivery"/>
    <x v="2"/>
    <n v="282821.56"/>
    <n v="0.15"/>
    <n v="42423.233999999997"/>
    <n v="240398.326"/>
    <x v="2"/>
  </r>
  <r>
    <n v="297"/>
    <s v="Ifeanyi Uche"/>
    <s v="Smartwatch"/>
    <n v="142319.54"/>
    <n v="1"/>
    <s v="ORD10296"/>
    <d v="2024-07-10T00:00:00"/>
    <s v="Abuja"/>
    <s v="Bank Transfer"/>
    <x v="2"/>
    <n v="142319.54"/>
    <s v="No Discount"/>
    <s v="No Discount"/>
    <n v="142319.54"/>
    <x v="2"/>
  </r>
  <r>
    <n v="298"/>
    <s v="Ikenna Zainab"/>
    <s v="Air Conditioner"/>
    <n v="196291.68"/>
    <n v="5"/>
    <s v="ORD10297"/>
    <d v="2024-05-08T00:00:00"/>
    <s v="Anambra"/>
    <s v="Credit Card"/>
    <x v="0"/>
    <n v="981458.39999999991"/>
    <n v="0.25"/>
    <n v="245364.59999999998"/>
    <n v="736093.79999999993"/>
    <x v="3"/>
  </r>
  <r>
    <n v="299"/>
    <s v="Okafor Tunde"/>
    <s v="TV"/>
    <n v="73359.44"/>
    <n v="5"/>
    <s v="ORD10298"/>
    <d v="2024-06-15T00:00:00"/>
    <s v="Adamawa"/>
    <s v="Credit Card"/>
    <x v="1"/>
    <n v="366797.2"/>
    <n v="0.25"/>
    <n v="91699.3"/>
    <n v="275097.90000000002"/>
    <x v="11"/>
  </r>
  <r>
    <n v="300"/>
    <s v="Lawal Yakubu"/>
    <s v="Washing Machine"/>
    <n v="139178.91"/>
    <n v="1"/>
    <s v="ORD10299"/>
    <d v="2024-05-24T00:00:00"/>
    <s v="Delta"/>
    <s v="Cash on Delivery"/>
    <x v="0"/>
    <n v="139178.91"/>
    <s v="No Discount"/>
    <s v="No Discount"/>
    <n v="139178.91"/>
    <x v="3"/>
  </r>
  <r>
    <n v="301"/>
    <s v="Okeke Omotayo"/>
    <s v="Microwave"/>
    <n v="169258.86"/>
    <n v="4"/>
    <s v="ORD10300"/>
    <d v="2024-10-15T00:00:00"/>
    <s v="Abia"/>
    <s v="Cash on Delivery"/>
    <x v="2"/>
    <n v="677035.44"/>
    <n v="0.15"/>
    <n v="101555.31599999999"/>
    <n v="575480.12399999995"/>
    <x v="7"/>
  </r>
  <r>
    <n v="302"/>
    <s v="Obi Omotayo"/>
    <s v="Laptop"/>
    <n v="70205.429999999993"/>
    <n v="4"/>
    <s v="ORD10301"/>
    <d v="2024-05-25T00:00:00"/>
    <s v="Abuja"/>
    <s v="Bank Transfer"/>
    <x v="2"/>
    <n v="280821.71999999997"/>
    <n v="0.15"/>
    <n v="42123.257999999994"/>
    <n v="238698.46199999997"/>
    <x v="3"/>
  </r>
  <r>
    <n v="303"/>
    <s v="Onyejekwe Abiodun"/>
    <s v="Headphones"/>
    <n v="101349.03"/>
    <n v="1"/>
    <s v="ORD10302"/>
    <d v="2024-03-24T00:00:00"/>
    <s v="Niger"/>
    <s v="Credit Card"/>
    <x v="0"/>
    <n v="101349.03"/>
    <s v="No Discount"/>
    <s v="No Discount"/>
    <n v="101349.03"/>
    <x v="9"/>
  </r>
  <r>
    <n v="304"/>
    <s v="Ogundipe Yakubu"/>
    <s v="Tablet"/>
    <n v="139854.39000000001"/>
    <n v="3"/>
    <s v="ORD10303"/>
    <d v="2024-11-05T00:00:00"/>
    <s v="Delta"/>
    <s v="Mobile Payment"/>
    <x v="1"/>
    <n v="419563.17000000004"/>
    <n v="0.15"/>
    <n v="62934.4755"/>
    <n v="356628.69450000004"/>
    <x v="0"/>
  </r>
  <r>
    <n v="305"/>
    <s v="Lawal Samuel"/>
    <s v="TV"/>
    <n v="138381.20000000001"/>
    <n v="4"/>
    <s v="ORD10304"/>
    <d v="2024-06-13T00:00:00"/>
    <s v="Niger"/>
    <s v="Cash on Delivery"/>
    <x v="2"/>
    <n v="553524.80000000005"/>
    <n v="0.15"/>
    <n v="83028.72"/>
    <n v="470496.08000000007"/>
    <x v="11"/>
  </r>
  <r>
    <n v="306"/>
    <s v="Mohammed Emeka"/>
    <s v="Smartphone"/>
    <n v="45546.77"/>
    <n v="2"/>
    <s v="ORD10305"/>
    <d v="2024-05-21T00:00:00"/>
    <s v="Delta"/>
    <s v="Credit Card"/>
    <x v="1"/>
    <n v="91093.54"/>
    <n v="0.15"/>
    <n v="13664.030999999999"/>
    <n v="77429.508999999991"/>
    <x v="3"/>
  </r>
  <r>
    <n v="307"/>
    <s v="Adebanjo Chisom"/>
    <s v="Smartwatch"/>
    <n v="38373"/>
    <n v="5"/>
    <s v="ORD10306"/>
    <d v="2024-03-11T00:00:00"/>
    <s v="Adamawa"/>
    <s v="Cash on Delivery"/>
    <x v="2"/>
    <n v="191865"/>
    <n v="0.25"/>
    <n v="47966.25"/>
    <n v="143898.75"/>
    <x v="9"/>
  </r>
  <r>
    <n v="308"/>
    <s v="Okafor Chinwe"/>
    <s v="Microwave"/>
    <n v="84239.48"/>
    <n v="4"/>
    <s v="ORD10307"/>
    <d v="2024-09-13T00:00:00"/>
    <s v="Ebonyi"/>
    <s v="Bank Transfer"/>
    <x v="2"/>
    <n v="336957.92"/>
    <n v="0.15"/>
    <n v="50543.687999999995"/>
    <n v="286414.23199999996"/>
    <x v="8"/>
  </r>
  <r>
    <n v="309"/>
    <s v="Lawal Chukwudi"/>
    <s v="Smartwatch"/>
    <n v="114855.08"/>
    <n v="3"/>
    <s v="ORD10308"/>
    <d v="2024-03-29T00:00:00"/>
    <s v="Ondo"/>
    <s v="Credit Card"/>
    <x v="1"/>
    <n v="344565.24"/>
    <n v="0.15"/>
    <n v="51684.786"/>
    <n v="292880.45399999997"/>
    <x v="9"/>
  </r>
  <r>
    <n v="310"/>
    <s v="Obi Efe"/>
    <s v="Laptop"/>
    <n v="67058.34"/>
    <n v="3"/>
    <s v="ORD10309"/>
    <d v="2024-07-02T00:00:00"/>
    <s v="Kogi"/>
    <s v="Cash on Delivery"/>
    <x v="2"/>
    <n v="201175.02"/>
    <n v="0.15"/>
    <n v="30176.252999999997"/>
    <n v="170998.76699999999"/>
    <x v="2"/>
  </r>
  <r>
    <n v="311"/>
    <s v="Mohammed Folake"/>
    <s v="Fridge"/>
    <n v="159713.13"/>
    <n v="1"/>
    <s v="ORD10310"/>
    <d v="2024-12-10T00:00:00"/>
    <s v="Delta"/>
    <s v="Credit Card"/>
    <x v="2"/>
    <n v="159713.13"/>
    <s v="No Discount"/>
    <s v="No Discount"/>
    <n v="159713.13"/>
    <x v="6"/>
  </r>
  <r>
    <n v="312"/>
    <s v="Ifeanyi Kemi"/>
    <s v="Fridge"/>
    <n v="67857.490000000005"/>
    <n v="3"/>
    <s v="ORD10311"/>
    <d v="2024-08-17T00:00:00"/>
    <s v="Oyo"/>
    <s v="Mobile Payment"/>
    <x v="2"/>
    <n v="203572.47000000003"/>
    <n v="0.15"/>
    <n v="30535.870500000005"/>
    <n v="173036.59950000001"/>
    <x v="1"/>
  </r>
  <r>
    <n v="313"/>
    <s v="Adebanjo Sola"/>
    <s v="Washing Machine"/>
    <n v="15532.11"/>
    <n v="1"/>
    <s v="ORD10312"/>
    <d v="2024-12-11T00:00:00"/>
    <s v="Oyo"/>
    <s v="Bank Transfer"/>
    <x v="2"/>
    <n v="15532.11"/>
    <s v="No Discount"/>
    <s v="No Discount"/>
    <n v="15532.11"/>
    <x v="6"/>
  </r>
  <r>
    <n v="314"/>
    <s v="Adebanjo Ifunanya"/>
    <s v="Tablet"/>
    <n v="8519.17"/>
    <n v="4"/>
    <s v="ORD10313"/>
    <d v="2024-05-22T00:00:00"/>
    <s v="Niger"/>
    <s v="Debit Card"/>
    <x v="1"/>
    <n v="34076.68"/>
    <n v="0.15"/>
    <n v="5111.5019999999995"/>
    <n v="28965.178"/>
    <x v="3"/>
  </r>
  <r>
    <n v="315"/>
    <s v="Onyejekwe Ifunanya"/>
    <s v="Smartwatch"/>
    <n v="187333.84"/>
    <n v="2"/>
    <s v="ORD10314"/>
    <d v="2024-06-23T00:00:00"/>
    <s v="Yobe"/>
    <s v="Debit Card"/>
    <x v="1"/>
    <n v="374667.68"/>
    <n v="0.15"/>
    <n v="56200.151999999995"/>
    <n v="318467.52799999999"/>
    <x v="11"/>
  </r>
  <r>
    <n v="316"/>
    <s v="Ezechi Bola"/>
    <s v="Washing Machine"/>
    <n v="189734.84"/>
    <n v="1"/>
    <s v="ORD10315"/>
    <d v="2024-09-21T00:00:00"/>
    <s v="Kwara"/>
    <s v="Bank Transfer"/>
    <x v="0"/>
    <n v="189734.84"/>
    <s v="No Discount"/>
    <s v="No Discount"/>
    <n v="189734.84"/>
    <x v="8"/>
  </r>
  <r>
    <n v="317"/>
    <s v="Eze Chinwe"/>
    <s v="Headphones"/>
    <n v="63174.93"/>
    <n v="4"/>
    <s v="ORD10316"/>
    <d v="2024-11-15T00:00:00"/>
    <s v="Kano"/>
    <s v="Mobile Payment"/>
    <x v="1"/>
    <n v="252699.72"/>
    <n v="0.15"/>
    <n v="37904.957999999999"/>
    <n v="214794.76199999999"/>
    <x v="0"/>
  </r>
  <r>
    <n v="318"/>
    <s v="Ekong Ngozi"/>
    <s v="Headphones"/>
    <n v="55782.32"/>
    <n v="4"/>
    <s v="ORD10317"/>
    <d v="2024-06-06T00:00:00"/>
    <s v="Abia"/>
    <s v="Mobile Payment"/>
    <x v="0"/>
    <n v="223129.28"/>
    <n v="0.15"/>
    <n v="33469.392"/>
    <n v="189659.88800000001"/>
    <x v="11"/>
  </r>
  <r>
    <n v="319"/>
    <s v="Okeke Emeka"/>
    <s v="Headphones"/>
    <n v="104469.7"/>
    <n v="4"/>
    <s v="ORD10318"/>
    <d v="2024-07-21T00:00:00"/>
    <s v="Niger"/>
    <s v="Mobile Payment"/>
    <x v="1"/>
    <n v="417878.8"/>
    <n v="0.15"/>
    <n v="62681.819999999992"/>
    <n v="355196.98"/>
    <x v="2"/>
  </r>
  <r>
    <n v="320"/>
    <s v="Ikenna Sola"/>
    <s v="Headphones"/>
    <n v="68565.399999999994"/>
    <n v="1"/>
    <s v="ORD10319"/>
    <d v="2024-07-09T00:00:00"/>
    <s v="Sokoto"/>
    <s v="Mobile Payment"/>
    <x v="1"/>
    <n v="68565.399999999994"/>
    <s v="No Discount"/>
    <s v="No Discount"/>
    <n v="68565.399999999994"/>
    <x v="2"/>
  </r>
  <r>
    <n v="321"/>
    <s v="Adebanjo Ahmed"/>
    <s v="Smartwatch"/>
    <n v="89919.74"/>
    <n v="2"/>
    <s v="ORD10320"/>
    <d v="2024-05-05T00:00:00"/>
    <s v="Zamfara"/>
    <s v="Credit Card"/>
    <x v="1"/>
    <n v="179839.48"/>
    <n v="0.15"/>
    <n v="26975.922000000002"/>
    <n v="152863.55800000002"/>
    <x v="3"/>
  </r>
  <r>
    <n v="322"/>
    <s v="Ogunleye Efe"/>
    <s v="Microwave"/>
    <n v="150270.88"/>
    <n v="3"/>
    <s v="ORD10321"/>
    <d v="2024-07-08T00:00:00"/>
    <s v="Zamfara"/>
    <s v="Debit Card"/>
    <x v="2"/>
    <n v="450812.64"/>
    <n v="0.15"/>
    <n v="67621.895999999993"/>
    <n v="383190.74400000001"/>
    <x v="2"/>
  </r>
  <r>
    <n v="323"/>
    <s v="Ogunleye Femi"/>
    <s v="Tablet"/>
    <n v="17841.07"/>
    <n v="4"/>
    <s v="ORD10322"/>
    <d v="2024-02-06T00:00:00"/>
    <s v="Rivers"/>
    <s v="Bank Transfer"/>
    <x v="1"/>
    <n v="71364.28"/>
    <n v="0.15"/>
    <n v="10704.642"/>
    <n v="60659.637999999999"/>
    <x v="10"/>
  </r>
  <r>
    <n v="324"/>
    <s v="Omotosho Chisom"/>
    <s v="Smartphone"/>
    <n v="165275.73000000001"/>
    <n v="1"/>
    <s v="ORD10323"/>
    <d v="2024-05-01T00:00:00"/>
    <s v="Rivers"/>
    <s v="Mobile Payment"/>
    <x v="1"/>
    <n v="165275.73000000001"/>
    <s v="No Discount"/>
    <s v="No Discount"/>
    <n v="165275.73000000001"/>
    <x v="3"/>
  </r>
  <r>
    <n v="325"/>
    <s v="Okeke Chisom"/>
    <s v="Laptop"/>
    <n v="80694.48"/>
    <n v="4"/>
    <s v="ORD10324"/>
    <d v="2024-01-27T00:00:00"/>
    <s v="Taraba"/>
    <s v="Credit Card"/>
    <x v="0"/>
    <n v="322777.92"/>
    <n v="0.15"/>
    <n v="48416.687999999995"/>
    <n v="274361.23199999996"/>
    <x v="4"/>
  </r>
  <r>
    <n v="326"/>
    <s v="Okafor Bola"/>
    <s v="Laptop"/>
    <n v="85739.94"/>
    <n v="1"/>
    <s v="ORD10325"/>
    <d v="2024-04-09T00:00:00"/>
    <s v="Lagos"/>
    <s v="Cash on Delivery"/>
    <x v="0"/>
    <n v="85739.94"/>
    <s v="No Discount"/>
    <s v="No Discount"/>
    <n v="85739.94"/>
    <x v="5"/>
  </r>
  <r>
    <n v="327"/>
    <s v="Nwachukwu Kemi"/>
    <s v="Laptop"/>
    <n v="55455.61"/>
    <n v="5"/>
    <s v="ORD10326"/>
    <d v="2024-02-10T00:00:00"/>
    <s v="Niger"/>
    <s v="Bank Transfer"/>
    <x v="0"/>
    <n v="277278.05"/>
    <n v="0.25"/>
    <n v="69319.512499999997"/>
    <n v="207958.53749999998"/>
    <x v="10"/>
  </r>
  <r>
    <n v="328"/>
    <s v="Omotosho Zainab"/>
    <s v="Smartwatch"/>
    <n v="193564.39"/>
    <n v="3"/>
    <s v="ORD10327"/>
    <d v="2024-12-05T00:00:00"/>
    <s v="Abia"/>
    <s v="Bank Transfer"/>
    <x v="1"/>
    <n v="580693.17000000004"/>
    <n v="0.15"/>
    <n v="87103.9755"/>
    <n v="493589.19450000004"/>
    <x v="6"/>
  </r>
  <r>
    <n v="329"/>
    <s v="Adebayo Folake"/>
    <s v="Headphones"/>
    <n v="134548.62"/>
    <n v="5"/>
    <s v="ORD10328"/>
    <d v="2024-07-31T00:00:00"/>
    <s v="Bauchi"/>
    <s v="Credit Card"/>
    <x v="2"/>
    <n v="672743.1"/>
    <n v="0.25"/>
    <n v="168185.77499999999"/>
    <n v="504557.32499999995"/>
    <x v="2"/>
  </r>
  <r>
    <n v="330"/>
    <s v="Osagie Femi"/>
    <s v="TV"/>
    <n v="196224.92"/>
    <n v="2"/>
    <s v="ORD10329"/>
    <d v="2024-03-13T00:00:00"/>
    <s v="Ondo"/>
    <s v="Mobile Payment"/>
    <x v="2"/>
    <n v="392449.84"/>
    <n v="0.15"/>
    <n v="58867.476000000002"/>
    <n v="333582.364"/>
    <x v="9"/>
  </r>
  <r>
    <n v="331"/>
    <s v="Ogunleye Ibrahim"/>
    <s v="Tablet"/>
    <n v="195997.68"/>
    <n v="4"/>
    <s v="ORD10330"/>
    <d v="2024-08-01T00:00:00"/>
    <s v="Adamawa"/>
    <s v="Credit Card"/>
    <x v="2"/>
    <n v="783990.72"/>
    <n v="0.15"/>
    <n v="117598.60799999999"/>
    <n v="666392.11199999996"/>
    <x v="1"/>
  </r>
  <r>
    <n v="332"/>
    <s v="Adebayo Kemi"/>
    <s v="Air Conditioner"/>
    <n v="82481.649999999994"/>
    <n v="5"/>
    <s v="ORD10331"/>
    <d v="2024-11-24T00:00:00"/>
    <s v="Sokoto"/>
    <s v="Cash on Delivery"/>
    <x v="0"/>
    <n v="412408.25"/>
    <n v="0.25"/>
    <n v="103102.0625"/>
    <n v="309306.1875"/>
    <x v="0"/>
  </r>
  <r>
    <n v="333"/>
    <s v="Adewale Bola"/>
    <s v="Microwave"/>
    <n v="27409.53"/>
    <n v="5"/>
    <s v="ORD10332"/>
    <d v="2024-04-21T00:00:00"/>
    <s v="Yobe"/>
    <s v="Bank Transfer"/>
    <x v="0"/>
    <n v="137047.65"/>
    <n v="0.25"/>
    <n v="34261.912499999999"/>
    <n v="102785.73749999999"/>
    <x v="5"/>
  </r>
  <r>
    <n v="334"/>
    <s v="Ifeanyi Femi"/>
    <s v="Microwave"/>
    <n v="41126.76"/>
    <n v="1"/>
    <s v="ORD10333"/>
    <d v="2024-04-27T00:00:00"/>
    <s v="Taraba"/>
    <s v="Debit Card"/>
    <x v="2"/>
    <n v="41126.76"/>
    <s v="No Discount"/>
    <s v="No Discount"/>
    <n v="41126.76"/>
    <x v="5"/>
  </r>
  <r>
    <n v="335"/>
    <s v="Lawal Emeka"/>
    <s v="Washing Machine"/>
    <n v="115229.35"/>
    <n v="1"/>
    <s v="ORD10334"/>
    <d v="2024-01-18T00:00:00"/>
    <s v="Adamawa"/>
    <s v="Bank Transfer"/>
    <x v="2"/>
    <n v="115229.35"/>
    <s v="No Discount"/>
    <s v="No Discount"/>
    <n v="115229.35"/>
    <x v="4"/>
  </r>
  <r>
    <n v="336"/>
    <s v="Eze Sola"/>
    <s v="Washing Machine"/>
    <n v="174020.65"/>
    <n v="2"/>
    <s v="ORD10335"/>
    <d v="2024-09-24T00:00:00"/>
    <s v="Zamfara"/>
    <s v="Mobile Payment"/>
    <x v="2"/>
    <n v="348041.3"/>
    <n v="0.15"/>
    <n v="52206.195"/>
    <n v="295835.10499999998"/>
    <x v="8"/>
  </r>
  <r>
    <n v="337"/>
    <s v="Osagie Chukwudi"/>
    <s v="Washing Machine"/>
    <n v="34720.239999999998"/>
    <n v="2"/>
    <s v="ORD10336"/>
    <d v="2024-11-10T00:00:00"/>
    <s v="Taraba"/>
    <s v="Debit Card"/>
    <x v="2"/>
    <n v="69440.479999999996"/>
    <n v="0.15"/>
    <n v="10416.071999999998"/>
    <n v="59024.407999999996"/>
    <x v="0"/>
  </r>
  <r>
    <n v="338"/>
    <s v="Mohammed Chisom"/>
    <s v="Tablet"/>
    <n v="143550.01"/>
    <n v="1"/>
    <s v="ORD10337"/>
    <d v="2024-10-17T00:00:00"/>
    <s v="Oyo"/>
    <s v="Bank Transfer"/>
    <x v="1"/>
    <n v="143550.01"/>
    <s v="No Discount"/>
    <s v="No Discount"/>
    <n v="143550.01"/>
    <x v="7"/>
  </r>
  <r>
    <n v="339"/>
    <s v="Osagie Femi"/>
    <s v="TV"/>
    <n v="7158.84"/>
    <n v="5"/>
    <s v="ORD10338"/>
    <d v="2024-03-12T00:00:00"/>
    <s v="Benue"/>
    <s v="Mobile Payment"/>
    <x v="1"/>
    <n v="35794.199999999997"/>
    <n v="0.25"/>
    <n v="8948.5499999999993"/>
    <n v="26845.649999999998"/>
    <x v="9"/>
  </r>
  <r>
    <n v="340"/>
    <s v="Ikenna Adeola"/>
    <s v="Washing Machine"/>
    <n v="166530.26"/>
    <n v="4"/>
    <s v="ORD10339"/>
    <d v="2024-12-03T00:00:00"/>
    <s v="Abia"/>
    <s v="Debit Card"/>
    <x v="1"/>
    <n v="666121.04"/>
    <n v="0.15"/>
    <n v="99918.156000000003"/>
    <n v="566202.88400000008"/>
    <x v="6"/>
  </r>
  <r>
    <n v="341"/>
    <s v="Lawal Bola"/>
    <s v="Smartwatch"/>
    <n v="122794.65"/>
    <n v="2"/>
    <s v="ORD10340"/>
    <d v="2024-01-13T00:00:00"/>
    <s v="Yobe"/>
    <s v="Cash on Delivery"/>
    <x v="0"/>
    <n v="245589.3"/>
    <n v="0.15"/>
    <n v="36838.394999999997"/>
    <n v="208750.905"/>
    <x v="4"/>
  </r>
  <r>
    <n v="342"/>
    <s v="Olawale Chisom"/>
    <s v="Smartwatch"/>
    <n v="81284.3"/>
    <n v="4"/>
    <s v="ORD10341"/>
    <d v="2024-12-16T00:00:00"/>
    <s v="Niger"/>
    <s v="Mobile Payment"/>
    <x v="0"/>
    <n v="325137.2"/>
    <n v="0.15"/>
    <n v="48770.58"/>
    <n v="276366.62"/>
    <x v="6"/>
  </r>
  <r>
    <n v="343"/>
    <s v="Osagie Efe"/>
    <s v="Microwave"/>
    <n v="114791.31"/>
    <n v="4"/>
    <s v="ORD10342"/>
    <d v="2024-09-06T00:00:00"/>
    <s v="Kaduna"/>
    <s v="Mobile Payment"/>
    <x v="0"/>
    <n v="459165.24"/>
    <n v="0.15"/>
    <n v="68874.785999999993"/>
    <n v="390290.45400000003"/>
    <x v="8"/>
  </r>
  <r>
    <n v="344"/>
    <s v="Balogun Yakubu"/>
    <s v="Fridge"/>
    <n v="174102.97"/>
    <n v="2"/>
    <s v="ORD10343"/>
    <d v="2024-03-03T00:00:00"/>
    <s v="Ekiti"/>
    <s v="Debit Card"/>
    <x v="0"/>
    <n v="348205.94"/>
    <n v="0.15"/>
    <n v="52230.890999999996"/>
    <n v="295975.049"/>
    <x v="9"/>
  </r>
  <r>
    <n v="345"/>
    <s v="Ogundipe Ibrahim"/>
    <s v="Microwave"/>
    <n v="58598.77"/>
    <n v="5"/>
    <s v="ORD10344"/>
    <d v="2024-08-29T00:00:00"/>
    <s v="Lagos"/>
    <s v="Mobile Payment"/>
    <x v="0"/>
    <n v="292993.84999999998"/>
    <n v="0.25"/>
    <n v="73248.462499999994"/>
    <n v="219745.38749999998"/>
    <x v="1"/>
  </r>
  <r>
    <n v="346"/>
    <s v="Balogun Efe"/>
    <s v="Air Conditioner"/>
    <n v="30485.29"/>
    <n v="3"/>
    <s v="ORD10345"/>
    <d v="2024-07-01T00:00:00"/>
    <s v="Ondo"/>
    <s v="Bank Transfer"/>
    <x v="1"/>
    <n v="91455.87"/>
    <n v="0.15"/>
    <n v="13718.380499999999"/>
    <n v="77737.489499999996"/>
    <x v="2"/>
  </r>
  <r>
    <n v="347"/>
    <s v="Osagie Tunde"/>
    <s v="Laptop"/>
    <n v="74456.09"/>
    <n v="3"/>
    <s v="ORD10346"/>
    <d v="2024-12-06T00:00:00"/>
    <s v="Kano"/>
    <s v="Debit Card"/>
    <x v="1"/>
    <n v="223368.27"/>
    <n v="0.15"/>
    <n v="33505.2405"/>
    <n v="189863.0295"/>
    <x v="6"/>
  </r>
  <r>
    <n v="348"/>
    <s v="Ezechi Tunde"/>
    <s v="Smartphone"/>
    <n v="151680.16"/>
    <n v="3"/>
    <s v="ORD10347"/>
    <d v="2024-02-10T00:00:00"/>
    <s v="Rivers"/>
    <s v="Debit Card"/>
    <x v="1"/>
    <n v="455040.48"/>
    <n v="0.15"/>
    <n v="68256.072"/>
    <n v="386784.408"/>
    <x v="10"/>
  </r>
  <r>
    <n v="349"/>
    <s v="Adebanjo Emeka"/>
    <s v="Washing Machine"/>
    <n v="7159.87"/>
    <n v="3"/>
    <s v="ORD10348"/>
    <d v="2024-05-01T00:00:00"/>
    <s v="Ebonyi"/>
    <s v="Bank Transfer"/>
    <x v="1"/>
    <n v="21479.61"/>
    <n v="0.15"/>
    <n v="3221.9414999999999"/>
    <n v="18257.6685"/>
    <x v="3"/>
  </r>
  <r>
    <n v="350"/>
    <s v="Abubakar Ibrahim"/>
    <s v="Tablet"/>
    <n v="78175.33"/>
    <n v="4"/>
    <s v="ORD10349"/>
    <d v="2024-07-10T00:00:00"/>
    <s v="Sokoto"/>
    <s v="Bank Transfer"/>
    <x v="2"/>
    <n v="312701.32"/>
    <n v="0.15"/>
    <n v="46905.197999999997"/>
    <n v="265796.12200000003"/>
    <x v="2"/>
  </r>
  <r>
    <n v="351"/>
    <s v="Omotosho Femi"/>
    <s v="Headphones"/>
    <n v="180596.61"/>
    <n v="4"/>
    <s v="ORD10350"/>
    <d v="2024-01-05T00:00:00"/>
    <s v="Oyo"/>
    <s v="Cash on Delivery"/>
    <x v="0"/>
    <n v="722386.44"/>
    <n v="0.15"/>
    <n v="108357.96599999999"/>
    <n v="614028.47399999993"/>
    <x v="4"/>
  </r>
  <r>
    <n v="352"/>
    <s v="Okafor Ngozi"/>
    <s v="TV"/>
    <n v="128122.15"/>
    <n v="3"/>
    <s v="ORD10351"/>
    <d v="2024-10-25T00:00:00"/>
    <s v="Osun"/>
    <s v="Debit Card"/>
    <x v="0"/>
    <n v="384366.44999999995"/>
    <n v="0.15"/>
    <n v="57654.967499999992"/>
    <n v="326711.48249999998"/>
    <x v="7"/>
  </r>
  <r>
    <n v="353"/>
    <s v="Ifeanyi Amaka"/>
    <s v="Laptop"/>
    <n v="84119.09"/>
    <n v="5"/>
    <s v="ORD10352"/>
    <d v="2024-05-03T00:00:00"/>
    <s v="Ondo"/>
    <s v="Credit Card"/>
    <x v="2"/>
    <n v="420595.44999999995"/>
    <n v="0.25"/>
    <n v="105148.86249999999"/>
    <n v="315446.58749999997"/>
    <x v="3"/>
  </r>
  <r>
    <n v="354"/>
    <s v="Ogundipe Ibrahim"/>
    <s v="Headphones"/>
    <n v="180528.2"/>
    <n v="4"/>
    <s v="ORD10353"/>
    <d v="2024-05-30T00:00:00"/>
    <s v="Kano"/>
    <s v="Mobile Payment"/>
    <x v="0"/>
    <n v="722112.8"/>
    <n v="0.15"/>
    <n v="108316.92"/>
    <n v="613795.88"/>
    <x v="3"/>
  </r>
  <r>
    <n v="355"/>
    <s v="Okeke Femi"/>
    <s v="Laptop"/>
    <n v="100804.54"/>
    <n v="3"/>
    <s v="ORD10354"/>
    <d v="2024-07-26T00:00:00"/>
    <s v="Zamfara"/>
    <s v="Cash on Delivery"/>
    <x v="1"/>
    <n v="302413.62"/>
    <n v="0.15"/>
    <n v="45362.042999999998"/>
    <n v="257051.57699999999"/>
    <x v="2"/>
  </r>
  <r>
    <n v="356"/>
    <s v="Ifeanyi Aisha"/>
    <s v="Smartwatch"/>
    <n v="47526.85"/>
    <n v="2"/>
    <s v="ORD10355"/>
    <d v="2024-03-18T00:00:00"/>
    <s v="Abuja"/>
    <s v="Credit Card"/>
    <x v="1"/>
    <n v="95053.7"/>
    <n v="0.15"/>
    <n v="14258.054999999998"/>
    <n v="80795.645000000004"/>
    <x v="9"/>
  </r>
  <r>
    <n v="357"/>
    <s v="Onyejekwe Efe"/>
    <s v="Air Conditioner"/>
    <n v="104103.09"/>
    <n v="4"/>
    <s v="ORD10356"/>
    <d v="2024-11-02T00:00:00"/>
    <s v="Kaduna"/>
    <s v="Cash on Delivery"/>
    <x v="0"/>
    <n v="416412.36"/>
    <n v="0.15"/>
    <n v="62461.853999999992"/>
    <n v="353950.50599999999"/>
    <x v="0"/>
  </r>
  <r>
    <n v="358"/>
    <s v="Ogundipe Tunde"/>
    <s v="Smartphone"/>
    <n v="63575.91"/>
    <n v="3"/>
    <s v="ORD10357"/>
    <d v="2024-06-13T00:00:00"/>
    <s v="Yobe"/>
    <s v="Bank Transfer"/>
    <x v="2"/>
    <n v="190727.73"/>
    <n v="0.15"/>
    <n v="28609.159500000002"/>
    <n v="162118.5705"/>
    <x v="11"/>
  </r>
  <r>
    <n v="359"/>
    <s v="Ogunleye Bola"/>
    <s v="Smartphone"/>
    <n v="90312.91"/>
    <n v="5"/>
    <s v="ORD10358"/>
    <d v="2024-06-23T00:00:00"/>
    <s v="Sokoto"/>
    <s v="Bank Transfer"/>
    <x v="1"/>
    <n v="451564.55000000005"/>
    <n v="0.25"/>
    <n v="112891.13750000001"/>
    <n v="338673.41250000003"/>
    <x v="11"/>
  </r>
  <r>
    <n v="360"/>
    <s v="Balogun Chinwe"/>
    <s v="Headphones"/>
    <n v="95649.32"/>
    <n v="1"/>
    <s v="ORD10359"/>
    <d v="2024-04-07T00:00:00"/>
    <s v="Enugu"/>
    <s v="Credit Card"/>
    <x v="1"/>
    <n v="95649.32"/>
    <s v="No Discount"/>
    <s v="No Discount"/>
    <n v="95649.32"/>
    <x v="5"/>
  </r>
  <r>
    <n v="361"/>
    <s v="Balogun Ifunanya"/>
    <s v="Microwave"/>
    <n v="198215.26"/>
    <n v="5"/>
    <s v="ORD10360"/>
    <d v="2024-06-23T00:00:00"/>
    <s v="Ekiti"/>
    <s v="Mobile Payment"/>
    <x v="2"/>
    <n v="991076.3"/>
    <n v="0.25"/>
    <n v="247769.07500000001"/>
    <n v="743307.22500000009"/>
    <x v="11"/>
  </r>
  <r>
    <n v="362"/>
    <s v="Eze Uche"/>
    <s v="Smartphone"/>
    <n v="24582.09"/>
    <n v="2"/>
    <s v="ORD10361"/>
    <d v="2024-09-13T00:00:00"/>
    <s v="Ebonyi"/>
    <s v="Mobile Payment"/>
    <x v="2"/>
    <n v="49164.18"/>
    <n v="0.15"/>
    <n v="7374.6269999999995"/>
    <n v="41789.553"/>
    <x v="8"/>
  </r>
  <r>
    <n v="363"/>
    <s v="Abubakar Bola"/>
    <s v="Smartphone"/>
    <n v="112832.19"/>
    <n v="3"/>
    <s v="ORD10362"/>
    <d v="2024-09-05T00:00:00"/>
    <s v="Bauchi"/>
    <s v="Mobile Payment"/>
    <x v="1"/>
    <n v="338496.57"/>
    <n v="0.15"/>
    <n v="50774.485500000003"/>
    <n v="287722.0845"/>
    <x v="8"/>
  </r>
  <r>
    <n v="364"/>
    <s v="Abubakar Kemi"/>
    <s v="TV"/>
    <n v="73861.97"/>
    <n v="1"/>
    <s v="ORD10363"/>
    <d v="2024-02-06T00:00:00"/>
    <s v="Yobe"/>
    <s v="Mobile Payment"/>
    <x v="0"/>
    <n v="73861.97"/>
    <s v="No Discount"/>
    <s v="No Discount"/>
    <n v="73861.97"/>
    <x v="10"/>
  </r>
  <r>
    <n v="365"/>
    <s v="Adebayo Bola"/>
    <s v="Tablet"/>
    <n v="167752.24"/>
    <n v="1"/>
    <s v="ORD10364"/>
    <d v="2024-03-02T00:00:00"/>
    <s v="Kano"/>
    <s v="Mobile Payment"/>
    <x v="2"/>
    <n v="167752.24"/>
    <s v="No Discount"/>
    <s v="No Discount"/>
    <n v="167752.24"/>
    <x v="9"/>
  </r>
  <r>
    <n v="366"/>
    <s v="Lawal Uche"/>
    <s v="Smartphone"/>
    <n v="154047.82"/>
    <n v="5"/>
    <s v="ORD10365"/>
    <d v="2024-08-19T00:00:00"/>
    <s v="Sokoto"/>
    <s v="Bank Transfer"/>
    <x v="0"/>
    <n v="770239.10000000009"/>
    <n v="0.25"/>
    <n v="192559.77500000002"/>
    <n v="577679.32500000007"/>
    <x v="1"/>
  </r>
  <r>
    <n v="367"/>
    <s v="Abubakar Yakubu"/>
    <s v="Washing Machine"/>
    <n v="101896.83"/>
    <n v="1"/>
    <s v="ORD10366"/>
    <d v="2024-12-06T00:00:00"/>
    <s v="Anambra"/>
    <s v="Debit Card"/>
    <x v="1"/>
    <n v="101896.83"/>
    <s v="No Discount"/>
    <s v="No Discount"/>
    <n v="101896.83"/>
    <x v="6"/>
  </r>
  <r>
    <n v="368"/>
    <s v="Idowu Amaka"/>
    <s v="Tablet"/>
    <n v="137558.07999999999"/>
    <n v="5"/>
    <s v="ORD10367"/>
    <d v="2024-04-22T00:00:00"/>
    <s v="Lagos"/>
    <s v="Debit Card"/>
    <x v="0"/>
    <n v="687790.39999999991"/>
    <n v="0.25"/>
    <n v="171947.59999999998"/>
    <n v="515842.79999999993"/>
    <x v="5"/>
  </r>
  <r>
    <n v="369"/>
    <s v="Osagie Uche"/>
    <s v="TV"/>
    <n v="85906.22"/>
    <n v="5"/>
    <s v="ORD10368"/>
    <d v="2024-12-23T00:00:00"/>
    <s v="Ekiti"/>
    <s v="Bank Transfer"/>
    <x v="0"/>
    <n v="429531.1"/>
    <n v="0.25"/>
    <n v="107382.77499999999"/>
    <n v="322148.32499999995"/>
    <x v="6"/>
  </r>
  <r>
    <n v="370"/>
    <s v="Ikenna Chinwe"/>
    <s v="Washing Machine"/>
    <n v="122344.6"/>
    <n v="1"/>
    <s v="ORD10369"/>
    <d v="2024-01-06T00:00:00"/>
    <s v="Niger"/>
    <s v="Bank Transfer"/>
    <x v="1"/>
    <n v="122344.6"/>
    <s v="No Discount"/>
    <s v="No Discount"/>
    <n v="122344.6"/>
    <x v="4"/>
  </r>
  <r>
    <n v="371"/>
    <s v="Idowu Aisha"/>
    <s v="Tablet"/>
    <n v="70096.25"/>
    <n v="3"/>
    <s v="ORD10370"/>
    <d v="2024-08-15T00:00:00"/>
    <s v="Oyo"/>
    <s v="Bank Transfer"/>
    <x v="0"/>
    <n v="210288.75"/>
    <n v="0.15"/>
    <n v="31543.3125"/>
    <n v="178745.4375"/>
    <x v="1"/>
  </r>
  <r>
    <n v="372"/>
    <s v="Okeke Zainab"/>
    <s v="Microwave"/>
    <n v="199769.58"/>
    <n v="4"/>
    <s v="ORD10371"/>
    <d v="2024-03-21T00:00:00"/>
    <s v="Sokoto"/>
    <s v="Cash on Delivery"/>
    <x v="2"/>
    <n v="799078.32"/>
    <n v="0.15"/>
    <n v="119861.74799999999"/>
    <n v="679216.57199999993"/>
    <x v="9"/>
  </r>
  <r>
    <n v="373"/>
    <s v="Ojo Temitope"/>
    <s v="Headphones"/>
    <n v="91841.21"/>
    <n v="3"/>
    <s v="ORD10372"/>
    <d v="2024-06-06T00:00:00"/>
    <s v="Ebonyi"/>
    <s v="Credit Card"/>
    <x v="2"/>
    <n v="275523.63"/>
    <n v="0.15"/>
    <n v="41328.544499999996"/>
    <n v="234195.08550000002"/>
    <x v="11"/>
  </r>
  <r>
    <n v="374"/>
    <s v="Ojo Uche"/>
    <s v="Washing Machine"/>
    <n v="185384.95"/>
    <n v="1"/>
    <s v="ORD10373"/>
    <d v="2024-10-09T00:00:00"/>
    <s v="Osun"/>
    <s v="Cash on Delivery"/>
    <x v="2"/>
    <n v="185384.95"/>
    <s v="No Discount"/>
    <s v="No Discount"/>
    <n v="185384.95"/>
    <x v="7"/>
  </r>
  <r>
    <n v="375"/>
    <s v="Ikenna Ifunanya"/>
    <s v="Smartwatch"/>
    <n v="199342.05"/>
    <n v="2"/>
    <s v="ORD10374"/>
    <d v="2024-05-11T00:00:00"/>
    <s v="Rivers"/>
    <s v="Bank Transfer"/>
    <x v="0"/>
    <n v="398684.1"/>
    <n v="0.15"/>
    <n v="59802.614999999991"/>
    <n v="338881.48499999999"/>
    <x v="3"/>
  </r>
  <r>
    <n v="376"/>
    <s v="Mohammed Chisom"/>
    <s v="Washing Machine"/>
    <n v="156262.54999999999"/>
    <n v="3"/>
    <s v="ORD10375"/>
    <d v="2024-09-28T00:00:00"/>
    <s v="Sokoto"/>
    <s v="Mobile Payment"/>
    <x v="1"/>
    <n v="468787.64999999997"/>
    <n v="0.15"/>
    <n v="70318.147499999992"/>
    <n v="398469.50249999994"/>
    <x v="8"/>
  </r>
  <r>
    <n v="377"/>
    <s v="Ogunleye Samuel"/>
    <s v="Fridge"/>
    <n v="93143.97"/>
    <n v="1"/>
    <s v="ORD10376"/>
    <d v="2024-07-12T00:00:00"/>
    <s v="Yobe"/>
    <s v="Mobile Payment"/>
    <x v="1"/>
    <n v="93143.97"/>
    <s v="No Discount"/>
    <s v="No Discount"/>
    <n v="93143.97"/>
    <x v="2"/>
  </r>
  <r>
    <n v="378"/>
    <s v="Adebayo Chukwudi"/>
    <s v="TV"/>
    <n v="156918.09"/>
    <n v="1"/>
    <s v="ORD10377"/>
    <d v="2024-04-01T00:00:00"/>
    <s v="Oyo"/>
    <s v="Mobile Payment"/>
    <x v="2"/>
    <n v="156918.09"/>
    <s v="No Discount"/>
    <s v="No Discount"/>
    <n v="156918.09"/>
    <x v="5"/>
  </r>
  <r>
    <n v="379"/>
    <s v="Omotosho Omotayo"/>
    <s v="Smartwatch"/>
    <n v="60074.58"/>
    <n v="4"/>
    <s v="ORD10378"/>
    <d v="2024-05-07T00:00:00"/>
    <s v="Ebonyi"/>
    <s v="Credit Card"/>
    <x v="2"/>
    <n v="240298.32"/>
    <n v="0.15"/>
    <n v="36044.748"/>
    <n v="204253.57200000001"/>
    <x v="3"/>
  </r>
  <r>
    <n v="380"/>
    <s v="Eze Bola"/>
    <s v="Smartphone"/>
    <n v="107712.44"/>
    <n v="1"/>
    <s v="ORD10379"/>
    <d v="2024-12-25T00:00:00"/>
    <s v="Anambra"/>
    <s v="Cash on Delivery"/>
    <x v="0"/>
    <n v="107712.44"/>
    <s v="No Discount"/>
    <s v="No Discount"/>
    <n v="107712.44"/>
    <x v="6"/>
  </r>
  <r>
    <n v="381"/>
    <s v="Onyejekwe Folake"/>
    <s v="Air Conditioner"/>
    <n v="155530.07"/>
    <n v="4"/>
    <s v="ORD10380"/>
    <d v="2024-09-01T00:00:00"/>
    <s v="Zamfara"/>
    <s v="Bank Transfer"/>
    <x v="2"/>
    <n v="622120.28"/>
    <n v="0.15"/>
    <n v="93318.042000000001"/>
    <n v="528802.23800000001"/>
    <x v="8"/>
  </r>
  <r>
    <n v="382"/>
    <s v="Ifeanyi Uche"/>
    <s v="Headphones"/>
    <n v="119485.31"/>
    <n v="5"/>
    <s v="ORD10381"/>
    <d v="2024-03-09T00:00:00"/>
    <s v="Kogi"/>
    <s v="Debit Card"/>
    <x v="2"/>
    <n v="597426.55000000005"/>
    <n v="0.25"/>
    <n v="149356.63750000001"/>
    <n v="448069.91250000003"/>
    <x v="9"/>
  </r>
  <r>
    <n v="383"/>
    <s v="Onyejekwe Ifunanya"/>
    <s v="TV"/>
    <n v="18887.38"/>
    <n v="2"/>
    <s v="ORD10382"/>
    <d v="2024-11-21T00:00:00"/>
    <s v="Abuja"/>
    <s v="Debit Card"/>
    <x v="1"/>
    <n v="37774.76"/>
    <n v="0.15"/>
    <n v="5666.2139999999999"/>
    <n v="32108.546000000002"/>
    <x v="0"/>
  </r>
  <r>
    <n v="384"/>
    <s v="Eze Ibrahim"/>
    <s v="Smartwatch"/>
    <n v="167259.65"/>
    <n v="2"/>
    <s v="ORD10383"/>
    <d v="2024-12-18T00:00:00"/>
    <s v="Ebonyi"/>
    <s v="Credit Card"/>
    <x v="2"/>
    <n v="334519.3"/>
    <n v="0.15"/>
    <n v="50177.894999999997"/>
    <n v="284341.40499999997"/>
    <x v="6"/>
  </r>
  <r>
    <n v="385"/>
    <s v="Adebanjo Ngozi"/>
    <s v="Smartphone"/>
    <n v="52925.33"/>
    <n v="5"/>
    <s v="ORD10384"/>
    <d v="2024-11-02T00:00:00"/>
    <s v="Enugu"/>
    <s v="Mobile Payment"/>
    <x v="0"/>
    <n v="264626.65000000002"/>
    <n v="0.25"/>
    <n v="66156.662500000006"/>
    <n v="198469.98750000002"/>
    <x v="0"/>
  </r>
  <r>
    <n v="386"/>
    <s v="Ekong Femi"/>
    <s v="Smartphone"/>
    <n v="65627.149999999994"/>
    <n v="5"/>
    <s v="ORD10385"/>
    <d v="2024-11-11T00:00:00"/>
    <s v="Kano"/>
    <s v="Mobile Payment"/>
    <x v="1"/>
    <n v="328135.75"/>
    <n v="0.25"/>
    <n v="82033.9375"/>
    <n v="246101.8125"/>
    <x v="0"/>
  </r>
  <r>
    <n v="387"/>
    <s v="Olawale Temitope"/>
    <s v="TV"/>
    <n v="146348.12"/>
    <n v="2"/>
    <s v="ORD10386"/>
    <d v="2024-11-22T00:00:00"/>
    <s v="Enugu"/>
    <s v="Credit Card"/>
    <x v="2"/>
    <n v="292696.24"/>
    <n v="0.15"/>
    <n v="43904.435999999994"/>
    <n v="248791.804"/>
    <x v="0"/>
  </r>
  <r>
    <n v="388"/>
    <s v="Okeke Bola"/>
    <s v="Smartphone"/>
    <n v="41477.480000000003"/>
    <n v="4"/>
    <s v="ORD10387"/>
    <d v="2024-01-21T00:00:00"/>
    <s v="Taraba"/>
    <s v="Bank Transfer"/>
    <x v="1"/>
    <n v="165909.92000000001"/>
    <n v="0.15"/>
    <n v="24886.488000000001"/>
    <n v="141023.432"/>
    <x v="4"/>
  </r>
  <r>
    <n v="389"/>
    <s v="Ifeanyi Ahmed"/>
    <s v="Microwave"/>
    <n v="15505.93"/>
    <n v="3"/>
    <s v="ORD10388"/>
    <d v="2024-08-09T00:00:00"/>
    <s v="Kwara"/>
    <s v="Mobile Payment"/>
    <x v="0"/>
    <n v="46517.79"/>
    <n v="0.15"/>
    <n v="6977.6684999999998"/>
    <n v="39540.121500000001"/>
    <x v="1"/>
  </r>
  <r>
    <n v="390"/>
    <s v="Ikenna Aisha"/>
    <s v="Smartphone"/>
    <n v="142190.01"/>
    <n v="5"/>
    <s v="ORD10389"/>
    <d v="2024-01-21T00:00:00"/>
    <s v="Kwara"/>
    <s v="Cash on Delivery"/>
    <x v="2"/>
    <n v="710950.05"/>
    <n v="0.25"/>
    <n v="177737.51250000001"/>
    <n v="533212.53750000009"/>
    <x v="4"/>
  </r>
  <r>
    <n v="391"/>
    <s v="Okeke Ngozi"/>
    <s v="Fridge"/>
    <n v="100701.64"/>
    <n v="3"/>
    <s v="ORD10390"/>
    <d v="2024-02-05T00:00:00"/>
    <s v="Zamfara"/>
    <s v="Credit Card"/>
    <x v="2"/>
    <n v="302104.92"/>
    <n v="0.15"/>
    <n v="45315.737999999998"/>
    <n v="256789.18199999997"/>
    <x v="10"/>
  </r>
  <r>
    <n v="392"/>
    <s v="Balogun Emeka"/>
    <s v="Washing Machine"/>
    <n v="111280.45"/>
    <n v="1"/>
    <s v="ORD10391"/>
    <d v="2024-11-19T00:00:00"/>
    <s v="Abuja"/>
    <s v="Credit Card"/>
    <x v="2"/>
    <n v="111280.45"/>
    <s v="No Discount"/>
    <s v="No Discount"/>
    <n v="111280.45"/>
    <x v="0"/>
  </r>
  <r>
    <n v="393"/>
    <s v="Adewale Kemi"/>
    <s v="Headphones"/>
    <n v="107863.13"/>
    <n v="1"/>
    <s v="ORD10392"/>
    <d v="2024-03-01T00:00:00"/>
    <s v="Yobe"/>
    <s v="Bank Transfer"/>
    <x v="0"/>
    <n v="107863.13"/>
    <s v="No Discount"/>
    <s v="No Discount"/>
    <n v="107863.13"/>
    <x v="9"/>
  </r>
  <r>
    <n v="394"/>
    <s v="Ojo Uche"/>
    <s v="Smartwatch"/>
    <n v="31429.83"/>
    <n v="2"/>
    <s v="ORD10393"/>
    <d v="2024-06-08T00:00:00"/>
    <s v="Kogi"/>
    <s v="Cash on Delivery"/>
    <x v="2"/>
    <n v="62859.66"/>
    <n v="0.15"/>
    <n v="9428.9490000000005"/>
    <n v="53430.711000000003"/>
    <x v="11"/>
  </r>
  <r>
    <n v="395"/>
    <s v="Balogun Temitope"/>
    <s v="Tablet"/>
    <n v="127785.41"/>
    <n v="4"/>
    <s v="ORD10394"/>
    <d v="2024-05-21T00:00:00"/>
    <s v="Niger"/>
    <s v="Mobile Payment"/>
    <x v="1"/>
    <n v="511141.64"/>
    <n v="0.15"/>
    <n v="76671.245999999999"/>
    <n v="434470.39400000003"/>
    <x v="3"/>
  </r>
  <r>
    <n v="396"/>
    <s v="Onyejekwe Temitope"/>
    <s v="Headphones"/>
    <n v="177587.51"/>
    <n v="5"/>
    <s v="ORD10395"/>
    <d v="2024-11-20T00:00:00"/>
    <s v="Kaduna"/>
    <s v="Credit Card"/>
    <x v="2"/>
    <n v="887937.55"/>
    <n v="0.25"/>
    <n v="221984.38750000001"/>
    <n v="665953.16250000009"/>
    <x v="0"/>
  </r>
  <r>
    <n v="397"/>
    <s v="Okafor Abiodun"/>
    <s v="Smartphone"/>
    <n v="162397.04"/>
    <n v="5"/>
    <s v="ORD10396"/>
    <d v="2024-07-15T00:00:00"/>
    <s v="Delta"/>
    <s v="Bank Transfer"/>
    <x v="2"/>
    <n v="811985.20000000007"/>
    <n v="0.25"/>
    <n v="202996.30000000002"/>
    <n v="608988.9"/>
    <x v="2"/>
  </r>
  <r>
    <n v="398"/>
    <s v="Osagie Ngozi"/>
    <s v="Headphones"/>
    <n v="180065.41"/>
    <n v="2"/>
    <s v="ORD10397"/>
    <d v="2024-04-18T00:00:00"/>
    <s v="Adamawa"/>
    <s v="Cash on Delivery"/>
    <x v="1"/>
    <n v="360130.82"/>
    <n v="0.15"/>
    <n v="54019.623"/>
    <n v="306111.19699999999"/>
    <x v="5"/>
  </r>
  <r>
    <n v="399"/>
    <s v="Okafor Femi"/>
    <s v="Laptop"/>
    <n v="153642.22"/>
    <n v="3"/>
    <s v="ORD10398"/>
    <d v="2024-03-11T00:00:00"/>
    <s v="Bayelsa"/>
    <s v="Credit Card"/>
    <x v="1"/>
    <n v="460926.66000000003"/>
    <n v="0.15"/>
    <n v="69138.998999999996"/>
    <n v="391787.66100000002"/>
    <x v="9"/>
  </r>
  <r>
    <n v="400"/>
    <s v="Mohammed Ngozi"/>
    <s v="Fridge"/>
    <n v="149258.20000000001"/>
    <n v="4"/>
    <s v="ORD10399"/>
    <d v="2024-06-29T00:00:00"/>
    <s v="Benue"/>
    <s v="Mobile Payment"/>
    <x v="2"/>
    <n v="597032.80000000005"/>
    <n v="0.15"/>
    <n v="89554.92"/>
    <n v="507477.88000000006"/>
    <x v="11"/>
  </r>
  <r>
    <n v="401"/>
    <s v="Osagie Bola"/>
    <s v="TV"/>
    <n v="105364.35"/>
    <n v="4"/>
    <s v="ORD10400"/>
    <d v="2024-09-02T00:00:00"/>
    <s v="Ebonyi"/>
    <s v="Debit Card"/>
    <x v="0"/>
    <n v="421457.4"/>
    <n v="0.15"/>
    <n v="63218.61"/>
    <n v="358238.79000000004"/>
    <x v="8"/>
  </r>
  <r>
    <n v="402"/>
    <s v="Osagie Efe"/>
    <s v="Washing Machine"/>
    <n v="55460.14"/>
    <n v="5"/>
    <s v="ORD10401"/>
    <d v="2024-11-06T00:00:00"/>
    <s v="Oyo"/>
    <s v="Bank Transfer"/>
    <x v="2"/>
    <n v="277300.7"/>
    <n v="0.25"/>
    <n v="69325.175000000003"/>
    <n v="207975.52500000002"/>
    <x v="0"/>
  </r>
  <r>
    <n v="403"/>
    <s v="Osagie Chukwudi"/>
    <s v="Air Conditioner"/>
    <n v="154666.93"/>
    <n v="4"/>
    <s v="ORD10402"/>
    <d v="2024-01-06T00:00:00"/>
    <s v="Kogi"/>
    <s v="Debit Card"/>
    <x v="2"/>
    <n v="618667.72"/>
    <n v="0.15"/>
    <n v="92800.157999999996"/>
    <n v="525867.56199999992"/>
    <x v="4"/>
  </r>
  <r>
    <n v="404"/>
    <s v="Ifeanyi Ahmed"/>
    <s v="Fridge"/>
    <n v="64706.73"/>
    <n v="3"/>
    <s v="ORD10403"/>
    <d v="2024-10-26T00:00:00"/>
    <s v="Adamawa"/>
    <s v="Mobile Payment"/>
    <x v="2"/>
    <n v="194120.19"/>
    <n v="0.15"/>
    <n v="29118.0285"/>
    <n v="165002.16149999999"/>
    <x v="7"/>
  </r>
  <r>
    <n v="405"/>
    <s v="Adebayo Temitope"/>
    <s v="Microwave"/>
    <n v="187194.32"/>
    <n v="3"/>
    <s v="ORD10404"/>
    <d v="2024-10-04T00:00:00"/>
    <s v="Adamawa"/>
    <s v="Mobile Payment"/>
    <x v="2"/>
    <n v="561582.96"/>
    <n v="0.15"/>
    <n v="84237.443999999989"/>
    <n v="477345.51599999995"/>
    <x v="7"/>
  </r>
  <r>
    <n v="406"/>
    <s v="Adebayo Tunde"/>
    <s v="Tablet"/>
    <n v="192183.18"/>
    <n v="4"/>
    <s v="ORD10405"/>
    <d v="2024-11-17T00:00:00"/>
    <s v="Oyo"/>
    <s v="Cash on Delivery"/>
    <x v="1"/>
    <n v="768732.72"/>
    <n v="0.15"/>
    <n v="115309.908"/>
    <n v="653422.81199999992"/>
    <x v="0"/>
  </r>
  <r>
    <n v="407"/>
    <s v="Nwachukwu Kemi"/>
    <s v="Tablet"/>
    <n v="160742.69"/>
    <n v="1"/>
    <s v="ORD10406"/>
    <d v="2024-01-17T00:00:00"/>
    <s v="Lagos"/>
    <s v="Mobile Payment"/>
    <x v="2"/>
    <n v="160742.69"/>
    <s v="No Discount"/>
    <s v="No Discount"/>
    <n v="160742.69"/>
    <x v="4"/>
  </r>
  <r>
    <n v="408"/>
    <s v="Ogunleye Amaka"/>
    <s v="Tablet"/>
    <n v="12226.34"/>
    <n v="3"/>
    <s v="ORD10407"/>
    <d v="2024-07-07T00:00:00"/>
    <s v="Taraba"/>
    <s v="Debit Card"/>
    <x v="1"/>
    <n v="36679.020000000004"/>
    <n v="0.15"/>
    <n v="5501.8530000000001"/>
    <n v="31177.167000000005"/>
    <x v="2"/>
  </r>
  <r>
    <n v="409"/>
    <s v="Ogundipe Chinwe"/>
    <s v="Microwave"/>
    <n v="111084.24"/>
    <n v="3"/>
    <s v="ORD10408"/>
    <d v="2024-05-28T00:00:00"/>
    <s v="Ogun"/>
    <s v="Bank Transfer"/>
    <x v="2"/>
    <n v="333252.72000000003"/>
    <n v="0.15"/>
    <n v="49987.908000000003"/>
    <n v="283264.81200000003"/>
    <x v="3"/>
  </r>
  <r>
    <n v="410"/>
    <s v="Nwachukwu Efe"/>
    <s v="Microwave"/>
    <n v="60596.11"/>
    <n v="4"/>
    <s v="ORD10409"/>
    <d v="2024-07-08T00:00:00"/>
    <s v="Osun"/>
    <s v="Credit Card"/>
    <x v="0"/>
    <n v="242384.44"/>
    <n v="0.15"/>
    <n v="36357.665999999997"/>
    <n v="206026.774"/>
    <x v="2"/>
  </r>
  <r>
    <n v="411"/>
    <s v="Osagie Ifunanya"/>
    <s v="Air Conditioner"/>
    <n v="57719.11"/>
    <n v="5"/>
    <s v="ORD10410"/>
    <d v="2024-11-12T00:00:00"/>
    <s v="Yobe"/>
    <s v="Mobile Payment"/>
    <x v="1"/>
    <n v="288595.55"/>
    <n v="0.25"/>
    <n v="72148.887499999997"/>
    <n v="216446.66249999998"/>
    <x v="0"/>
  </r>
  <r>
    <n v="412"/>
    <s v="Adebayo Chinwe"/>
    <s v="Smartwatch"/>
    <n v="47529.86"/>
    <n v="4"/>
    <s v="ORD10411"/>
    <d v="2024-05-13T00:00:00"/>
    <s v="Ebonyi"/>
    <s v="Mobile Payment"/>
    <x v="2"/>
    <n v="190119.44"/>
    <n v="0.15"/>
    <n v="28517.916000000001"/>
    <n v="161601.524"/>
    <x v="3"/>
  </r>
  <r>
    <n v="413"/>
    <s v="Balogun Samuel"/>
    <s v="TV"/>
    <n v="114278.16"/>
    <n v="2"/>
    <s v="ORD10412"/>
    <d v="2024-01-22T00:00:00"/>
    <s v="Kaduna"/>
    <s v="Mobile Payment"/>
    <x v="1"/>
    <n v="228556.32"/>
    <n v="0.15"/>
    <n v="34283.447999999997"/>
    <n v="194272.872"/>
    <x v="4"/>
  </r>
  <r>
    <n v="414"/>
    <s v="Nwachukwu Uche"/>
    <s v="TV"/>
    <n v="180355.14"/>
    <n v="1"/>
    <s v="ORD10413"/>
    <d v="2024-12-14T00:00:00"/>
    <s v="Enugu"/>
    <s v="Credit Card"/>
    <x v="2"/>
    <n v="180355.14"/>
    <s v="No Discount"/>
    <s v="No Discount"/>
    <n v="180355.14"/>
    <x v="6"/>
  </r>
  <r>
    <n v="415"/>
    <s v="Eze Omotayo"/>
    <s v="Fridge"/>
    <n v="175204.52"/>
    <n v="2"/>
    <s v="ORD10414"/>
    <d v="2024-09-16T00:00:00"/>
    <s v="Osun"/>
    <s v="Bank Transfer"/>
    <x v="0"/>
    <n v="350409.04"/>
    <n v="0.15"/>
    <n v="52561.355999999992"/>
    <n v="297847.68400000001"/>
    <x v="8"/>
  </r>
  <r>
    <n v="416"/>
    <s v="Ezechi Ibrahim"/>
    <s v="Fridge"/>
    <n v="85907.02"/>
    <n v="3"/>
    <s v="ORD10415"/>
    <d v="2024-07-27T00:00:00"/>
    <s v="Zamfara"/>
    <s v="Debit Card"/>
    <x v="0"/>
    <n v="257721.06"/>
    <n v="0.15"/>
    <n v="38658.159"/>
    <n v="219062.90100000001"/>
    <x v="2"/>
  </r>
  <r>
    <n v="417"/>
    <s v="Ogundipe Ibrahim"/>
    <s v="Washing Machine"/>
    <n v="103002.19"/>
    <n v="2"/>
    <s v="ORD10416"/>
    <d v="2024-03-14T00:00:00"/>
    <s v="Kaduna"/>
    <s v="Credit Card"/>
    <x v="0"/>
    <n v="206004.38"/>
    <n v="0.15"/>
    <n v="30900.656999999999"/>
    <n v="175103.723"/>
    <x v="9"/>
  </r>
  <r>
    <n v="418"/>
    <s v="Osagie Femi"/>
    <s v="Headphones"/>
    <n v="109552.66"/>
    <n v="4"/>
    <s v="ORD10417"/>
    <d v="2024-05-31T00:00:00"/>
    <s v="Abia"/>
    <s v="Mobile Payment"/>
    <x v="1"/>
    <n v="438210.64"/>
    <n v="0.15"/>
    <n v="65731.596000000005"/>
    <n v="372479.04399999999"/>
    <x v="3"/>
  </r>
  <r>
    <n v="419"/>
    <s v="Obi Folake"/>
    <s v="Microwave"/>
    <n v="51093.97"/>
    <n v="3"/>
    <s v="ORD10418"/>
    <d v="2024-06-14T00:00:00"/>
    <s v="Delta"/>
    <s v="Credit Card"/>
    <x v="0"/>
    <n v="153281.91"/>
    <n v="0.15"/>
    <n v="22992.286499999998"/>
    <n v="130289.6235"/>
    <x v="11"/>
  </r>
  <r>
    <n v="420"/>
    <s v="Ikenna Zainab"/>
    <s v="Fridge"/>
    <n v="191398.31"/>
    <n v="4"/>
    <s v="ORD10419"/>
    <d v="2024-02-20T00:00:00"/>
    <s v="Kogi"/>
    <s v="Debit Card"/>
    <x v="0"/>
    <n v="765593.24"/>
    <n v="0.15"/>
    <n v="114838.98599999999"/>
    <n v="650754.25399999996"/>
    <x v="10"/>
  </r>
  <r>
    <n v="421"/>
    <s v="Adewale Emeka"/>
    <s v="TV"/>
    <n v="93900.52"/>
    <n v="2"/>
    <s v="ORD10420"/>
    <d v="2024-02-16T00:00:00"/>
    <s v="Oyo"/>
    <s v="Credit Card"/>
    <x v="2"/>
    <n v="187801.04"/>
    <n v="0.15"/>
    <n v="28170.155999999999"/>
    <n v="159630.88400000002"/>
    <x v="10"/>
  </r>
  <r>
    <n v="422"/>
    <s v="Nwachukwu Femi"/>
    <s v="Fridge"/>
    <n v="118721.64"/>
    <n v="2"/>
    <s v="ORD10421"/>
    <d v="2024-06-17T00:00:00"/>
    <s v="Rivers"/>
    <s v="Mobile Payment"/>
    <x v="2"/>
    <n v="237443.28"/>
    <n v="0.15"/>
    <n v="35616.491999999998"/>
    <n v="201826.788"/>
    <x v="11"/>
  </r>
  <r>
    <n v="423"/>
    <s v="Onyejekwe Efe"/>
    <s v="Smartwatch"/>
    <n v="147820.94"/>
    <n v="5"/>
    <s v="ORD10422"/>
    <d v="2024-10-24T00:00:00"/>
    <s v="Anambra"/>
    <s v="Cash on Delivery"/>
    <x v="1"/>
    <n v="739104.7"/>
    <n v="0.25"/>
    <n v="184776.17499999999"/>
    <n v="554328.52499999991"/>
    <x v="7"/>
  </r>
  <r>
    <n v="424"/>
    <s v="Ezechi Chinwe"/>
    <s v="Microwave"/>
    <n v="126752.73"/>
    <n v="4"/>
    <s v="ORD10423"/>
    <d v="2024-02-25T00:00:00"/>
    <s v="Osun"/>
    <s v="Debit Card"/>
    <x v="2"/>
    <n v="507010.92"/>
    <n v="0.15"/>
    <n v="76051.637999999992"/>
    <n v="430959.28200000001"/>
    <x v="10"/>
  </r>
  <r>
    <n v="425"/>
    <s v="Nwachukwu Chukwudi"/>
    <s v="TV"/>
    <n v="99812.28"/>
    <n v="2"/>
    <s v="ORD10424"/>
    <d v="2024-11-03T00:00:00"/>
    <s v="Kaduna"/>
    <s v="Mobile Payment"/>
    <x v="0"/>
    <n v="199624.56"/>
    <n v="0.15"/>
    <n v="29943.683999999997"/>
    <n v="169680.87599999999"/>
    <x v="0"/>
  </r>
  <r>
    <n v="426"/>
    <s v="Lawal Uche"/>
    <s v="Headphones"/>
    <n v="115354.32"/>
    <n v="3"/>
    <s v="ORD10425"/>
    <d v="2024-01-13T00:00:00"/>
    <s v="Rivers"/>
    <s v="Bank Transfer"/>
    <x v="1"/>
    <n v="346062.96"/>
    <n v="0.15"/>
    <n v="51909.444000000003"/>
    <n v="294153.516"/>
    <x v="4"/>
  </r>
  <r>
    <n v="427"/>
    <s v="Mohammed Ngozi"/>
    <s v="Smartwatch"/>
    <n v="94121.04"/>
    <n v="4"/>
    <s v="ORD10426"/>
    <d v="2024-08-08T00:00:00"/>
    <s v="Abuja"/>
    <s v="Cash on Delivery"/>
    <x v="1"/>
    <n v="376484.16"/>
    <n v="0.15"/>
    <n v="56472.623999999996"/>
    <n v="320011.53599999996"/>
    <x v="1"/>
  </r>
  <r>
    <n v="428"/>
    <s v="Ikenna Chinwe"/>
    <s v="Laptop"/>
    <n v="130219.47"/>
    <n v="1"/>
    <s v="ORD10427"/>
    <d v="2024-02-27T00:00:00"/>
    <s v="Sokoto"/>
    <s v="Credit Card"/>
    <x v="0"/>
    <n v="130219.47"/>
    <s v="No Discount"/>
    <s v="No Discount"/>
    <n v="130219.47"/>
    <x v="10"/>
  </r>
  <r>
    <n v="429"/>
    <s v="Ogundipe Chisom"/>
    <s v="Smartwatch"/>
    <n v="195133.77"/>
    <n v="1"/>
    <s v="ORD10428"/>
    <d v="2024-04-17T00:00:00"/>
    <s v="Taraba"/>
    <s v="Mobile Payment"/>
    <x v="2"/>
    <n v="195133.77"/>
    <s v="No Discount"/>
    <s v="No Discount"/>
    <n v="195133.77"/>
    <x v="5"/>
  </r>
  <r>
    <n v="430"/>
    <s v="Adewale Emeka"/>
    <s v="Air Conditioner"/>
    <n v="162039.4"/>
    <n v="5"/>
    <s v="ORD10429"/>
    <d v="2024-11-07T00:00:00"/>
    <s v="Kano"/>
    <s v="Mobile Payment"/>
    <x v="1"/>
    <n v="810197"/>
    <n v="0.25"/>
    <n v="202549.25"/>
    <n v="607647.75"/>
    <x v="0"/>
  </r>
  <r>
    <n v="431"/>
    <s v="Onyejekwe Femi"/>
    <s v="Microwave"/>
    <n v="139063.03"/>
    <n v="2"/>
    <s v="ORD10430"/>
    <d v="2024-10-07T00:00:00"/>
    <s v="Kogi"/>
    <s v="Credit Card"/>
    <x v="1"/>
    <n v="278126.06"/>
    <n v="0.15"/>
    <n v="41718.909"/>
    <n v="236407.15100000001"/>
    <x v="7"/>
  </r>
  <r>
    <n v="432"/>
    <s v="Lawal Samuel"/>
    <s v="Smartphone"/>
    <n v="94991.03"/>
    <n v="4"/>
    <s v="ORD10431"/>
    <d v="2024-12-18T00:00:00"/>
    <s v="Bauchi"/>
    <s v="Bank Transfer"/>
    <x v="1"/>
    <n v="379964.12"/>
    <n v="0.15"/>
    <n v="56994.617999999995"/>
    <n v="322969.50199999998"/>
    <x v="6"/>
  </r>
  <r>
    <n v="433"/>
    <s v="Ojo Chukwudi"/>
    <s v="Headphones"/>
    <n v="133846.01"/>
    <n v="2"/>
    <s v="ORD10432"/>
    <d v="2024-05-04T00:00:00"/>
    <s v="Ebonyi"/>
    <s v="Debit Card"/>
    <x v="1"/>
    <n v="267692.02"/>
    <n v="0.15"/>
    <n v="40153.803"/>
    <n v="227538.217"/>
    <x v="3"/>
  </r>
  <r>
    <n v="434"/>
    <s v="Idowu Abiodun"/>
    <s v="Headphones"/>
    <n v="181969.75"/>
    <n v="3"/>
    <s v="ORD10433"/>
    <d v="2024-06-12T00:00:00"/>
    <s v="Adamawa"/>
    <s v="Cash on Delivery"/>
    <x v="2"/>
    <n v="545909.25"/>
    <n v="0.15"/>
    <n v="81886.387499999997"/>
    <n v="464022.86249999999"/>
    <x v="11"/>
  </r>
  <r>
    <n v="435"/>
    <s v="Omotosho Temitope"/>
    <s v="Washing Machine"/>
    <n v="166344.51999999999"/>
    <n v="2"/>
    <s v="ORD10434"/>
    <d v="2024-07-27T00:00:00"/>
    <s v="Anambra"/>
    <s v="Bank Transfer"/>
    <x v="2"/>
    <n v="332689.03999999998"/>
    <n v="0.15"/>
    <n v="49903.355999999992"/>
    <n v="282785.68400000001"/>
    <x v="2"/>
  </r>
  <r>
    <n v="436"/>
    <s v="Adebanjo Adeola"/>
    <s v="Smartphone"/>
    <n v="12513.08"/>
    <n v="5"/>
    <s v="ORD10435"/>
    <d v="2024-10-30T00:00:00"/>
    <s v="Ekiti"/>
    <s v="Credit Card"/>
    <x v="0"/>
    <n v="62565.4"/>
    <n v="0.25"/>
    <n v="15641.35"/>
    <n v="46924.05"/>
    <x v="7"/>
  </r>
  <r>
    <n v="437"/>
    <s v="Ogundipe Kemi"/>
    <s v="TV"/>
    <n v="132096.18"/>
    <n v="3"/>
    <s v="ORD10436"/>
    <d v="2024-09-14T00:00:00"/>
    <s v="Osun"/>
    <s v="Mobile Payment"/>
    <x v="0"/>
    <n v="396288.54"/>
    <n v="0.15"/>
    <n v="59443.280999999995"/>
    <n v="336845.25899999996"/>
    <x v="8"/>
  </r>
  <r>
    <n v="438"/>
    <s v="Abubakar Samuel"/>
    <s v="Air Conditioner"/>
    <n v="98714.48"/>
    <n v="4"/>
    <s v="ORD10437"/>
    <d v="2024-02-17T00:00:00"/>
    <s v="Niger"/>
    <s v="Mobile Payment"/>
    <x v="2"/>
    <n v="394857.92"/>
    <n v="0.15"/>
    <n v="59228.687999999995"/>
    <n v="335629.23199999996"/>
    <x v="10"/>
  </r>
  <r>
    <n v="439"/>
    <s v="Obi Yakubu"/>
    <s v="Laptop"/>
    <n v="143643.79999999999"/>
    <n v="2"/>
    <s v="ORD10438"/>
    <d v="2024-01-29T00:00:00"/>
    <s v="Abia"/>
    <s v="Cash on Delivery"/>
    <x v="1"/>
    <n v="287287.59999999998"/>
    <n v="0.15"/>
    <n v="43093.139999999992"/>
    <n v="244194.46"/>
    <x v="4"/>
  </r>
  <r>
    <n v="440"/>
    <s v="Ogunleye Sola"/>
    <s v="TV"/>
    <n v="75798.350000000006"/>
    <n v="4"/>
    <s v="ORD10439"/>
    <d v="2024-11-29T00:00:00"/>
    <s v="Taraba"/>
    <s v="Bank Transfer"/>
    <x v="1"/>
    <n v="303193.40000000002"/>
    <n v="0.15"/>
    <n v="45479.01"/>
    <n v="257714.39"/>
    <x v="0"/>
  </r>
  <r>
    <n v="441"/>
    <s v="Ojo Ifunanya"/>
    <s v="Smartphone"/>
    <n v="30643.52"/>
    <n v="3"/>
    <s v="ORD10440"/>
    <d v="2024-09-14T00:00:00"/>
    <s v="Abia"/>
    <s v="Cash on Delivery"/>
    <x v="1"/>
    <n v="91930.559999999998"/>
    <n v="0.15"/>
    <n v="13789.583999999999"/>
    <n v="78140.975999999995"/>
    <x v="8"/>
  </r>
  <r>
    <n v="442"/>
    <s v="Olawale Ngozi"/>
    <s v="Air Conditioner"/>
    <n v="6336.6"/>
    <n v="4"/>
    <s v="ORD10441"/>
    <d v="2024-05-02T00:00:00"/>
    <s v="Ondo"/>
    <s v="Mobile Payment"/>
    <x v="1"/>
    <n v="25346.400000000001"/>
    <n v="0.15"/>
    <n v="3801.96"/>
    <n v="21544.440000000002"/>
    <x v="3"/>
  </r>
  <r>
    <n v="443"/>
    <s v="Ojo Zainab"/>
    <s v="Air Conditioner"/>
    <n v="198423.52"/>
    <n v="3"/>
    <s v="ORD10442"/>
    <d v="2024-06-21T00:00:00"/>
    <s v="Ekiti"/>
    <s v="Bank Transfer"/>
    <x v="2"/>
    <n v="595270.55999999994"/>
    <n v="0.15"/>
    <n v="89290.583999999988"/>
    <n v="505979.97599999997"/>
    <x v="11"/>
  </r>
  <r>
    <n v="444"/>
    <s v="Lawal Chukwudi"/>
    <s v="Tablet"/>
    <n v="28957.94"/>
    <n v="2"/>
    <s v="ORD10443"/>
    <d v="2024-05-13T00:00:00"/>
    <s v="Osun"/>
    <s v="Mobile Payment"/>
    <x v="0"/>
    <n v="57915.88"/>
    <n v="0.15"/>
    <n v="8687.3819999999996"/>
    <n v="49228.498"/>
    <x v="3"/>
  </r>
  <r>
    <n v="445"/>
    <s v="Ajayi Bola"/>
    <s v="TV"/>
    <n v="89356.88"/>
    <n v="1"/>
    <s v="ORD10444"/>
    <d v="2024-10-18T00:00:00"/>
    <s v="Enugu"/>
    <s v="Cash on Delivery"/>
    <x v="0"/>
    <n v="89356.88"/>
    <s v="No Discount"/>
    <s v="No Discount"/>
    <n v="89356.88"/>
    <x v="7"/>
  </r>
  <r>
    <n v="446"/>
    <s v="Ekong Folake"/>
    <s v="Smartwatch"/>
    <n v="34434.42"/>
    <n v="1"/>
    <s v="ORD10445"/>
    <d v="2024-05-12T00:00:00"/>
    <s v="Anambra"/>
    <s v="Credit Card"/>
    <x v="0"/>
    <n v="34434.42"/>
    <s v="No Discount"/>
    <s v="No Discount"/>
    <n v="34434.42"/>
    <x v="3"/>
  </r>
  <r>
    <n v="447"/>
    <s v="Osagie Ibrahim"/>
    <s v="Laptop"/>
    <n v="27378.09"/>
    <n v="3"/>
    <s v="ORD10446"/>
    <d v="2024-04-06T00:00:00"/>
    <s v="Ogun"/>
    <s v="Mobile Payment"/>
    <x v="2"/>
    <n v="82134.27"/>
    <n v="0.15"/>
    <n v="12320.1405"/>
    <n v="69814.12950000001"/>
    <x v="5"/>
  </r>
  <r>
    <n v="448"/>
    <s v="Adebanjo Adeola"/>
    <s v="Fridge"/>
    <n v="80180.38"/>
    <n v="4"/>
    <s v="ORD10447"/>
    <d v="2024-07-13T00:00:00"/>
    <s v="Lagos"/>
    <s v="Mobile Payment"/>
    <x v="1"/>
    <n v="320721.52"/>
    <n v="0.15"/>
    <n v="48108.228000000003"/>
    <n v="272613.29200000002"/>
    <x v="2"/>
  </r>
  <r>
    <n v="449"/>
    <s v="Adebanjo Yakubu"/>
    <s v="Smartwatch"/>
    <n v="82868.320000000007"/>
    <n v="3"/>
    <s v="ORD10448"/>
    <d v="2024-11-27T00:00:00"/>
    <s v="Kogi"/>
    <s v="Debit Card"/>
    <x v="1"/>
    <n v="248604.96000000002"/>
    <n v="0.15"/>
    <n v="37290.743999999999"/>
    <n v="211314.21600000001"/>
    <x v="0"/>
  </r>
  <r>
    <n v="450"/>
    <s v="Olawale Uche"/>
    <s v="Headphones"/>
    <n v="174059.22"/>
    <n v="3"/>
    <s v="ORD10449"/>
    <d v="2024-04-25T00:00:00"/>
    <s v="Sokoto"/>
    <s v="Bank Transfer"/>
    <x v="0"/>
    <n v="522177.66000000003"/>
    <n v="0.15"/>
    <n v="78326.649000000005"/>
    <n v="443851.01100000006"/>
    <x v="5"/>
  </r>
  <r>
    <n v="451"/>
    <s v="Adewale Femi"/>
    <s v="Smartphone"/>
    <n v="78271.97"/>
    <n v="5"/>
    <s v="ORD10450"/>
    <d v="2024-06-22T00:00:00"/>
    <s v="Abia"/>
    <s v="Bank Transfer"/>
    <x v="2"/>
    <n v="391359.85"/>
    <n v="0.25"/>
    <n v="97839.962499999994"/>
    <n v="293519.88749999995"/>
    <x v="11"/>
  </r>
  <r>
    <n v="452"/>
    <s v="Omotosho Aisha"/>
    <s v="Headphones"/>
    <n v="136511.28"/>
    <n v="4"/>
    <s v="ORD10451"/>
    <d v="2024-02-16T00:00:00"/>
    <s v="Enugu"/>
    <s v="Cash on Delivery"/>
    <x v="0"/>
    <n v="546045.12"/>
    <n v="0.15"/>
    <n v="81906.767999999996"/>
    <n v="464138.35200000001"/>
    <x v="10"/>
  </r>
  <r>
    <n v="453"/>
    <s v="Eze Efe"/>
    <s v="Fridge"/>
    <n v="154590.54"/>
    <n v="2"/>
    <s v="ORD10452"/>
    <d v="2024-10-17T00:00:00"/>
    <s v="Zamfara"/>
    <s v="Cash on Delivery"/>
    <x v="0"/>
    <n v="309181.08"/>
    <n v="0.15"/>
    <n v="46377.162000000004"/>
    <n v="262803.91800000001"/>
    <x v="7"/>
  </r>
  <r>
    <n v="454"/>
    <s v="Adebanjo Chinwe"/>
    <s v="Smartwatch"/>
    <n v="174563.21"/>
    <n v="4"/>
    <s v="ORD10453"/>
    <d v="2024-09-25T00:00:00"/>
    <s v="Sokoto"/>
    <s v="Debit Card"/>
    <x v="2"/>
    <n v="698252.84"/>
    <n v="0.15"/>
    <n v="104737.92599999999"/>
    <n v="593514.91399999999"/>
    <x v="8"/>
  </r>
  <r>
    <n v="455"/>
    <s v="Ifeanyi Ahmed"/>
    <s v="Smartphone"/>
    <n v="195748.23"/>
    <n v="5"/>
    <s v="ORD10454"/>
    <d v="2024-03-01T00:00:00"/>
    <s v="Abia"/>
    <s v="Bank Transfer"/>
    <x v="2"/>
    <n v="978741.15"/>
    <n v="0.25"/>
    <n v="244685.28750000001"/>
    <n v="734055.86250000005"/>
    <x v="9"/>
  </r>
  <r>
    <n v="456"/>
    <s v="Ogunleye Femi"/>
    <s v="Tablet"/>
    <n v="37759.589999999997"/>
    <n v="4"/>
    <s v="ORD10455"/>
    <d v="2024-10-05T00:00:00"/>
    <s v="Enugu"/>
    <s v="Debit Card"/>
    <x v="2"/>
    <n v="151038.35999999999"/>
    <n v="0.15"/>
    <n v="22655.753999999997"/>
    <n v="128382.60599999999"/>
    <x v="7"/>
  </r>
  <r>
    <n v="457"/>
    <s v="Ogunleye Tunde"/>
    <s v="Smartphone"/>
    <n v="28665.05"/>
    <n v="3"/>
    <s v="ORD10456"/>
    <d v="2024-12-09T00:00:00"/>
    <s v="Zamfara"/>
    <s v="Debit Card"/>
    <x v="0"/>
    <n v="85995.15"/>
    <n v="0.15"/>
    <n v="12899.272499999999"/>
    <n v="73095.877500000002"/>
    <x v="6"/>
  </r>
  <r>
    <n v="458"/>
    <s v="Ogundipe Yakubu"/>
    <s v="TV"/>
    <n v="53447.91"/>
    <n v="5"/>
    <s v="ORD10457"/>
    <d v="2024-07-13T00:00:00"/>
    <s v="Abia"/>
    <s v="Mobile Payment"/>
    <x v="1"/>
    <n v="267239.55000000005"/>
    <n v="0.25"/>
    <n v="66809.887500000012"/>
    <n v="200429.66250000003"/>
    <x v="2"/>
  </r>
  <r>
    <n v="459"/>
    <s v="Ojo Yakubu"/>
    <s v="Laptop"/>
    <n v="186729.35"/>
    <n v="2"/>
    <s v="ORD10458"/>
    <d v="2024-06-18T00:00:00"/>
    <s v="Osun"/>
    <s v="Debit Card"/>
    <x v="2"/>
    <n v="373458.7"/>
    <n v="0.15"/>
    <n v="56018.805"/>
    <n v="317439.89500000002"/>
    <x v="11"/>
  </r>
  <r>
    <n v="460"/>
    <s v="Ifeanyi Ngozi"/>
    <s v="Tablet"/>
    <n v="69730.899999999994"/>
    <n v="5"/>
    <s v="ORD10459"/>
    <d v="2024-07-24T00:00:00"/>
    <s v="Kano"/>
    <s v="Debit Card"/>
    <x v="0"/>
    <n v="348654.5"/>
    <n v="0.25"/>
    <n v="87163.625"/>
    <n v="261490.875"/>
    <x v="2"/>
  </r>
  <r>
    <n v="461"/>
    <s v="Abubakar Kemi"/>
    <s v="Fridge"/>
    <n v="63550.53"/>
    <n v="2"/>
    <s v="ORD10460"/>
    <d v="2024-03-21T00:00:00"/>
    <s v="Niger"/>
    <s v="Credit Card"/>
    <x v="2"/>
    <n v="127101.06"/>
    <n v="0.15"/>
    <n v="19065.159"/>
    <n v="108035.901"/>
    <x v="9"/>
  </r>
  <r>
    <n v="462"/>
    <s v="Lawal Zainab"/>
    <s v="Smartwatch"/>
    <n v="91790.52"/>
    <n v="5"/>
    <s v="ORD10461"/>
    <d v="2024-02-13T00:00:00"/>
    <s v="Delta"/>
    <s v="Bank Transfer"/>
    <x v="2"/>
    <n v="458952.60000000003"/>
    <n v="0.25"/>
    <n v="114738.15000000001"/>
    <n v="344214.45"/>
    <x v="10"/>
  </r>
  <r>
    <n v="463"/>
    <s v="Obi Chisom"/>
    <s v="Laptop"/>
    <n v="75537.649999999994"/>
    <n v="1"/>
    <s v="ORD10462"/>
    <d v="2024-02-24T00:00:00"/>
    <s v="Oyo"/>
    <s v="Bank Transfer"/>
    <x v="1"/>
    <n v="75537.649999999994"/>
    <s v="No Discount"/>
    <s v="No Discount"/>
    <n v="75537.649999999994"/>
    <x v="10"/>
  </r>
  <r>
    <n v="464"/>
    <s v="Onyejekwe Abiodun"/>
    <s v="Tablet"/>
    <n v="122382.19"/>
    <n v="3"/>
    <s v="ORD10463"/>
    <d v="2024-08-01T00:00:00"/>
    <s v="Osun"/>
    <s v="Mobile Payment"/>
    <x v="0"/>
    <n v="367146.57"/>
    <n v="0.15"/>
    <n v="55071.985500000003"/>
    <n v="312074.5845"/>
    <x v="1"/>
  </r>
  <r>
    <n v="465"/>
    <s v="Adewale Chukwudi"/>
    <s v="Headphones"/>
    <n v="81039.81"/>
    <n v="1"/>
    <s v="ORD10464"/>
    <d v="2024-03-30T00:00:00"/>
    <s v="Anambra"/>
    <s v="Debit Card"/>
    <x v="0"/>
    <n v="81039.81"/>
    <s v="No Discount"/>
    <s v="No Discount"/>
    <n v="81039.81"/>
    <x v="9"/>
  </r>
  <r>
    <n v="466"/>
    <s v="Eze Chisom"/>
    <s v="Smartphone"/>
    <n v="34212.639999999999"/>
    <n v="2"/>
    <s v="ORD10465"/>
    <d v="2024-09-16T00:00:00"/>
    <s v="Bauchi"/>
    <s v="Cash on Delivery"/>
    <x v="2"/>
    <n v="68425.279999999999"/>
    <n v="0.15"/>
    <n v="10263.791999999999"/>
    <n v="58161.487999999998"/>
    <x v="8"/>
  </r>
  <r>
    <n v="467"/>
    <s v="Ezechi Samuel"/>
    <s v="Washing Machine"/>
    <n v="193350.01"/>
    <n v="5"/>
    <s v="ORD10466"/>
    <d v="2024-07-25T00:00:00"/>
    <s v="Abuja"/>
    <s v="Mobile Payment"/>
    <x v="2"/>
    <n v="966750.05"/>
    <n v="0.25"/>
    <n v="241687.51250000001"/>
    <n v="725062.53750000009"/>
    <x v="2"/>
  </r>
  <r>
    <n v="468"/>
    <s v="Idowu Omotayo"/>
    <s v="Laptop"/>
    <n v="127460.28"/>
    <n v="2"/>
    <s v="ORD10467"/>
    <d v="2024-12-13T00:00:00"/>
    <s v="Sokoto"/>
    <s v="Bank Transfer"/>
    <x v="1"/>
    <n v="254920.56"/>
    <n v="0.15"/>
    <n v="38238.083999999995"/>
    <n v="216682.476"/>
    <x v="6"/>
  </r>
  <r>
    <n v="469"/>
    <s v="Adewale Emeka"/>
    <s v="Smartwatch"/>
    <n v="75550.539999999994"/>
    <n v="5"/>
    <s v="ORD10468"/>
    <d v="2024-09-19T00:00:00"/>
    <s v="Ondo"/>
    <s v="Cash on Delivery"/>
    <x v="0"/>
    <n v="377752.69999999995"/>
    <n v="0.25"/>
    <n v="94438.174999999988"/>
    <n v="283314.52499999997"/>
    <x v="8"/>
  </r>
  <r>
    <n v="470"/>
    <s v="Ajayi Emeka"/>
    <s v="Laptop"/>
    <n v="28442.5"/>
    <n v="3"/>
    <s v="ORD10469"/>
    <d v="2024-03-24T00:00:00"/>
    <s v="Sokoto"/>
    <s v="Debit Card"/>
    <x v="2"/>
    <n v="85327.5"/>
    <n v="0.15"/>
    <n v="12799.125"/>
    <n v="72528.375"/>
    <x v="9"/>
  </r>
  <r>
    <n v="471"/>
    <s v="Ajayi Sola"/>
    <s v="Smartwatch"/>
    <n v="87659.08"/>
    <n v="4"/>
    <s v="ORD10470"/>
    <d v="2024-05-28T00:00:00"/>
    <s v="Rivers"/>
    <s v="Debit Card"/>
    <x v="2"/>
    <n v="350636.32"/>
    <n v="0.15"/>
    <n v="52595.447999999997"/>
    <n v="298040.87200000003"/>
    <x v="3"/>
  </r>
  <r>
    <n v="472"/>
    <s v="Ojo Efe"/>
    <s v="Fridge"/>
    <n v="165473.20000000001"/>
    <n v="1"/>
    <s v="ORD10471"/>
    <d v="2024-11-22T00:00:00"/>
    <s v="Enugu"/>
    <s v="Cash on Delivery"/>
    <x v="1"/>
    <n v="165473.20000000001"/>
    <s v="No Discount"/>
    <s v="No Discount"/>
    <n v="165473.20000000001"/>
    <x v="0"/>
  </r>
  <r>
    <n v="473"/>
    <s v="Olawale Tunde"/>
    <s v="Air Conditioner"/>
    <n v="181464.18"/>
    <n v="1"/>
    <s v="ORD10472"/>
    <d v="2024-07-16T00:00:00"/>
    <s v="Rivers"/>
    <s v="Bank Transfer"/>
    <x v="2"/>
    <n v="181464.18"/>
    <s v="No Discount"/>
    <s v="No Discount"/>
    <n v="181464.18"/>
    <x v="2"/>
  </r>
  <r>
    <n v="474"/>
    <s v="Okafor Chisom"/>
    <s v="Air Conditioner"/>
    <n v="159388.68"/>
    <n v="5"/>
    <s v="ORD10473"/>
    <d v="2024-07-23T00:00:00"/>
    <s v="Ekiti"/>
    <s v="Debit Card"/>
    <x v="1"/>
    <n v="796943.39999999991"/>
    <n v="0.25"/>
    <n v="199235.84999999998"/>
    <n v="597707.54999999993"/>
    <x v="2"/>
  </r>
  <r>
    <n v="475"/>
    <s v="Idowu Aisha"/>
    <s v="TV"/>
    <n v="37356.839999999997"/>
    <n v="1"/>
    <s v="ORD10474"/>
    <d v="2024-11-24T00:00:00"/>
    <s v="Kano"/>
    <s v="Debit Card"/>
    <x v="2"/>
    <n v="37356.839999999997"/>
    <s v="No Discount"/>
    <s v="No Discount"/>
    <n v="37356.839999999997"/>
    <x v="0"/>
  </r>
  <r>
    <n v="476"/>
    <s v="Obi Samuel"/>
    <s v="Smartphone"/>
    <n v="174248.47"/>
    <n v="5"/>
    <s v="ORD10475"/>
    <d v="2024-09-08T00:00:00"/>
    <s v="Sokoto"/>
    <s v="Credit Card"/>
    <x v="0"/>
    <n v="871242.35"/>
    <n v="0.25"/>
    <n v="217810.58749999999"/>
    <n v="653431.76249999995"/>
    <x v="8"/>
  </r>
  <r>
    <n v="477"/>
    <s v="Adebanjo Efe"/>
    <s v="Smartwatch"/>
    <n v="32665.02"/>
    <n v="5"/>
    <s v="ORD10476"/>
    <d v="2024-04-25T00:00:00"/>
    <s v="Enugu"/>
    <s v="Bank Transfer"/>
    <x v="2"/>
    <n v="163325.1"/>
    <n v="0.25"/>
    <n v="40831.275000000001"/>
    <n v="122493.82500000001"/>
    <x v="5"/>
  </r>
  <r>
    <n v="478"/>
    <s v="Adebanjo Uche"/>
    <s v="Smartphone"/>
    <n v="134759.54999999999"/>
    <n v="4"/>
    <s v="ORD10477"/>
    <d v="2024-05-19T00:00:00"/>
    <s v="Abuja"/>
    <s v="Cash on Delivery"/>
    <x v="1"/>
    <n v="539038.19999999995"/>
    <n v="0.15"/>
    <n v="80855.73"/>
    <n v="458182.47"/>
    <x v="3"/>
  </r>
  <r>
    <n v="479"/>
    <s v="Adebayo Omotayo"/>
    <s v="Smartwatch"/>
    <n v="182766.56"/>
    <n v="3"/>
    <s v="ORD10478"/>
    <d v="2024-06-14T00:00:00"/>
    <s v="Bayelsa"/>
    <s v="Cash on Delivery"/>
    <x v="1"/>
    <n v="548299.67999999993"/>
    <n v="0.15"/>
    <n v="82244.95199999999"/>
    <n v="466054.72799999994"/>
    <x v="11"/>
  </r>
  <r>
    <n v="480"/>
    <s v="Okeke Chisom"/>
    <s v="TV"/>
    <n v="178422.16"/>
    <n v="3"/>
    <s v="ORD10479"/>
    <d v="2024-10-27T00:00:00"/>
    <s v="Lagos"/>
    <s v="Bank Transfer"/>
    <x v="0"/>
    <n v="535266.48"/>
    <n v="0.15"/>
    <n v="80289.971999999994"/>
    <n v="454976.50799999997"/>
    <x v="7"/>
  </r>
  <r>
    <n v="481"/>
    <s v="Balogun Temitope"/>
    <s v="Air Conditioner"/>
    <n v="116459.85"/>
    <n v="4"/>
    <s v="ORD10480"/>
    <d v="2024-12-13T00:00:00"/>
    <s v="Ondo"/>
    <s v="Bank Transfer"/>
    <x v="1"/>
    <n v="465839.4"/>
    <n v="0.15"/>
    <n v="69875.91"/>
    <n v="395963.49"/>
    <x v="6"/>
  </r>
  <r>
    <n v="482"/>
    <s v="Ogunleye Aisha"/>
    <s v="Washing Machine"/>
    <n v="16685.900000000001"/>
    <n v="3"/>
    <s v="ORD10481"/>
    <d v="2024-02-12T00:00:00"/>
    <s v="Kogi"/>
    <s v="Credit Card"/>
    <x v="2"/>
    <n v="50057.700000000004"/>
    <n v="0.15"/>
    <n v="7508.6550000000007"/>
    <n v="42549.045000000006"/>
    <x v="10"/>
  </r>
  <r>
    <n v="483"/>
    <s v="Ezechi Samuel"/>
    <s v="Tablet"/>
    <n v="102057.36"/>
    <n v="1"/>
    <s v="ORD10482"/>
    <d v="2024-09-13T00:00:00"/>
    <s v="Delta"/>
    <s v="Debit Card"/>
    <x v="0"/>
    <n v="102057.36"/>
    <s v="No Discount"/>
    <s v="No Discount"/>
    <n v="102057.36"/>
    <x v="8"/>
  </r>
  <r>
    <n v="484"/>
    <s v="Idowu Omotayo"/>
    <s v="Microwave"/>
    <n v="45582.61"/>
    <n v="4"/>
    <s v="ORD10483"/>
    <d v="2024-11-27T00:00:00"/>
    <s v="Rivers"/>
    <s v="Cash on Delivery"/>
    <x v="2"/>
    <n v="182330.44"/>
    <n v="0.15"/>
    <n v="27349.565999999999"/>
    <n v="154980.87400000001"/>
    <x v="0"/>
  </r>
  <r>
    <n v="485"/>
    <s v="Balogun Ibrahim"/>
    <s v="Air Conditioner"/>
    <n v="198758.55"/>
    <n v="5"/>
    <s v="ORD10484"/>
    <d v="2024-07-30T00:00:00"/>
    <s v="Yobe"/>
    <s v="Mobile Payment"/>
    <x v="2"/>
    <n v="993792.75"/>
    <n v="0.25"/>
    <n v="248448.1875"/>
    <n v="745344.5625"/>
    <x v="2"/>
  </r>
  <r>
    <n v="486"/>
    <s v="Idowu Aisha"/>
    <s v="Laptop"/>
    <n v="32624"/>
    <n v="2"/>
    <s v="ORD10485"/>
    <d v="2024-05-23T00:00:00"/>
    <s v="Ondo"/>
    <s v="Mobile Payment"/>
    <x v="1"/>
    <n v="65248"/>
    <n v="0.15"/>
    <n v="9787.1999999999989"/>
    <n v="55460.800000000003"/>
    <x v="3"/>
  </r>
  <r>
    <n v="487"/>
    <s v="Lawal Sola"/>
    <s v="Laptop"/>
    <n v="132527.87"/>
    <n v="3"/>
    <s v="ORD10486"/>
    <d v="2024-01-01T00:00:00"/>
    <s v="Zamfara"/>
    <s v="Debit Card"/>
    <x v="0"/>
    <n v="397583.61"/>
    <n v="0.15"/>
    <n v="59637.541499999992"/>
    <n v="337946.06849999999"/>
    <x v="4"/>
  </r>
  <r>
    <n v="488"/>
    <s v="Ifeanyi Chinwe"/>
    <s v="Washing Machine"/>
    <n v="20185.990000000002"/>
    <n v="4"/>
    <s v="ORD10487"/>
    <d v="2024-05-29T00:00:00"/>
    <s v="Ekiti"/>
    <s v="Cash on Delivery"/>
    <x v="1"/>
    <n v="80743.960000000006"/>
    <n v="0.15"/>
    <n v="12111.594000000001"/>
    <n v="68632.366000000009"/>
    <x v="3"/>
  </r>
  <r>
    <n v="489"/>
    <s v="Idowu Chisom"/>
    <s v="TV"/>
    <n v="133076.60999999999"/>
    <n v="3"/>
    <s v="ORD10488"/>
    <d v="2024-01-23T00:00:00"/>
    <s v="Enugu"/>
    <s v="Debit Card"/>
    <x v="0"/>
    <n v="399229.82999999996"/>
    <n v="0.15"/>
    <n v="59884.474499999989"/>
    <n v="339345.35549999995"/>
    <x v="4"/>
  </r>
  <r>
    <n v="490"/>
    <s v="Osagie Chukwudi"/>
    <s v="Fridge"/>
    <n v="42889.04"/>
    <n v="1"/>
    <s v="ORD10489"/>
    <d v="2024-09-20T00:00:00"/>
    <s v="Sokoto"/>
    <s v="Credit Card"/>
    <x v="1"/>
    <n v="42889.04"/>
    <s v="No Discount"/>
    <s v="No Discount"/>
    <n v="42889.04"/>
    <x v="8"/>
  </r>
  <r>
    <n v="491"/>
    <s v="Adebayo Aisha"/>
    <s v="TV"/>
    <n v="186139.86"/>
    <n v="1"/>
    <s v="ORD10490"/>
    <d v="2024-04-05T00:00:00"/>
    <s v="Kogi"/>
    <s v="Cash on Delivery"/>
    <x v="0"/>
    <n v="186139.86"/>
    <s v="No Discount"/>
    <s v="No Discount"/>
    <n v="186139.86"/>
    <x v="5"/>
  </r>
  <r>
    <n v="492"/>
    <s v="Idowu Chisom"/>
    <s v="Washing Machine"/>
    <n v="85048.09"/>
    <n v="5"/>
    <s v="ORD10491"/>
    <d v="2024-05-30T00:00:00"/>
    <s v="Osun"/>
    <s v="Debit Card"/>
    <x v="2"/>
    <n v="425240.44999999995"/>
    <n v="0.25"/>
    <n v="106310.11249999999"/>
    <n v="318930.33749999997"/>
    <x v="3"/>
  </r>
  <r>
    <n v="493"/>
    <s v="Eze Amaka"/>
    <s v="Washing Machine"/>
    <n v="155782.84"/>
    <n v="4"/>
    <s v="ORD10492"/>
    <d v="2024-11-17T00:00:00"/>
    <s v="Enugu"/>
    <s v="Bank Transfer"/>
    <x v="2"/>
    <n v="623131.36"/>
    <n v="0.15"/>
    <n v="93469.703999999998"/>
    <n v="529661.65599999996"/>
    <x v="0"/>
  </r>
  <r>
    <n v="494"/>
    <s v="Ojo Chisom"/>
    <s v="Laptop"/>
    <n v="75976.87"/>
    <n v="3"/>
    <s v="ORD10493"/>
    <d v="2024-11-20T00:00:00"/>
    <s v="Bauchi"/>
    <s v="Debit Card"/>
    <x v="2"/>
    <n v="227930.61"/>
    <n v="0.15"/>
    <n v="34189.591499999995"/>
    <n v="193741.01850000001"/>
    <x v="0"/>
  </r>
  <r>
    <n v="495"/>
    <s v="Olawale Bola"/>
    <s v="Tablet"/>
    <n v="152050.78"/>
    <n v="3"/>
    <s v="ORD10494"/>
    <d v="2024-02-25T00:00:00"/>
    <s v="Delta"/>
    <s v="Bank Transfer"/>
    <x v="0"/>
    <n v="456152.33999999997"/>
    <n v="0.15"/>
    <n v="68422.850999999995"/>
    <n v="387729.48899999994"/>
    <x v="10"/>
  </r>
  <r>
    <n v="496"/>
    <s v="Ekong Sola"/>
    <s v="TV"/>
    <n v="125186.93"/>
    <n v="2"/>
    <s v="ORD10495"/>
    <d v="2024-12-07T00:00:00"/>
    <s v="Abuja"/>
    <s v="Mobile Payment"/>
    <x v="2"/>
    <n v="250373.86"/>
    <n v="0.15"/>
    <n v="37556.078999999998"/>
    <n v="212817.78099999999"/>
    <x v="6"/>
  </r>
  <r>
    <n v="497"/>
    <s v="Obi Emeka"/>
    <s v="Tablet"/>
    <n v="31770.15"/>
    <n v="5"/>
    <s v="ORD10496"/>
    <d v="2024-03-13T00:00:00"/>
    <s v="Benue"/>
    <s v="Cash on Delivery"/>
    <x v="1"/>
    <n v="158850.75"/>
    <n v="0.25"/>
    <n v="39712.6875"/>
    <n v="119138.0625"/>
    <x v="9"/>
  </r>
  <r>
    <n v="498"/>
    <s v="Onyejekwe Ngozi"/>
    <s v="Laptop"/>
    <n v="161471.1"/>
    <n v="4"/>
    <s v="ORD10497"/>
    <d v="2024-07-21T00:00:00"/>
    <s v="Kogi"/>
    <s v="Mobile Payment"/>
    <x v="2"/>
    <n v="645884.4"/>
    <n v="0.15"/>
    <n v="96882.66"/>
    <n v="549001.74"/>
    <x v="2"/>
  </r>
  <r>
    <n v="499"/>
    <s v="Nwachukwu Samuel"/>
    <s v="Smartphone"/>
    <n v="103912.2"/>
    <n v="2"/>
    <s v="ORD10498"/>
    <d v="2024-05-31T00:00:00"/>
    <s v="Anambra"/>
    <s v="Bank Transfer"/>
    <x v="0"/>
    <n v="207824.4"/>
    <n v="0.15"/>
    <n v="31173.659999999996"/>
    <n v="176650.74"/>
    <x v="3"/>
  </r>
  <r>
    <n v="500"/>
    <s v="Adebanjo Ifunanya"/>
    <s v="Microwave"/>
    <n v="158917.28"/>
    <n v="1"/>
    <s v="ORD10499"/>
    <d v="2024-06-26T00:00:00"/>
    <s v="Lagos"/>
    <s v="Mobile Payment"/>
    <x v="2"/>
    <n v="158917.28"/>
    <s v="No Discount"/>
    <s v="No Discount"/>
    <n v="158917.28"/>
    <x v="11"/>
  </r>
  <r>
    <n v="501"/>
    <s v="Lawal Zainab"/>
    <s v="Tablet"/>
    <n v="125852.23"/>
    <n v="3"/>
    <s v="ORD10500"/>
    <d v="2024-02-04T00:00:00"/>
    <s v="Abia"/>
    <s v="Cash on Delivery"/>
    <x v="1"/>
    <n v="377556.69"/>
    <n v="0.15"/>
    <n v="56633.503499999999"/>
    <n v="320923.18650000001"/>
    <x v="10"/>
  </r>
  <r>
    <n v="502"/>
    <s v="Mohammed Kemi"/>
    <s v="TV"/>
    <n v="79950.179999999993"/>
    <n v="2"/>
    <s v="ORD10501"/>
    <d v="2024-06-21T00:00:00"/>
    <s v="Ekiti"/>
    <s v="Bank Transfer"/>
    <x v="2"/>
    <n v="159900.35999999999"/>
    <n v="0.15"/>
    <n v="23985.053999999996"/>
    <n v="135915.30599999998"/>
    <x v="11"/>
  </r>
  <r>
    <n v="503"/>
    <s v="Idowu Abiodun"/>
    <s v="TV"/>
    <n v="111049.99"/>
    <n v="1"/>
    <s v="ORD10502"/>
    <d v="2024-07-17T00:00:00"/>
    <s v="Rivers"/>
    <s v="Credit Card"/>
    <x v="0"/>
    <n v="111049.99"/>
    <s v="No Discount"/>
    <s v="No Discount"/>
    <n v="111049.99"/>
    <x v="2"/>
  </r>
  <r>
    <n v="504"/>
    <s v="Ogundipe Ibrahim"/>
    <s v="Smartphone"/>
    <n v="119181.64"/>
    <n v="4"/>
    <s v="ORD10503"/>
    <d v="2024-09-14T00:00:00"/>
    <s v="Ebonyi"/>
    <s v="Mobile Payment"/>
    <x v="2"/>
    <n v="476726.56"/>
    <n v="0.15"/>
    <n v="71508.983999999997"/>
    <n v="405217.576"/>
    <x v="8"/>
  </r>
  <r>
    <n v="505"/>
    <s v="Adewale Amaka"/>
    <s v="TV"/>
    <n v="186154.8"/>
    <n v="2"/>
    <s v="ORD10504"/>
    <d v="2024-11-12T00:00:00"/>
    <s v="Kwara"/>
    <s v="Bank Transfer"/>
    <x v="2"/>
    <n v="372309.6"/>
    <n v="0.15"/>
    <n v="55846.439999999995"/>
    <n v="316463.15999999997"/>
    <x v="0"/>
  </r>
  <r>
    <n v="506"/>
    <s v="Ekong Tunde"/>
    <s v="Tablet"/>
    <n v="133773.12"/>
    <n v="5"/>
    <s v="ORD10505"/>
    <d v="2024-04-19T00:00:00"/>
    <s v="Kaduna"/>
    <s v="Mobile Payment"/>
    <x v="1"/>
    <n v="668865.6"/>
    <n v="0.25"/>
    <n v="167216.4"/>
    <n v="501649.19999999995"/>
    <x v="5"/>
  </r>
  <r>
    <n v="507"/>
    <s v="Ezechi Chinwe"/>
    <s v="Fridge"/>
    <n v="6000.99"/>
    <n v="5"/>
    <s v="ORD10506"/>
    <d v="2024-08-15T00:00:00"/>
    <s v="Kano"/>
    <s v="Mobile Payment"/>
    <x v="2"/>
    <n v="30004.949999999997"/>
    <n v="0.25"/>
    <n v="7501.2374999999993"/>
    <n v="22503.712499999998"/>
    <x v="1"/>
  </r>
  <r>
    <n v="508"/>
    <s v="Balogun Chinwe"/>
    <s v="Smartwatch"/>
    <n v="161073.64000000001"/>
    <n v="2"/>
    <s v="ORD10507"/>
    <d v="2024-07-06T00:00:00"/>
    <s v="Adamawa"/>
    <s v="Bank Transfer"/>
    <x v="0"/>
    <n v="322147.28000000003"/>
    <n v="0.15"/>
    <n v="48322.092000000004"/>
    <n v="273825.18800000002"/>
    <x v="2"/>
  </r>
  <r>
    <n v="509"/>
    <s v="Okeke Samuel"/>
    <s v="TV"/>
    <n v="128893.92"/>
    <n v="3"/>
    <s v="ORD10508"/>
    <d v="2024-08-22T00:00:00"/>
    <s v="Oyo"/>
    <s v="Debit Card"/>
    <x v="1"/>
    <n v="386681.76"/>
    <n v="0.15"/>
    <n v="58002.264000000003"/>
    <n v="328679.49599999998"/>
    <x v="1"/>
  </r>
  <r>
    <n v="510"/>
    <s v="Olawale Uche"/>
    <s v="TV"/>
    <n v="94995.520000000004"/>
    <n v="5"/>
    <s v="ORD10509"/>
    <d v="2024-05-12T00:00:00"/>
    <s v="Niger"/>
    <s v="Cash on Delivery"/>
    <x v="0"/>
    <n v="474977.60000000003"/>
    <n v="0.25"/>
    <n v="118744.40000000001"/>
    <n v="356233.2"/>
    <x v="3"/>
  </r>
  <r>
    <n v="511"/>
    <s v="Ogundipe Folake"/>
    <s v="Fridge"/>
    <n v="138689.68"/>
    <n v="1"/>
    <s v="ORD10510"/>
    <d v="2024-08-14T00:00:00"/>
    <s v="Kwara"/>
    <s v="Credit Card"/>
    <x v="2"/>
    <n v="138689.68"/>
    <s v="No Discount"/>
    <s v="No Discount"/>
    <n v="138689.68"/>
    <x v="1"/>
  </r>
  <r>
    <n v="512"/>
    <s v="Olawale Tunde"/>
    <s v="Air Conditioner"/>
    <n v="103198.39999999999"/>
    <n v="3"/>
    <s v="ORD10511"/>
    <d v="2024-10-23T00:00:00"/>
    <s v="Osun"/>
    <s v="Bank Transfer"/>
    <x v="1"/>
    <n v="309595.19999999995"/>
    <n v="0.15"/>
    <n v="46439.279999999992"/>
    <n v="263155.92"/>
    <x v="7"/>
  </r>
  <r>
    <n v="513"/>
    <s v="Ojo Ibrahim"/>
    <s v="Smartwatch"/>
    <n v="139154.25"/>
    <n v="3"/>
    <s v="ORD10512"/>
    <d v="2024-02-17T00:00:00"/>
    <s v="Kogi"/>
    <s v="Credit Card"/>
    <x v="2"/>
    <n v="417462.75"/>
    <n v="0.15"/>
    <n v="62619.412499999999"/>
    <n v="354843.33750000002"/>
    <x v="10"/>
  </r>
  <r>
    <n v="514"/>
    <s v="Okafor Chisom"/>
    <s v="Tablet"/>
    <n v="64517.24"/>
    <n v="2"/>
    <s v="ORD10513"/>
    <d v="2024-06-01T00:00:00"/>
    <s v="Osun"/>
    <s v="Cash on Delivery"/>
    <x v="1"/>
    <n v="129034.48"/>
    <n v="0.15"/>
    <n v="19355.171999999999"/>
    <n v="109679.30799999999"/>
    <x v="11"/>
  </r>
  <r>
    <n v="515"/>
    <s v="Balogun Aisha"/>
    <s v="Washing Machine"/>
    <n v="76683.960000000006"/>
    <n v="2"/>
    <s v="ORD10514"/>
    <d v="2024-12-18T00:00:00"/>
    <s v="Taraba"/>
    <s v="Credit Card"/>
    <x v="1"/>
    <n v="153367.92000000001"/>
    <n v="0.15"/>
    <n v="23005.188000000002"/>
    <n v="130362.73200000002"/>
    <x v="6"/>
  </r>
  <r>
    <n v="516"/>
    <s v="Adewale Chisom"/>
    <s v="Tablet"/>
    <n v="82713.740000000005"/>
    <n v="4"/>
    <s v="ORD10515"/>
    <d v="2024-12-01T00:00:00"/>
    <s v="Adamawa"/>
    <s v="Debit Card"/>
    <x v="0"/>
    <n v="330854.96000000002"/>
    <n v="0.15"/>
    <n v="49628.243999999999"/>
    <n v="281226.71600000001"/>
    <x v="6"/>
  </r>
  <r>
    <n v="517"/>
    <s v="Mohammed Zainab"/>
    <s v="Smartwatch"/>
    <n v="199413.03"/>
    <n v="3"/>
    <s v="ORD10516"/>
    <d v="2024-03-23T00:00:00"/>
    <s v="Delta"/>
    <s v="Credit Card"/>
    <x v="0"/>
    <n v="598239.09"/>
    <n v="0.15"/>
    <n v="89735.863499999992"/>
    <n v="508503.22649999999"/>
    <x v="9"/>
  </r>
  <r>
    <n v="518"/>
    <s v="Adebayo Uche"/>
    <s v="Tablet"/>
    <n v="191466.58"/>
    <n v="2"/>
    <s v="ORD10517"/>
    <d v="2024-01-28T00:00:00"/>
    <s v="Kano"/>
    <s v="Mobile Payment"/>
    <x v="0"/>
    <n v="382933.16"/>
    <n v="0.15"/>
    <n v="57439.973999999995"/>
    <n v="325493.18599999999"/>
    <x v="4"/>
  </r>
  <r>
    <n v="519"/>
    <s v="Abubakar Adeola"/>
    <s v="Fridge"/>
    <n v="78974.460000000006"/>
    <n v="2"/>
    <s v="ORD10518"/>
    <d v="2024-05-15T00:00:00"/>
    <s v="Niger"/>
    <s v="Bank Transfer"/>
    <x v="1"/>
    <n v="157948.92000000001"/>
    <n v="0.15"/>
    <n v="23692.338"/>
    <n v="134256.58200000002"/>
    <x v="3"/>
  </r>
  <r>
    <n v="520"/>
    <s v="Okafor Uche"/>
    <s v="Washing Machine"/>
    <n v="197312.68"/>
    <n v="4"/>
    <s v="ORD10519"/>
    <d v="2024-08-18T00:00:00"/>
    <s v="Delta"/>
    <s v="Bank Transfer"/>
    <x v="1"/>
    <n v="789250.72"/>
    <n v="0.15"/>
    <n v="118387.60799999999"/>
    <n v="670863.11199999996"/>
    <x v="1"/>
  </r>
  <r>
    <n v="521"/>
    <s v="Ekong Chukwudi"/>
    <s v="Washing Machine"/>
    <n v="188022.68"/>
    <n v="4"/>
    <s v="ORD10520"/>
    <d v="2024-11-26T00:00:00"/>
    <s v="Zamfara"/>
    <s v="Mobile Payment"/>
    <x v="1"/>
    <n v="752090.72"/>
    <n v="0.15"/>
    <n v="112813.60799999999"/>
    <n v="639277.11199999996"/>
    <x v="0"/>
  </r>
  <r>
    <n v="522"/>
    <s v="Adebayo Ifunanya"/>
    <s v="Microwave"/>
    <n v="143287.54"/>
    <n v="1"/>
    <s v="ORD10521"/>
    <d v="2024-09-17T00:00:00"/>
    <s v="Ogun"/>
    <s v="Mobile Payment"/>
    <x v="2"/>
    <n v="143287.54"/>
    <s v="No Discount"/>
    <s v="No Discount"/>
    <n v="143287.54"/>
    <x v="8"/>
  </r>
  <r>
    <n v="523"/>
    <s v="Obi Amaka"/>
    <s v="Smartwatch"/>
    <n v="181121.28"/>
    <n v="2"/>
    <s v="ORD10522"/>
    <d v="2024-03-09T00:00:00"/>
    <s v="Benue"/>
    <s v="Cash on Delivery"/>
    <x v="1"/>
    <n v="362242.56"/>
    <n v="0.15"/>
    <n v="54336.383999999998"/>
    <n v="307906.17599999998"/>
    <x v="9"/>
  </r>
  <r>
    <n v="524"/>
    <s v="Obi Adeola"/>
    <s v="Headphones"/>
    <n v="12996.15"/>
    <n v="2"/>
    <s v="ORD10523"/>
    <d v="2024-02-22T00:00:00"/>
    <s v="Kwara"/>
    <s v="Bank Transfer"/>
    <x v="0"/>
    <n v="25992.3"/>
    <n v="0.15"/>
    <n v="3898.8449999999998"/>
    <n v="22093.454999999998"/>
    <x v="10"/>
  </r>
  <r>
    <n v="525"/>
    <s v="Balogun Chukwudi"/>
    <s v="Fridge"/>
    <n v="96521.4"/>
    <n v="2"/>
    <s v="ORD10524"/>
    <d v="2024-02-23T00:00:00"/>
    <s v="Bayelsa"/>
    <s v="Mobile Payment"/>
    <x v="2"/>
    <n v="193042.8"/>
    <n v="0.15"/>
    <n v="28956.42"/>
    <n v="164086.38"/>
    <x v="10"/>
  </r>
  <r>
    <n v="526"/>
    <s v="Onyejekwe Omotayo"/>
    <s v="Air Conditioner"/>
    <n v="15364.3"/>
    <n v="5"/>
    <s v="ORD10525"/>
    <d v="2024-10-22T00:00:00"/>
    <s v="Bayelsa"/>
    <s v="Mobile Payment"/>
    <x v="2"/>
    <n v="76821.5"/>
    <n v="0.25"/>
    <n v="19205.375"/>
    <n v="57616.125"/>
    <x v="7"/>
  </r>
  <r>
    <n v="527"/>
    <s v="Osagie Yakubu"/>
    <s v="Headphones"/>
    <n v="23883.040000000001"/>
    <n v="3"/>
    <s v="ORD10526"/>
    <d v="2024-02-01T00:00:00"/>
    <s v="Zamfara"/>
    <s v="Mobile Payment"/>
    <x v="1"/>
    <n v="71649.119999999995"/>
    <n v="0.15"/>
    <n v="10747.367999999999"/>
    <n v="60901.751999999993"/>
    <x v="10"/>
  </r>
  <r>
    <n v="528"/>
    <s v="Ifeanyi Emeka"/>
    <s v="Laptop"/>
    <n v="76814.240000000005"/>
    <n v="2"/>
    <s v="ORD10527"/>
    <d v="2024-07-04T00:00:00"/>
    <s v="Ekiti"/>
    <s v="Cash on Delivery"/>
    <x v="1"/>
    <n v="153628.48000000001"/>
    <n v="0.15"/>
    <n v="23044.272000000001"/>
    <n v="130584.20800000001"/>
    <x v="2"/>
  </r>
  <r>
    <n v="529"/>
    <s v="Ogunleye Abiodun"/>
    <s v="Tablet"/>
    <n v="110492.18"/>
    <n v="4"/>
    <s v="ORD10528"/>
    <d v="2024-09-03T00:00:00"/>
    <s v="Kwara"/>
    <s v="Debit Card"/>
    <x v="0"/>
    <n v="441968.72"/>
    <n v="0.15"/>
    <n v="66295.30799999999"/>
    <n v="375673.41200000001"/>
    <x v="8"/>
  </r>
  <r>
    <n v="530"/>
    <s v="Ekong Ahmed"/>
    <s v="Smartphone"/>
    <n v="159506.04"/>
    <n v="2"/>
    <s v="ORD10529"/>
    <d v="2024-12-18T00:00:00"/>
    <s v="Anambra"/>
    <s v="Debit Card"/>
    <x v="0"/>
    <n v="319012.08"/>
    <n v="0.15"/>
    <n v="47851.811999999998"/>
    <n v="271160.26800000004"/>
    <x v="6"/>
  </r>
  <r>
    <n v="531"/>
    <s v="Onyejekwe Ngozi"/>
    <s v="Washing Machine"/>
    <n v="104418.39"/>
    <n v="3"/>
    <s v="ORD10530"/>
    <d v="2024-11-19T00:00:00"/>
    <s v="Bauchi"/>
    <s v="Bank Transfer"/>
    <x v="2"/>
    <n v="313255.17"/>
    <n v="0.15"/>
    <n v="46988.275499999996"/>
    <n v="266266.89449999999"/>
    <x v="0"/>
  </r>
  <r>
    <n v="532"/>
    <s v="Ifeanyi Efe"/>
    <s v="Air Conditioner"/>
    <n v="72847.520000000004"/>
    <n v="3"/>
    <s v="ORD10531"/>
    <d v="2024-06-17T00:00:00"/>
    <s v="Delta"/>
    <s v="Mobile Payment"/>
    <x v="0"/>
    <n v="218542.56"/>
    <n v="0.15"/>
    <n v="32781.383999999998"/>
    <n v="185761.17600000001"/>
    <x v="11"/>
  </r>
  <r>
    <n v="533"/>
    <s v="Ojo Ibrahim"/>
    <s v="Laptop"/>
    <n v="116271.86"/>
    <n v="5"/>
    <s v="ORD10532"/>
    <d v="2024-02-07T00:00:00"/>
    <s v="Benue"/>
    <s v="Debit Card"/>
    <x v="0"/>
    <n v="581359.30000000005"/>
    <n v="0.25"/>
    <n v="145339.82500000001"/>
    <n v="436019.47500000003"/>
    <x v="10"/>
  </r>
  <r>
    <n v="534"/>
    <s v="Okeke Emeka"/>
    <s v="Smartphone"/>
    <n v="156237.5"/>
    <n v="4"/>
    <s v="ORD10533"/>
    <d v="2024-08-03T00:00:00"/>
    <s v="Sokoto"/>
    <s v="Mobile Payment"/>
    <x v="2"/>
    <n v="624950"/>
    <n v="0.15"/>
    <n v="93742.5"/>
    <n v="531207.5"/>
    <x v="1"/>
  </r>
  <r>
    <n v="535"/>
    <s v="Ezechi Sola"/>
    <s v="Microwave"/>
    <n v="150441.22"/>
    <n v="4"/>
    <s v="ORD10534"/>
    <d v="2024-03-29T00:00:00"/>
    <s v="Adamawa"/>
    <s v="Bank Transfer"/>
    <x v="0"/>
    <n v="601764.88"/>
    <n v="0.15"/>
    <n v="90264.732000000004"/>
    <n v="511500.14799999999"/>
    <x v="9"/>
  </r>
  <r>
    <n v="536"/>
    <s v="Olawale Uche"/>
    <s v="Microwave"/>
    <n v="64457.51"/>
    <n v="5"/>
    <s v="ORD10535"/>
    <d v="2024-11-04T00:00:00"/>
    <s v="Abuja"/>
    <s v="Credit Card"/>
    <x v="0"/>
    <n v="322287.55"/>
    <n v="0.25"/>
    <n v="80571.887499999997"/>
    <n v="241715.66249999998"/>
    <x v="0"/>
  </r>
  <r>
    <n v="537"/>
    <s v="Olawale Efe"/>
    <s v="Laptop"/>
    <n v="177467.28"/>
    <n v="2"/>
    <s v="ORD10536"/>
    <d v="2024-04-14T00:00:00"/>
    <s v="Zamfara"/>
    <s v="Mobile Payment"/>
    <x v="0"/>
    <n v="354934.56"/>
    <n v="0.15"/>
    <n v="53240.184000000001"/>
    <n v="301694.37599999999"/>
    <x v="5"/>
  </r>
  <r>
    <n v="538"/>
    <s v="Adebayo Amaka"/>
    <s v="Laptop"/>
    <n v="125453.16"/>
    <n v="5"/>
    <s v="ORD10537"/>
    <d v="2024-02-21T00:00:00"/>
    <s v="Abuja"/>
    <s v="Mobile Payment"/>
    <x v="0"/>
    <n v="627265.80000000005"/>
    <n v="0.25"/>
    <n v="156816.45000000001"/>
    <n v="470449.35000000003"/>
    <x v="10"/>
  </r>
  <r>
    <n v="539"/>
    <s v="Adebanjo Emeka"/>
    <s v="Washing Machine"/>
    <n v="117162.36"/>
    <n v="5"/>
    <s v="ORD10538"/>
    <d v="2024-02-09T00:00:00"/>
    <s v="Niger"/>
    <s v="Mobile Payment"/>
    <x v="0"/>
    <n v="585811.80000000005"/>
    <n v="0.25"/>
    <n v="146452.95000000001"/>
    <n v="439358.85000000003"/>
    <x v="10"/>
  </r>
  <r>
    <n v="540"/>
    <s v="Onyejekwe Ahmed"/>
    <s v="Microwave"/>
    <n v="134568.48000000001"/>
    <n v="1"/>
    <s v="ORD10539"/>
    <d v="2024-08-02T00:00:00"/>
    <s v="Kogi"/>
    <s v="Mobile Payment"/>
    <x v="1"/>
    <n v="134568.48000000001"/>
    <s v="No Discount"/>
    <s v="No Discount"/>
    <n v="134568.48000000001"/>
    <x v="1"/>
  </r>
  <r>
    <n v="541"/>
    <s v="Ifeanyi Emeka"/>
    <s v="TV"/>
    <n v="53965.73"/>
    <n v="5"/>
    <s v="ORD10540"/>
    <d v="2024-10-17T00:00:00"/>
    <s v="Benue"/>
    <s v="Debit Card"/>
    <x v="2"/>
    <n v="269828.65000000002"/>
    <n v="0.25"/>
    <n v="67457.162500000006"/>
    <n v="202371.48750000002"/>
    <x v="7"/>
  </r>
  <r>
    <n v="542"/>
    <s v="Adewale Ibrahim"/>
    <s v="Tablet"/>
    <n v="101847"/>
    <n v="3"/>
    <s v="ORD10541"/>
    <d v="2024-09-08T00:00:00"/>
    <s v="Abuja"/>
    <s v="Mobile Payment"/>
    <x v="2"/>
    <n v="305541"/>
    <n v="0.15"/>
    <n v="45831.15"/>
    <n v="259709.85"/>
    <x v="8"/>
  </r>
  <r>
    <n v="543"/>
    <s v="Mohammed Chinwe"/>
    <s v="TV"/>
    <n v="118607.23"/>
    <n v="3"/>
    <s v="ORD10542"/>
    <d v="2024-04-29T00:00:00"/>
    <s v="Ekiti"/>
    <s v="Cash on Delivery"/>
    <x v="2"/>
    <n v="355821.69"/>
    <n v="0.15"/>
    <n v="53373.253499999999"/>
    <n v="302448.43650000001"/>
    <x v="5"/>
  </r>
  <r>
    <n v="544"/>
    <s v="Mohammed Femi"/>
    <s v="Fridge"/>
    <n v="151432.84"/>
    <n v="3"/>
    <s v="ORD10543"/>
    <d v="2024-04-25T00:00:00"/>
    <s v="Yobe"/>
    <s v="Cash on Delivery"/>
    <x v="2"/>
    <n v="454298.52"/>
    <n v="0.15"/>
    <n v="68144.778000000006"/>
    <n v="386153.74200000003"/>
    <x v="5"/>
  </r>
  <r>
    <n v="545"/>
    <s v="Idowu Chukwudi"/>
    <s v="Laptop"/>
    <n v="89014.5"/>
    <n v="2"/>
    <s v="ORD10544"/>
    <d v="2024-03-17T00:00:00"/>
    <s v="Benue"/>
    <s v="Mobile Payment"/>
    <x v="1"/>
    <n v="178029"/>
    <n v="0.15"/>
    <n v="26704.35"/>
    <n v="151324.65"/>
    <x v="9"/>
  </r>
  <r>
    <n v="546"/>
    <s v="Ojo Chinwe"/>
    <s v="Air Conditioner"/>
    <n v="29105.19"/>
    <n v="1"/>
    <s v="ORD10545"/>
    <d v="2024-11-02T00:00:00"/>
    <s v="Lagos"/>
    <s v="Credit Card"/>
    <x v="1"/>
    <n v="29105.19"/>
    <s v="No Discount"/>
    <s v="No Discount"/>
    <n v="29105.19"/>
    <x v="0"/>
  </r>
  <r>
    <n v="547"/>
    <s v="Onyejekwe Amaka"/>
    <s v="TV"/>
    <n v="138264.51"/>
    <n v="4"/>
    <s v="ORD10546"/>
    <d v="2024-10-18T00:00:00"/>
    <s v="Anambra"/>
    <s v="Bank Transfer"/>
    <x v="1"/>
    <n v="553058.04"/>
    <n v="0.15"/>
    <n v="82958.706000000006"/>
    <n v="470099.33400000003"/>
    <x v="7"/>
  </r>
  <r>
    <n v="548"/>
    <s v="Balogun Folake"/>
    <s v="Tablet"/>
    <n v="151313.95000000001"/>
    <n v="1"/>
    <s v="ORD10547"/>
    <d v="2024-02-08T00:00:00"/>
    <s v="Lagos"/>
    <s v="Bank Transfer"/>
    <x v="0"/>
    <n v="151313.95000000001"/>
    <s v="No Discount"/>
    <s v="No Discount"/>
    <n v="151313.95000000001"/>
    <x v="10"/>
  </r>
  <r>
    <n v="549"/>
    <s v="Ajayi Ibrahim"/>
    <s v="Laptop"/>
    <n v="43824.25"/>
    <n v="5"/>
    <s v="ORD10548"/>
    <d v="2024-02-04T00:00:00"/>
    <s v="Taraba"/>
    <s v="Bank Transfer"/>
    <x v="2"/>
    <n v="219121.25"/>
    <n v="0.25"/>
    <n v="54780.3125"/>
    <n v="164340.9375"/>
    <x v="10"/>
  </r>
  <r>
    <n v="550"/>
    <s v="Ogundipe Bola"/>
    <s v="Air Conditioner"/>
    <n v="158965.98000000001"/>
    <n v="5"/>
    <s v="ORD10549"/>
    <d v="2024-11-26T00:00:00"/>
    <s v="Taraba"/>
    <s v="Bank Transfer"/>
    <x v="0"/>
    <n v="794829.9"/>
    <n v="0.25"/>
    <n v="198707.47500000001"/>
    <n v="596122.42500000005"/>
    <x v="0"/>
  </r>
  <r>
    <n v="551"/>
    <s v="Omotosho Femi"/>
    <s v="Air Conditioner"/>
    <n v="199579.77"/>
    <n v="4"/>
    <s v="ORD10550"/>
    <d v="2024-01-09T00:00:00"/>
    <s v="Adamawa"/>
    <s v="Mobile Payment"/>
    <x v="2"/>
    <n v="798319.08"/>
    <n v="0.15"/>
    <n v="119747.86199999999"/>
    <n v="678571.21799999999"/>
    <x v="4"/>
  </r>
  <r>
    <n v="552"/>
    <s v="Okafor Amaka"/>
    <s v="Fridge"/>
    <n v="6089.95"/>
    <n v="5"/>
    <s v="ORD10551"/>
    <d v="2024-07-27T00:00:00"/>
    <s v="Ogun"/>
    <s v="Cash on Delivery"/>
    <x v="1"/>
    <n v="30449.75"/>
    <n v="0.25"/>
    <n v="7612.4375"/>
    <n v="22837.3125"/>
    <x v="2"/>
  </r>
  <r>
    <n v="553"/>
    <s v="Ifeanyi Emeka"/>
    <s v="Laptop"/>
    <n v="164032.69"/>
    <n v="5"/>
    <s v="ORD10552"/>
    <d v="2024-10-15T00:00:00"/>
    <s v="Delta"/>
    <s v="Bank Transfer"/>
    <x v="0"/>
    <n v="820163.45"/>
    <n v="0.25"/>
    <n v="205040.86249999999"/>
    <n v="615122.58749999991"/>
    <x v="7"/>
  </r>
  <r>
    <n v="554"/>
    <s v="Osagie Emeka"/>
    <s v="Fridge"/>
    <n v="78546.179999999993"/>
    <n v="4"/>
    <s v="ORD10553"/>
    <d v="2024-09-21T00:00:00"/>
    <s v="Oyo"/>
    <s v="Credit Card"/>
    <x v="1"/>
    <n v="314184.71999999997"/>
    <n v="0.15"/>
    <n v="47127.707999999991"/>
    <n v="267057.01199999999"/>
    <x v="8"/>
  </r>
  <r>
    <n v="555"/>
    <s v="Okafor Femi"/>
    <s v="TV"/>
    <n v="62178.239999999998"/>
    <n v="5"/>
    <s v="ORD10554"/>
    <d v="2024-06-17T00:00:00"/>
    <s v="Kaduna"/>
    <s v="Credit Card"/>
    <x v="2"/>
    <n v="310891.2"/>
    <n v="0.25"/>
    <n v="77722.8"/>
    <n v="233168.40000000002"/>
    <x v="11"/>
  </r>
  <r>
    <n v="556"/>
    <s v="Ogundipe Temitope"/>
    <s v="Headphones"/>
    <n v="171633.64"/>
    <n v="1"/>
    <s v="ORD10555"/>
    <d v="2024-07-09T00:00:00"/>
    <s v="Kwara"/>
    <s v="Credit Card"/>
    <x v="1"/>
    <n v="171633.64"/>
    <s v="No Discount"/>
    <s v="No Discount"/>
    <n v="171633.64"/>
    <x v="2"/>
  </r>
  <r>
    <n v="557"/>
    <s v="Adebanjo Amaka"/>
    <s v="TV"/>
    <n v="135465.59"/>
    <n v="4"/>
    <s v="ORD10556"/>
    <d v="2024-05-14T00:00:00"/>
    <s v="Taraba"/>
    <s v="Credit Card"/>
    <x v="0"/>
    <n v="541862.36"/>
    <n v="0.15"/>
    <n v="81279.353999999992"/>
    <n v="460583.00599999999"/>
    <x v="3"/>
  </r>
  <r>
    <n v="558"/>
    <s v="Olawale Zainab"/>
    <s v="Smartphone"/>
    <n v="66157"/>
    <n v="3"/>
    <s v="ORD10557"/>
    <d v="2024-07-27T00:00:00"/>
    <s v="Osun"/>
    <s v="Debit Card"/>
    <x v="1"/>
    <n v="198471"/>
    <n v="0.15"/>
    <n v="29770.649999999998"/>
    <n v="168700.35"/>
    <x v="2"/>
  </r>
  <r>
    <n v="559"/>
    <s v="Ojo Ngozi"/>
    <s v="Fridge"/>
    <n v="107255.55"/>
    <n v="1"/>
    <s v="ORD10558"/>
    <d v="2024-11-29T00:00:00"/>
    <s v="Delta"/>
    <s v="Mobile Payment"/>
    <x v="1"/>
    <n v="107255.55"/>
    <s v="No Discount"/>
    <s v="No Discount"/>
    <n v="107255.55"/>
    <x v="0"/>
  </r>
  <r>
    <n v="560"/>
    <s v="Onyejekwe Zainab"/>
    <s v="Microwave"/>
    <n v="199273.17"/>
    <n v="2"/>
    <s v="ORD10559"/>
    <d v="2024-12-21T00:00:00"/>
    <s v="Ebonyi"/>
    <s v="Bank Transfer"/>
    <x v="1"/>
    <n v="398546.34"/>
    <n v="0.15"/>
    <n v="59781.951000000001"/>
    <n v="338764.38900000002"/>
    <x v="6"/>
  </r>
  <r>
    <n v="561"/>
    <s v="Ekong Zainab"/>
    <s v="Fridge"/>
    <n v="10557.96"/>
    <n v="2"/>
    <s v="ORD10560"/>
    <d v="2024-07-29T00:00:00"/>
    <s v="Delta"/>
    <s v="Bank Transfer"/>
    <x v="2"/>
    <n v="21115.919999999998"/>
    <n v="0.15"/>
    <n v="3167.3879999999995"/>
    <n v="17948.531999999999"/>
    <x v="2"/>
  </r>
  <r>
    <n v="562"/>
    <s v="Lawal Chisom"/>
    <s v="Headphones"/>
    <n v="33036.769999999997"/>
    <n v="2"/>
    <s v="ORD10561"/>
    <d v="2024-12-04T00:00:00"/>
    <s v="Lagos"/>
    <s v="Cash on Delivery"/>
    <x v="1"/>
    <n v="66073.539999999994"/>
    <n v="0.15"/>
    <n v="9911.030999999999"/>
    <n v="56162.508999999991"/>
    <x v="6"/>
  </r>
  <r>
    <n v="563"/>
    <s v="Ekong Tunde"/>
    <s v="TV"/>
    <n v="142877.26999999999"/>
    <n v="4"/>
    <s v="ORD10562"/>
    <d v="2024-11-14T00:00:00"/>
    <s v="Niger"/>
    <s v="Mobile Payment"/>
    <x v="2"/>
    <n v="571509.07999999996"/>
    <n v="0.15"/>
    <n v="85726.361999999994"/>
    <n v="485782.71799999999"/>
    <x v="0"/>
  </r>
  <r>
    <n v="564"/>
    <s v="Lawal Chisom"/>
    <s v="Microwave"/>
    <n v="137985.92000000001"/>
    <n v="2"/>
    <s v="ORD10563"/>
    <d v="2024-10-13T00:00:00"/>
    <s v="Kaduna"/>
    <s v="Credit Card"/>
    <x v="0"/>
    <n v="275971.84000000003"/>
    <n v="0.15"/>
    <n v="41395.776000000005"/>
    <n v="234576.06400000001"/>
    <x v="7"/>
  </r>
  <r>
    <n v="565"/>
    <s v="Ogunleye Ngozi"/>
    <s v="TV"/>
    <n v="59961.33"/>
    <n v="1"/>
    <s v="ORD10564"/>
    <d v="2024-11-01T00:00:00"/>
    <s v="Anambra"/>
    <s v="Mobile Payment"/>
    <x v="2"/>
    <n v="59961.33"/>
    <s v="No Discount"/>
    <s v="No Discount"/>
    <n v="59961.33"/>
    <x v="0"/>
  </r>
  <r>
    <n v="566"/>
    <s v="Ogunleye Temitope"/>
    <s v="Washing Machine"/>
    <n v="76850.320000000007"/>
    <n v="5"/>
    <s v="ORD10565"/>
    <d v="2024-01-08T00:00:00"/>
    <s v="Delta"/>
    <s v="Bank Transfer"/>
    <x v="2"/>
    <n v="384251.60000000003"/>
    <n v="0.25"/>
    <n v="96062.900000000009"/>
    <n v="288188.7"/>
    <x v="4"/>
  </r>
  <r>
    <n v="567"/>
    <s v="Ekong Temitope"/>
    <s v="Air Conditioner"/>
    <n v="96550.29"/>
    <n v="5"/>
    <s v="ORD10566"/>
    <d v="2024-02-10T00:00:00"/>
    <s v="Kwara"/>
    <s v="Debit Card"/>
    <x v="0"/>
    <n v="482751.44999999995"/>
    <n v="0.25"/>
    <n v="120687.86249999999"/>
    <n v="362063.58749999997"/>
    <x v="10"/>
  </r>
  <r>
    <n v="568"/>
    <s v="Obi Omotayo"/>
    <s v="Microwave"/>
    <n v="36313.49"/>
    <n v="2"/>
    <s v="ORD10567"/>
    <d v="2024-10-09T00:00:00"/>
    <s v="Enugu"/>
    <s v="Mobile Payment"/>
    <x v="2"/>
    <n v="72626.98"/>
    <n v="0.15"/>
    <n v="10894.046999999999"/>
    <n v="61732.932999999997"/>
    <x v="7"/>
  </r>
  <r>
    <n v="569"/>
    <s v="Abubakar Ibrahim"/>
    <s v="TV"/>
    <n v="195419.67"/>
    <n v="4"/>
    <s v="ORD10568"/>
    <d v="2024-08-04T00:00:00"/>
    <s v="Kwara"/>
    <s v="Cash on Delivery"/>
    <x v="2"/>
    <n v="781678.68"/>
    <n v="0.15"/>
    <n v="117251.80200000001"/>
    <n v="664426.87800000003"/>
    <x v="1"/>
  </r>
  <r>
    <n v="570"/>
    <s v="Onyejekwe Bola"/>
    <s v="Washing Machine"/>
    <n v="115813.45"/>
    <n v="1"/>
    <s v="ORD10569"/>
    <d v="2024-05-25T00:00:00"/>
    <s v="Kwara"/>
    <s v="Debit Card"/>
    <x v="2"/>
    <n v="115813.45"/>
    <s v="No Discount"/>
    <s v="No Discount"/>
    <n v="115813.45"/>
    <x v="3"/>
  </r>
  <r>
    <n v="571"/>
    <s v="Adebayo Adeola"/>
    <s v="Headphones"/>
    <n v="28690.57"/>
    <n v="5"/>
    <s v="ORD10570"/>
    <d v="2024-01-06T00:00:00"/>
    <s v="Zamfara"/>
    <s v="Credit Card"/>
    <x v="0"/>
    <n v="143452.85"/>
    <n v="0.25"/>
    <n v="35863.212500000001"/>
    <n v="107589.63750000001"/>
    <x v="4"/>
  </r>
  <r>
    <n v="572"/>
    <s v="Omotosho Samuel"/>
    <s v="Microwave"/>
    <n v="76772.83"/>
    <n v="4"/>
    <s v="ORD10571"/>
    <d v="2024-06-18T00:00:00"/>
    <s v="Abuja"/>
    <s v="Credit Card"/>
    <x v="0"/>
    <n v="307091.32"/>
    <n v="0.15"/>
    <n v="46063.697999999997"/>
    <n v="261027.622"/>
    <x v="11"/>
  </r>
  <r>
    <n v="573"/>
    <s v="Ezechi Uche"/>
    <s v="Microwave"/>
    <n v="52213.02"/>
    <n v="2"/>
    <s v="ORD10572"/>
    <d v="2024-12-08T00:00:00"/>
    <s v="Ogun"/>
    <s v="Cash on Delivery"/>
    <x v="1"/>
    <n v="104426.04"/>
    <n v="0.15"/>
    <n v="15663.905999999999"/>
    <n v="88762.133999999991"/>
    <x v="6"/>
  </r>
  <r>
    <n v="574"/>
    <s v="Ikenna Emeka"/>
    <s v="Washing Machine"/>
    <n v="186522.18"/>
    <n v="5"/>
    <s v="ORD10573"/>
    <d v="2024-12-01T00:00:00"/>
    <s v="Benue"/>
    <s v="Cash on Delivery"/>
    <x v="1"/>
    <n v="932610.89999999991"/>
    <n v="0.25"/>
    <n v="233152.72499999998"/>
    <n v="699458.17499999993"/>
    <x v="6"/>
  </r>
  <r>
    <n v="575"/>
    <s v="Balogun Zainab"/>
    <s v="Laptop"/>
    <n v="37304.949999999997"/>
    <n v="1"/>
    <s v="ORD10574"/>
    <d v="2024-11-28T00:00:00"/>
    <s v="Zamfara"/>
    <s v="Mobile Payment"/>
    <x v="0"/>
    <n v="37304.949999999997"/>
    <s v="No Discount"/>
    <s v="No Discount"/>
    <n v="37304.949999999997"/>
    <x v="0"/>
  </r>
  <r>
    <n v="576"/>
    <s v="Mohammed Samuel"/>
    <s v="Washing Machine"/>
    <n v="19208.03"/>
    <n v="3"/>
    <s v="ORD10575"/>
    <d v="2024-05-29T00:00:00"/>
    <s v="Abuja"/>
    <s v="Credit Card"/>
    <x v="2"/>
    <n v="57624.09"/>
    <n v="0.15"/>
    <n v="8643.6134999999995"/>
    <n v="48980.476499999997"/>
    <x v="3"/>
  </r>
  <r>
    <n v="577"/>
    <s v="Ikenna Aisha"/>
    <s v="TV"/>
    <n v="24104.09"/>
    <n v="4"/>
    <s v="ORD10576"/>
    <d v="2024-07-21T00:00:00"/>
    <s v="Bayelsa"/>
    <s v="Cash on Delivery"/>
    <x v="1"/>
    <n v="96416.36"/>
    <n v="0.15"/>
    <n v="14462.454"/>
    <n v="81953.906000000003"/>
    <x v="2"/>
  </r>
  <r>
    <n v="578"/>
    <s v="Abubakar Amaka"/>
    <s v="Smartphone"/>
    <n v="151843.13"/>
    <n v="5"/>
    <s v="ORD10577"/>
    <d v="2024-02-16T00:00:00"/>
    <s v="Ogun"/>
    <s v="Credit Card"/>
    <x v="2"/>
    <n v="759215.65"/>
    <n v="0.25"/>
    <n v="189803.91250000001"/>
    <n v="569411.73750000005"/>
    <x v="10"/>
  </r>
  <r>
    <n v="579"/>
    <s v="Balogun Chinwe"/>
    <s v="Microwave"/>
    <n v="123268.03"/>
    <n v="5"/>
    <s v="ORD10578"/>
    <d v="2024-04-21T00:00:00"/>
    <s v="Ebonyi"/>
    <s v="Credit Card"/>
    <x v="0"/>
    <n v="616340.15"/>
    <n v="0.25"/>
    <n v="154085.03750000001"/>
    <n v="462255.11250000005"/>
    <x v="5"/>
  </r>
  <r>
    <n v="580"/>
    <s v="Olawale Efe"/>
    <s v="Laptop"/>
    <n v="162769.29"/>
    <n v="1"/>
    <s v="ORD10579"/>
    <d v="2024-04-23T00:00:00"/>
    <s v="Anambra"/>
    <s v="Cash on Delivery"/>
    <x v="2"/>
    <n v="162769.29"/>
    <s v="No Discount"/>
    <s v="No Discount"/>
    <n v="162769.29"/>
    <x v="5"/>
  </r>
  <r>
    <n v="581"/>
    <s v="Ogunleye Sola"/>
    <s v="Smartphone"/>
    <n v="100411.33"/>
    <n v="5"/>
    <s v="ORD10580"/>
    <d v="2024-01-20T00:00:00"/>
    <s v="Benue"/>
    <s v="Bank Transfer"/>
    <x v="0"/>
    <n v="502056.65"/>
    <n v="0.25"/>
    <n v="125514.16250000001"/>
    <n v="376542.48750000005"/>
    <x v="4"/>
  </r>
  <r>
    <n v="582"/>
    <s v="Ifeanyi Aisha"/>
    <s v="TV"/>
    <n v="177412.68"/>
    <n v="4"/>
    <s v="ORD10581"/>
    <d v="2024-04-19T00:00:00"/>
    <s v="Delta"/>
    <s v="Credit Card"/>
    <x v="1"/>
    <n v="709650.72"/>
    <n v="0.15"/>
    <n v="106447.60799999999"/>
    <n v="603203.11199999996"/>
    <x v="5"/>
  </r>
  <r>
    <n v="583"/>
    <s v="Obi Chukwudi"/>
    <s v="Air Conditioner"/>
    <n v="63747.5"/>
    <n v="4"/>
    <s v="ORD10582"/>
    <d v="2024-02-22T00:00:00"/>
    <s v="Ondo"/>
    <s v="Credit Card"/>
    <x v="1"/>
    <n v="254990"/>
    <n v="0.15"/>
    <n v="38248.5"/>
    <n v="216741.5"/>
    <x v="10"/>
  </r>
  <r>
    <n v="584"/>
    <s v="Lawal Amaka"/>
    <s v="Smartphone"/>
    <n v="161064.34"/>
    <n v="2"/>
    <s v="ORD10583"/>
    <d v="2024-06-08T00:00:00"/>
    <s v="Lagos"/>
    <s v="Mobile Payment"/>
    <x v="0"/>
    <n v="322128.68"/>
    <n v="0.15"/>
    <n v="48319.301999999996"/>
    <n v="273809.37800000003"/>
    <x v="11"/>
  </r>
  <r>
    <n v="585"/>
    <s v="Osagie Tunde"/>
    <s v="Fridge"/>
    <n v="152569.37"/>
    <n v="1"/>
    <s v="ORD10584"/>
    <d v="2024-05-10T00:00:00"/>
    <s v="Abuja"/>
    <s v="Mobile Payment"/>
    <x v="1"/>
    <n v="152569.37"/>
    <s v="No Discount"/>
    <s v="No Discount"/>
    <n v="152569.37"/>
    <x v="3"/>
  </r>
  <r>
    <n v="586"/>
    <s v="Adewale Ibrahim"/>
    <s v="Fridge"/>
    <n v="11017.6"/>
    <n v="3"/>
    <s v="ORD10585"/>
    <d v="2024-06-16T00:00:00"/>
    <s v="Anambra"/>
    <s v="Debit Card"/>
    <x v="0"/>
    <n v="33052.800000000003"/>
    <n v="0.15"/>
    <n v="4957.92"/>
    <n v="28094.880000000005"/>
    <x v="11"/>
  </r>
  <r>
    <n v="587"/>
    <s v="Osagie Omotayo"/>
    <s v="Air Conditioner"/>
    <n v="119579.93"/>
    <n v="4"/>
    <s v="ORD10586"/>
    <d v="2024-10-10T00:00:00"/>
    <s v="Osun"/>
    <s v="Mobile Payment"/>
    <x v="0"/>
    <n v="478319.72"/>
    <n v="0.15"/>
    <n v="71747.957999999999"/>
    <n v="406571.76199999999"/>
    <x v="7"/>
  </r>
  <r>
    <n v="588"/>
    <s v="Onyejekwe Ifunanya"/>
    <s v="Headphones"/>
    <n v="98360.74"/>
    <n v="4"/>
    <s v="ORD10587"/>
    <d v="2024-11-13T00:00:00"/>
    <s v="Osun"/>
    <s v="Debit Card"/>
    <x v="2"/>
    <n v="393442.96"/>
    <n v="0.15"/>
    <n v="59016.444000000003"/>
    <n v="334426.516"/>
    <x v="0"/>
  </r>
  <r>
    <n v="589"/>
    <s v="Adebayo Kemi"/>
    <s v="TV"/>
    <n v="187209.06"/>
    <n v="1"/>
    <s v="ORD10588"/>
    <d v="2024-11-20T00:00:00"/>
    <s v="Zamfara"/>
    <s v="Bank Transfer"/>
    <x v="2"/>
    <n v="187209.06"/>
    <s v="No Discount"/>
    <s v="No Discount"/>
    <n v="187209.06"/>
    <x v="0"/>
  </r>
  <r>
    <n v="590"/>
    <s v="Eze Omotayo"/>
    <s v="Fridge"/>
    <n v="155891.35"/>
    <n v="5"/>
    <s v="ORD10589"/>
    <d v="2024-12-19T00:00:00"/>
    <s v="Adamawa"/>
    <s v="Credit Card"/>
    <x v="0"/>
    <n v="779456.75"/>
    <n v="0.25"/>
    <n v="194864.1875"/>
    <n v="584592.5625"/>
    <x v="6"/>
  </r>
  <r>
    <n v="591"/>
    <s v="Obi Aisha"/>
    <s v="Fridge"/>
    <n v="125574.63"/>
    <n v="3"/>
    <s v="ORD10590"/>
    <d v="2024-07-23T00:00:00"/>
    <s v="Lagos"/>
    <s v="Cash on Delivery"/>
    <x v="0"/>
    <n v="376723.89"/>
    <n v="0.15"/>
    <n v="56508.583500000001"/>
    <n v="320215.30650000001"/>
    <x v="2"/>
  </r>
  <r>
    <n v="592"/>
    <s v="Ekong Abiodun"/>
    <s v="Tablet"/>
    <n v="17656.3"/>
    <n v="1"/>
    <s v="ORD10591"/>
    <d v="2024-10-07T00:00:00"/>
    <s v="Niger"/>
    <s v="Credit Card"/>
    <x v="1"/>
    <n v="17656.3"/>
    <s v="No Discount"/>
    <s v="No Discount"/>
    <n v="17656.3"/>
    <x v="7"/>
  </r>
  <r>
    <n v="593"/>
    <s v="Adebanjo Amaka"/>
    <s v="Air Conditioner"/>
    <n v="116364.7"/>
    <n v="3"/>
    <s v="ORD10592"/>
    <d v="2024-01-05T00:00:00"/>
    <s v="Lagos"/>
    <s v="Credit Card"/>
    <x v="2"/>
    <n v="349094.1"/>
    <n v="0.15"/>
    <n v="52364.114999999998"/>
    <n v="296729.98499999999"/>
    <x v="4"/>
  </r>
  <r>
    <n v="594"/>
    <s v="Eze Omotayo"/>
    <s v="Headphones"/>
    <n v="102650.87"/>
    <n v="5"/>
    <s v="ORD10593"/>
    <d v="2024-03-11T00:00:00"/>
    <s v="Taraba"/>
    <s v="Cash on Delivery"/>
    <x v="0"/>
    <n v="513254.35"/>
    <n v="0.25"/>
    <n v="128313.58749999999"/>
    <n v="384940.76249999995"/>
    <x v="9"/>
  </r>
  <r>
    <n v="595"/>
    <s v="Ifeanyi Temitope"/>
    <s v="Smartwatch"/>
    <n v="102684.95"/>
    <n v="4"/>
    <s v="ORD10594"/>
    <d v="2024-02-21T00:00:00"/>
    <s v="Taraba"/>
    <s v="Credit Card"/>
    <x v="0"/>
    <n v="410739.8"/>
    <n v="0.15"/>
    <n v="61610.969999999994"/>
    <n v="349128.83"/>
    <x v="10"/>
  </r>
  <r>
    <n v="596"/>
    <s v="Omotosho Chukwudi"/>
    <s v="Microwave"/>
    <n v="154858.59"/>
    <n v="5"/>
    <s v="ORD10595"/>
    <d v="2024-11-19T00:00:00"/>
    <s v="Ebonyi"/>
    <s v="Cash on Delivery"/>
    <x v="2"/>
    <n v="774292.95"/>
    <n v="0.25"/>
    <n v="193573.23749999999"/>
    <n v="580719.71249999991"/>
    <x v="0"/>
  </r>
  <r>
    <n v="597"/>
    <s v="Ezechi Bola"/>
    <s v="Washing Machine"/>
    <n v="10943.84"/>
    <n v="3"/>
    <s v="ORD10596"/>
    <d v="2024-01-05T00:00:00"/>
    <s v="Niger"/>
    <s v="Mobile Payment"/>
    <x v="2"/>
    <n v="32831.520000000004"/>
    <n v="0.15"/>
    <n v="4924.7280000000001"/>
    <n v="27906.792000000005"/>
    <x v="4"/>
  </r>
  <r>
    <n v="598"/>
    <s v="Obi Ngozi"/>
    <s v="Smartwatch"/>
    <n v="191434.95"/>
    <n v="3"/>
    <s v="ORD10597"/>
    <d v="2024-03-07T00:00:00"/>
    <s v="Kwara"/>
    <s v="Credit Card"/>
    <x v="2"/>
    <n v="574304.85000000009"/>
    <n v="0.15"/>
    <n v="86145.727500000008"/>
    <n v="488159.12250000006"/>
    <x v="9"/>
  </r>
  <r>
    <n v="599"/>
    <s v="Ogunleye Omotayo"/>
    <s v="Air Conditioner"/>
    <n v="171608.71"/>
    <n v="4"/>
    <s v="ORD10598"/>
    <d v="2024-12-25T00:00:00"/>
    <s v="Adamawa"/>
    <s v="Credit Card"/>
    <x v="2"/>
    <n v="686434.84"/>
    <n v="0.15"/>
    <n v="102965.226"/>
    <n v="583469.61399999994"/>
    <x v="6"/>
  </r>
  <r>
    <n v="600"/>
    <s v="Olawale Samuel"/>
    <s v="Microwave"/>
    <n v="20632.400000000001"/>
    <n v="5"/>
    <s v="ORD10599"/>
    <d v="2024-06-01T00:00:00"/>
    <s v="Delta"/>
    <s v="Cash on Delivery"/>
    <x v="2"/>
    <n v="103162"/>
    <n v="0.25"/>
    <n v="25790.5"/>
    <n v="77371.5"/>
    <x v="11"/>
  </r>
  <r>
    <n v="601"/>
    <s v="Adewale Ibrahim"/>
    <s v="Smartwatch"/>
    <n v="90359.96"/>
    <n v="2"/>
    <s v="ORD10600"/>
    <d v="2024-06-10T00:00:00"/>
    <s v="Anambra"/>
    <s v="Cash on Delivery"/>
    <x v="0"/>
    <n v="180719.92"/>
    <n v="0.15"/>
    <n v="27107.988000000001"/>
    <n v="153611.932"/>
    <x v="11"/>
  </r>
  <r>
    <n v="602"/>
    <s v="Ikenna Temitope"/>
    <s v="Fridge"/>
    <n v="37661.800000000003"/>
    <n v="2"/>
    <s v="ORD10601"/>
    <d v="2024-11-29T00:00:00"/>
    <s v="Taraba"/>
    <s v="Debit Card"/>
    <x v="2"/>
    <n v="75323.600000000006"/>
    <n v="0.15"/>
    <n v="11298.54"/>
    <n v="64025.060000000005"/>
    <x v="0"/>
  </r>
  <r>
    <n v="603"/>
    <s v="Adebayo Kemi"/>
    <s v="TV"/>
    <n v="168654.75"/>
    <n v="2"/>
    <s v="ORD10602"/>
    <d v="2024-06-10T00:00:00"/>
    <s v="Abia"/>
    <s v="Debit Card"/>
    <x v="1"/>
    <n v="337309.5"/>
    <n v="0.15"/>
    <n v="50596.424999999996"/>
    <n v="286713.07500000001"/>
    <x v="11"/>
  </r>
  <r>
    <n v="604"/>
    <s v="Lawal Temitope"/>
    <s v="Smartwatch"/>
    <n v="45421.23"/>
    <n v="2"/>
    <s v="ORD10603"/>
    <d v="2024-02-18T00:00:00"/>
    <s v="Delta"/>
    <s v="Mobile Payment"/>
    <x v="2"/>
    <n v="90842.46"/>
    <n v="0.15"/>
    <n v="13626.369000000001"/>
    <n v="77216.091"/>
    <x v="10"/>
  </r>
  <r>
    <n v="605"/>
    <s v="Ifeanyi Kemi"/>
    <s v="Air Conditioner"/>
    <n v="9477.9699999999993"/>
    <n v="1"/>
    <s v="ORD10604"/>
    <d v="2024-11-29T00:00:00"/>
    <s v="Anambra"/>
    <s v="Debit Card"/>
    <x v="1"/>
    <n v="9477.9699999999993"/>
    <s v="No Discount"/>
    <s v="No Discount"/>
    <n v="9477.9699999999993"/>
    <x v="0"/>
  </r>
  <r>
    <n v="606"/>
    <s v="Omotosho Abiodun"/>
    <s v="Smartwatch"/>
    <n v="84087.37"/>
    <n v="3"/>
    <s v="ORD10605"/>
    <d v="2024-09-10T00:00:00"/>
    <s v="Osun"/>
    <s v="Debit Card"/>
    <x v="2"/>
    <n v="252262.11"/>
    <n v="0.15"/>
    <n v="37839.316499999994"/>
    <n v="214422.7935"/>
    <x v="8"/>
  </r>
  <r>
    <n v="607"/>
    <s v="Ajayi Uche"/>
    <s v="Fridge"/>
    <n v="30505.02"/>
    <n v="3"/>
    <s v="ORD10606"/>
    <d v="2024-09-01T00:00:00"/>
    <s v="Bayelsa"/>
    <s v="Mobile Payment"/>
    <x v="2"/>
    <n v="91515.06"/>
    <n v="0.15"/>
    <n v="13727.259"/>
    <n v="77787.800999999992"/>
    <x v="8"/>
  </r>
  <r>
    <n v="608"/>
    <s v="Ogunleye Folake"/>
    <s v="Microwave"/>
    <n v="153761.70000000001"/>
    <n v="2"/>
    <s v="ORD10607"/>
    <d v="2024-08-22T00:00:00"/>
    <s v="Abuja"/>
    <s v="Cash on Delivery"/>
    <x v="1"/>
    <n v="307523.40000000002"/>
    <n v="0.15"/>
    <n v="46128.51"/>
    <n v="261394.89"/>
    <x v="1"/>
  </r>
  <r>
    <n v="609"/>
    <s v="Adewale Femi"/>
    <s v="Washing Machine"/>
    <n v="123026.22"/>
    <n v="4"/>
    <s v="ORD10608"/>
    <d v="2024-01-09T00:00:00"/>
    <s v="Anambra"/>
    <s v="Debit Card"/>
    <x v="0"/>
    <n v="492104.88"/>
    <n v="0.15"/>
    <n v="73815.732000000004"/>
    <n v="418289.14799999999"/>
    <x v="4"/>
  </r>
  <r>
    <n v="610"/>
    <s v="Adewale Efe"/>
    <s v="Smartphone"/>
    <n v="94979.25"/>
    <n v="4"/>
    <s v="ORD10609"/>
    <d v="2024-11-09T00:00:00"/>
    <s v="Abia"/>
    <s v="Bank Transfer"/>
    <x v="0"/>
    <n v="379917"/>
    <n v="0.15"/>
    <n v="56987.549999999996"/>
    <n v="322929.45"/>
    <x v="0"/>
  </r>
  <r>
    <n v="611"/>
    <s v="Obi Uche"/>
    <s v="Fridge"/>
    <n v="197781.14"/>
    <n v="5"/>
    <s v="ORD10610"/>
    <d v="2024-07-31T00:00:00"/>
    <s v="Ogun"/>
    <s v="Debit Card"/>
    <x v="1"/>
    <n v="988905.70000000007"/>
    <n v="0.25"/>
    <n v="247226.42500000002"/>
    <n v="741679.27500000002"/>
    <x v="2"/>
  </r>
  <r>
    <n v="612"/>
    <s v="Idowu Kemi"/>
    <s v="Smartphone"/>
    <n v="27107.64"/>
    <n v="5"/>
    <s v="ORD10611"/>
    <d v="2024-02-07T00:00:00"/>
    <s v="Benue"/>
    <s v="Cash on Delivery"/>
    <x v="0"/>
    <n v="135538.20000000001"/>
    <n v="0.25"/>
    <n v="33884.550000000003"/>
    <n v="101653.65000000001"/>
    <x v="10"/>
  </r>
  <r>
    <n v="613"/>
    <s v="Olawale Kemi"/>
    <s v="Smartwatch"/>
    <n v="87758.64"/>
    <n v="2"/>
    <s v="ORD10612"/>
    <d v="2024-02-26T00:00:00"/>
    <s v="Ebonyi"/>
    <s v="Mobile Payment"/>
    <x v="0"/>
    <n v="175517.28"/>
    <n v="0.15"/>
    <n v="26327.592000000001"/>
    <n v="149189.68799999999"/>
    <x v="10"/>
  </r>
  <r>
    <n v="614"/>
    <s v="Omotosho Folake"/>
    <s v="Smartwatch"/>
    <n v="79980.11"/>
    <n v="2"/>
    <s v="ORD10613"/>
    <d v="2024-08-11T00:00:00"/>
    <s v="Ebonyi"/>
    <s v="Debit Card"/>
    <x v="1"/>
    <n v="159960.22"/>
    <n v="0.15"/>
    <n v="23994.032999999999"/>
    <n v="135966.18700000001"/>
    <x v="1"/>
  </r>
  <r>
    <n v="615"/>
    <s v="Lawal Abiodun"/>
    <s v="TV"/>
    <n v="154380.28"/>
    <n v="5"/>
    <s v="ORD10614"/>
    <d v="2024-09-29T00:00:00"/>
    <s v="Zamfara"/>
    <s v="Cash on Delivery"/>
    <x v="0"/>
    <n v="771901.4"/>
    <n v="0.25"/>
    <n v="192975.35"/>
    <n v="578926.05000000005"/>
    <x v="8"/>
  </r>
  <r>
    <n v="616"/>
    <s v="Balogun Chukwudi"/>
    <s v="Laptop"/>
    <n v="180726.39999999999"/>
    <n v="4"/>
    <s v="ORD10615"/>
    <d v="2024-11-06T00:00:00"/>
    <s v="Abia"/>
    <s v="Mobile Payment"/>
    <x v="0"/>
    <n v="722905.59999999998"/>
    <n v="0.15"/>
    <n v="108435.84"/>
    <n v="614469.76"/>
    <x v="0"/>
  </r>
  <r>
    <n v="617"/>
    <s v="Omotosho Adeola"/>
    <s v="Headphones"/>
    <n v="39129.449999999997"/>
    <n v="2"/>
    <s v="ORD10616"/>
    <d v="2024-05-10T00:00:00"/>
    <s v="Oyo"/>
    <s v="Credit Card"/>
    <x v="1"/>
    <n v="78258.899999999994"/>
    <n v="0.15"/>
    <n v="11738.834999999999"/>
    <n v="66520.065000000002"/>
    <x v="3"/>
  </r>
  <r>
    <n v="618"/>
    <s v="Ojo Aisha"/>
    <s v="TV"/>
    <n v="46630.44"/>
    <n v="4"/>
    <s v="ORD10617"/>
    <d v="2024-01-22T00:00:00"/>
    <s v="Rivers"/>
    <s v="Mobile Payment"/>
    <x v="2"/>
    <n v="186521.76"/>
    <n v="0.15"/>
    <n v="27978.263999999999"/>
    <n v="158543.49600000001"/>
    <x v="4"/>
  </r>
  <r>
    <n v="619"/>
    <s v="Eze Tunde"/>
    <s v="Laptop"/>
    <n v="89443.53"/>
    <n v="4"/>
    <s v="ORD10618"/>
    <d v="2024-12-04T00:00:00"/>
    <s v="Ebonyi"/>
    <s v="Mobile Payment"/>
    <x v="0"/>
    <n v="357774.12"/>
    <n v="0.15"/>
    <n v="53666.117999999995"/>
    <n v="304108.00199999998"/>
    <x v="6"/>
  </r>
  <r>
    <n v="620"/>
    <s v="Ajayi Adeola"/>
    <s v="Headphones"/>
    <n v="192859.89"/>
    <n v="4"/>
    <s v="ORD10619"/>
    <d v="2024-06-16T00:00:00"/>
    <s v="Abia"/>
    <s v="Cash on Delivery"/>
    <x v="1"/>
    <n v="771439.56"/>
    <n v="0.15"/>
    <n v="115715.93400000001"/>
    <n v="655723.62600000005"/>
    <x v="11"/>
  </r>
  <r>
    <n v="621"/>
    <s v="Eze Samuel"/>
    <s v="Smartwatch"/>
    <n v="17816.37"/>
    <n v="1"/>
    <s v="ORD10620"/>
    <d v="2024-05-25T00:00:00"/>
    <s v="Sokoto"/>
    <s v="Bank Transfer"/>
    <x v="1"/>
    <n v="17816.37"/>
    <s v="No Discount"/>
    <s v="No Discount"/>
    <n v="17816.37"/>
    <x v="3"/>
  </r>
  <r>
    <n v="622"/>
    <s v="Obi Ahmed"/>
    <s v="Microwave"/>
    <n v="49248.73"/>
    <n v="2"/>
    <s v="ORD10621"/>
    <d v="2024-08-03T00:00:00"/>
    <s v="Osun"/>
    <s v="Cash on Delivery"/>
    <x v="0"/>
    <n v="98497.46"/>
    <n v="0.15"/>
    <n v="14774.619000000001"/>
    <n v="83722.841"/>
    <x v="1"/>
  </r>
  <r>
    <n v="623"/>
    <s v="Osagie Adeola"/>
    <s v="Tablet"/>
    <n v="103071.63"/>
    <n v="3"/>
    <s v="ORD10622"/>
    <d v="2024-06-22T00:00:00"/>
    <s v="Kogi"/>
    <s v="Credit Card"/>
    <x v="0"/>
    <n v="309214.89"/>
    <n v="0.15"/>
    <n v="46382.233500000002"/>
    <n v="262832.65650000004"/>
    <x v="11"/>
  </r>
  <r>
    <n v="624"/>
    <s v="Balogun Temitope"/>
    <s v="Smartwatch"/>
    <n v="169498.83"/>
    <n v="4"/>
    <s v="ORD10623"/>
    <d v="2024-08-22T00:00:00"/>
    <s v="Enugu"/>
    <s v="Debit Card"/>
    <x v="1"/>
    <n v="677995.32"/>
    <n v="0.15"/>
    <n v="101699.298"/>
    <n v="576296.022"/>
    <x v="1"/>
  </r>
  <r>
    <n v="625"/>
    <s v="Ekong Emeka"/>
    <s v="Laptop"/>
    <n v="27552.14"/>
    <n v="3"/>
    <s v="ORD10624"/>
    <d v="2024-10-04T00:00:00"/>
    <s v="Benue"/>
    <s v="Bank Transfer"/>
    <x v="2"/>
    <n v="82656.42"/>
    <n v="0.15"/>
    <n v="12398.463"/>
    <n v="70257.956999999995"/>
    <x v="7"/>
  </r>
  <r>
    <n v="626"/>
    <s v="Ekong Ngozi"/>
    <s v="Headphones"/>
    <n v="55001.57"/>
    <n v="4"/>
    <s v="ORD10625"/>
    <d v="2024-12-03T00:00:00"/>
    <s v="Taraba"/>
    <s v="Mobile Payment"/>
    <x v="0"/>
    <n v="220006.28"/>
    <n v="0.15"/>
    <n v="33000.941999999995"/>
    <n v="187005.33799999999"/>
    <x v="6"/>
  </r>
  <r>
    <n v="627"/>
    <s v="Ojo Omotayo"/>
    <s v="Washing Machine"/>
    <n v="75624.27"/>
    <n v="5"/>
    <s v="ORD10626"/>
    <d v="2024-07-27T00:00:00"/>
    <s v="Lagos"/>
    <s v="Bank Transfer"/>
    <x v="2"/>
    <n v="378121.35000000003"/>
    <n v="0.25"/>
    <n v="94530.337500000009"/>
    <n v="283591.01250000001"/>
    <x v="2"/>
  </r>
  <r>
    <n v="628"/>
    <s v="Ifeanyi Temitope"/>
    <s v="Air Conditioner"/>
    <n v="199787.6"/>
    <n v="4"/>
    <s v="ORD10627"/>
    <d v="2024-02-16T00:00:00"/>
    <s v="Bayelsa"/>
    <s v="Credit Card"/>
    <x v="2"/>
    <n v="799150.4"/>
    <n v="0.15"/>
    <n v="119872.56"/>
    <n v="679277.84000000008"/>
    <x v="10"/>
  </r>
  <r>
    <n v="629"/>
    <s v="Adewale Temitope"/>
    <s v="Headphones"/>
    <n v="6276.17"/>
    <n v="5"/>
    <s v="ORD10628"/>
    <d v="2024-09-21T00:00:00"/>
    <s v="Abuja"/>
    <s v="Mobile Payment"/>
    <x v="0"/>
    <n v="31380.85"/>
    <n v="0.25"/>
    <n v="7845.2124999999996"/>
    <n v="23535.637499999997"/>
    <x v="8"/>
  </r>
  <r>
    <n v="630"/>
    <s v="Obi Tunde"/>
    <s v="Fridge"/>
    <n v="121122.81"/>
    <n v="3"/>
    <s v="ORD10629"/>
    <d v="2024-10-29T00:00:00"/>
    <s v="Osun"/>
    <s v="Bank Transfer"/>
    <x v="2"/>
    <n v="363368.43"/>
    <n v="0.15"/>
    <n v="54505.264499999997"/>
    <n v="308863.1655"/>
    <x v="7"/>
  </r>
  <r>
    <n v="631"/>
    <s v="Ifeanyi Tunde"/>
    <s v="Tablet"/>
    <n v="51022.61"/>
    <n v="2"/>
    <s v="ORD10630"/>
    <d v="2024-10-20T00:00:00"/>
    <s v="Ebonyi"/>
    <s v="Credit Card"/>
    <x v="1"/>
    <n v="102045.22"/>
    <n v="0.15"/>
    <n v="15306.782999999999"/>
    <n v="86738.437000000005"/>
    <x v="7"/>
  </r>
  <r>
    <n v="632"/>
    <s v="Ogundipe Temitope"/>
    <s v="Laptop"/>
    <n v="70453.64"/>
    <n v="1"/>
    <s v="ORD10631"/>
    <d v="2024-05-17T00:00:00"/>
    <s v="Niger"/>
    <s v="Mobile Payment"/>
    <x v="0"/>
    <n v="70453.64"/>
    <s v="No Discount"/>
    <s v="No Discount"/>
    <n v="70453.64"/>
    <x v="3"/>
  </r>
  <r>
    <n v="633"/>
    <s v="Ekong Chisom"/>
    <s v="Headphones"/>
    <n v="146210.89000000001"/>
    <n v="1"/>
    <s v="ORD10632"/>
    <d v="2024-02-07T00:00:00"/>
    <s v="Ondo"/>
    <s v="Credit Card"/>
    <x v="2"/>
    <n v="146210.89000000001"/>
    <s v="No Discount"/>
    <s v="No Discount"/>
    <n v="146210.89000000001"/>
    <x v="10"/>
  </r>
  <r>
    <n v="634"/>
    <s v="Olawale Efe"/>
    <s v="Headphones"/>
    <n v="37707.49"/>
    <n v="3"/>
    <s v="ORD10633"/>
    <d v="2024-03-19T00:00:00"/>
    <s v="Sokoto"/>
    <s v="Mobile Payment"/>
    <x v="2"/>
    <n v="113122.47"/>
    <n v="0.15"/>
    <n v="16968.370500000001"/>
    <n v="96154.099499999997"/>
    <x v="9"/>
  </r>
  <r>
    <n v="635"/>
    <s v="Eze Chinwe"/>
    <s v="Tablet"/>
    <n v="121047.07"/>
    <n v="3"/>
    <s v="ORD10634"/>
    <d v="2024-03-31T00:00:00"/>
    <s v="Kano"/>
    <s v="Debit Card"/>
    <x v="0"/>
    <n v="363141.21"/>
    <n v="0.15"/>
    <n v="54471.181499999999"/>
    <n v="308670.02850000001"/>
    <x v="9"/>
  </r>
  <r>
    <n v="636"/>
    <s v="Adebayo Chinwe"/>
    <s v="Air Conditioner"/>
    <n v="167108.88"/>
    <n v="2"/>
    <s v="ORD10635"/>
    <d v="2024-01-28T00:00:00"/>
    <s v="Delta"/>
    <s v="Cash on Delivery"/>
    <x v="0"/>
    <n v="334217.76"/>
    <n v="0.15"/>
    <n v="50132.663999999997"/>
    <n v="284085.09600000002"/>
    <x v="4"/>
  </r>
  <r>
    <n v="637"/>
    <s v="Balogun Tunde"/>
    <s v="Fridge"/>
    <n v="36209.919999999998"/>
    <n v="4"/>
    <s v="ORD10636"/>
    <d v="2024-10-06T00:00:00"/>
    <s v="Kaduna"/>
    <s v="Mobile Payment"/>
    <x v="2"/>
    <n v="144839.67999999999"/>
    <n v="0.15"/>
    <n v="21725.951999999997"/>
    <n v="123113.728"/>
    <x v="7"/>
  </r>
  <r>
    <n v="638"/>
    <s v="Adewale Uche"/>
    <s v="Smartphone"/>
    <n v="42451.69"/>
    <n v="4"/>
    <s v="ORD10637"/>
    <d v="2024-08-10T00:00:00"/>
    <s v="Ondo"/>
    <s v="Credit Card"/>
    <x v="0"/>
    <n v="169806.76"/>
    <n v="0.15"/>
    <n v="25471.013999999999"/>
    <n v="144335.74600000001"/>
    <x v="1"/>
  </r>
  <r>
    <n v="639"/>
    <s v="Ojo Omotayo"/>
    <s v="Smartphone"/>
    <n v="188999.08"/>
    <n v="4"/>
    <s v="ORD10638"/>
    <d v="2024-04-12T00:00:00"/>
    <s v="Anambra"/>
    <s v="Bank Transfer"/>
    <x v="1"/>
    <n v="755996.32"/>
    <n v="0.15"/>
    <n v="113399.44799999999"/>
    <n v="642596.87199999997"/>
    <x v="5"/>
  </r>
  <r>
    <n v="640"/>
    <s v="Okeke Adeola"/>
    <s v="Laptop"/>
    <n v="83801.509999999995"/>
    <n v="2"/>
    <s v="ORD10639"/>
    <d v="2024-08-06T00:00:00"/>
    <s v="Enugu"/>
    <s v="Cash on Delivery"/>
    <x v="2"/>
    <n v="167603.01999999999"/>
    <n v="0.15"/>
    <n v="25140.452999999998"/>
    <n v="142462.56699999998"/>
    <x v="1"/>
  </r>
  <r>
    <n v="641"/>
    <s v="Abubakar Sola"/>
    <s v="Washing Machine"/>
    <n v="168596.11"/>
    <n v="5"/>
    <s v="ORD10640"/>
    <d v="2024-10-27T00:00:00"/>
    <s v="Kogi"/>
    <s v="Credit Card"/>
    <x v="0"/>
    <n v="842980.54999999993"/>
    <n v="0.25"/>
    <n v="210745.13749999998"/>
    <n v="632235.41249999998"/>
    <x v="7"/>
  </r>
  <r>
    <n v="642"/>
    <s v="Ekong Samuel"/>
    <s v="TV"/>
    <n v="37175.67"/>
    <n v="4"/>
    <s v="ORD10641"/>
    <d v="2024-09-18T00:00:00"/>
    <s v="Delta"/>
    <s v="Bank Transfer"/>
    <x v="0"/>
    <n v="148702.68"/>
    <n v="0.15"/>
    <n v="22305.401999999998"/>
    <n v="126397.27799999999"/>
    <x v="8"/>
  </r>
  <r>
    <n v="643"/>
    <s v="Ekong Abiodun"/>
    <s v="Air Conditioner"/>
    <n v="24579.78"/>
    <n v="4"/>
    <s v="ORD10642"/>
    <d v="2024-09-26T00:00:00"/>
    <s v="Delta"/>
    <s v="Bank Transfer"/>
    <x v="0"/>
    <n v="98319.12"/>
    <n v="0.15"/>
    <n v="14747.867999999999"/>
    <n v="83571.251999999993"/>
    <x v="8"/>
  </r>
  <r>
    <n v="644"/>
    <s v="Onyejekwe Ngozi"/>
    <s v="Air Conditioner"/>
    <n v="24750.5"/>
    <n v="4"/>
    <s v="ORD10643"/>
    <d v="2024-04-19T00:00:00"/>
    <s v="Enugu"/>
    <s v="Mobile Payment"/>
    <x v="1"/>
    <n v="99002"/>
    <n v="0.15"/>
    <n v="14850.3"/>
    <n v="84151.7"/>
    <x v="5"/>
  </r>
  <r>
    <n v="645"/>
    <s v="Ezechi Femi"/>
    <s v="Smartphone"/>
    <n v="56260.32"/>
    <n v="5"/>
    <s v="ORD10644"/>
    <d v="2024-11-17T00:00:00"/>
    <s v="Ondo"/>
    <s v="Mobile Payment"/>
    <x v="2"/>
    <n v="281301.59999999998"/>
    <n v="0.25"/>
    <n v="70325.399999999994"/>
    <n v="210976.19999999998"/>
    <x v="0"/>
  </r>
  <r>
    <n v="646"/>
    <s v="Adewale Yakubu"/>
    <s v="Fridge"/>
    <n v="127628"/>
    <n v="2"/>
    <s v="ORD10645"/>
    <d v="2024-08-08T00:00:00"/>
    <s v="Ebonyi"/>
    <s v="Debit Card"/>
    <x v="2"/>
    <n v="255256"/>
    <n v="0.15"/>
    <n v="38288.400000000001"/>
    <n v="216967.6"/>
    <x v="1"/>
  </r>
  <r>
    <n v="647"/>
    <s v="Ogunleye Adeola"/>
    <s v="Air Conditioner"/>
    <n v="165243.39000000001"/>
    <n v="1"/>
    <s v="ORD10646"/>
    <d v="2024-03-13T00:00:00"/>
    <s v="Osun"/>
    <s v="Mobile Payment"/>
    <x v="2"/>
    <n v="165243.39000000001"/>
    <s v="No Discount"/>
    <s v="No Discount"/>
    <n v="165243.39000000001"/>
    <x v="9"/>
  </r>
  <r>
    <n v="648"/>
    <s v="Ajayi Yakubu"/>
    <s v="Tablet"/>
    <n v="79966.259999999995"/>
    <n v="2"/>
    <s v="ORD10647"/>
    <d v="2024-03-05T00:00:00"/>
    <s v="Abia"/>
    <s v="Bank Transfer"/>
    <x v="1"/>
    <n v="159932.51999999999"/>
    <n v="0.15"/>
    <n v="23989.877999999997"/>
    <n v="135942.64199999999"/>
    <x v="9"/>
  </r>
  <r>
    <n v="649"/>
    <s v="Ifeanyi Efe"/>
    <s v="Laptop"/>
    <n v="90090.14"/>
    <n v="2"/>
    <s v="ORD10648"/>
    <d v="2024-04-09T00:00:00"/>
    <s v="Benue"/>
    <s v="Bank Transfer"/>
    <x v="2"/>
    <n v="180180.28"/>
    <n v="0.15"/>
    <n v="27027.041999999998"/>
    <n v="153153.23800000001"/>
    <x v="5"/>
  </r>
  <r>
    <n v="650"/>
    <s v="Ezechi Zainab"/>
    <s v="TV"/>
    <n v="196682.65"/>
    <n v="2"/>
    <s v="ORD10649"/>
    <d v="2024-01-13T00:00:00"/>
    <s v="Bauchi"/>
    <s v="Debit Card"/>
    <x v="2"/>
    <n v="393365.3"/>
    <n v="0.15"/>
    <n v="59004.794999999998"/>
    <n v="334360.505"/>
    <x v="4"/>
  </r>
  <r>
    <n v="651"/>
    <s v="Balogun Folake"/>
    <s v="Tablet"/>
    <n v="136300.17000000001"/>
    <n v="5"/>
    <s v="ORD10650"/>
    <d v="2024-04-18T00:00:00"/>
    <s v="Adamawa"/>
    <s v="Bank Transfer"/>
    <x v="1"/>
    <n v="681500.85000000009"/>
    <n v="0.25"/>
    <n v="170375.21250000002"/>
    <n v="511125.63750000007"/>
    <x v="5"/>
  </r>
  <r>
    <n v="652"/>
    <s v="Eze Zainab"/>
    <s v="Laptop"/>
    <n v="179016.29"/>
    <n v="3"/>
    <s v="ORD10651"/>
    <d v="2024-04-17T00:00:00"/>
    <s v="Oyo"/>
    <s v="Debit Card"/>
    <x v="0"/>
    <n v="537048.87"/>
    <n v="0.15"/>
    <n v="80557.330499999996"/>
    <n v="456491.53950000001"/>
    <x v="5"/>
  </r>
  <r>
    <n v="653"/>
    <s v="Omotosho Folake"/>
    <s v="Washing Machine"/>
    <n v="33967.99"/>
    <n v="1"/>
    <s v="ORD10652"/>
    <d v="2024-05-09T00:00:00"/>
    <s v="Kogi"/>
    <s v="Bank Transfer"/>
    <x v="0"/>
    <n v="33967.99"/>
    <s v="No Discount"/>
    <s v="No Discount"/>
    <n v="33967.99"/>
    <x v="3"/>
  </r>
  <r>
    <n v="654"/>
    <s v="Eze Efe"/>
    <s v="Microwave"/>
    <n v="178490.26"/>
    <n v="3"/>
    <s v="ORD10653"/>
    <d v="2024-06-05T00:00:00"/>
    <s v="Anambra"/>
    <s v="Credit Card"/>
    <x v="0"/>
    <n v="535470.78"/>
    <n v="0.15"/>
    <n v="80320.616999999998"/>
    <n v="455150.16300000006"/>
    <x v="11"/>
  </r>
  <r>
    <n v="655"/>
    <s v="Balogun Folake"/>
    <s v="Smartphone"/>
    <n v="101149.13"/>
    <n v="5"/>
    <s v="ORD10654"/>
    <d v="2024-10-18T00:00:00"/>
    <s v="Kaduna"/>
    <s v="Mobile Payment"/>
    <x v="1"/>
    <n v="505745.65"/>
    <n v="0.25"/>
    <n v="126436.41250000001"/>
    <n v="379309.23750000005"/>
    <x v="7"/>
  </r>
  <r>
    <n v="656"/>
    <s v="Ifeanyi Amaka"/>
    <s v="Smartphone"/>
    <n v="62532.87"/>
    <n v="3"/>
    <s v="ORD10655"/>
    <d v="2024-05-01T00:00:00"/>
    <s v="Kwara"/>
    <s v="Mobile Payment"/>
    <x v="2"/>
    <n v="187598.61000000002"/>
    <n v="0.15"/>
    <n v="28139.791500000003"/>
    <n v="159458.81850000002"/>
    <x v="3"/>
  </r>
  <r>
    <n v="657"/>
    <s v="Onyejekwe Efe"/>
    <s v="Microwave"/>
    <n v="113359.83"/>
    <n v="1"/>
    <s v="ORD10656"/>
    <d v="2024-12-24T00:00:00"/>
    <s v="Kwara"/>
    <s v="Cash on Delivery"/>
    <x v="1"/>
    <n v="113359.83"/>
    <s v="No Discount"/>
    <s v="No Discount"/>
    <n v="113359.83"/>
    <x v="6"/>
  </r>
  <r>
    <n v="658"/>
    <s v="Adebanjo Aisha"/>
    <s v="Smartphone"/>
    <n v="116373.47"/>
    <n v="3"/>
    <s v="ORD10657"/>
    <d v="2024-02-15T00:00:00"/>
    <s v="Adamawa"/>
    <s v="Credit Card"/>
    <x v="2"/>
    <n v="349120.41000000003"/>
    <n v="0.15"/>
    <n v="52368.061500000003"/>
    <n v="296752.34850000002"/>
    <x v="10"/>
  </r>
  <r>
    <n v="659"/>
    <s v="Ajayi Kemi"/>
    <s v="Laptop"/>
    <n v="63711.5"/>
    <n v="2"/>
    <s v="ORD10658"/>
    <d v="2024-10-08T00:00:00"/>
    <s v="Delta"/>
    <s v="Bank Transfer"/>
    <x v="0"/>
    <n v="127423"/>
    <n v="0.15"/>
    <n v="19113.45"/>
    <n v="108309.55"/>
    <x v="7"/>
  </r>
  <r>
    <n v="660"/>
    <s v="Adebanjo Efe"/>
    <s v="Laptop"/>
    <n v="104242.3"/>
    <n v="4"/>
    <s v="ORD10659"/>
    <d v="2024-07-17T00:00:00"/>
    <s v="Rivers"/>
    <s v="Mobile Payment"/>
    <x v="0"/>
    <n v="416969.2"/>
    <n v="0.15"/>
    <n v="62545.38"/>
    <n v="354423.82"/>
    <x v="2"/>
  </r>
  <r>
    <n v="661"/>
    <s v="Idowu Emeka"/>
    <s v="Smartphone"/>
    <n v="142352"/>
    <n v="2"/>
    <s v="ORD10660"/>
    <d v="2024-03-13T00:00:00"/>
    <s v="Adamawa"/>
    <s v="Credit Card"/>
    <x v="2"/>
    <n v="284704"/>
    <n v="0.15"/>
    <n v="42705.599999999999"/>
    <n v="241998.4"/>
    <x v="9"/>
  </r>
  <r>
    <n v="662"/>
    <s v="Obi Yakubu"/>
    <s v="Smartphone"/>
    <n v="105485.61"/>
    <n v="4"/>
    <s v="ORD10661"/>
    <d v="2024-09-07T00:00:00"/>
    <s v="Bayelsa"/>
    <s v="Bank Transfer"/>
    <x v="0"/>
    <n v="421942.44"/>
    <n v="0.15"/>
    <n v="63291.365999999995"/>
    <n v="358651.07400000002"/>
    <x v="8"/>
  </r>
  <r>
    <n v="663"/>
    <s v="Lawal Adeola"/>
    <s v="Smartwatch"/>
    <n v="146753.12"/>
    <n v="3"/>
    <s v="ORD10662"/>
    <d v="2024-04-03T00:00:00"/>
    <s v="Kwara"/>
    <s v="Credit Card"/>
    <x v="1"/>
    <n v="440259.36"/>
    <n v="0.15"/>
    <n v="66038.903999999995"/>
    <n v="374220.45600000001"/>
    <x v="5"/>
  </r>
  <r>
    <n v="664"/>
    <s v="Ezechi Femi"/>
    <s v="Headphones"/>
    <n v="140741.96"/>
    <n v="5"/>
    <s v="ORD10663"/>
    <d v="2024-05-29T00:00:00"/>
    <s v="Benue"/>
    <s v="Bank Transfer"/>
    <x v="0"/>
    <n v="703709.79999999993"/>
    <n v="0.25"/>
    <n v="175927.44999999998"/>
    <n v="527782.35"/>
    <x v="3"/>
  </r>
  <r>
    <n v="665"/>
    <s v="Ogundipe Folake"/>
    <s v="Smartphone"/>
    <n v="164876"/>
    <n v="1"/>
    <s v="ORD10664"/>
    <d v="2024-12-06T00:00:00"/>
    <s v="Sokoto"/>
    <s v="Cash on Delivery"/>
    <x v="1"/>
    <n v="164876"/>
    <s v="No Discount"/>
    <s v="No Discount"/>
    <n v="164876"/>
    <x v="6"/>
  </r>
  <r>
    <n v="666"/>
    <s v="Eze Tunde"/>
    <s v="Smartphone"/>
    <n v="124408.64"/>
    <n v="1"/>
    <s v="ORD10665"/>
    <d v="2024-01-30T00:00:00"/>
    <s v="Abuja"/>
    <s v="Credit Card"/>
    <x v="1"/>
    <n v="124408.64"/>
    <s v="No Discount"/>
    <s v="No Discount"/>
    <n v="124408.64"/>
    <x v="4"/>
  </r>
  <r>
    <n v="667"/>
    <s v="Obi Bola"/>
    <s v="Headphones"/>
    <n v="80137.289999999994"/>
    <n v="1"/>
    <s v="ORD10666"/>
    <d v="2024-04-05T00:00:00"/>
    <s v="Abuja"/>
    <s v="Debit Card"/>
    <x v="0"/>
    <n v="80137.289999999994"/>
    <s v="No Discount"/>
    <s v="No Discount"/>
    <n v="80137.289999999994"/>
    <x v="5"/>
  </r>
  <r>
    <n v="668"/>
    <s v="Ajayi Femi"/>
    <s v="Air Conditioner"/>
    <n v="128040.34"/>
    <n v="3"/>
    <s v="ORD10667"/>
    <d v="2024-03-21T00:00:00"/>
    <s v="Niger"/>
    <s v="Credit Card"/>
    <x v="1"/>
    <n v="384121.02"/>
    <n v="0.15"/>
    <n v="57618.152999999998"/>
    <n v="326502.86700000003"/>
    <x v="9"/>
  </r>
  <r>
    <n v="669"/>
    <s v="Ajayi Femi"/>
    <s v="Smartphone"/>
    <n v="59283.87"/>
    <n v="4"/>
    <s v="ORD10668"/>
    <d v="2024-03-22T00:00:00"/>
    <s v="Yobe"/>
    <s v="Debit Card"/>
    <x v="2"/>
    <n v="237135.48"/>
    <n v="0.15"/>
    <n v="35570.322"/>
    <n v="201565.158"/>
    <x v="9"/>
  </r>
  <r>
    <n v="670"/>
    <s v="Okeke Ngozi"/>
    <s v="Headphones"/>
    <n v="153571.92000000001"/>
    <n v="4"/>
    <s v="ORD10669"/>
    <d v="2024-11-02T00:00:00"/>
    <s v="Sokoto"/>
    <s v="Debit Card"/>
    <x v="2"/>
    <n v="614287.68000000005"/>
    <n v="0.15"/>
    <n v="92143.152000000002"/>
    <n v="522144.52800000005"/>
    <x v="0"/>
  </r>
  <r>
    <n v="671"/>
    <s v="Obi Temitope"/>
    <s v="Tablet"/>
    <n v="7525.24"/>
    <n v="4"/>
    <s v="ORD10670"/>
    <d v="2024-03-16T00:00:00"/>
    <s v="Bauchi"/>
    <s v="Bank Transfer"/>
    <x v="1"/>
    <n v="30100.959999999999"/>
    <n v="0.15"/>
    <n v="4515.1439999999993"/>
    <n v="25585.815999999999"/>
    <x v="9"/>
  </r>
  <r>
    <n v="672"/>
    <s v="Ogundipe Chisom"/>
    <s v="Smartwatch"/>
    <n v="188819.45"/>
    <n v="2"/>
    <s v="ORD10671"/>
    <d v="2024-06-04T00:00:00"/>
    <s v="Bauchi"/>
    <s v="Bank Transfer"/>
    <x v="0"/>
    <n v="377638.9"/>
    <n v="0.15"/>
    <n v="56645.834999999999"/>
    <n v="320993.065"/>
    <x v="11"/>
  </r>
  <r>
    <n v="673"/>
    <s v="Omotosho Samuel"/>
    <s v="Washing Machine"/>
    <n v="97778.68"/>
    <n v="1"/>
    <s v="ORD10672"/>
    <d v="2024-01-30T00:00:00"/>
    <s v="Osun"/>
    <s v="Bank Transfer"/>
    <x v="2"/>
    <n v="97778.68"/>
    <s v="No Discount"/>
    <s v="No Discount"/>
    <n v="97778.68"/>
    <x v="4"/>
  </r>
  <r>
    <n v="674"/>
    <s v="Balogun Bola"/>
    <s v="Smartwatch"/>
    <n v="199238.15"/>
    <n v="2"/>
    <s v="ORD10673"/>
    <d v="2024-05-01T00:00:00"/>
    <s v="Enugu"/>
    <s v="Cash on Delivery"/>
    <x v="2"/>
    <n v="398476.3"/>
    <n v="0.15"/>
    <n v="59771.444999999992"/>
    <n v="338704.85499999998"/>
    <x v="3"/>
  </r>
  <r>
    <n v="675"/>
    <s v="Omotosho Sola"/>
    <s v="Washing Machine"/>
    <n v="74069.39"/>
    <n v="3"/>
    <s v="ORD10674"/>
    <d v="2024-08-22T00:00:00"/>
    <s v="Benue"/>
    <s v="Cash on Delivery"/>
    <x v="2"/>
    <n v="222208.16999999998"/>
    <n v="0.15"/>
    <n v="33331.225499999993"/>
    <n v="188876.94449999998"/>
    <x v="1"/>
  </r>
  <r>
    <n v="676"/>
    <s v="Onyejekwe Uche"/>
    <s v="Headphones"/>
    <n v="119540.48"/>
    <n v="5"/>
    <s v="ORD10675"/>
    <d v="2024-05-29T00:00:00"/>
    <s v="Benue"/>
    <s v="Mobile Payment"/>
    <x v="0"/>
    <n v="597702.40000000002"/>
    <n v="0.25"/>
    <n v="149425.60000000001"/>
    <n v="448276.80000000005"/>
    <x v="3"/>
  </r>
  <r>
    <n v="677"/>
    <s v="Ogundipe Chukwudi"/>
    <s v="Laptop"/>
    <n v="12962.31"/>
    <n v="5"/>
    <s v="ORD10676"/>
    <d v="2024-02-20T00:00:00"/>
    <s v="Anambra"/>
    <s v="Credit Card"/>
    <x v="0"/>
    <n v="64811.549999999996"/>
    <n v="0.25"/>
    <n v="16202.887499999999"/>
    <n v="48608.662499999999"/>
    <x v="10"/>
  </r>
  <r>
    <n v="678"/>
    <s v="Ikenna Ibrahim"/>
    <s v="Headphones"/>
    <n v="137884.85999999999"/>
    <n v="1"/>
    <s v="ORD10677"/>
    <d v="2024-10-27T00:00:00"/>
    <s v="Oyo"/>
    <s v="Cash on Delivery"/>
    <x v="0"/>
    <n v="137884.85999999999"/>
    <s v="No Discount"/>
    <s v="No Discount"/>
    <n v="137884.85999999999"/>
    <x v="7"/>
  </r>
  <r>
    <n v="679"/>
    <s v="Ezechi Ibrahim"/>
    <s v="Microwave"/>
    <n v="89024.91"/>
    <n v="5"/>
    <s v="ORD10678"/>
    <d v="2024-11-15T00:00:00"/>
    <s v="Bauchi"/>
    <s v="Credit Card"/>
    <x v="2"/>
    <n v="445124.55000000005"/>
    <n v="0.25"/>
    <n v="111281.13750000001"/>
    <n v="333843.41250000003"/>
    <x v="0"/>
  </r>
  <r>
    <n v="680"/>
    <s v="Abubakar Yakubu"/>
    <s v="Headphones"/>
    <n v="181794.86"/>
    <n v="3"/>
    <s v="ORD10679"/>
    <d v="2024-11-01T00:00:00"/>
    <s v="Ekiti"/>
    <s v="Debit Card"/>
    <x v="2"/>
    <n v="545384.57999999996"/>
    <n v="0.15"/>
    <n v="81807.686999999991"/>
    <n v="463576.89299999998"/>
    <x v="0"/>
  </r>
  <r>
    <n v="681"/>
    <s v="Okeke Omotayo"/>
    <s v="Fridge"/>
    <n v="35341.03"/>
    <n v="5"/>
    <s v="ORD10680"/>
    <d v="2024-07-06T00:00:00"/>
    <s v="Ekiti"/>
    <s v="Debit Card"/>
    <x v="1"/>
    <n v="176705.15"/>
    <n v="0.25"/>
    <n v="44176.287499999999"/>
    <n v="132528.86249999999"/>
    <x v="2"/>
  </r>
  <r>
    <n v="682"/>
    <s v="Idowu Omotayo"/>
    <s v="Tablet"/>
    <n v="153307.63"/>
    <n v="5"/>
    <s v="ORD10681"/>
    <d v="2024-05-07T00:00:00"/>
    <s v="Ogun"/>
    <s v="Bank Transfer"/>
    <x v="0"/>
    <n v="766538.15"/>
    <n v="0.25"/>
    <n v="191634.53750000001"/>
    <n v="574903.61250000005"/>
    <x v="3"/>
  </r>
  <r>
    <n v="683"/>
    <s v="Ojo Ahmed"/>
    <s v="Fridge"/>
    <n v="98212.55"/>
    <n v="2"/>
    <s v="ORD10682"/>
    <d v="2024-01-08T00:00:00"/>
    <s v="Osun"/>
    <s v="Debit Card"/>
    <x v="2"/>
    <n v="196425.1"/>
    <n v="0.15"/>
    <n v="29463.764999999999"/>
    <n v="166961.33500000002"/>
    <x v="4"/>
  </r>
  <r>
    <n v="684"/>
    <s v="Ifeanyi Bola"/>
    <s v="Laptop"/>
    <n v="166349.59"/>
    <n v="3"/>
    <s v="ORD10683"/>
    <d v="2024-02-26T00:00:00"/>
    <s v="Kano"/>
    <s v="Credit Card"/>
    <x v="1"/>
    <n v="499048.77"/>
    <n v="0.15"/>
    <n v="74857.315499999997"/>
    <n v="424191.45449999999"/>
    <x v="10"/>
  </r>
  <r>
    <n v="685"/>
    <s v="Lawal Temitope"/>
    <s v="Laptop"/>
    <n v="166477.23000000001"/>
    <n v="2"/>
    <s v="ORD10684"/>
    <d v="2024-04-24T00:00:00"/>
    <s v="Ogun"/>
    <s v="Debit Card"/>
    <x v="0"/>
    <n v="332954.46000000002"/>
    <n v="0.15"/>
    <n v="49943.169000000002"/>
    <n v="283011.29100000003"/>
    <x v="5"/>
  </r>
  <r>
    <n v="686"/>
    <s v="Olawale Efe"/>
    <s v="Tablet"/>
    <n v="8793.5400000000009"/>
    <n v="3"/>
    <s v="ORD10685"/>
    <d v="2024-01-31T00:00:00"/>
    <s v="Bayelsa"/>
    <s v="Bank Transfer"/>
    <x v="2"/>
    <n v="26380.620000000003"/>
    <n v="0.15"/>
    <n v="3957.0930000000003"/>
    <n v="22423.527000000002"/>
    <x v="4"/>
  </r>
  <r>
    <n v="687"/>
    <s v="Ojo Abiodun"/>
    <s v="Tablet"/>
    <n v="194746.86"/>
    <n v="4"/>
    <s v="ORD10686"/>
    <d v="2024-07-23T00:00:00"/>
    <s v="Osun"/>
    <s v="Debit Card"/>
    <x v="0"/>
    <n v="778987.44"/>
    <n v="0.15"/>
    <n v="116848.11599999999"/>
    <n v="662139.32399999991"/>
    <x v="2"/>
  </r>
  <r>
    <n v="688"/>
    <s v="Ogundipe Bola"/>
    <s v="Smartphone"/>
    <n v="116270.72"/>
    <n v="1"/>
    <s v="ORD10687"/>
    <d v="2024-10-08T00:00:00"/>
    <s v="Rivers"/>
    <s v="Credit Card"/>
    <x v="2"/>
    <n v="116270.72"/>
    <s v="No Discount"/>
    <s v="No Discount"/>
    <n v="116270.72"/>
    <x v="7"/>
  </r>
  <r>
    <n v="689"/>
    <s v="Onyejekwe Amaka"/>
    <s v="Smartphone"/>
    <n v="125326.8"/>
    <n v="1"/>
    <s v="ORD10688"/>
    <d v="2024-06-18T00:00:00"/>
    <s v="Ogun"/>
    <s v="Bank Transfer"/>
    <x v="0"/>
    <n v="125326.8"/>
    <s v="No Discount"/>
    <s v="No Discount"/>
    <n v="125326.8"/>
    <x v="11"/>
  </r>
  <r>
    <n v="690"/>
    <s v="Ikenna Adeola"/>
    <s v="Microwave"/>
    <n v="17066.830000000002"/>
    <n v="5"/>
    <s v="ORD10689"/>
    <d v="2024-11-13T00:00:00"/>
    <s v="Rivers"/>
    <s v="Cash on Delivery"/>
    <x v="0"/>
    <n v="85334.150000000009"/>
    <n v="0.25"/>
    <n v="21333.537500000002"/>
    <n v="64000.612500000003"/>
    <x v="0"/>
  </r>
  <r>
    <n v="691"/>
    <s v="Ojo Sola"/>
    <s v="Microwave"/>
    <n v="82073.679999999993"/>
    <n v="4"/>
    <s v="ORD10690"/>
    <d v="2024-08-17T00:00:00"/>
    <s v="Taraba"/>
    <s v="Cash on Delivery"/>
    <x v="2"/>
    <n v="328294.71999999997"/>
    <n v="0.15"/>
    <n v="49244.207999999991"/>
    <n v="279050.51199999999"/>
    <x v="1"/>
  </r>
  <r>
    <n v="692"/>
    <s v="Adebayo Sola"/>
    <s v="Headphones"/>
    <n v="88791.64"/>
    <n v="1"/>
    <s v="ORD10691"/>
    <d v="2024-08-23T00:00:00"/>
    <s v="Osun"/>
    <s v="Cash on Delivery"/>
    <x v="1"/>
    <n v="88791.64"/>
    <s v="No Discount"/>
    <s v="No Discount"/>
    <n v="88791.64"/>
    <x v="1"/>
  </r>
  <r>
    <n v="693"/>
    <s v="Eze Bola"/>
    <s v="Laptop"/>
    <n v="167587.73000000001"/>
    <n v="2"/>
    <s v="ORD10692"/>
    <d v="2024-12-14T00:00:00"/>
    <s v="Yobe"/>
    <s v="Mobile Payment"/>
    <x v="0"/>
    <n v="335175.46000000002"/>
    <n v="0.15"/>
    <n v="50276.319000000003"/>
    <n v="284899.141"/>
    <x v="6"/>
  </r>
  <r>
    <n v="694"/>
    <s v="Lawal Tunde"/>
    <s v="Laptop"/>
    <n v="175469.92"/>
    <n v="4"/>
    <s v="ORD10693"/>
    <d v="2024-05-05T00:00:00"/>
    <s v="Ogun"/>
    <s v="Bank Transfer"/>
    <x v="0"/>
    <n v="701879.68"/>
    <n v="0.15"/>
    <n v="105281.952"/>
    <n v="596597.728"/>
    <x v="3"/>
  </r>
  <r>
    <n v="695"/>
    <s v="Obi Chinwe"/>
    <s v="Laptop"/>
    <n v="6309.39"/>
    <n v="4"/>
    <s v="ORD10694"/>
    <d v="2024-10-04T00:00:00"/>
    <s v="Sokoto"/>
    <s v="Debit Card"/>
    <x v="1"/>
    <n v="25237.56"/>
    <n v="0.15"/>
    <n v="3785.634"/>
    <n v="21451.925999999999"/>
    <x v="7"/>
  </r>
  <r>
    <n v="696"/>
    <s v="Nwachukwu Folake"/>
    <s v="Microwave"/>
    <n v="163460.93"/>
    <n v="5"/>
    <s v="ORD10695"/>
    <d v="2024-09-10T00:00:00"/>
    <s v="Abia"/>
    <s v="Debit Card"/>
    <x v="0"/>
    <n v="817304.64999999991"/>
    <n v="0.25"/>
    <n v="204326.16249999998"/>
    <n v="612978.48749999993"/>
    <x v="8"/>
  </r>
  <r>
    <n v="697"/>
    <s v="Balogun Chisom"/>
    <s v="Tablet"/>
    <n v="70837.69"/>
    <n v="5"/>
    <s v="ORD10696"/>
    <d v="2024-12-03T00:00:00"/>
    <s v="Ebonyi"/>
    <s v="Bank Transfer"/>
    <x v="0"/>
    <n v="354188.45"/>
    <n v="0.25"/>
    <n v="88547.112500000003"/>
    <n v="265641.33750000002"/>
    <x v="6"/>
  </r>
  <r>
    <n v="698"/>
    <s v="Adebanjo Chisom"/>
    <s v="Laptop"/>
    <n v="44747.82"/>
    <n v="5"/>
    <s v="ORD10697"/>
    <d v="2024-06-20T00:00:00"/>
    <s v="Adamawa"/>
    <s v="Credit Card"/>
    <x v="2"/>
    <n v="223739.1"/>
    <n v="0.25"/>
    <n v="55934.775000000001"/>
    <n v="167804.32500000001"/>
    <x v="11"/>
  </r>
  <r>
    <n v="699"/>
    <s v="Ojo Aisha"/>
    <s v="Smartphone"/>
    <n v="84431.46"/>
    <n v="4"/>
    <s v="ORD10698"/>
    <d v="2024-10-19T00:00:00"/>
    <s v="Ogun"/>
    <s v="Mobile Payment"/>
    <x v="1"/>
    <n v="337725.84"/>
    <n v="0.15"/>
    <n v="50658.876000000004"/>
    <n v="287066.96400000004"/>
    <x v="7"/>
  </r>
  <r>
    <n v="700"/>
    <s v="Balogun Chukwudi"/>
    <s v="Air Conditioner"/>
    <n v="186794.38"/>
    <n v="2"/>
    <s v="ORD10699"/>
    <d v="2024-10-12T00:00:00"/>
    <s v="Ebonyi"/>
    <s v="Debit Card"/>
    <x v="2"/>
    <n v="373588.76"/>
    <n v="0.15"/>
    <n v="56038.313999999998"/>
    <n v="317550.446"/>
    <x v="7"/>
  </r>
  <r>
    <n v="701"/>
    <s v="Ikenna Ifunanya"/>
    <s v="Fridge"/>
    <n v="143341.65"/>
    <n v="4"/>
    <s v="ORD10700"/>
    <d v="2024-12-13T00:00:00"/>
    <s v="Oyo"/>
    <s v="Bank Transfer"/>
    <x v="2"/>
    <n v="573366.6"/>
    <n v="0.15"/>
    <n v="86004.989999999991"/>
    <n v="487361.61"/>
    <x v="6"/>
  </r>
  <r>
    <n v="702"/>
    <s v="Obi Zainab"/>
    <s v="Air Conditioner"/>
    <n v="76292.149999999994"/>
    <n v="3"/>
    <s v="ORD10701"/>
    <d v="2024-02-19T00:00:00"/>
    <s v="Enugu"/>
    <s v="Credit Card"/>
    <x v="0"/>
    <n v="228876.44999999998"/>
    <n v="0.15"/>
    <n v="34331.467499999999"/>
    <n v="194544.98249999998"/>
    <x v="10"/>
  </r>
  <r>
    <n v="703"/>
    <s v="Obi Ngozi"/>
    <s v="Smartwatch"/>
    <n v="151574.92000000001"/>
    <n v="5"/>
    <s v="ORD10702"/>
    <d v="2024-01-27T00:00:00"/>
    <s v="Ebonyi"/>
    <s v="Mobile Payment"/>
    <x v="1"/>
    <n v="757874.60000000009"/>
    <n v="0.25"/>
    <n v="189468.65000000002"/>
    <n v="568405.95000000007"/>
    <x v="4"/>
  </r>
  <r>
    <n v="704"/>
    <s v="Ogunleye Efe"/>
    <s v="Washing Machine"/>
    <n v="177669.59"/>
    <n v="3"/>
    <s v="ORD10703"/>
    <d v="2024-09-13T00:00:00"/>
    <s v="Bauchi"/>
    <s v="Cash on Delivery"/>
    <x v="0"/>
    <n v="533008.77"/>
    <n v="0.15"/>
    <n v="79951.315499999997"/>
    <n v="453057.45449999999"/>
    <x v="8"/>
  </r>
  <r>
    <n v="705"/>
    <s v="Ogunleye Aisha"/>
    <s v="Smartphone"/>
    <n v="160951.22"/>
    <n v="2"/>
    <s v="ORD10704"/>
    <d v="2024-07-25T00:00:00"/>
    <s v="Kaduna"/>
    <s v="Mobile Payment"/>
    <x v="0"/>
    <n v="321902.44"/>
    <n v="0.15"/>
    <n v="48285.366000000002"/>
    <n v="273617.07400000002"/>
    <x v="2"/>
  </r>
  <r>
    <n v="706"/>
    <s v="Onyejekwe Amaka"/>
    <s v="Tablet"/>
    <n v="174682.63"/>
    <n v="3"/>
    <s v="ORD10705"/>
    <d v="2024-08-07T00:00:00"/>
    <s v="Abia"/>
    <s v="Cash on Delivery"/>
    <x v="1"/>
    <n v="524047.89"/>
    <n v="0.15"/>
    <n v="78607.183499999999"/>
    <n v="445440.70650000003"/>
    <x v="1"/>
  </r>
  <r>
    <n v="707"/>
    <s v="Eze Temitope"/>
    <s v="Air Conditioner"/>
    <n v="79745.53"/>
    <n v="1"/>
    <s v="ORD10706"/>
    <d v="2024-07-30T00:00:00"/>
    <s v="Abia"/>
    <s v="Mobile Payment"/>
    <x v="1"/>
    <n v="79745.53"/>
    <s v="No Discount"/>
    <s v="No Discount"/>
    <n v="79745.53"/>
    <x v="2"/>
  </r>
  <r>
    <n v="708"/>
    <s v="Abubakar Bola"/>
    <s v="Headphones"/>
    <n v="112503.29"/>
    <n v="5"/>
    <s v="ORD10707"/>
    <d v="2024-07-22T00:00:00"/>
    <s v="Kaduna"/>
    <s v="Credit Card"/>
    <x v="0"/>
    <n v="562516.44999999995"/>
    <n v="0.25"/>
    <n v="140629.11249999999"/>
    <n v="421887.33749999997"/>
    <x v="2"/>
  </r>
  <r>
    <n v="709"/>
    <s v="Omotosho Tunde"/>
    <s v="Washing Machine"/>
    <n v="188403.72"/>
    <n v="1"/>
    <s v="ORD10708"/>
    <d v="2024-12-22T00:00:00"/>
    <s v="Enugu"/>
    <s v="Credit Card"/>
    <x v="1"/>
    <n v="188403.72"/>
    <s v="No Discount"/>
    <s v="No Discount"/>
    <n v="188403.72"/>
    <x v="6"/>
  </r>
  <r>
    <n v="710"/>
    <s v="Idowu Emeka"/>
    <s v="Fridge"/>
    <n v="55844.07"/>
    <n v="1"/>
    <s v="ORD10709"/>
    <d v="2024-03-11T00:00:00"/>
    <s v="Zamfara"/>
    <s v="Debit Card"/>
    <x v="1"/>
    <n v="55844.07"/>
    <s v="No Discount"/>
    <s v="No Discount"/>
    <n v="55844.07"/>
    <x v="9"/>
  </r>
  <r>
    <n v="711"/>
    <s v="Onyejekwe Amaka"/>
    <s v="TV"/>
    <n v="24303.55"/>
    <n v="1"/>
    <s v="ORD10710"/>
    <d v="2024-11-06T00:00:00"/>
    <s v="Kwara"/>
    <s v="Cash on Delivery"/>
    <x v="2"/>
    <n v="24303.55"/>
    <s v="No Discount"/>
    <s v="No Discount"/>
    <n v="24303.55"/>
    <x v="0"/>
  </r>
  <r>
    <n v="712"/>
    <s v="Ekong Abiodun"/>
    <s v="Tablet"/>
    <n v="181344.65"/>
    <n v="5"/>
    <s v="ORD10711"/>
    <d v="2024-09-13T00:00:00"/>
    <s v="Abuja"/>
    <s v="Debit Card"/>
    <x v="1"/>
    <n v="906723.25"/>
    <n v="0.25"/>
    <n v="226680.8125"/>
    <n v="680042.4375"/>
    <x v="8"/>
  </r>
  <r>
    <n v="713"/>
    <s v="Lawal Ngozi"/>
    <s v="Smartphone"/>
    <n v="76528.22"/>
    <n v="4"/>
    <s v="ORD10712"/>
    <d v="2024-09-13T00:00:00"/>
    <s v="Bayelsa"/>
    <s v="Bank Transfer"/>
    <x v="0"/>
    <n v="306112.88"/>
    <n v="0.15"/>
    <n v="45916.932000000001"/>
    <n v="260195.948"/>
    <x v="8"/>
  </r>
  <r>
    <n v="714"/>
    <s v="Idowu Ifunanya"/>
    <s v="Tablet"/>
    <n v="132477.54999999999"/>
    <n v="4"/>
    <s v="ORD10713"/>
    <d v="2024-11-15T00:00:00"/>
    <s v="Niger"/>
    <s v="Bank Transfer"/>
    <x v="0"/>
    <n v="529910.19999999995"/>
    <n v="0.15"/>
    <n v="79486.529999999984"/>
    <n v="450423.67"/>
    <x v="0"/>
  </r>
  <r>
    <n v="715"/>
    <s v="Osagie Zainab"/>
    <s v="Microwave"/>
    <n v="128520.59"/>
    <n v="3"/>
    <s v="ORD10714"/>
    <d v="2024-05-02T00:00:00"/>
    <s v="Ebonyi"/>
    <s v="Bank Transfer"/>
    <x v="1"/>
    <n v="385561.77"/>
    <n v="0.15"/>
    <n v="57834.265500000001"/>
    <n v="327727.50450000004"/>
    <x v="3"/>
  </r>
  <r>
    <n v="716"/>
    <s v="Abubakar Chinwe"/>
    <s v="Tablet"/>
    <n v="163830.18"/>
    <n v="2"/>
    <s v="ORD10715"/>
    <d v="2024-06-30T00:00:00"/>
    <s v="Osun"/>
    <s v="Debit Card"/>
    <x v="1"/>
    <n v="327660.36"/>
    <n v="0.15"/>
    <n v="49149.053999999996"/>
    <n v="278511.30599999998"/>
    <x v="11"/>
  </r>
  <r>
    <n v="717"/>
    <s v="Ifeanyi Folake"/>
    <s v="Fridge"/>
    <n v="82741.7"/>
    <n v="5"/>
    <s v="ORD10716"/>
    <d v="2024-03-28T00:00:00"/>
    <s v="Kaduna"/>
    <s v="Cash on Delivery"/>
    <x v="2"/>
    <n v="413708.5"/>
    <n v="0.25"/>
    <n v="103427.125"/>
    <n v="310281.375"/>
    <x v="9"/>
  </r>
  <r>
    <n v="718"/>
    <s v="Okafor Tunde"/>
    <s v="Headphones"/>
    <n v="154180.92000000001"/>
    <n v="5"/>
    <s v="ORD10717"/>
    <d v="2024-12-23T00:00:00"/>
    <s v="Bauchi"/>
    <s v="Debit Card"/>
    <x v="1"/>
    <n v="770904.60000000009"/>
    <n v="0.25"/>
    <n v="192726.15000000002"/>
    <n v="578178.45000000007"/>
    <x v="6"/>
  </r>
  <r>
    <n v="719"/>
    <s v="Lawal Ngozi"/>
    <s v="Smartwatch"/>
    <n v="60739.83"/>
    <n v="4"/>
    <s v="ORD10718"/>
    <d v="2024-03-04T00:00:00"/>
    <s v="Ogun"/>
    <s v="Cash on Delivery"/>
    <x v="2"/>
    <n v="242959.32"/>
    <n v="0.15"/>
    <n v="36443.898000000001"/>
    <n v="206515.42200000002"/>
    <x v="9"/>
  </r>
  <r>
    <n v="720"/>
    <s v="Abubakar Folake"/>
    <s v="Microwave"/>
    <n v="190720"/>
    <n v="2"/>
    <s v="ORD10719"/>
    <d v="2024-11-09T00:00:00"/>
    <s v="Ebonyi"/>
    <s v="Debit Card"/>
    <x v="0"/>
    <n v="381440"/>
    <n v="0.15"/>
    <n v="57216"/>
    <n v="324224"/>
    <x v="0"/>
  </r>
  <r>
    <n v="721"/>
    <s v="Ogundipe Aisha"/>
    <s v="Washing Machine"/>
    <n v="53963.519999999997"/>
    <n v="3"/>
    <s v="ORD10720"/>
    <d v="2024-04-01T00:00:00"/>
    <s v="Ondo"/>
    <s v="Mobile Payment"/>
    <x v="0"/>
    <n v="161890.56"/>
    <n v="0.15"/>
    <n v="24283.583999999999"/>
    <n v="137606.976"/>
    <x v="5"/>
  </r>
  <r>
    <n v="722"/>
    <s v="Nwachukwu Bola"/>
    <s v="Air Conditioner"/>
    <n v="53739.06"/>
    <n v="4"/>
    <s v="ORD10721"/>
    <d v="2024-10-04T00:00:00"/>
    <s v="Ebonyi"/>
    <s v="Mobile Payment"/>
    <x v="2"/>
    <n v="214956.24"/>
    <n v="0.15"/>
    <n v="32243.435999999998"/>
    <n v="182712.804"/>
    <x v="7"/>
  </r>
  <r>
    <n v="723"/>
    <s v="Ogundipe Folake"/>
    <s v="Smartphone"/>
    <n v="17341.95"/>
    <n v="2"/>
    <s v="ORD10722"/>
    <d v="2024-04-09T00:00:00"/>
    <s v="Adamawa"/>
    <s v="Debit Card"/>
    <x v="1"/>
    <n v="34683.9"/>
    <n v="0.15"/>
    <n v="5202.585"/>
    <n v="29481.315000000002"/>
    <x v="5"/>
  </r>
  <r>
    <n v="724"/>
    <s v="Abubakar Kemi"/>
    <s v="Fridge"/>
    <n v="188941.83"/>
    <n v="2"/>
    <s v="ORD10723"/>
    <d v="2024-02-29T00:00:00"/>
    <s v="Bauchi"/>
    <s v="Cash on Delivery"/>
    <x v="2"/>
    <n v="377883.66"/>
    <n v="0.15"/>
    <n v="56682.548999999992"/>
    <n v="321201.11099999998"/>
    <x v="10"/>
  </r>
  <r>
    <n v="725"/>
    <s v="Ifeanyi Efe"/>
    <s v="TV"/>
    <n v="171296.07"/>
    <n v="1"/>
    <s v="ORD10724"/>
    <d v="2024-04-30T00:00:00"/>
    <s v="Bauchi"/>
    <s v="Credit Card"/>
    <x v="1"/>
    <n v="171296.07"/>
    <s v="No Discount"/>
    <s v="No Discount"/>
    <n v="171296.07"/>
    <x v="5"/>
  </r>
  <r>
    <n v="726"/>
    <s v="Obi Ahmed"/>
    <s v="Headphones"/>
    <n v="47658.15"/>
    <n v="1"/>
    <s v="ORD10725"/>
    <d v="2024-10-06T00:00:00"/>
    <s v="Kogi"/>
    <s v="Credit Card"/>
    <x v="2"/>
    <n v="47658.15"/>
    <s v="No Discount"/>
    <s v="No Discount"/>
    <n v="47658.15"/>
    <x v="7"/>
  </r>
  <r>
    <n v="727"/>
    <s v="Osagie Efe"/>
    <s v="Headphones"/>
    <n v="17325.27"/>
    <n v="2"/>
    <s v="ORD10726"/>
    <d v="2024-11-04T00:00:00"/>
    <s v="Yobe"/>
    <s v="Bank Transfer"/>
    <x v="1"/>
    <n v="34650.54"/>
    <n v="0.15"/>
    <n v="5197.5810000000001"/>
    <n v="29452.959000000003"/>
    <x v="0"/>
  </r>
  <r>
    <n v="728"/>
    <s v="Adebayo Temitope"/>
    <s v="Tablet"/>
    <n v="14024.96"/>
    <n v="2"/>
    <s v="ORD10727"/>
    <d v="2024-05-25T00:00:00"/>
    <s v="Kwara"/>
    <s v="Mobile Payment"/>
    <x v="2"/>
    <n v="28049.919999999998"/>
    <n v="0.15"/>
    <n v="4207.4879999999994"/>
    <n v="23842.432000000001"/>
    <x v="3"/>
  </r>
  <r>
    <n v="729"/>
    <s v="Ezechi Chisom"/>
    <s v="TV"/>
    <n v="165499.9"/>
    <n v="5"/>
    <s v="ORD10728"/>
    <d v="2024-04-23T00:00:00"/>
    <s v="Benue"/>
    <s v="Debit Card"/>
    <x v="0"/>
    <n v="827499.5"/>
    <n v="0.25"/>
    <n v="206874.875"/>
    <n v="620624.625"/>
    <x v="5"/>
  </r>
  <r>
    <n v="730"/>
    <s v="Okeke Temitope"/>
    <s v="Smartwatch"/>
    <n v="192657.6"/>
    <n v="2"/>
    <s v="ORD10729"/>
    <d v="2024-01-25T00:00:00"/>
    <s v="Kogi"/>
    <s v="Debit Card"/>
    <x v="1"/>
    <n v="385315.2"/>
    <n v="0.15"/>
    <n v="57797.279999999999"/>
    <n v="327517.92000000004"/>
    <x v="4"/>
  </r>
  <r>
    <n v="731"/>
    <s v="Ezechi Yakubu"/>
    <s v="Tablet"/>
    <n v="55434.67"/>
    <n v="3"/>
    <s v="ORD10730"/>
    <d v="2024-03-28T00:00:00"/>
    <s v="Osun"/>
    <s v="Debit Card"/>
    <x v="2"/>
    <n v="166304.01"/>
    <n v="0.15"/>
    <n v="24945.601500000001"/>
    <n v="141358.40850000002"/>
    <x v="9"/>
  </r>
  <r>
    <n v="732"/>
    <s v="Ogundipe Emeka"/>
    <s v="TV"/>
    <n v="132675.73000000001"/>
    <n v="1"/>
    <s v="ORD10731"/>
    <d v="2024-01-09T00:00:00"/>
    <s v="Bayelsa"/>
    <s v="Bank Transfer"/>
    <x v="2"/>
    <n v="132675.73000000001"/>
    <s v="No Discount"/>
    <s v="No Discount"/>
    <n v="132675.73000000001"/>
    <x v="4"/>
  </r>
  <r>
    <n v="733"/>
    <s v="Olawale Chinwe"/>
    <s v="TV"/>
    <n v="193954.78"/>
    <n v="4"/>
    <s v="ORD10732"/>
    <d v="2024-08-10T00:00:00"/>
    <s v="Sokoto"/>
    <s v="Bank Transfer"/>
    <x v="0"/>
    <n v="775819.12"/>
    <n v="0.15"/>
    <n v="116372.868"/>
    <n v="659446.25199999998"/>
    <x v="1"/>
  </r>
  <r>
    <n v="734"/>
    <s v="Adewale Tunde"/>
    <s v="Microwave"/>
    <n v="88129.23"/>
    <n v="4"/>
    <s v="ORD10733"/>
    <d v="2024-11-27T00:00:00"/>
    <s v="Kano"/>
    <s v="Bank Transfer"/>
    <x v="1"/>
    <n v="352516.92"/>
    <n v="0.15"/>
    <n v="52877.537999999993"/>
    <n v="299639.38199999998"/>
    <x v="0"/>
  </r>
  <r>
    <n v="735"/>
    <s v="Balogun Folake"/>
    <s v="Fridge"/>
    <n v="26959"/>
    <n v="2"/>
    <s v="ORD10734"/>
    <d v="2024-02-13T00:00:00"/>
    <s v="Lagos"/>
    <s v="Cash on Delivery"/>
    <x v="1"/>
    <n v="53918"/>
    <n v="0.15"/>
    <n v="8087.7"/>
    <n v="45830.3"/>
    <x v="10"/>
  </r>
  <r>
    <n v="736"/>
    <s v="Okeke Emeka"/>
    <s v="Air Conditioner"/>
    <n v="183234.49"/>
    <n v="2"/>
    <s v="ORD10735"/>
    <d v="2024-03-08T00:00:00"/>
    <s v="Kaduna"/>
    <s v="Mobile Payment"/>
    <x v="0"/>
    <n v="366468.98"/>
    <n v="0.15"/>
    <n v="54970.346999999994"/>
    <n v="311498.63299999997"/>
    <x v="9"/>
  </r>
  <r>
    <n v="737"/>
    <s v="Balogun Bola"/>
    <s v="Air Conditioner"/>
    <n v="178063.96"/>
    <n v="4"/>
    <s v="ORD10736"/>
    <d v="2024-08-04T00:00:00"/>
    <s v="Anambra"/>
    <s v="Debit Card"/>
    <x v="1"/>
    <n v="712255.84"/>
    <n v="0.15"/>
    <n v="106838.37599999999"/>
    <n v="605417.46399999992"/>
    <x v="1"/>
  </r>
  <r>
    <n v="738"/>
    <s v="Balogun Samuel"/>
    <s v="TV"/>
    <n v="119101.25"/>
    <n v="5"/>
    <s v="ORD10737"/>
    <d v="2024-12-20T00:00:00"/>
    <s v="Oyo"/>
    <s v="Cash on Delivery"/>
    <x v="0"/>
    <n v="595506.25"/>
    <n v="0.25"/>
    <n v="148876.5625"/>
    <n v="446629.6875"/>
    <x v="6"/>
  </r>
  <r>
    <n v="739"/>
    <s v="Okeke Yakubu"/>
    <s v="TV"/>
    <n v="47994.5"/>
    <n v="5"/>
    <s v="ORD10738"/>
    <d v="2024-08-11T00:00:00"/>
    <s v="Zamfara"/>
    <s v="Bank Transfer"/>
    <x v="0"/>
    <n v="239972.5"/>
    <n v="0.25"/>
    <n v="59993.125"/>
    <n v="179979.375"/>
    <x v="1"/>
  </r>
  <r>
    <n v="740"/>
    <s v="Ikenna Amaka"/>
    <s v="Microwave"/>
    <n v="96838.94"/>
    <n v="4"/>
    <s v="ORD10739"/>
    <d v="2024-10-19T00:00:00"/>
    <s v="Ebonyi"/>
    <s v="Mobile Payment"/>
    <x v="1"/>
    <n v="387355.76"/>
    <n v="0.15"/>
    <n v="58103.364000000001"/>
    <n v="329252.39600000001"/>
    <x v="7"/>
  </r>
  <r>
    <n v="741"/>
    <s v="Idowu Folake"/>
    <s v="Microwave"/>
    <n v="54308.32"/>
    <n v="5"/>
    <s v="ORD10740"/>
    <d v="2024-07-16T00:00:00"/>
    <s v="Kogi"/>
    <s v="Cash on Delivery"/>
    <x v="2"/>
    <n v="271541.59999999998"/>
    <n v="0.25"/>
    <n v="67885.399999999994"/>
    <n v="203656.19999999998"/>
    <x v="2"/>
  </r>
  <r>
    <n v="742"/>
    <s v="Balogun Zainab"/>
    <s v="Tablet"/>
    <n v="176238.48"/>
    <n v="5"/>
    <s v="ORD10741"/>
    <d v="2024-10-14T00:00:00"/>
    <s v="Zamfara"/>
    <s v="Debit Card"/>
    <x v="0"/>
    <n v="881192.4"/>
    <n v="0.25"/>
    <n v="220298.1"/>
    <n v="660894.30000000005"/>
    <x v="7"/>
  </r>
  <r>
    <n v="743"/>
    <s v="Ogundipe Amaka"/>
    <s v="Headphones"/>
    <n v="109442.57"/>
    <n v="1"/>
    <s v="ORD10742"/>
    <d v="2024-02-15T00:00:00"/>
    <s v="Kano"/>
    <s v="Bank Transfer"/>
    <x v="1"/>
    <n v="109442.57"/>
    <s v="No Discount"/>
    <s v="No Discount"/>
    <n v="109442.57"/>
    <x v="10"/>
  </r>
  <r>
    <n v="744"/>
    <s v="Ojo Femi"/>
    <s v="Fridge"/>
    <n v="179988.29"/>
    <n v="4"/>
    <s v="ORD10743"/>
    <d v="2024-01-02T00:00:00"/>
    <s v="Sokoto"/>
    <s v="Cash on Delivery"/>
    <x v="0"/>
    <n v="719953.16"/>
    <n v="0.15"/>
    <n v="107992.974"/>
    <n v="611960.18599999999"/>
    <x v="4"/>
  </r>
  <r>
    <n v="745"/>
    <s v="Idowu Omotayo"/>
    <s v="Fridge"/>
    <n v="141221.70000000001"/>
    <n v="1"/>
    <s v="ORD10744"/>
    <d v="2024-02-28T00:00:00"/>
    <s v="Taraba"/>
    <s v="Cash on Delivery"/>
    <x v="2"/>
    <n v="141221.70000000001"/>
    <s v="No Discount"/>
    <s v="No Discount"/>
    <n v="141221.70000000001"/>
    <x v="10"/>
  </r>
  <r>
    <n v="746"/>
    <s v="Ogunleye Efe"/>
    <s v="TV"/>
    <n v="121685.54"/>
    <n v="1"/>
    <s v="ORD10745"/>
    <d v="2024-04-21T00:00:00"/>
    <s v="Ogun"/>
    <s v="Credit Card"/>
    <x v="1"/>
    <n v="121685.54"/>
    <s v="No Discount"/>
    <s v="No Discount"/>
    <n v="121685.54"/>
    <x v="5"/>
  </r>
  <r>
    <n v="747"/>
    <s v="Nwachukwu Abiodun"/>
    <s v="Air Conditioner"/>
    <n v="161011.82999999999"/>
    <n v="1"/>
    <s v="ORD10746"/>
    <d v="2024-03-01T00:00:00"/>
    <s v="Yobe"/>
    <s v="Cash on Delivery"/>
    <x v="0"/>
    <n v="161011.82999999999"/>
    <s v="No Discount"/>
    <s v="No Discount"/>
    <n v="161011.82999999999"/>
    <x v="9"/>
  </r>
  <r>
    <n v="748"/>
    <s v="Nwachukwu Tunde"/>
    <s v="Air Conditioner"/>
    <n v="31637.38"/>
    <n v="1"/>
    <s v="ORD10747"/>
    <d v="2024-03-05T00:00:00"/>
    <s v="Abia"/>
    <s v="Cash on Delivery"/>
    <x v="1"/>
    <n v="31637.38"/>
    <s v="No Discount"/>
    <s v="No Discount"/>
    <n v="31637.38"/>
    <x v="9"/>
  </r>
  <r>
    <n v="749"/>
    <s v="Nwachukwu Tunde"/>
    <s v="Fridge"/>
    <n v="136546.04"/>
    <n v="5"/>
    <s v="ORD10748"/>
    <d v="2024-08-06T00:00:00"/>
    <s v="Abia"/>
    <s v="Credit Card"/>
    <x v="2"/>
    <n v="682730.20000000007"/>
    <n v="0.25"/>
    <n v="170682.55000000002"/>
    <n v="512047.65"/>
    <x v="1"/>
  </r>
  <r>
    <n v="750"/>
    <s v="Adebanjo Chukwudi"/>
    <s v="Tablet"/>
    <n v="12602.4"/>
    <n v="1"/>
    <s v="ORD10749"/>
    <d v="2024-04-19T00:00:00"/>
    <s v="Sokoto"/>
    <s v="Mobile Payment"/>
    <x v="1"/>
    <n v="12602.4"/>
    <s v="No Discount"/>
    <s v="No Discount"/>
    <n v="12602.4"/>
    <x v="5"/>
  </r>
  <r>
    <n v="751"/>
    <s v="Okafor Kemi"/>
    <s v="Air Conditioner"/>
    <n v="66873.36"/>
    <n v="5"/>
    <s v="ORD10750"/>
    <d v="2024-05-07T00:00:00"/>
    <s v="Kano"/>
    <s v="Cash on Delivery"/>
    <x v="1"/>
    <n v="334366.8"/>
    <n v="0.25"/>
    <n v="83591.7"/>
    <n v="250775.09999999998"/>
    <x v="3"/>
  </r>
  <r>
    <n v="752"/>
    <s v="Abubakar Folake"/>
    <s v="Tablet"/>
    <n v="150593.12"/>
    <n v="4"/>
    <s v="ORD10751"/>
    <d v="2024-03-15T00:00:00"/>
    <s v="Ogun"/>
    <s v="Debit Card"/>
    <x v="2"/>
    <n v="602372.48"/>
    <n v="0.15"/>
    <n v="90355.871999999988"/>
    <n v="512016.60800000001"/>
    <x v="9"/>
  </r>
  <r>
    <n v="753"/>
    <s v="Onyejekwe Ibrahim"/>
    <s v="Washing Machine"/>
    <n v="41214.35"/>
    <n v="1"/>
    <s v="ORD10752"/>
    <d v="2024-01-27T00:00:00"/>
    <s v="Benue"/>
    <s v="Cash on Delivery"/>
    <x v="1"/>
    <n v="41214.35"/>
    <s v="No Discount"/>
    <s v="No Discount"/>
    <n v="41214.35"/>
    <x v="4"/>
  </r>
  <r>
    <n v="754"/>
    <s v="Lawal Abiodun"/>
    <s v="Smartwatch"/>
    <n v="156980.35999999999"/>
    <n v="1"/>
    <s v="ORD10753"/>
    <d v="2024-02-11T00:00:00"/>
    <s v="Osun"/>
    <s v="Debit Card"/>
    <x v="0"/>
    <n v="156980.35999999999"/>
    <s v="No Discount"/>
    <s v="No Discount"/>
    <n v="156980.35999999999"/>
    <x v="10"/>
  </r>
  <r>
    <n v="755"/>
    <s v="Osagie Chisom"/>
    <s v="Laptop"/>
    <n v="5148.83"/>
    <n v="5"/>
    <s v="ORD10754"/>
    <d v="2024-03-23T00:00:00"/>
    <s v="Sokoto"/>
    <s v="Bank Transfer"/>
    <x v="1"/>
    <n v="25744.15"/>
    <n v="0.25"/>
    <n v="6436.0375000000004"/>
    <n v="19308.112500000003"/>
    <x v="9"/>
  </r>
  <r>
    <n v="756"/>
    <s v="Ojo Ibrahim"/>
    <s v="TV"/>
    <n v="127939.89"/>
    <n v="5"/>
    <s v="ORD10755"/>
    <d v="2024-08-06T00:00:00"/>
    <s v="Ebonyi"/>
    <s v="Bank Transfer"/>
    <x v="1"/>
    <n v="639699.44999999995"/>
    <n v="0.25"/>
    <n v="159924.86249999999"/>
    <n v="479774.58749999997"/>
    <x v="1"/>
  </r>
  <r>
    <n v="757"/>
    <s v="Eze Samuel"/>
    <s v="Air Conditioner"/>
    <n v="59804.53"/>
    <n v="4"/>
    <s v="ORD10756"/>
    <d v="2024-04-23T00:00:00"/>
    <s v="Kaduna"/>
    <s v="Credit Card"/>
    <x v="0"/>
    <n v="239218.12"/>
    <n v="0.15"/>
    <n v="35882.718000000001"/>
    <n v="203335.402"/>
    <x v="5"/>
  </r>
  <r>
    <n v="758"/>
    <s v="Ogundipe Bola"/>
    <s v="Laptop"/>
    <n v="38380.75"/>
    <n v="1"/>
    <s v="ORD10757"/>
    <d v="2024-08-21T00:00:00"/>
    <s v="Ogun"/>
    <s v="Bank Transfer"/>
    <x v="1"/>
    <n v="38380.75"/>
    <s v="No Discount"/>
    <s v="No Discount"/>
    <n v="38380.75"/>
    <x v="1"/>
  </r>
  <r>
    <n v="759"/>
    <s v="Idowu Folake"/>
    <s v="Smartwatch"/>
    <n v="188244.48000000001"/>
    <n v="5"/>
    <s v="ORD10758"/>
    <d v="2024-07-28T00:00:00"/>
    <s v="Abuja"/>
    <s v="Cash on Delivery"/>
    <x v="0"/>
    <n v="941222.40000000002"/>
    <n v="0.25"/>
    <n v="235305.60000000001"/>
    <n v="705916.8"/>
    <x v="2"/>
  </r>
  <r>
    <n v="760"/>
    <s v="Adewale Chisom"/>
    <s v="Smartwatch"/>
    <n v="38854.46"/>
    <n v="2"/>
    <s v="ORD10759"/>
    <d v="2024-01-25T00:00:00"/>
    <s v="Ogun"/>
    <s v="Mobile Payment"/>
    <x v="1"/>
    <n v="77708.92"/>
    <n v="0.15"/>
    <n v="11656.338"/>
    <n v="66052.581999999995"/>
    <x v="4"/>
  </r>
  <r>
    <n v="761"/>
    <s v="Ogunleye Temitope"/>
    <s v="Tablet"/>
    <n v="169618.46"/>
    <n v="5"/>
    <s v="ORD10760"/>
    <d v="2024-09-19T00:00:00"/>
    <s v="Sokoto"/>
    <s v="Debit Card"/>
    <x v="0"/>
    <n v="848092.29999999993"/>
    <n v="0.25"/>
    <n v="212023.07499999998"/>
    <n v="636069.22499999998"/>
    <x v="8"/>
  </r>
  <r>
    <n v="762"/>
    <s v="Onyejekwe Adeola"/>
    <s v="Fridge"/>
    <n v="20192.439999999999"/>
    <n v="4"/>
    <s v="ORD10761"/>
    <d v="2024-07-09T00:00:00"/>
    <s v="Kano"/>
    <s v="Cash on Delivery"/>
    <x v="1"/>
    <n v="80769.759999999995"/>
    <n v="0.15"/>
    <n v="12115.463999999998"/>
    <n v="68654.296000000002"/>
    <x v="2"/>
  </r>
  <r>
    <n v="763"/>
    <s v="Ojo Aisha"/>
    <s v="Laptop"/>
    <n v="135947.96"/>
    <n v="5"/>
    <s v="ORD10762"/>
    <d v="2024-05-27T00:00:00"/>
    <s v="Ebonyi"/>
    <s v="Mobile Payment"/>
    <x v="1"/>
    <n v="679739.79999999993"/>
    <n v="0.25"/>
    <n v="169934.94999999998"/>
    <n v="509804.85"/>
    <x v="3"/>
  </r>
  <r>
    <n v="764"/>
    <s v="Eze Efe"/>
    <s v="Fridge"/>
    <n v="186290.54"/>
    <n v="5"/>
    <s v="ORD10763"/>
    <d v="2024-11-13T00:00:00"/>
    <s v="Abia"/>
    <s v="Debit Card"/>
    <x v="1"/>
    <n v="931452.70000000007"/>
    <n v="0.25"/>
    <n v="232863.17500000002"/>
    <n v="698589.52500000002"/>
    <x v="0"/>
  </r>
  <r>
    <n v="765"/>
    <s v="Onyejekwe Uche"/>
    <s v="Tablet"/>
    <n v="188386.1"/>
    <n v="4"/>
    <s v="ORD10764"/>
    <d v="2024-05-01T00:00:00"/>
    <s v="Yobe"/>
    <s v="Cash on Delivery"/>
    <x v="0"/>
    <n v="753544.4"/>
    <n v="0.15"/>
    <n v="113031.66"/>
    <n v="640512.74"/>
    <x v="3"/>
  </r>
  <r>
    <n v="766"/>
    <s v="Olawale Ibrahim"/>
    <s v="Microwave"/>
    <n v="70213.66"/>
    <n v="5"/>
    <s v="ORD10765"/>
    <d v="2024-02-11T00:00:00"/>
    <s v="Rivers"/>
    <s v="Bank Transfer"/>
    <x v="2"/>
    <n v="351068.30000000005"/>
    <n v="0.25"/>
    <n v="87767.075000000012"/>
    <n v="263301.22500000003"/>
    <x v="10"/>
  </r>
  <r>
    <n v="767"/>
    <s v="Nwachukwu Chukwudi"/>
    <s v="Fridge"/>
    <n v="46289.34"/>
    <n v="4"/>
    <s v="ORD10766"/>
    <d v="2024-08-07T00:00:00"/>
    <s v="Adamawa"/>
    <s v="Mobile Payment"/>
    <x v="2"/>
    <n v="185157.36"/>
    <n v="0.15"/>
    <n v="27773.603999999996"/>
    <n v="157383.75599999999"/>
    <x v="1"/>
  </r>
  <r>
    <n v="768"/>
    <s v="Adebayo Femi"/>
    <s v="TV"/>
    <n v="51152.99"/>
    <n v="1"/>
    <s v="ORD10767"/>
    <d v="2024-08-06T00:00:00"/>
    <s v="Kwara"/>
    <s v="Cash on Delivery"/>
    <x v="1"/>
    <n v="51152.99"/>
    <s v="No Discount"/>
    <s v="No Discount"/>
    <n v="51152.99"/>
    <x v="1"/>
  </r>
  <r>
    <n v="769"/>
    <s v="Osagie Sola"/>
    <s v="Air Conditioner"/>
    <n v="94715.39"/>
    <n v="5"/>
    <s v="ORD10768"/>
    <d v="2024-07-23T00:00:00"/>
    <s v="Lagos"/>
    <s v="Debit Card"/>
    <x v="0"/>
    <n v="473576.95"/>
    <n v="0.25"/>
    <n v="118394.2375"/>
    <n v="355182.71250000002"/>
    <x v="2"/>
  </r>
  <r>
    <n v="770"/>
    <s v="Ogunleye Chinwe"/>
    <s v="Microwave"/>
    <n v="78394.61"/>
    <n v="5"/>
    <s v="ORD10769"/>
    <d v="2024-10-13T00:00:00"/>
    <s v="Anambra"/>
    <s v="Credit Card"/>
    <x v="2"/>
    <n v="391973.05"/>
    <n v="0.25"/>
    <n v="97993.262499999997"/>
    <n v="293979.78749999998"/>
    <x v="7"/>
  </r>
  <r>
    <n v="771"/>
    <s v="Adewale Uche"/>
    <s v="Air Conditioner"/>
    <n v="181323.86"/>
    <n v="5"/>
    <s v="ORD10770"/>
    <d v="2024-09-25T00:00:00"/>
    <s v="Bauchi"/>
    <s v="Bank Transfer"/>
    <x v="2"/>
    <n v="906619.29999999993"/>
    <n v="0.25"/>
    <n v="226654.82499999998"/>
    <n v="679964.47499999998"/>
    <x v="8"/>
  </r>
  <r>
    <n v="772"/>
    <s v="Abubakar Ahmed"/>
    <s v="Air Conditioner"/>
    <n v="142727.09"/>
    <n v="1"/>
    <s v="ORD10771"/>
    <d v="2024-07-11T00:00:00"/>
    <s v="Sokoto"/>
    <s v="Cash on Delivery"/>
    <x v="1"/>
    <n v="142727.09"/>
    <s v="No Discount"/>
    <s v="No Discount"/>
    <n v="142727.09"/>
    <x v="2"/>
  </r>
  <r>
    <n v="773"/>
    <s v="Obi Chukwudi"/>
    <s v="Smartphone"/>
    <n v="188625.8"/>
    <n v="3"/>
    <s v="ORD10772"/>
    <d v="2024-12-21T00:00:00"/>
    <s v="Sokoto"/>
    <s v="Credit Card"/>
    <x v="1"/>
    <n v="565877.39999999991"/>
    <n v="0.15"/>
    <n v="84881.609999999986"/>
    <n v="480995.78999999992"/>
    <x v="6"/>
  </r>
  <r>
    <n v="774"/>
    <s v="Okeke Abiodun"/>
    <s v="Laptop"/>
    <n v="132801.66"/>
    <n v="5"/>
    <s v="ORD10773"/>
    <d v="2024-04-14T00:00:00"/>
    <s v="Sokoto"/>
    <s v="Mobile Payment"/>
    <x v="0"/>
    <n v="664008.30000000005"/>
    <n v="0.25"/>
    <n v="166002.07500000001"/>
    <n v="498006.22500000003"/>
    <x v="5"/>
  </r>
  <r>
    <n v="775"/>
    <s v="Ojo Kemi"/>
    <s v="Headphones"/>
    <n v="156117.32"/>
    <n v="1"/>
    <s v="ORD10774"/>
    <d v="2024-04-27T00:00:00"/>
    <s v="Niger"/>
    <s v="Debit Card"/>
    <x v="0"/>
    <n v="156117.32"/>
    <s v="No Discount"/>
    <s v="No Discount"/>
    <n v="156117.32"/>
    <x v="5"/>
  </r>
  <r>
    <n v="776"/>
    <s v="Onyejekwe Omotayo"/>
    <s v="Smartwatch"/>
    <n v="131327.32"/>
    <n v="3"/>
    <s v="ORD10775"/>
    <d v="2024-09-14T00:00:00"/>
    <s v="Delta"/>
    <s v="Mobile Payment"/>
    <x v="2"/>
    <n v="393981.96"/>
    <n v="0.15"/>
    <n v="59097.294000000002"/>
    <n v="334884.66600000003"/>
    <x v="8"/>
  </r>
  <r>
    <n v="777"/>
    <s v="Omotosho Ifunanya"/>
    <s v="TV"/>
    <n v="32738.52"/>
    <n v="2"/>
    <s v="ORD10776"/>
    <d v="2024-01-17T00:00:00"/>
    <s v="Lagos"/>
    <s v="Cash on Delivery"/>
    <x v="0"/>
    <n v="65477.04"/>
    <n v="0.15"/>
    <n v="9821.5560000000005"/>
    <n v="55655.483999999997"/>
    <x v="4"/>
  </r>
  <r>
    <n v="778"/>
    <s v="Eze Ifunanya"/>
    <s v="Washing Machine"/>
    <n v="103540.23"/>
    <n v="4"/>
    <s v="ORD10777"/>
    <d v="2024-10-23T00:00:00"/>
    <s v="Ondo"/>
    <s v="Mobile Payment"/>
    <x v="1"/>
    <n v="414160.92"/>
    <n v="0.15"/>
    <n v="62124.137999999992"/>
    <n v="352036.78200000001"/>
    <x v="7"/>
  </r>
  <r>
    <n v="779"/>
    <s v="Balogun Chisom"/>
    <s v="Smartwatch"/>
    <n v="78056.850000000006"/>
    <n v="1"/>
    <s v="ORD10778"/>
    <d v="2024-01-14T00:00:00"/>
    <s v="Bayelsa"/>
    <s v="Cash on Delivery"/>
    <x v="1"/>
    <n v="78056.850000000006"/>
    <s v="No Discount"/>
    <s v="No Discount"/>
    <n v="78056.850000000006"/>
    <x v="4"/>
  </r>
  <r>
    <n v="780"/>
    <s v="Okeke Femi"/>
    <s v="Laptop"/>
    <n v="126479.03"/>
    <n v="1"/>
    <s v="ORD10779"/>
    <d v="2024-06-01T00:00:00"/>
    <s v="Anambra"/>
    <s v="Cash on Delivery"/>
    <x v="2"/>
    <n v="126479.03"/>
    <s v="No Discount"/>
    <s v="No Discount"/>
    <n v="126479.03"/>
    <x v="11"/>
  </r>
  <r>
    <n v="781"/>
    <s v="Ajayi Omotayo"/>
    <s v="Fridge"/>
    <n v="64448.08"/>
    <n v="4"/>
    <s v="ORD10780"/>
    <d v="2024-07-10T00:00:00"/>
    <s v="Kano"/>
    <s v="Cash on Delivery"/>
    <x v="2"/>
    <n v="257792.32"/>
    <n v="0.15"/>
    <n v="38668.847999999998"/>
    <n v="219123.47200000001"/>
    <x v="2"/>
  </r>
  <r>
    <n v="782"/>
    <s v="Adebanjo Chisom"/>
    <s v="Headphones"/>
    <n v="68206.009999999995"/>
    <n v="4"/>
    <s v="ORD10781"/>
    <d v="2024-06-28T00:00:00"/>
    <s v="Kwara"/>
    <s v="Mobile Payment"/>
    <x v="0"/>
    <n v="272824.03999999998"/>
    <n v="0.15"/>
    <n v="40923.605999999992"/>
    <n v="231900.43399999998"/>
    <x v="11"/>
  </r>
  <r>
    <n v="783"/>
    <s v="Nwachukwu Adeola"/>
    <s v="Air Conditioner"/>
    <n v="189964.24"/>
    <n v="4"/>
    <s v="ORD10782"/>
    <d v="2024-11-01T00:00:00"/>
    <s v="Abia"/>
    <s v="Credit Card"/>
    <x v="0"/>
    <n v="759856.96"/>
    <n v="0.15"/>
    <n v="113978.54399999999"/>
    <n v="645878.41599999997"/>
    <x v="0"/>
  </r>
  <r>
    <n v="784"/>
    <s v="Ogunleye Zainab"/>
    <s v="Laptop"/>
    <n v="17599.25"/>
    <n v="4"/>
    <s v="ORD10783"/>
    <d v="2024-06-17T00:00:00"/>
    <s v="Ondo"/>
    <s v="Cash on Delivery"/>
    <x v="0"/>
    <n v="70397"/>
    <n v="0.15"/>
    <n v="10559.55"/>
    <n v="59837.45"/>
    <x v="11"/>
  </r>
  <r>
    <n v="785"/>
    <s v="Ogunleye Adeola"/>
    <s v="Washing Machine"/>
    <n v="73880.639999999999"/>
    <n v="2"/>
    <s v="ORD10784"/>
    <d v="2024-04-13T00:00:00"/>
    <s v="Adamawa"/>
    <s v="Bank Transfer"/>
    <x v="2"/>
    <n v="147761.28"/>
    <n v="0.15"/>
    <n v="22164.191999999999"/>
    <n v="125597.088"/>
    <x v="5"/>
  </r>
  <r>
    <n v="786"/>
    <s v="Balogun Aisha"/>
    <s v="TV"/>
    <n v="85362.79"/>
    <n v="4"/>
    <s v="ORD10785"/>
    <d v="2024-12-11T00:00:00"/>
    <s v="Taraba"/>
    <s v="Mobile Payment"/>
    <x v="2"/>
    <n v="341451.16"/>
    <n v="0.15"/>
    <n v="51217.673999999992"/>
    <n v="290233.48599999998"/>
    <x v="6"/>
  </r>
  <r>
    <n v="787"/>
    <s v="Nwachukwu Sola"/>
    <s v="Headphones"/>
    <n v="25266.81"/>
    <n v="3"/>
    <s v="ORD10786"/>
    <d v="2024-10-24T00:00:00"/>
    <s v="Abuja"/>
    <s v="Credit Card"/>
    <x v="0"/>
    <n v="75800.430000000008"/>
    <n v="0.15"/>
    <n v="11370.0645"/>
    <n v="64430.365500000007"/>
    <x v="7"/>
  </r>
  <r>
    <n v="788"/>
    <s v="Ifeanyi Chisom"/>
    <s v="Air Conditioner"/>
    <n v="68838.69"/>
    <n v="4"/>
    <s v="ORD10787"/>
    <d v="2024-10-30T00:00:00"/>
    <s v="Enugu"/>
    <s v="Mobile Payment"/>
    <x v="0"/>
    <n v="275354.76"/>
    <n v="0.15"/>
    <n v="41303.214"/>
    <n v="234051.546"/>
    <x v="7"/>
  </r>
  <r>
    <n v="789"/>
    <s v="Adebanjo Femi"/>
    <s v="Tablet"/>
    <n v="55592.28"/>
    <n v="5"/>
    <s v="ORD10788"/>
    <d v="2024-02-18T00:00:00"/>
    <s v="Bayelsa"/>
    <s v="Cash on Delivery"/>
    <x v="1"/>
    <n v="277961.40000000002"/>
    <n v="0.25"/>
    <n v="69490.350000000006"/>
    <n v="208471.05000000002"/>
    <x v="10"/>
  </r>
  <r>
    <n v="790"/>
    <s v="Ekong Chinwe"/>
    <s v="Tablet"/>
    <n v="72157.59"/>
    <n v="5"/>
    <s v="ORD10789"/>
    <d v="2024-03-28T00:00:00"/>
    <s v="Sokoto"/>
    <s v="Debit Card"/>
    <x v="2"/>
    <n v="360787.94999999995"/>
    <n v="0.25"/>
    <n v="90196.987499999988"/>
    <n v="270590.96249999997"/>
    <x v="9"/>
  </r>
  <r>
    <n v="791"/>
    <s v="Ikenna Chisom"/>
    <s v="TV"/>
    <n v="167658.57"/>
    <n v="2"/>
    <s v="ORD10790"/>
    <d v="2024-11-27T00:00:00"/>
    <s v="Kaduna"/>
    <s v="Bank Transfer"/>
    <x v="0"/>
    <n v="335317.14"/>
    <n v="0.15"/>
    <n v="50297.571000000004"/>
    <n v="285019.56900000002"/>
    <x v="0"/>
  </r>
  <r>
    <n v="792"/>
    <s v="Ogundipe Omotayo"/>
    <s v="Washing Machine"/>
    <n v="113824.21"/>
    <n v="5"/>
    <s v="ORD10791"/>
    <d v="2024-07-08T00:00:00"/>
    <s v="Enugu"/>
    <s v="Bank Transfer"/>
    <x v="0"/>
    <n v="569121.05000000005"/>
    <n v="0.25"/>
    <n v="142280.26250000001"/>
    <n v="426840.78750000003"/>
    <x v="2"/>
  </r>
  <r>
    <n v="793"/>
    <s v="Okafor Amaka"/>
    <s v="Headphones"/>
    <n v="52371.99"/>
    <n v="5"/>
    <s v="ORD10792"/>
    <d v="2024-04-15T00:00:00"/>
    <s v="Kaduna"/>
    <s v="Bank Transfer"/>
    <x v="2"/>
    <n v="261859.94999999998"/>
    <n v="0.25"/>
    <n v="65464.987499999996"/>
    <n v="196394.96249999999"/>
    <x v="5"/>
  </r>
  <r>
    <n v="794"/>
    <s v="Ezechi Abiodun"/>
    <s v="TV"/>
    <n v="98298.36"/>
    <n v="2"/>
    <s v="ORD10793"/>
    <d v="2024-07-01T00:00:00"/>
    <s v="Niger"/>
    <s v="Bank Transfer"/>
    <x v="0"/>
    <n v="196596.72"/>
    <n v="0.15"/>
    <n v="29489.507999999998"/>
    <n v="167107.212"/>
    <x v="2"/>
  </r>
  <r>
    <n v="795"/>
    <s v="Adewale Femi"/>
    <s v="Headphones"/>
    <n v="136100.99"/>
    <n v="3"/>
    <s v="ORD10794"/>
    <d v="2024-08-15T00:00:00"/>
    <s v="Taraba"/>
    <s v="Credit Card"/>
    <x v="0"/>
    <n v="408302.97"/>
    <n v="0.15"/>
    <n v="61245.445499999994"/>
    <n v="347057.5245"/>
    <x v="1"/>
  </r>
  <r>
    <n v="796"/>
    <s v="Omotosho Ngozi"/>
    <s v="Tablet"/>
    <n v="140491.10999999999"/>
    <n v="1"/>
    <s v="ORD10795"/>
    <d v="2024-08-04T00:00:00"/>
    <s v="Bayelsa"/>
    <s v="Cash on Delivery"/>
    <x v="0"/>
    <n v="140491.10999999999"/>
    <s v="No Discount"/>
    <s v="No Discount"/>
    <n v="140491.10999999999"/>
    <x v="1"/>
  </r>
  <r>
    <n v="797"/>
    <s v="Obi Ahmed"/>
    <s v="Washing Machine"/>
    <n v="47379.72"/>
    <n v="4"/>
    <s v="ORD10796"/>
    <d v="2024-01-11T00:00:00"/>
    <s v="Bauchi"/>
    <s v="Mobile Payment"/>
    <x v="2"/>
    <n v="189518.88"/>
    <n v="0.15"/>
    <n v="28427.831999999999"/>
    <n v="161091.04800000001"/>
    <x v="4"/>
  </r>
  <r>
    <n v="798"/>
    <s v="Ezechi Tunde"/>
    <s v="Smartwatch"/>
    <n v="153786.21"/>
    <n v="1"/>
    <s v="ORD10797"/>
    <d v="2024-11-23T00:00:00"/>
    <s v="Adamawa"/>
    <s v="Cash on Delivery"/>
    <x v="0"/>
    <n v="153786.21"/>
    <s v="No Discount"/>
    <s v="No Discount"/>
    <n v="153786.21"/>
    <x v="0"/>
  </r>
  <r>
    <n v="799"/>
    <s v="Osagie Sola"/>
    <s v="Washing Machine"/>
    <n v="116529.54"/>
    <n v="3"/>
    <s v="ORD10798"/>
    <d v="2024-12-14T00:00:00"/>
    <s v="Adamawa"/>
    <s v="Cash on Delivery"/>
    <x v="2"/>
    <n v="349588.62"/>
    <n v="0.15"/>
    <n v="52438.292999999998"/>
    <n v="297150.32699999999"/>
    <x v="6"/>
  </r>
  <r>
    <n v="800"/>
    <s v="Lawal Tunde"/>
    <s v="Tablet"/>
    <n v="123964.21"/>
    <n v="2"/>
    <s v="ORD10799"/>
    <d v="2024-02-02T00:00:00"/>
    <s v="Abia"/>
    <s v="Credit Card"/>
    <x v="2"/>
    <n v="247928.42"/>
    <n v="0.15"/>
    <n v="37189.262999999999"/>
    <n v="210739.15700000001"/>
    <x v="10"/>
  </r>
  <r>
    <n v="801"/>
    <s v="Abubakar Abiodun"/>
    <s v="TV"/>
    <n v="26571.5"/>
    <n v="3"/>
    <s v="ORD10800"/>
    <d v="2024-01-13T00:00:00"/>
    <s v="Osun"/>
    <s v="Bank Transfer"/>
    <x v="0"/>
    <n v="79714.5"/>
    <n v="0.15"/>
    <n v="11957.174999999999"/>
    <n v="67757.324999999997"/>
    <x v="4"/>
  </r>
  <r>
    <n v="802"/>
    <s v="Ajayi Uche"/>
    <s v="Washing Machine"/>
    <n v="81967.179999999993"/>
    <n v="1"/>
    <s v="ORD10801"/>
    <d v="2024-09-07T00:00:00"/>
    <s v="Sokoto"/>
    <s v="Bank Transfer"/>
    <x v="0"/>
    <n v="81967.179999999993"/>
    <s v="No Discount"/>
    <s v="No Discount"/>
    <n v="81967.179999999993"/>
    <x v="8"/>
  </r>
  <r>
    <n v="803"/>
    <s v="Ekong Emeka"/>
    <s v="Smartphone"/>
    <n v="99644.66"/>
    <n v="1"/>
    <s v="ORD10802"/>
    <d v="2024-06-11T00:00:00"/>
    <s v="Delta"/>
    <s v="Cash on Delivery"/>
    <x v="1"/>
    <n v="99644.66"/>
    <s v="No Discount"/>
    <s v="No Discount"/>
    <n v="99644.66"/>
    <x v="11"/>
  </r>
  <r>
    <n v="804"/>
    <s v="Olawale Uche"/>
    <s v="Air Conditioner"/>
    <n v="115525.79"/>
    <n v="4"/>
    <s v="ORD10803"/>
    <d v="2024-01-13T00:00:00"/>
    <s v="Zamfara"/>
    <s v="Cash on Delivery"/>
    <x v="2"/>
    <n v="462103.16"/>
    <n v="0.15"/>
    <n v="69315.473999999987"/>
    <n v="392787.68599999999"/>
    <x v="4"/>
  </r>
  <r>
    <n v="805"/>
    <s v="Okafor Kemi"/>
    <s v="Fridge"/>
    <n v="124100.45"/>
    <n v="4"/>
    <s v="ORD10804"/>
    <d v="2024-07-02T00:00:00"/>
    <s v="Ebonyi"/>
    <s v="Cash on Delivery"/>
    <x v="2"/>
    <n v="496401.8"/>
    <n v="0.15"/>
    <n v="74460.26999999999"/>
    <n v="421941.53"/>
    <x v="2"/>
  </r>
  <r>
    <n v="806"/>
    <s v="Ekong Uche"/>
    <s v="TV"/>
    <n v="190834.4"/>
    <n v="5"/>
    <s v="ORD10805"/>
    <d v="2024-08-04T00:00:00"/>
    <s v="Zamfara"/>
    <s v="Cash on Delivery"/>
    <x v="1"/>
    <n v="954172"/>
    <n v="0.25"/>
    <n v="238543"/>
    <n v="715629"/>
    <x v="1"/>
  </r>
  <r>
    <n v="807"/>
    <s v="Mohammed Ahmed"/>
    <s v="Smartwatch"/>
    <n v="162612.93"/>
    <n v="1"/>
    <s v="ORD10806"/>
    <d v="2024-01-07T00:00:00"/>
    <s v="Ekiti"/>
    <s v="Credit Card"/>
    <x v="0"/>
    <n v="162612.93"/>
    <s v="No Discount"/>
    <s v="No Discount"/>
    <n v="162612.93"/>
    <x v="4"/>
  </r>
  <r>
    <n v="808"/>
    <s v="Ojo Ngozi"/>
    <s v="Laptop"/>
    <n v="55283.77"/>
    <n v="1"/>
    <s v="ORD10807"/>
    <d v="2024-06-10T00:00:00"/>
    <s v="Niger"/>
    <s v="Cash on Delivery"/>
    <x v="1"/>
    <n v="55283.77"/>
    <s v="No Discount"/>
    <s v="No Discount"/>
    <n v="55283.77"/>
    <x v="11"/>
  </r>
  <r>
    <n v="809"/>
    <s v="Ajayi Bola"/>
    <s v="Smartphone"/>
    <n v="179977.55"/>
    <n v="5"/>
    <s v="ORD10808"/>
    <d v="2024-02-08T00:00:00"/>
    <s v="Kaduna"/>
    <s v="Cash on Delivery"/>
    <x v="2"/>
    <n v="899887.75"/>
    <n v="0.25"/>
    <n v="224971.9375"/>
    <n v="674915.8125"/>
    <x v="10"/>
  </r>
  <r>
    <n v="810"/>
    <s v="Adebanjo Abiodun"/>
    <s v="Laptop"/>
    <n v="62823.33"/>
    <n v="2"/>
    <s v="ORD10809"/>
    <d v="2024-07-20T00:00:00"/>
    <s v="Enugu"/>
    <s v="Debit Card"/>
    <x v="2"/>
    <n v="125646.66"/>
    <n v="0.15"/>
    <n v="18846.999"/>
    <n v="106799.66100000001"/>
    <x v="2"/>
  </r>
  <r>
    <n v="811"/>
    <s v="Ekong Femi"/>
    <s v="Smartwatch"/>
    <n v="18126.490000000002"/>
    <n v="5"/>
    <s v="ORD10810"/>
    <d v="2024-10-31T00:00:00"/>
    <s v="Taraba"/>
    <s v="Mobile Payment"/>
    <x v="2"/>
    <n v="90632.450000000012"/>
    <n v="0.25"/>
    <n v="22658.112500000003"/>
    <n v="67974.337500000009"/>
    <x v="7"/>
  </r>
  <r>
    <n v="812"/>
    <s v="Okeke Samuel"/>
    <s v="Laptop"/>
    <n v="189348.27"/>
    <n v="4"/>
    <s v="ORD10811"/>
    <d v="2024-01-25T00:00:00"/>
    <s v="Taraba"/>
    <s v="Cash on Delivery"/>
    <x v="2"/>
    <n v="757393.08"/>
    <n v="0.15"/>
    <n v="113608.96199999998"/>
    <n v="643784.11800000002"/>
    <x v="4"/>
  </r>
  <r>
    <n v="813"/>
    <s v="Abubakar Bola"/>
    <s v="Headphones"/>
    <n v="117922.64"/>
    <n v="2"/>
    <s v="ORD10812"/>
    <d v="2024-11-16T00:00:00"/>
    <s v="Abia"/>
    <s v="Bank Transfer"/>
    <x v="1"/>
    <n v="235845.28"/>
    <n v="0.15"/>
    <n v="35376.792000000001"/>
    <n v="200468.48800000001"/>
    <x v="0"/>
  </r>
  <r>
    <n v="814"/>
    <s v="Ezechi Amaka"/>
    <s v="Fridge"/>
    <n v="199861.01"/>
    <n v="2"/>
    <s v="ORD10813"/>
    <d v="2024-11-26T00:00:00"/>
    <s v="Benue"/>
    <s v="Debit Card"/>
    <x v="1"/>
    <n v="399722.02"/>
    <n v="0.15"/>
    <n v="59958.303"/>
    <n v="339763.717"/>
    <x v="0"/>
  </r>
  <r>
    <n v="815"/>
    <s v="Okeke Ibrahim"/>
    <s v="Air Conditioner"/>
    <n v="149199.25"/>
    <n v="3"/>
    <s v="ORD10814"/>
    <d v="2024-01-19T00:00:00"/>
    <s v="Ogun"/>
    <s v="Credit Card"/>
    <x v="1"/>
    <n v="447597.75"/>
    <n v="0.15"/>
    <n v="67139.662499999991"/>
    <n v="380458.08750000002"/>
    <x v="4"/>
  </r>
  <r>
    <n v="816"/>
    <s v="Ogunleye Aisha"/>
    <s v="Air Conditioner"/>
    <n v="81393.03"/>
    <n v="2"/>
    <s v="ORD10815"/>
    <d v="2024-11-10T00:00:00"/>
    <s v="Lagos"/>
    <s v="Credit Card"/>
    <x v="1"/>
    <n v="162786.06"/>
    <n v="0.15"/>
    <n v="24417.909"/>
    <n v="138368.15100000001"/>
    <x v="0"/>
  </r>
  <r>
    <n v="817"/>
    <s v="Ojo Omotayo"/>
    <s v="TV"/>
    <n v="157689.22"/>
    <n v="3"/>
    <s v="ORD10816"/>
    <d v="2024-12-11T00:00:00"/>
    <s v="Kwara"/>
    <s v="Credit Card"/>
    <x v="0"/>
    <n v="473067.66000000003"/>
    <n v="0.15"/>
    <n v="70960.149000000005"/>
    <n v="402107.51100000006"/>
    <x v="6"/>
  </r>
  <r>
    <n v="818"/>
    <s v="Ogundipe Femi"/>
    <s v="Fridge"/>
    <n v="22647.86"/>
    <n v="4"/>
    <s v="ORD10817"/>
    <d v="2024-11-04T00:00:00"/>
    <s v="Sokoto"/>
    <s v="Cash on Delivery"/>
    <x v="0"/>
    <n v="90591.44"/>
    <n v="0.15"/>
    <n v="13588.716"/>
    <n v="77002.724000000002"/>
    <x v="0"/>
  </r>
  <r>
    <n v="819"/>
    <s v="Olawale Amaka"/>
    <s v="Smartwatch"/>
    <n v="83074.05"/>
    <n v="4"/>
    <s v="ORD10818"/>
    <d v="2024-05-26T00:00:00"/>
    <s v="Sokoto"/>
    <s v="Debit Card"/>
    <x v="0"/>
    <n v="332296.2"/>
    <n v="0.15"/>
    <n v="49844.43"/>
    <n v="282451.77"/>
    <x v="3"/>
  </r>
  <r>
    <n v="820"/>
    <s v="Balogun Folake"/>
    <s v="Microwave"/>
    <n v="194962.27"/>
    <n v="4"/>
    <s v="ORD10819"/>
    <d v="2024-11-26T00:00:00"/>
    <s v="Taraba"/>
    <s v="Debit Card"/>
    <x v="1"/>
    <n v="779849.08"/>
    <n v="0.15"/>
    <n v="116977.36199999999"/>
    <n v="662871.71799999999"/>
    <x v="0"/>
  </r>
  <r>
    <n v="821"/>
    <s v="Onyejekwe Ahmed"/>
    <s v="Smartphone"/>
    <n v="151198.48000000001"/>
    <n v="4"/>
    <s v="ORD10820"/>
    <d v="2024-02-14T00:00:00"/>
    <s v="Lagos"/>
    <s v="Bank Transfer"/>
    <x v="2"/>
    <n v="604793.92000000004"/>
    <n v="0.15"/>
    <n v="90719.088000000003"/>
    <n v="514074.83200000005"/>
    <x v="10"/>
  </r>
  <r>
    <n v="822"/>
    <s v="Omotosho Amaka"/>
    <s v="Fridge"/>
    <n v="96244.83"/>
    <n v="2"/>
    <s v="ORD10821"/>
    <d v="2024-05-11T00:00:00"/>
    <s v="Bayelsa"/>
    <s v="Debit Card"/>
    <x v="0"/>
    <n v="192489.66"/>
    <n v="0.15"/>
    <n v="28873.449000000001"/>
    <n v="163616.21100000001"/>
    <x v="3"/>
  </r>
  <r>
    <n v="823"/>
    <s v="Ifeanyi Yakubu"/>
    <s v="Smartwatch"/>
    <n v="70564.03"/>
    <n v="5"/>
    <s v="ORD10822"/>
    <d v="2024-11-02T00:00:00"/>
    <s v="Adamawa"/>
    <s v="Bank Transfer"/>
    <x v="1"/>
    <n v="352820.15"/>
    <n v="0.25"/>
    <n v="88205.037500000006"/>
    <n v="264615.11250000005"/>
    <x v="0"/>
  </r>
  <r>
    <n v="824"/>
    <s v="Onyejekwe Aisha"/>
    <s v="Smartwatch"/>
    <n v="107678.97"/>
    <n v="3"/>
    <s v="ORD10823"/>
    <d v="2024-02-25T00:00:00"/>
    <s v="Kaduna"/>
    <s v="Debit Card"/>
    <x v="2"/>
    <n v="323036.91000000003"/>
    <n v="0.15"/>
    <n v="48455.536500000002"/>
    <n v="274581.37350000005"/>
    <x v="10"/>
  </r>
  <r>
    <n v="825"/>
    <s v="Mohammed Abiodun"/>
    <s v="Smartwatch"/>
    <n v="175079.13"/>
    <n v="5"/>
    <s v="ORD10824"/>
    <d v="2024-11-11T00:00:00"/>
    <s v="Anambra"/>
    <s v="Mobile Payment"/>
    <x v="0"/>
    <n v="875395.65"/>
    <n v="0.25"/>
    <n v="218848.91250000001"/>
    <n v="656546.73750000005"/>
    <x v="0"/>
  </r>
  <r>
    <n v="826"/>
    <s v="Okeke Folake"/>
    <s v="Fridge"/>
    <n v="96227.92"/>
    <n v="2"/>
    <s v="ORD10825"/>
    <d v="2024-03-10T00:00:00"/>
    <s v="Adamawa"/>
    <s v="Bank Transfer"/>
    <x v="1"/>
    <n v="192455.84"/>
    <n v="0.15"/>
    <n v="28868.376"/>
    <n v="163587.46400000001"/>
    <x v="9"/>
  </r>
  <r>
    <n v="827"/>
    <s v="Omotosho Chinwe"/>
    <s v="Air Conditioner"/>
    <n v="36409.21"/>
    <n v="5"/>
    <s v="ORD10826"/>
    <d v="2024-08-26T00:00:00"/>
    <s v="Anambra"/>
    <s v="Cash on Delivery"/>
    <x v="0"/>
    <n v="182046.05"/>
    <n v="0.25"/>
    <n v="45511.512499999997"/>
    <n v="136534.53749999998"/>
    <x v="1"/>
  </r>
  <r>
    <n v="828"/>
    <s v="Ikenna Ngozi"/>
    <s v="Fridge"/>
    <n v="132383.38"/>
    <n v="1"/>
    <s v="ORD10827"/>
    <d v="2024-01-08T00:00:00"/>
    <s v="Ebonyi"/>
    <s v="Bank Transfer"/>
    <x v="1"/>
    <n v="132383.38"/>
    <s v="No Discount"/>
    <s v="No Discount"/>
    <n v="132383.38"/>
    <x v="4"/>
  </r>
  <r>
    <n v="829"/>
    <s v="Osagie Chinwe"/>
    <s v="Washing Machine"/>
    <n v="166629.75"/>
    <n v="2"/>
    <s v="ORD10828"/>
    <d v="2024-07-10T00:00:00"/>
    <s v="Rivers"/>
    <s v="Debit Card"/>
    <x v="1"/>
    <n v="333259.5"/>
    <n v="0.15"/>
    <n v="49988.924999999996"/>
    <n v="283270.57500000001"/>
    <x v="2"/>
  </r>
  <r>
    <n v="830"/>
    <s v="Lawal Samuel"/>
    <s v="Laptop"/>
    <n v="172308.99"/>
    <n v="4"/>
    <s v="ORD10829"/>
    <d v="2024-09-21T00:00:00"/>
    <s v="Ebonyi"/>
    <s v="Credit Card"/>
    <x v="2"/>
    <n v="689235.96"/>
    <n v="0.15"/>
    <n v="103385.39399999999"/>
    <n v="585850.56599999999"/>
    <x v="8"/>
  </r>
  <r>
    <n v="831"/>
    <s v="Balogun Ahmed"/>
    <s v="Fridge"/>
    <n v="140938.13"/>
    <n v="4"/>
    <s v="ORD10830"/>
    <d v="2024-12-12T00:00:00"/>
    <s v="Kwara"/>
    <s v="Credit Card"/>
    <x v="1"/>
    <n v="563752.52"/>
    <n v="0.15"/>
    <n v="84562.877999999997"/>
    <n v="479189.64199999999"/>
    <x v="6"/>
  </r>
  <r>
    <n v="832"/>
    <s v="Ojo Yakubu"/>
    <s v="Tablet"/>
    <n v="164736.17000000001"/>
    <n v="5"/>
    <s v="ORD10831"/>
    <d v="2024-05-23T00:00:00"/>
    <s v="Oyo"/>
    <s v="Debit Card"/>
    <x v="1"/>
    <n v="823680.85000000009"/>
    <n v="0.25"/>
    <n v="205920.21250000002"/>
    <n v="617760.63750000007"/>
    <x v="3"/>
  </r>
  <r>
    <n v="833"/>
    <s v="Adewale Ngozi"/>
    <s v="Smartphone"/>
    <n v="79066.48"/>
    <n v="4"/>
    <s v="ORD10832"/>
    <d v="2024-07-08T00:00:00"/>
    <s v="Ekiti"/>
    <s v="Credit Card"/>
    <x v="0"/>
    <n v="316265.92"/>
    <n v="0.15"/>
    <n v="47439.887999999999"/>
    <n v="268826.03200000001"/>
    <x v="2"/>
  </r>
  <r>
    <n v="834"/>
    <s v="Osagie Aisha"/>
    <s v="Smartwatch"/>
    <n v="129879.49"/>
    <n v="1"/>
    <s v="ORD10833"/>
    <d v="2024-07-27T00:00:00"/>
    <s v="Bauchi"/>
    <s v="Mobile Payment"/>
    <x v="2"/>
    <n v="129879.49"/>
    <s v="No Discount"/>
    <s v="No Discount"/>
    <n v="129879.49"/>
    <x v="2"/>
  </r>
  <r>
    <n v="835"/>
    <s v="Mohammed Chukwudi"/>
    <s v="Tablet"/>
    <n v="22038.77"/>
    <n v="1"/>
    <s v="ORD10834"/>
    <d v="2024-11-29T00:00:00"/>
    <s v="Abia"/>
    <s v="Mobile Payment"/>
    <x v="1"/>
    <n v="22038.77"/>
    <s v="No Discount"/>
    <s v="No Discount"/>
    <n v="22038.77"/>
    <x v="0"/>
  </r>
  <r>
    <n v="836"/>
    <s v="Idowu Kemi"/>
    <s v="Smartwatch"/>
    <n v="46212.03"/>
    <n v="5"/>
    <s v="ORD10835"/>
    <d v="2024-10-02T00:00:00"/>
    <s v="Sokoto"/>
    <s v="Cash on Delivery"/>
    <x v="1"/>
    <n v="231060.15"/>
    <n v="0.25"/>
    <n v="57765.037499999999"/>
    <n v="173295.11249999999"/>
    <x v="7"/>
  </r>
  <r>
    <n v="837"/>
    <s v="Ajayi Aisha"/>
    <s v="Headphones"/>
    <n v="150431.48000000001"/>
    <n v="1"/>
    <s v="ORD10836"/>
    <d v="2024-06-02T00:00:00"/>
    <s v="Oyo"/>
    <s v="Credit Card"/>
    <x v="2"/>
    <n v="150431.48000000001"/>
    <s v="No Discount"/>
    <s v="No Discount"/>
    <n v="150431.48000000001"/>
    <x v="11"/>
  </r>
  <r>
    <n v="838"/>
    <s v="Okeke Chisom"/>
    <s v="Tablet"/>
    <n v="32972.86"/>
    <n v="4"/>
    <s v="ORD10837"/>
    <d v="2024-06-20T00:00:00"/>
    <s v="Enugu"/>
    <s v="Debit Card"/>
    <x v="0"/>
    <n v="131891.44"/>
    <n v="0.15"/>
    <n v="19783.716"/>
    <n v="112107.724"/>
    <x v="11"/>
  </r>
  <r>
    <n v="839"/>
    <s v="Adebanjo Omotayo"/>
    <s v="Laptop"/>
    <n v="115863.92"/>
    <n v="5"/>
    <s v="ORD10838"/>
    <d v="2024-10-29T00:00:00"/>
    <s v="Enugu"/>
    <s v="Debit Card"/>
    <x v="0"/>
    <n v="579319.6"/>
    <n v="0.25"/>
    <n v="144829.9"/>
    <n v="434489.69999999995"/>
    <x v="7"/>
  </r>
  <r>
    <n v="840"/>
    <s v="Balogun Ibrahim"/>
    <s v="Smartphone"/>
    <n v="193915.21"/>
    <n v="4"/>
    <s v="ORD10839"/>
    <d v="2024-05-08T00:00:00"/>
    <s v="Yobe"/>
    <s v="Cash on Delivery"/>
    <x v="0"/>
    <n v="775660.84"/>
    <n v="0.15"/>
    <n v="116349.12599999999"/>
    <n v="659311.71399999992"/>
    <x v="3"/>
  </r>
  <r>
    <n v="841"/>
    <s v="Ekong Uche"/>
    <s v="TV"/>
    <n v="23796.65"/>
    <n v="3"/>
    <s v="ORD10840"/>
    <d v="2024-10-14T00:00:00"/>
    <s v="Adamawa"/>
    <s v="Credit Card"/>
    <x v="2"/>
    <n v="71389.950000000012"/>
    <n v="0.15"/>
    <n v="10708.492500000002"/>
    <n v="60681.457500000011"/>
    <x v="7"/>
  </r>
  <r>
    <n v="842"/>
    <s v="Okeke Folake"/>
    <s v="Tablet"/>
    <n v="89278.02"/>
    <n v="3"/>
    <s v="ORD10841"/>
    <d v="2024-07-07T00:00:00"/>
    <s v="Benue"/>
    <s v="Debit Card"/>
    <x v="2"/>
    <n v="267834.06"/>
    <n v="0.15"/>
    <n v="40175.108999999997"/>
    <n v="227658.951"/>
    <x v="2"/>
  </r>
  <r>
    <n v="843"/>
    <s v="Ogunleye Ibrahim"/>
    <s v="Headphones"/>
    <n v="163128.01"/>
    <n v="2"/>
    <s v="ORD10842"/>
    <d v="2024-01-18T00:00:00"/>
    <s v="Osun"/>
    <s v="Bank Transfer"/>
    <x v="0"/>
    <n v="326256.02"/>
    <n v="0.15"/>
    <n v="48938.402999999998"/>
    <n v="277317.61700000003"/>
    <x v="4"/>
  </r>
  <r>
    <n v="844"/>
    <s v="Okeke Samuel"/>
    <s v="Headphones"/>
    <n v="162143.65"/>
    <n v="1"/>
    <s v="ORD10843"/>
    <d v="2024-05-26T00:00:00"/>
    <s v="Osun"/>
    <s v="Cash on Delivery"/>
    <x v="0"/>
    <n v="162143.65"/>
    <s v="No Discount"/>
    <s v="No Discount"/>
    <n v="162143.65"/>
    <x v="3"/>
  </r>
  <r>
    <n v="845"/>
    <s v="Osagie Aisha"/>
    <s v="Air Conditioner"/>
    <n v="185854.33"/>
    <n v="2"/>
    <s v="ORD10844"/>
    <d v="2024-07-11T00:00:00"/>
    <s v="Ebonyi"/>
    <s v="Mobile Payment"/>
    <x v="2"/>
    <n v="371708.66"/>
    <n v="0.15"/>
    <n v="55756.298999999992"/>
    <n v="315952.36099999998"/>
    <x v="2"/>
  </r>
  <r>
    <n v="846"/>
    <s v="Ojo Aisha"/>
    <s v="Microwave"/>
    <n v="91801.52"/>
    <n v="2"/>
    <s v="ORD10845"/>
    <d v="2024-08-11T00:00:00"/>
    <s v="Rivers"/>
    <s v="Credit Card"/>
    <x v="2"/>
    <n v="183603.04"/>
    <n v="0.15"/>
    <n v="27540.456000000002"/>
    <n v="156062.584"/>
    <x v="1"/>
  </r>
  <r>
    <n v="847"/>
    <s v="Abubakar Aisha"/>
    <s v="Smartphone"/>
    <n v="57940.31"/>
    <n v="5"/>
    <s v="ORD10846"/>
    <d v="2024-06-19T00:00:00"/>
    <s v="Benue"/>
    <s v="Debit Card"/>
    <x v="0"/>
    <n v="289701.55"/>
    <n v="0.25"/>
    <n v="72425.387499999997"/>
    <n v="217276.16249999998"/>
    <x v="11"/>
  </r>
  <r>
    <n v="848"/>
    <s v="Ajayi Kemi"/>
    <s v="Smartwatch"/>
    <n v="33356.550000000003"/>
    <n v="4"/>
    <s v="ORD10847"/>
    <d v="2024-06-26T00:00:00"/>
    <s v="Niger"/>
    <s v="Bank Transfer"/>
    <x v="0"/>
    <n v="133426.20000000001"/>
    <n v="0.15"/>
    <n v="20013.93"/>
    <n v="113412.27000000002"/>
    <x v="11"/>
  </r>
  <r>
    <n v="849"/>
    <s v="Okafor Ahmed"/>
    <s v="Smartphone"/>
    <n v="129914.84"/>
    <n v="3"/>
    <s v="ORD10848"/>
    <d v="2024-03-25T00:00:00"/>
    <s v="Abia"/>
    <s v="Debit Card"/>
    <x v="2"/>
    <n v="389744.52"/>
    <n v="0.15"/>
    <n v="58461.678"/>
    <n v="331282.842"/>
    <x v="9"/>
  </r>
  <r>
    <n v="850"/>
    <s v="Abubakar Tunde"/>
    <s v="Headphones"/>
    <n v="169696.04"/>
    <n v="4"/>
    <s v="ORD10849"/>
    <d v="2024-01-26T00:00:00"/>
    <s v="Kaduna"/>
    <s v="Mobile Payment"/>
    <x v="0"/>
    <n v="678784.16"/>
    <n v="0.15"/>
    <n v="101817.624"/>
    <n v="576966.53600000008"/>
    <x v="4"/>
  </r>
  <r>
    <n v="851"/>
    <s v="Ezechi Ibrahim"/>
    <s v="Laptop"/>
    <n v="198789.34"/>
    <n v="5"/>
    <s v="ORD10850"/>
    <d v="2024-06-11T00:00:00"/>
    <s v="Kaduna"/>
    <s v="Credit Card"/>
    <x v="0"/>
    <n v="993946.7"/>
    <n v="0.25"/>
    <n v="248486.67499999999"/>
    <n v="745460.02499999991"/>
    <x v="11"/>
  </r>
  <r>
    <n v="852"/>
    <s v="Obi Zainab"/>
    <s v="Tablet"/>
    <n v="105284.03"/>
    <n v="3"/>
    <s v="ORD10851"/>
    <d v="2024-10-12T00:00:00"/>
    <s v="Yobe"/>
    <s v="Debit Card"/>
    <x v="1"/>
    <n v="315852.08999999997"/>
    <n v="0.15"/>
    <n v="47377.813499999997"/>
    <n v="268474.27649999998"/>
    <x v="7"/>
  </r>
  <r>
    <n v="853"/>
    <s v="Ogunleye Ngozi"/>
    <s v="Smartwatch"/>
    <n v="180374.67"/>
    <n v="3"/>
    <s v="ORD10852"/>
    <d v="2024-01-14T00:00:00"/>
    <s v="Kaduna"/>
    <s v="Mobile Payment"/>
    <x v="0"/>
    <n v="541124.01"/>
    <n v="0.15"/>
    <n v="81168.601500000004"/>
    <n v="459955.40850000002"/>
    <x v="4"/>
  </r>
  <r>
    <n v="854"/>
    <s v="Abubakar Bola"/>
    <s v="TV"/>
    <n v="58037.23"/>
    <n v="2"/>
    <s v="ORD10853"/>
    <d v="2024-06-12T00:00:00"/>
    <s v="Niger"/>
    <s v="Credit Card"/>
    <x v="2"/>
    <n v="116074.46"/>
    <n v="0.15"/>
    <n v="17411.169000000002"/>
    <n v="98663.290999999997"/>
    <x v="11"/>
  </r>
  <r>
    <n v="855"/>
    <s v="Okafor Sola"/>
    <s v="Microwave"/>
    <n v="139996.07999999999"/>
    <n v="4"/>
    <s v="ORD10854"/>
    <d v="2024-12-11T00:00:00"/>
    <s v="Kwara"/>
    <s v="Mobile Payment"/>
    <x v="0"/>
    <n v="559984.31999999995"/>
    <n v="0.15"/>
    <n v="83997.647999999986"/>
    <n v="475986.67199999996"/>
    <x v="6"/>
  </r>
  <r>
    <n v="856"/>
    <s v="Ogundipe Omotayo"/>
    <s v="Fridge"/>
    <n v="21855.62"/>
    <n v="4"/>
    <s v="ORD10855"/>
    <d v="2024-08-21T00:00:00"/>
    <s v="Bauchi"/>
    <s v="Cash on Delivery"/>
    <x v="1"/>
    <n v="87422.48"/>
    <n v="0.15"/>
    <n v="13113.371999999999"/>
    <n v="74309.107999999993"/>
    <x v="1"/>
  </r>
  <r>
    <n v="857"/>
    <s v="Omotosho Femi"/>
    <s v="Tablet"/>
    <n v="24254.25"/>
    <n v="4"/>
    <s v="ORD10856"/>
    <d v="2024-06-26T00:00:00"/>
    <s v="Taraba"/>
    <s v="Bank Transfer"/>
    <x v="2"/>
    <n v="97017"/>
    <n v="0.15"/>
    <n v="14552.55"/>
    <n v="82464.45"/>
    <x v="11"/>
  </r>
  <r>
    <n v="858"/>
    <s v="Mohammed Bola"/>
    <s v="Fridge"/>
    <n v="11026.65"/>
    <n v="3"/>
    <s v="ORD10857"/>
    <d v="2024-05-04T00:00:00"/>
    <s v="Delta"/>
    <s v="Cash on Delivery"/>
    <x v="2"/>
    <n v="33079.949999999997"/>
    <n v="0.15"/>
    <n v="4961.9924999999994"/>
    <n v="28117.957499999997"/>
    <x v="3"/>
  </r>
  <r>
    <n v="859"/>
    <s v="Adebanjo Ibrahim"/>
    <s v="Laptop"/>
    <n v="138354.59"/>
    <n v="3"/>
    <s v="ORD10858"/>
    <d v="2024-12-06T00:00:00"/>
    <s v="Abuja"/>
    <s v="Debit Card"/>
    <x v="2"/>
    <n v="415063.77"/>
    <n v="0.15"/>
    <n v="62259.565499999997"/>
    <n v="352804.20449999999"/>
    <x v="6"/>
  </r>
  <r>
    <n v="860"/>
    <s v="Ogundipe Emeka"/>
    <s v="TV"/>
    <n v="16969.02"/>
    <n v="5"/>
    <s v="ORD10859"/>
    <d v="2024-07-30T00:00:00"/>
    <s v="Bayelsa"/>
    <s v="Mobile Payment"/>
    <x v="1"/>
    <n v="84845.1"/>
    <n v="0.25"/>
    <n v="21211.275000000001"/>
    <n v="63633.825000000004"/>
    <x v="2"/>
  </r>
  <r>
    <n v="861"/>
    <s v="Okeke Efe"/>
    <s v="Smartwatch"/>
    <n v="51728.53"/>
    <n v="1"/>
    <s v="ORD10860"/>
    <d v="2024-08-04T00:00:00"/>
    <s v="Delta"/>
    <s v="Debit Card"/>
    <x v="1"/>
    <n v="51728.53"/>
    <s v="No Discount"/>
    <s v="No Discount"/>
    <n v="51728.53"/>
    <x v="1"/>
  </r>
  <r>
    <n v="862"/>
    <s v="Ifeanyi Femi"/>
    <s v="TV"/>
    <n v="21777.98"/>
    <n v="1"/>
    <s v="ORD10861"/>
    <d v="2024-08-21T00:00:00"/>
    <s v="Zamfara"/>
    <s v="Mobile Payment"/>
    <x v="0"/>
    <n v="21777.98"/>
    <s v="No Discount"/>
    <s v="No Discount"/>
    <n v="21777.98"/>
    <x v="1"/>
  </r>
  <r>
    <n v="863"/>
    <s v="Ifeanyi Zainab"/>
    <s v="Washing Machine"/>
    <n v="152309.10999999999"/>
    <n v="4"/>
    <s v="ORD10862"/>
    <d v="2024-09-16T00:00:00"/>
    <s v="Bauchi"/>
    <s v="Credit Card"/>
    <x v="0"/>
    <n v="609236.43999999994"/>
    <n v="0.15"/>
    <n v="91385.465999999986"/>
    <n v="517850.97399999993"/>
    <x v="8"/>
  </r>
  <r>
    <n v="864"/>
    <s v="Balogun Aisha"/>
    <s v="Laptop"/>
    <n v="186200.97"/>
    <n v="5"/>
    <s v="ORD10863"/>
    <d v="2024-10-28T00:00:00"/>
    <s v="Ekiti"/>
    <s v="Credit Card"/>
    <x v="2"/>
    <n v="931004.85"/>
    <n v="0.25"/>
    <n v="232751.21249999999"/>
    <n v="698253.63749999995"/>
    <x v="7"/>
  </r>
  <r>
    <n v="865"/>
    <s v="Balogun Tunde"/>
    <s v="Headphones"/>
    <n v="115466.49"/>
    <n v="3"/>
    <s v="ORD10864"/>
    <d v="2024-03-09T00:00:00"/>
    <s v="Benue"/>
    <s v="Bank Transfer"/>
    <x v="2"/>
    <n v="346399.47000000003"/>
    <n v="0.15"/>
    <n v="51959.9205"/>
    <n v="294439.54950000002"/>
    <x v="9"/>
  </r>
  <r>
    <n v="866"/>
    <s v="Olawale Ifunanya"/>
    <s v="Air Conditioner"/>
    <n v="170192.03"/>
    <n v="4"/>
    <s v="ORD10865"/>
    <d v="2024-12-15T00:00:00"/>
    <s v="Kwara"/>
    <s v="Debit Card"/>
    <x v="0"/>
    <n v="680768.12"/>
    <n v="0.15"/>
    <n v="102115.21799999999"/>
    <n v="578652.902"/>
    <x v="6"/>
  </r>
  <r>
    <n v="867"/>
    <s v="Adebayo Chisom"/>
    <s v="Headphones"/>
    <n v="149475.85"/>
    <n v="4"/>
    <s v="ORD10866"/>
    <d v="2024-03-28T00:00:00"/>
    <s v="Kogi"/>
    <s v="Credit Card"/>
    <x v="2"/>
    <n v="597903.4"/>
    <n v="0.15"/>
    <n v="89685.51"/>
    <n v="508217.89"/>
    <x v="9"/>
  </r>
  <r>
    <n v="868"/>
    <s v="Omotosho Adeola"/>
    <s v="Fridge"/>
    <n v="35399.89"/>
    <n v="2"/>
    <s v="ORD10867"/>
    <d v="2024-01-11T00:00:00"/>
    <s v="Kaduna"/>
    <s v="Bank Transfer"/>
    <x v="1"/>
    <n v="70799.78"/>
    <n v="0.15"/>
    <n v="10619.966999999999"/>
    <n v="60179.813000000002"/>
    <x v="4"/>
  </r>
  <r>
    <n v="869"/>
    <s v="Okafor Emeka"/>
    <s v="TV"/>
    <n v="159179.72"/>
    <n v="3"/>
    <s v="ORD10868"/>
    <d v="2024-01-21T00:00:00"/>
    <s v="Anambra"/>
    <s v="Bank Transfer"/>
    <x v="1"/>
    <n v="477539.16000000003"/>
    <n v="0.15"/>
    <n v="71630.873999999996"/>
    <n v="405908.28600000002"/>
    <x v="4"/>
  </r>
  <r>
    <n v="870"/>
    <s v="Balogun Amaka"/>
    <s v="TV"/>
    <n v="125802.66"/>
    <n v="1"/>
    <s v="ORD10869"/>
    <d v="2024-06-11T00:00:00"/>
    <s v="Taraba"/>
    <s v="Credit Card"/>
    <x v="2"/>
    <n v="125802.66"/>
    <s v="No Discount"/>
    <s v="No Discount"/>
    <n v="125802.66"/>
    <x v="11"/>
  </r>
  <r>
    <n v="871"/>
    <s v="Abubakar Yakubu"/>
    <s v="Microwave"/>
    <n v="137025.60000000001"/>
    <n v="3"/>
    <s v="ORD10870"/>
    <d v="2024-08-05T00:00:00"/>
    <s v="Kano"/>
    <s v="Cash on Delivery"/>
    <x v="0"/>
    <n v="411076.80000000005"/>
    <n v="0.15"/>
    <n v="61661.520000000004"/>
    <n v="349415.28"/>
    <x v="1"/>
  </r>
  <r>
    <n v="872"/>
    <s v="Obi Uche"/>
    <s v="Tablet"/>
    <n v="112276.47"/>
    <n v="3"/>
    <s v="ORD10871"/>
    <d v="2024-08-06T00:00:00"/>
    <s v="Enugu"/>
    <s v="Credit Card"/>
    <x v="2"/>
    <n v="336829.41000000003"/>
    <n v="0.15"/>
    <n v="50524.411500000002"/>
    <n v="286304.99850000005"/>
    <x v="1"/>
  </r>
  <r>
    <n v="873"/>
    <s v="Onyejekwe Aisha"/>
    <s v="Smartphone"/>
    <n v="149410.69"/>
    <n v="4"/>
    <s v="ORD10872"/>
    <d v="2024-07-09T00:00:00"/>
    <s v="Ekiti"/>
    <s v="Bank Transfer"/>
    <x v="1"/>
    <n v="597642.76"/>
    <n v="0.15"/>
    <n v="89646.414000000004"/>
    <n v="507996.34600000002"/>
    <x v="2"/>
  </r>
  <r>
    <n v="874"/>
    <s v="Osagie Amaka"/>
    <s v="Air Conditioner"/>
    <n v="188040.72"/>
    <n v="4"/>
    <s v="ORD10873"/>
    <d v="2024-07-12T00:00:00"/>
    <s v="Adamawa"/>
    <s v="Mobile Payment"/>
    <x v="1"/>
    <n v="752162.88"/>
    <n v="0.15"/>
    <n v="112824.432"/>
    <n v="639338.44799999997"/>
    <x v="2"/>
  </r>
  <r>
    <n v="875"/>
    <s v="Ezechi Aisha"/>
    <s v="Microwave"/>
    <n v="162754.63"/>
    <n v="4"/>
    <s v="ORD10874"/>
    <d v="2024-12-08T00:00:00"/>
    <s v="Zamfara"/>
    <s v="Bank Transfer"/>
    <x v="2"/>
    <n v="651018.52"/>
    <n v="0.15"/>
    <n v="97652.778000000006"/>
    <n v="553365.74199999997"/>
    <x v="6"/>
  </r>
  <r>
    <n v="876"/>
    <s v="Adewale Uche"/>
    <s v="Tablet"/>
    <n v="18258.5"/>
    <n v="1"/>
    <s v="ORD10875"/>
    <d v="2024-08-30T00:00:00"/>
    <s v="Abuja"/>
    <s v="Bank Transfer"/>
    <x v="0"/>
    <n v="18258.5"/>
    <s v="No Discount"/>
    <s v="No Discount"/>
    <n v="18258.5"/>
    <x v="1"/>
  </r>
  <r>
    <n v="877"/>
    <s v="Olawale Sola"/>
    <s v="Smartwatch"/>
    <n v="53535.78"/>
    <n v="2"/>
    <s v="ORD10876"/>
    <d v="2024-10-19T00:00:00"/>
    <s v="Zamfara"/>
    <s v="Debit Card"/>
    <x v="0"/>
    <n v="107071.56"/>
    <n v="0.15"/>
    <n v="16060.733999999999"/>
    <n v="91010.826000000001"/>
    <x v="7"/>
  </r>
  <r>
    <n v="878"/>
    <s v="Obi Temitope"/>
    <s v="Microwave"/>
    <n v="152927.29999999999"/>
    <n v="5"/>
    <s v="ORD10877"/>
    <d v="2024-02-16T00:00:00"/>
    <s v="Bauchi"/>
    <s v="Debit Card"/>
    <x v="0"/>
    <n v="764636.5"/>
    <n v="0.25"/>
    <n v="191159.125"/>
    <n v="573477.375"/>
    <x v="10"/>
  </r>
  <r>
    <n v="879"/>
    <s v="Eze Sola"/>
    <s v="Smartphone"/>
    <n v="142559.95000000001"/>
    <n v="1"/>
    <s v="ORD10878"/>
    <d v="2024-05-02T00:00:00"/>
    <s v="Anambra"/>
    <s v="Bank Transfer"/>
    <x v="2"/>
    <n v="142559.95000000001"/>
    <s v="No Discount"/>
    <s v="No Discount"/>
    <n v="142559.95000000001"/>
    <x v="3"/>
  </r>
  <r>
    <n v="880"/>
    <s v="Ogundipe Tunde"/>
    <s v="Microwave"/>
    <n v="155323.10999999999"/>
    <n v="3"/>
    <s v="ORD10879"/>
    <d v="2024-04-04T00:00:00"/>
    <s v="Ondo"/>
    <s v="Credit Card"/>
    <x v="0"/>
    <n v="465969.32999999996"/>
    <n v="0.15"/>
    <n v="69895.399499999985"/>
    <n v="396073.93049999996"/>
    <x v="5"/>
  </r>
  <r>
    <n v="881"/>
    <s v="Nwachukwu Ngozi"/>
    <s v="Air Conditioner"/>
    <n v="167998.55"/>
    <n v="3"/>
    <s v="ORD10880"/>
    <d v="2024-01-22T00:00:00"/>
    <s v="Kano"/>
    <s v="Mobile Payment"/>
    <x v="2"/>
    <n v="503995.64999999997"/>
    <n v="0.15"/>
    <n v="75599.347499999989"/>
    <n v="428396.30249999999"/>
    <x v="4"/>
  </r>
  <r>
    <n v="882"/>
    <s v="Onyejekwe Adeola"/>
    <s v="Smartwatch"/>
    <n v="36686.379999999997"/>
    <n v="5"/>
    <s v="ORD10881"/>
    <d v="2024-07-23T00:00:00"/>
    <s v="Osun"/>
    <s v="Credit Card"/>
    <x v="2"/>
    <n v="183431.9"/>
    <n v="0.25"/>
    <n v="45857.974999999999"/>
    <n v="137573.92499999999"/>
    <x v="2"/>
  </r>
  <r>
    <n v="883"/>
    <s v="Adebayo Chukwudi"/>
    <s v="Headphones"/>
    <n v="8274.61"/>
    <n v="2"/>
    <s v="ORD10882"/>
    <d v="2024-02-05T00:00:00"/>
    <s v="Enugu"/>
    <s v="Mobile Payment"/>
    <x v="0"/>
    <n v="16549.22"/>
    <n v="0.15"/>
    <n v="2482.3830000000003"/>
    <n v="14066.837000000001"/>
    <x v="10"/>
  </r>
  <r>
    <n v="884"/>
    <s v="Ifeanyi Abiodun"/>
    <s v="Smartwatch"/>
    <n v="199404.28"/>
    <n v="1"/>
    <s v="ORD10883"/>
    <d v="2024-08-15T00:00:00"/>
    <s v="Taraba"/>
    <s v="Mobile Payment"/>
    <x v="0"/>
    <n v="199404.28"/>
    <s v="No Discount"/>
    <s v="No Discount"/>
    <n v="199404.28"/>
    <x v="1"/>
  </r>
  <r>
    <n v="885"/>
    <s v="Balogun Bola"/>
    <s v="Air Conditioner"/>
    <n v="47637.82"/>
    <n v="5"/>
    <s v="ORD10884"/>
    <d v="2024-07-26T00:00:00"/>
    <s v="Adamawa"/>
    <s v="Cash on Delivery"/>
    <x v="1"/>
    <n v="238189.1"/>
    <n v="0.25"/>
    <n v="59547.275000000001"/>
    <n v="178641.82500000001"/>
    <x v="2"/>
  </r>
  <r>
    <n v="886"/>
    <s v="Ikenna Chinwe"/>
    <s v="Microwave"/>
    <n v="171542.55"/>
    <n v="1"/>
    <s v="ORD10885"/>
    <d v="2024-08-08T00:00:00"/>
    <s v="Ekiti"/>
    <s v="Debit Card"/>
    <x v="2"/>
    <n v="171542.55"/>
    <s v="No Discount"/>
    <s v="No Discount"/>
    <n v="171542.55"/>
    <x v="1"/>
  </r>
  <r>
    <n v="887"/>
    <s v="Okafor Chinwe"/>
    <s v="Smartwatch"/>
    <n v="102185.72"/>
    <n v="3"/>
    <s v="ORD10886"/>
    <d v="2024-09-25T00:00:00"/>
    <s v="Kano"/>
    <s v="Debit Card"/>
    <x v="0"/>
    <n v="306557.16000000003"/>
    <n v="0.15"/>
    <n v="45983.574000000001"/>
    <n v="260573.58600000004"/>
    <x v="8"/>
  </r>
  <r>
    <n v="888"/>
    <s v="Adebayo Temitope"/>
    <s v="Microwave"/>
    <n v="157591.47"/>
    <n v="5"/>
    <s v="ORD10887"/>
    <d v="2024-12-15T00:00:00"/>
    <s v="Oyo"/>
    <s v="Cash on Delivery"/>
    <x v="1"/>
    <n v="787957.35"/>
    <n v="0.25"/>
    <n v="196989.33749999999"/>
    <n v="590968.01249999995"/>
    <x v="6"/>
  </r>
  <r>
    <n v="889"/>
    <s v="Ezechi Yakubu"/>
    <s v="Tablet"/>
    <n v="128097.08"/>
    <n v="2"/>
    <s v="ORD10888"/>
    <d v="2024-12-03T00:00:00"/>
    <s v="Kogi"/>
    <s v="Mobile Payment"/>
    <x v="1"/>
    <n v="256194.16"/>
    <n v="0.15"/>
    <n v="38429.123999999996"/>
    <n v="217765.03600000002"/>
    <x v="6"/>
  </r>
  <r>
    <n v="890"/>
    <s v="Ogundipe Femi"/>
    <s v="TV"/>
    <n v="118535.61"/>
    <n v="4"/>
    <s v="ORD10889"/>
    <d v="2024-07-03T00:00:00"/>
    <s v="Kwara"/>
    <s v="Cash on Delivery"/>
    <x v="0"/>
    <n v="474142.44"/>
    <n v="0.15"/>
    <n v="71121.365999999995"/>
    <n v="403021.07400000002"/>
    <x v="2"/>
  </r>
  <r>
    <n v="891"/>
    <s v="Onyejekwe Amaka"/>
    <s v="Fridge"/>
    <n v="17002.919999999998"/>
    <n v="2"/>
    <s v="ORD10890"/>
    <d v="2024-05-28T00:00:00"/>
    <s v="Abia"/>
    <s v="Debit Card"/>
    <x v="2"/>
    <n v="34005.839999999997"/>
    <n v="0.15"/>
    <n v="5100.8759999999993"/>
    <n v="28904.963999999996"/>
    <x v="3"/>
  </r>
  <r>
    <n v="892"/>
    <s v="Balogun Kemi"/>
    <s v="Tablet"/>
    <n v="34435.519999999997"/>
    <n v="5"/>
    <s v="ORD10891"/>
    <d v="2024-05-07T00:00:00"/>
    <s v="Niger"/>
    <s v="Cash on Delivery"/>
    <x v="2"/>
    <n v="172177.59999999998"/>
    <n v="0.25"/>
    <n v="43044.399999999994"/>
    <n v="129133.19999999998"/>
    <x v="3"/>
  </r>
  <r>
    <n v="893"/>
    <s v="Ezechi Ifunanya"/>
    <s v="Microwave"/>
    <n v="150665.87"/>
    <n v="3"/>
    <s v="ORD10892"/>
    <d v="2024-11-01T00:00:00"/>
    <s v="Ebonyi"/>
    <s v="Debit Card"/>
    <x v="1"/>
    <n v="451997.61"/>
    <n v="0.15"/>
    <n v="67799.641499999998"/>
    <n v="384197.96849999996"/>
    <x v="0"/>
  </r>
  <r>
    <n v="894"/>
    <s v="Okafor Ahmed"/>
    <s v="Microwave"/>
    <n v="81614.92"/>
    <n v="4"/>
    <s v="ORD10893"/>
    <d v="2024-09-08T00:00:00"/>
    <s v="Bayelsa"/>
    <s v="Mobile Payment"/>
    <x v="2"/>
    <n v="326459.68"/>
    <n v="0.15"/>
    <n v="48968.951999999997"/>
    <n v="277490.728"/>
    <x v="8"/>
  </r>
  <r>
    <n v="895"/>
    <s v="Lawal Folake"/>
    <s v="Smartwatch"/>
    <n v="71857.759999999995"/>
    <n v="1"/>
    <s v="ORD10894"/>
    <d v="2024-05-29T00:00:00"/>
    <s v="Delta"/>
    <s v="Mobile Payment"/>
    <x v="0"/>
    <n v="71857.759999999995"/>
    <s v="No Discount"/>
    <s v="No Discount"/>
    <n v="71857.759999999995"/>
    <x v="3"/>
  </r>
  <r>
    <n v="896"/>
    <s v="Adebayo Amaka"/>
    <s v="Microwave"/>
    <n v="143961.51"/>
    <n v="2"/>
    <s v="ORD10895"/>
    <d v="2024-05-27T00:00:00"/>
    <s v="Adamawa"/>
    <s v="Debit Card"/>
    <x v="2"/>
    <n v="287923.02"/>
    <n v="0.15"/>
    <n v="43188.453000000001"/>
    <n v="244734.56700000001"/>
    <x v="3"/>
  </r>
  <r>
    <n v="897"/>
    <s v="Balogun Omotayo"/>
    <s v="Smartphone"/>
    <n v="188747.23"/>
    <n v="3"/>
    <s v="ORD10896"/>
    <d v="2024-07-26T00:00:00"/>
    <s v="Sokoto"/>
    <s v="Bank Transfer"/>
    <x v="2"/>
    <n v="566241.69000000006"/>
    <n v="0.15"/>
    <n v="84936.253500000006"/>
    <n v="481305.43650000007"/>
    <x v="2"/>
  </r>
  <r>
    <n v="898"/>
    <s v="Adebayo Yakubu"/>
    <s v="Tablet"/>
    <n v="41366.47"/>
    <n v="5"/>
    <s v="ORD10897"/>
    <d v="2024-10-21T00:00:00"/>
    <s v="Kwara"/>
    <s v="Debit Card"/>
    <x v="2"/>
    <n v="206832.35"/>
    <n v="0.25"/>
    <n v="51708.087500000001"/>
    <n v="155124.26250000001"/>
    <x v="7"/>
  </r>
  <r>
    <n v="899"/>
    <s v="Mohammed Chinwe"/>
    <s v="Fridge"/>
    <n v="53945.03"/>
    <n v="1"/>
    <s v="ORD10898"/>
    <d v="2024-01-01T00:00:00"/>
    <s v="Kogi"/>
    <s v="Bank Transfer"/>
    <x v="1"/>
    <n v="53945.03"/>
    <s v="No Discount"/>
    <s v="No Discount"/>
    <n v="53945.03"/>
    <x v="4"/>
  </r>
  <r>
    <n v="900"/>
    <s v="Mohammed Femi"/>
    <s v="Smartphone"/>
    <n v="13518"/>
    <n v="2"/>
    <s v="ORD10899"/>
    <d v="2024-03-17T00:00:00"/>
    <s v="Osun"/>
    <s v="Mobile Payment"/>
    <x v="0"/>
    <n v="27036"/>
    <n v="0.15"/>
    <n v="4055.3999999999996"/>
    <n v="22980.6"/>
    <x v="9"/>
  </r>
  <r>
    <n v="901"/>
    <s v="Lawal Zainab"/>
    <s v="Smartwatch"/>
    <n v="95876.34"/>
    <n v="2"/>
    <s v="ORD10900"/>
    <d v="2024-05-20T00:00:00"/>
    <s v="Kaduna"/>
    <s v="Cash on Delivery"/>
    <x v="1"/>
    <n v="191752.68"/>
    <n v="0.15"/>
    <n v="28762.901999999998"/>
    <n v="162989.77799999999"/>
    <x v="3"/>
  </r>
  <r>
    <n v="902"/>
    <s v="Adebayo Kemi"/>
    <s v="TV"/>
    <n v="199822.31"/>
    <n v="1"/>
    <s v="ORD10901"/>
    <d v="2024-03-08T00:00:00"/>
    <s v="Ogun"/>
    <s v="Cash on Delivery"/>
    <x v="1"/>
    <n v="199822.31"/>
    <s v="No Discount"/>
    <s v="No Discount"/>
    <n v="199822.31"/>
    <x v="9"/>
  </r>
  <r>
    <n v="903"/>
    <s v="Obi Ahmed"/>
    <s v="Fridge"/>
    <n v="57162.66"/>
    <n v="4"/>
    <s v="ORD10902"/>
    <d v="2024-01-12T00:00:00"/>
    <s v="Kwara"/>
    <s v="Cash on Delivery"/>
    <x v="1"/>
    <n v="228650.64"/>
    <n v="0.15"/>
    <n v="34297.595999999998"/>
    <n v="194353.04400000002"/>
    <x v="4"/>
  </r>
  <r>
    <n v="904"/>
    <s v="Eze Aisha"/>
    <s v="Washing Machine"/>
    <n v="159516.73000000001"/>
    <n v="5"/>
    <s v="ORD10903"/>
    <d v="2024-03-10T00:00:00"/>
    <s v="Niger"/>
    <s v="Mobile Payment"/>
    <x v="2"/>
    <n v="797583.65"/>
    <n v="0.25"/>
    <n v="199395.91250000001"/>
    <n v="598187.73750000005"/>
    <x v="9"/>
  </r>
  <r>
    <n v="905"/>
    <s v="Ifeanyi Emeka"/>
    <s v="Air Conditioner"/>
    <n v="96716.55"/>
    <n v="3"/>
    <s v="ORD10904"/>
    <d v="2024-12-17T00:00:00"/>
    <s v="Kaduna"/>
    <s v="Mobile Payment"/>
    <x v="0"/>
    <n v="290149.65000000002"/>
    <n v="0.15"/>
    <n v="43522.447500000002"/>
    <n v="246627.20250000001"/>
    <x v="6"/>
  </r>
  <r>
    <n v="906"/>
    <s v="Abubakar Abiodun"/>
    <s v="Smartwatch"/>
    <n v="24450.97"/>
    <n v="1"/>
    <s v="ORD10905"/>
    <d v="2024-04-13T00:00:00"/>
    <s v="Bauchi"/>
    <s v="Mobile Payment"/>
    <x v="1"/>
    <n v="24450.97"/>
    <s v="No Discount"/>
    <s v="No Discount"/>
    <n v="24450.97"/>
    <x v="5"/>
  </r>
  <r>
    <n v="907"/>
    <s v="Okeke Ifunanya"/>
    <s v="Fridge"/>
    <n v="32025.98"/>
    <n v="2"/>
    <s v="ORD10906"/>
    <d v="2024-06-05T00:00:00"/>
    <s v="Zamfara"/>
    <s v="Cash on Delivery"/>
    <x v="1"/>
    <n v="64051.96"/>
    <n v="0.15"/>
    <n v="9607.7939999999999"/>
    <n v="54444.165999999997"/>
    <x v="11"/>
  </r>
  <r>
    <n v="908"/>
    <s v="Nwachukwu Temitope"/>
    <s v="Microwave"/>
    <n v="12329.14"/>
    <n v="3"/>
    <s v="ORD10907"/>
    <d v="2024-09-02T00:00:00"/>
    <s v="Kogi"/>
    <s v="Debit Card"/>
    <x v="0"/>
    <n v="36987.42"/>
    <n v="0.15"/>
    <n v="5548.1129999999994"/>
    <n v="31439.307000000001"/>
    <x v="8"/>
  </r>
  <r>
    <n v="909"/>
    <s v="Adewale Kemi"/>
    <s v="Headphones"/>
    <n v="147599.88"/>
    <n v="2"/>
    <s v="ORD10908"/>
    <d v="2024-04-28T00:00:00"/>
    <s v="Abia"/>
    <s v="Debit Card"/>
    <x v="1"/>
    <n v="295199.76"/>
    <n v="0.15"/>
    <n v="44279.964"/>
    <n v="250919.796"/>
    <x v="5"/>
  </r>
  <r>
    <n v="910"/>
    <s v="Okafor Chinwe"/>
    <s v="Air Conditioner"/>
    <n v="124306.51"/>
    <n v="4"/>
    <s v="ORD10909"/>
    <d v="2024-06-23T00:00:00"/>
    <s v="Bayelsa"/>
    <s v="Mobile Payment"/>
    <x v="1"/>
    <n v="497226.04"/>
    <n v="0.15"/>
    <n v="74583.905999999988"/>
    <n v="422642.13399999996"/>
    <x v="11"/>
  </r>
  <r>
    <n v="911"/>
    <s v="Onyejekwe Folake"/>
    <s v="Headphones"/>
    <n v="17297.43"/>
    <n v="4"/>
    <s v="ORD10910"/>
    <d v="2024-06-03T00:00:00"/>
    <s v="Osun"/>
    <s v="Debit Card"/>
    <x v="0"/>
    <n v="69189.72"/>
    <n v="0.15"/>
    <n v="10378.458000000001"/>
    <n v="58811.262000000002"/>
    <x v="11"/>
  </r>
  <r>
    <n v="912"/>
    <s v="Idowu Ifunanya"/>
    <s v="Fridge"/>
    <n v="151547.75"/>
    <n v="5"/>
    <s v="ORD10911"/>
    <d v="2024-05-29T00:00:00"/>
    <s v="Kwara"/>
    <s v="Cash on Delivery"/>
    <x v="1"/>
    <n v="757738.75"/>
    <n v="0.25"/>
    <n v="189434.6875"/>
    <n v="568304.0625"/>
    <x v="3"/>
  </r>
  <r>
    <n v="913"/>
    <s v="Ekong Chukwudi"/>
    <s v="Laptop"/>
    <n v="199929.33"/>
    <n v="3"/>
    <s v="ORD10912"/>
    <d v="2024-11-07T00:00:00"/>
    <s v="Anambra"/>
    <s v="Credit Card"/>
    <x v="1"/>
    <n v="599787.99"/>
    <n v="0.15"/>
    <n v="89968.198499999999"/>
    <n v="509819.79149999999"/>
    <x v="0"/>
  </r>
  <r>
    <n v="914"/>
    <s v="Ojo Folake"/>
    <s v="Headphones"/>
    <n v="22397.68"/>
    <n v="1"/>
    <s v="ORD10913"/>
    <d v="2024-02-10T00:00:00"/>
    <s v="Bayelsa"/>
    <s v="Credit Card"/>
    <x v="1"/>
    <n v="22397.68"/>
    <s v="No Discount"/>
    <s v="No Discount"/>
    <n v="22397.68"/>
    <x v="10"/>
  </r>
  <r>
    <n v="915"/>
    <s v="Abubakar Chukwudi"/>
    <s v="TV"/>
    <n v="122851.6"/>
    <n v="4"/>
    <s v="ORD10914"/>
    <d v="2024-10-24T00:00:00"/>
    <s v="Ondo"/>
    <s v="Credit Card"/>
    <x v="2"/>
    <n v="491406.4"/>
    <n v="0.15"/>
    <n v="73710.960000000006"/>
    <n v="417695.44"/>
    <x v="7"/>
  </r>
  <r>
    <n v="916"/>
    <s v="Adebayo Zainab"/>
    <s v="Headphones"/>
    <n v="6567.87"/>
    <n v="2"/>
    <s v="ORD10915"/>
    <d v="2024-12-05T00:00:00"/>
    <s v="Ondo"/>
    <s v="Cash on Delivery"/>
    <x v="1"/>
    <n v="13135.74"/>
    <n v="0.15"/>
    <n v="1970.3609999999999"/>
    <n v="11165.379000000001"/>
    <x v="6"/>
  </r>
  <r>
    <n v="917"/>
    <s v="Ifeanyi Amaka"/>
    <s v="Laptop"/>
    <n v="33667.14"/>
    <n v="4"/>
    <s v="ORD10916"/>
    <d v="2024-02-22T00:00:00"/>
    <s v="Enugu"/>
    <s v="Debit Card"/>
    <x v="2"/>
    <n v="134668.56"/>
    <n v="0.15"/>
    <n v="20200.284"/>
    <n v="114468.276"/>
    <x v="10"/>
  </r>
  <r>
    <n v="918"/>
    <s v="Adewale Yakubu"/>
    <s v="Smartphone"/>
    <n v="97081.4"/>
    <n v="4"/>
    <s v="ORD10917"/>
    <d v="2024-07-21T00:00:00"/>
    <s v="Oyo"/>
    <s v="Debit Card"/>
    <x v="2"/>
    <n v="388325.6"/>
    <n v="0.15"/>
    <n v="58248.84"/>
    <n v="330076.76"/>
    <x v="2"/>
  </r>
  <r>
    <n v="919"/>
    <s v="Ezechi Emeka"/>
    <s v="Air Conditioner"/>
    <n v="71076.61"/>
    <n v="3"/>
    <s v="ORD10918"/>
    <d v="2024-09-12T00:00:00"/>
    <s v="Bayelsa"/>
    <s v="Credit Card"/>
    <x v="1"/>
    <n v="213229.83000000002"/>
    <n v="0.15"/>
    <n v="31984.4745"/>
    <n v="181245.35550000001"/>
    <x v="8"/>
  </r>
  <r>
    <n v="920"/>
    <s v="Onyejekwe Folake"/>
    <s v="Air Conditioner"/>
    <n v="135781.94"/>
    <n v="3"/>
    <s v="ORD10919"/>
    <d v="2024-04-11T00:00:00"/>
    <s v="Oyo"/>
    <s v="Credit Card"/>
    <x v="1"/>
    <n v="407345.82"/>
    <n v="0.15"/>
    <n v="61101.873"/>
    <n v="346243.94699999999"/>
    <x v="5"/>
  </r>
  <r>
    <n v="921"/>
    <s v="Olawale Chisom"/>
    <s v="Smartwatch"/>
    <n v="9262.89"/>
    <n v="4"/>
    <s v="ORD10920"/>
    <d v="2024-06-10T00:00:00"/>
    <s v="Lagos"/>
    <s v="Mobile Payment"/>
    <x v="2"/>
    <n v="37051.56"/>
    <n v="0.15"/>
    <n v="5557.7339999999995"/>
    <n v="31493.825999999997"/>
    <x v="11"/>
  </r>
  <r>
    <n v="922"/>
    <s v="Ezechi Efe"/>
    <s v="Smartphone"/>
    <n v="113118.1"/>
    <n v="5"/>
    <s v="ORD10921"/>
    <d v="2024-12-25T00:00:00"/>
    <s v="Benue"/>
    <s v="Bank Transfer"/>
    <x v="0"/>
    <n v="565590.5"/>
    <n v="0.25"/>
    <n v="141397.625"/>
    <n v="424192.875"/>
    <x v="6"/>
  </r>
  <r>
    <n v="923"/>
    <s v="Ikenna Bola"/>
    <s v="Air Conditioner"/>
    <n v="129059.2"/>
    <n v="2"/>
    <s v="ORD10922"/>
    <d v="2024-06-07T00:00:00"/>
    <s v="Ondo"/>
    <s v="Bank Transfer"/>
    <x v="2"/>
    <n v="258118.39999999999"/>
    <n v="0.15"/>
    <n v="38717.759999999995"/>
    <n v="219400.64"/>
    <x v="11"/>
  </r>
  <r>
    <n v="924"/>
    <s v="Omotosho Zainab"/>
    <s v="TV"/>
    <n v="46645.41"/>
    <n v="1"/>
    <s v="ORD10923"/>
    <d v="2024-04-02T00:00:00"/>
    <s v="Yobe"/>
    <s v="Bank Transfer"/>
    <x v="2"/>
    <n v="46645.41"/>
    <s v="No Discount"/>
    <s v="No Discount"/>
    <n v="46645.41"/>
    <x v="5"/>
  </r>
  <r>
    <n v="925"/>
    <s v="Onyejekwe Chisom"/>
    <s v="Smartwatch"/>
    <n v="157814.23000000001"/>
    <n v="1"/>
    <s v="ORD10924"/>
    <d v="2024-04-27T00:00:00"/>
    <s v="Delta"/>
    <s v="Mobile Payment"/>
    <x v="2"/>
    <n v="157814.23000000001"/>
    <s v="No Discount"/>
    <s v="No Discount"/>
    <n v="157814.23000000001"/>
    <x v="5"/>
  </r>
  <r>
    <n v="926"/>
    <s v="Ogunleye Ahmed"/>
    <s v="TV"/>
    <n v="79462.03"/>
    <n v="5"/>
    <s v="ORD10925"/>
    <d v="2024-01-24T00:00:00"/>
    <s v="Abia"/>
    <s v="Debit Card"/>
    <x v="1"/>
    <n v="397310.15"/>
    <n v="0.25"/>
    <n v="99327.537500000006"/>
    <n v="297982.61250000005"/>
    <x v="4"/>
  </r>
  <r>
    <n v="927"/>
    <s v="Onyejekwe Chukwudi"/>
    <s v="Tablet"/>
    <n v="37643.39"/>
    <n v="3"/>
    <s v="ORD10926"/>
    <d v="2024-04-15T00:00:00"/>
    <s v="Kwara"/>
    <s v="Debit Card"/>
    <x v="1"/>
    <n v="112930.17"/>
    <n v="0.15"/>
    <n v="16939.5255"/>
    <n v="95990.644499999995"/>
    <x v="5"/>
  </r>
  <r>
    <n v="928"/>
    <s v="Ifeanyi Kemi"/>
    <s v="Smartwatch"/>
    <n v="17414.36"/>
    <n v="2"/>
    <s v="ORD10927"/>
    <d v="2024-04-04T00:00:00"/>
    <s v="Rivers"/>
    <s v="Debit Card"/>
    <x v="2"/>
    <n v="34828.720000000001"/>
    <n v="0.15"/>
    <n v="5224.308"/>
    <n v="29604.412"/>
    <x v="5"/>
  </r>
  <r>
    <n v="929"/>
    <s v="Ifeanyi Chukwudi"/>
    <s v="Smartphone"/>
    <n v="172454.81"/>
    <n v="2"/>
    <s v="ORD10928"/>
    <d v="2024-08-18T00:00:00"/>
    <s v="Benue"/>
    <s v="Bank Transfer"/>
    <x v="0"/>
    <n v="344909.62"/>
    <n v="0.15"/>
    <n v="51736.442999999999"/>
    <n v="293173.17700000003"/>
    <x v="1"/>
  </r>
  <r>
    <n v="930"/>
    <s v="Ezechi Temitope"/>
    <s v="Headphones"/>
    <n v="29023.91"/>
    <n v="5"/>
    <s v="ORD10929"/>
    <d v="2024-02-10T00:00:00"/>
    <s v="Anambra"/>
    <s v="Mobile Payment"/>
    <x v="1"/>
    <n v="145119.54999999999"/>
    <n v="0.25"/>
    <n v="36279.887499999997"/>
    <n v="108839.66249999999"/>
    <x v="10"/>
  </r>
  <r>
    <n v="931"/>
    <s v="Ogunleye Ahmed"/>
    <s v="Fridge"/>
    <n v="182194.11"/>
    <n v="1"/>
    <s v="ORD10930"/>
    <d v="2024-04-09T00:00:00"/>
    <s v="Oyo"/>
    <s v="Mobile Payment"/>
    <x v="0"/>
    <n v="182194.11"/>
    <s v="No Discount"/>
    <s v="No Discount"/>
    <n v="182194.11"/>
    <x v="5"/>
  </r>
  <r>
    <n v="932"/>
    <s v="Balogun Uche"/>
    <s v="Tablet"/>
    <n v="25124.400000000001"/>
    <n v="1"/>
    <s v="ORD10931"/>
    <d v="2024-02-05T00:00:00"/>
    <s v="Kogi"/>
    <s v="Debit Card"/>
    <x v="0"/>
    <n v="25124.400000000001"/>
    <s v="No Discount"/>
    <s v="No Discount"/>
    <n v="25124.400000000001"/>
    <x v="10"/>
  </r>
  <r>
    <n v="933"/>
    <s v="Abubakar Uche"/>
    <s v="Headphones"/>
    <n v="198155.08"/>
    <n v="1"/>
    <s v="ORD10932"/>
    <d v="2024-08-20T00:00:00"/>
    <s v="Yobe"/>
    <s v="Bank Transfer"/>
    <x v="2"/>
    <n v="198155.08"/>
    <s v="No Discount"/>
    <s v="No Discount"/>
    <n v="198155.08"/>
    <x v="1"/>
  </r>
  <r>
    <n v="934"/>
    <s v="Onyejekwe Yakubu"/>
    <s v="Laptop"/>
    <n v="24868.67"/>
    <n v="5"/>
    <s v="ORD10933"/>
    <d v="2024-11-07T00:00:00"/>
    <s v="Kano"/>
    <s v="Cash on Delivery"/>
    <x v="1"/>
    <n v="124343.34999999999"/>
    <n v="0.25"/>
    <n v="31085.837499999998"/>
    <n v="93257.512499999997"/>
    <x v="0"/>
  </r>
  <r>
    <n v="935"/>
    <s v="Ikenna Ibrahim"/>
    <s v="Smartwatch"/>
    <n v="21761.15"/>
    <n v="4"/>
    <s v="ORD10934"/>
    <d v="2024-07-29T00:00:00"/>
    <s v="Kaduna"/>
    <s v="Bank Transfer"/>
    <x v="2"/>
    <n v="87044.6"/>
    <n v="0.15"/>
    <n v="13056.69"/>
    <n v="73987.91"/>
    <x v="2"/>
  </r>
  <r>
    <n v="936"/>
    <s v="Adebanjo Omotayo"/>
    <s v="Air Conditioner"/>
    <n v="175411.4"/>
    <n v="2"/>
    <s v="ORD10935"/>
    <d v="2024-10-27T00:00:00"/>
    <s v="Niger"/>
    <s v="Cash on Delivery"/>
    <x v="0"/>
    <n v="350822.8"/>
    <n v="0.15"/>
    <n v="52623.42"/>
    <n v="298199.38"/>
    <x v="7"/>
  </r>
  <r>
    <n v="937"/>
    <s v="Adewale Ahmed"/>
    <s v="Laptop"/>
    <n v="42321.85"/>
    <n v="5"/>
    <s v="ORD10936"/>
    <d v="2024-11-14T00:00:00"/>
    <s v="Ebonyi"/>
    <s v="Cash on Delivery"/>
    <x v="0"/>
    <n v="211609.25"/>
    <n v="0.25"/>
    <n v="52902.3125"/>
    <n v="158706.9375"/>
    <x v="0"/>
  </r>
  <r>
    <n v="938"/>
    <s v="Obi Ifunanya"/>
    <s v="Smartwatch"/>
    <n v="114729.74"/>
    <n v="4"/>
    <s v="ORD10937"/>
    <d v="2024-02-05T00:00:00"/>
    <s v="Delta"/>
    <s v="Credit Card"/>
    <x v="0"/>
    <n v="458918.96"/>
    <n v="0.15"/>
    <n v="68837.843999999997"/>
    <n v="390081.11600000004"/>
    <x v="10"/>
  </r>
  <r>
    <n v="939"/>
    <s v="Ekong Chinwe"/>
    <s v="Air Conditioner"/>
    <n v="104531.42"/>
    <n v="4"/>
    <s v="ORD10938"/>
    <d v="2024-04-29T00:00:00"/>
    <s v="Osun"/>
    <s v="Debit Card"/>
    <x v="1"/>
    <n v="418125.68"/>
    <n v="0.15"/>
    <n v="62718.851999999999"/>
    <n v="355406.82799999998"/>
    <x v="5"/>
  </r>
  <r>
    <n v="940"/>
    <s v="Omotosho Uche"/>
    <s v="TV"/>
    <n v="47771.17"/>
    <n v="2"/>
    <s v="ORD10939"/>
    <d v="2024-01-14T00:00:00"/>
    <s v="Adamawa"/>
    <s v="Cash on Delivery"/>
    <x v="2"/>
    <n v="95542.34"/>
    <n v="0.15"/>
    <n v="14331.350999999999"/>
    <n v="81210.989000000001"/>
    <x v="4"/>
  </r>
  <r>
    <n v="941"/>
    <s v="Adebayo Zainab"/>
    <s v="Fridge"/>
    <n v="38338.86"/>
    <n v="3"/>
    <s v="ORD10940"/>
    <d v="2024-04-09T00:00:00"/>
    <s v="Lagos"/>
    <s v="Credit Card"/>
    <x v="2"/>
    <n v="115016.58"/>
    <n v="0.15"/>
    <n v="17252.487000000001"/>
    <n v="97764.092999999993"/>
    <x v="5"/>
  </r>
  <r>
    <n v="942"/>
    <s v="Adebanjo Bola"/>
    <s v="Air Conditioner"/>
    <n v="155236.26"/>
    <n v="5"/>
    <s v="ORD10941"/>
    <d v="2024-02-26T00:00:00"/>
    <s v="Enugu"/>
    <s v="Debit Card"/>
    <x v="0"/>
    <n v="776181.3"/>
    <n v="0.25"/>
    <n v="194045.32500000001"/>
    <n v="582135.97500000009"/>
    <x v="10"/>
  </r>
  <r>
    <n v="943"/>
    <s v="Okafor Uche"/>
    <s v="Laptop"/>
    <n v="122553.1"/>
    <n v="1"/>
    <s v="ORD10942"/>
    <d v="2024-12-23T00:00:00"/>
    <s v="Abuja"/>
    <s v="Bank Transfer"/>
    <x v="0"/>
    <n v="122553.1"/>
    <s v="No Discount"/>
    <s v="No Discount"/>
    <n v="122553.1"/>
    <x v="6"/>
  </r>
  <r>
    <n v="944"/>
    <s v="Obi Aisha"/>
    <s v="Microwave"/>
    <n v="50109.23"/>
    <n v="1"/>
    <s v="ORD10943"/>
    <d v="2024-09-19T00:00:00"/>
    <s v="Ondo"/>
    <s v="Mobile Payment"/>
    <x v="1"/>
    <n v="50109.23"/>
    <s v="No Discount"/>
    <s v="No Discount"/>
    <n v="50109.23"/>
    <x v="8"/>
  </r>
  <r>
    <n v="945"/>
    <s v="Balogun Emeka"/>
    <s v="Smartphone"/>
    <n v="127280.03"/>
    <n v="5"/>
    <s v="ORD10944"/>
    <d v="2024-09-22T00:00:00"/>
    <s v="Anambra"/>
    <s v="Mobile Payment"/>
    <x v="2"/>
    <n v="636400.15"/>
    <n v="0.25"/>
    <n v="159100.03750000001"/>
    <n v="477300.11250000005"/>
    <x v="8"/>
  </r>
  <r>
    <n v="946"/>
    <s v="Adewale Uche"/>
    <s v="Washing Machine"/>
    <n v="179202.44"/>
    <n v="4"/>
    <s v="ORD10945"/>
    <d v="2024-03-04T00:00:00"/>
    <s v="Niger"/>
    <s v="Credit Card"/>
    <x v="0"/>
    <n v="716809.76"/>
    <n v="0.15"/>
    <n v="107521.46399999999"/>
    <n v="609288.29599999997"/>
    <x v="9"/>
  </r>
  <r>
    <n v="947"/>
    <s v="Osagie Ifunanya"/>
    <s v="Microwave"/>
    <n v="69529.64"/>
    <n v="4"/>
    <s v="ORD10946"/>
    <d v="2024-07-03T00:00:00"/>
    <s v="Oyo"/>
    <s v="Bank Transfer"/>
    <x v="2"/>
    <n v="278118.56"/>
    <n v="0.15"/>
    <n v="41717.784"/>
    <n v="236400.77600000001"/>
    <x v="2"/>
  </r>
  <r>
    <n v="948"/>
    <s v="Adewale Folake"/>
    <s v="Smartwatch"/>
    <n v="191631.45"/>
    <n v="5"/>
    <s v="ORD10947"/>
    <d v="2024-12-14T00:00:00"/>
    <s v="Osun"/>
    <s v="Debit Card"/>
    <x v="1"/>
    <n v="958157.25"/>
    <n v="0.25"/>
    <n v="239539.3125"/>
    <n v="718617.9375"/>
    <x v="6"/>
  </r>
  <r>
    <n v="949"/>
    <s v="Adebayo Zainab"/>
    <s v="TV"/>
    <n v="14304.99"/>
    <n v="4"/>
    <s v="ORD10948"/>
    <d v="2024-07-08T00:00:00"/>
    <s v="Kaduna"/>
    <s v="Credit Card"/>
    <x v="2"/>
    <n v="57219.96"/>
    <n v="0.15"/>
    <n v="8582.9939999999988"/>
    <n v="48636.966"/>
    <x v="2"/>
  </r>
  <r>
    <n v="950"/>
    <s v="Balogun Yakubu"/>
    <s v="Microwave"/>
    <n v="112826.81"/>
    <n v="5"/>
    <s v="ORD10949"/>
    <d v="2024-03-09T00:00:00"/>
    <s v="Osun"/>
    <s v="Mobile Payment"/>
    <x v="1"/>
    <n v="564134.05000000005"/>
    <n v="0.25"/>
    <n v="141033.51250000001"/>
    <n v="423100.53750000003"/>
    <x v="9"/>
  </r>
  <r>
    <n v="951"/>
    <s v="Eze Efe"/>
    <s v="TV"/>
    <n v="63738.91"/>
    <n v="1"/>
    <s v="ORD10950"/>
    <d v="2024-06-06T00:00:00"/>
    <s v="Lagos"/>
    <s v="Bank Transfer"/>
    <x v="1"/>
    <n v="63738.91"/>
    <s v="No Discount"/>
    <s v="No Discount"/>
    <n v="63738.91"/>
    <x v="11"/>
  </r>
  <r>
    <n v="952"/>
    <s v="Omotosho Folake"/>
    <s v="Air Conditioner"/>
    <n v="129951.87"/>
    <n v="2"/>
    <s v="ORD10951"/>
    <d v="2024-04-03T00:00:00"/>
    <s v="Oyo"/>
    <s v="Mobile Payment"/>
    <x v="1"/>
    <n v="259903.74"/>
    <n v="0.15"/>
    <n v="38985.560999999994"/>
    <n v="220918.179"/>
    <x v="5"/>
  </r>
  <r>
    <n v="953"/>
    <s v="Balogun Bola"/>
    <s v="Laptop"/>
    <n v="92246.43"/>
    <n v="4"/>
    <s v="ORD10952"/>
    <d v="2024-05-03T00:00:00"/>
    <s v="Bayelsa"/>
    <s v="Cash on Delivery"/>
    <x v="1"/>
    <n v="368985.72"/>
    <n v="0.15"/>
    <n v="55347.857999999993"/>
    <n v="313637.86199999996"/>
    <x v="3"/>
  </r>
  <r>
    <n v="954"/>
    <s v="Ekong Chisom"/>
    <s v="TV"/>
    <n v="194497.48"/>
    <n v="2"/>
    <s v="ORD10953"/>
    <d v="2024-04-14T00:00:00"/>
    <s v="Ogun"/>
    <s v="Cash on Delivery"/>
    <x v="2"/>
    <n v="388994.96"/>
    <n v="0.15"/>
    <n v="58349.243999999999"/>
    <n v="330645.71600000001"/>
    <x v="5"/>
  </r>
  <r>
    <n v="955"/>
    <s v="Obi Temitope"/>
    <s v="Washing Machine"/>
    <n v="60364.7"/>
    <n v="1"/>
    <s v="ORD10954"/>
    <d v="2024-03-21T00:00:00"/>
    <s v="Rivers"/>
    <s v="Credit Card"/>
    <x v="2"/>
    <n v="60364.7"/>
    <s v="No Discount"/>
    <s v="No Discount"/>
    <n v="60364.7"/>
    <x v="9"/>
  </r>
  <r>
    <n v="956"/>
    <s v="Ifeanyi Zainab"/>
    <s v="Headphones"/>
    <n v="118009.61"/>
    <n v="4"/>
    <s v="ORD10955"/>
    <d v="2024-11-17T00:00:00"/>
    <s v="Abuja"/>
    <s v="Mobile Payment"/>
    <x v="2"/>
    <n v="472038.44"/>
    <n v="0.15"/>
    <n v="70805.766000000003"/>
    <n v="401232.674"/>
    <x v="0"/>
  </r>
  <r>
    <n v="957"/>
    <s v="Omotosho Abiodun"/>
    <s v="Fridge"/>
    <n v="165670.93"/>
    <n v="3"/>
    <s v="ORD10956"/>
    <d v="2024-04-01T00:00:00"/>
    <s v="Yobe"/>
    <s v="Mobile Payment"/>
    <x v="0"/>
    <n v="497012.79"/>
    <n v="0.15"/>
    <n v="74551.9185"/>
    <n v="422460.87150000001"/>
    <x v="5"/>
  </r>
  <r>
    <n v="958"/>
    <s v="Omotosho Adeola"/>
    <s v="TV"/>
    <n v="146364.94"/>
    <n v="2"/>
    <s v="ORD10957"/>
    <d v="2024-02-22T00:00:00"/>
    <s v="Osun"/>
    <s v="Mobile Payment"/>
    <x v="0"/>
    <n v="292729.88"/>
    <n v="0.15"/>
    <n v="43909.481999999996"/>
    <n v="248820.39800000002"/>
    <x v="10"/>
  </r>
  <r>
    <n v="959"/>
    <s v="Lawal Tunde"/>
    <s v="Smartwatch"/>
    <n v="9363.43"/>
    <n v="4"/>
    <s v="ORD10958"/>
    <d v="2024-01-23T00:00:00"/>
    <s v="Adamawa"/>
    <s v="Debit Card"/>
    <x v="2"/>
    <n v="37453.72"/>
    <n v="0.15"/>
    <n v="5618.058"/>
    <n v="31835.662"/>
    <x v="4"/>
  </r>
  <r>
    <n v="960"/>
    <s v="Omotosho Amaka"/>
    <s v="Laptop"/>
    <n v="36069.86"/>
    <n v="3"/>
    <s v="ORD10959"/>
    <d v="2024-02-17T00:00:00"/>
    <s v="Enugu"/>
    <s v="Credit Card"/>
    <x v="1"/>
    <n v="108209.58"/>
    <n v="0.15"/>
    <n v="16231.437"/>
    <n v="91978.142999999996"/>
    <x v="10"/>
  </r>
  <r>
    <n v="961"/>
    <s v="Osagie Folake"/>
    <s v="Air Conditioner"/>
    <n v="121220.62"/>
    <n v="5"/>
    <s v="ORD10960"/>
    <d v="2024-02-15T00:00:00"/>
    <s v="Enugu"/>
    <s v="Debit Card"/>
    <x v="1"/>
    <n v="606103.1"/>
    <n v="0.25"/>
    <n v="151525.77499999999"/>
    <n v="454577.32499999995"/>
    <x v="10"/>
  </r>
  <r>
    <n v="962"/>
    <s v="Ekong Ahmed"/>
    <s v="Air Conditioner"/>
    <n v="40238.620000000003"/>
    <n v="2"/>
    <s v="ORD10961"/>
    <d v="2024-12-17T00:00:00"/>
    <s v="Kaduna"/>
    <s v="Credit Card"/>
    <x v="1"/>
    <n v="80477.240000000005"/>
    <n v="0.15"/>
    <n v="12071.586000000001"/>
    <n v="68405.65400000001"/>
    <x v="6"/>
  </r>
  <r>
    <n v="963"/>
    <s v="Mohammed Uche"/>
    <s v="Laptop"/>
    <n v="163232.87"/>
    <n v="1"/>
    <s v="ORD10962"/>
    <d v="2024-03-25T00:00:00"/>
    <s v="Ekiti"/>
    <s v="Credit Card"/>
    <x v="2"/>
    <n v="163232.87"/>
    <s v="No Discount"/>
    <s v="No Discount"/>
    <n v="163232.87"/>
    <x v="9"/>
  </r>
  <r>
    <n v="964"/>
    <s v="Omotosho Sola"/>
    <s v="TV"/>
    <n v="33492.33"/>
    <n v="3"/>
    <s v="ORD10963"/>
    <d v="2024-12-14T00:00:00"/>
    <s v="Zamfara"/>
    <s v="Cash on Delivery"/>
    <x v="2"/>
    <n v="100476.99"/>
    <n v="0.15"/>
    <n v="15071.548500000001"/>
    <n v="85405.441500000001"/>
    <x v="6"/>
  </r>
  <r>
    <n v="965"/>
    <s v="Ajayi Temitope"/>
    <s v="Fridge"/>
    <n v="170975.33"/>
    <n v="5"/>
    <s v="ORD10964"/>
    <d v="2024-05-27T00:00:00"/>
    <s v="Ebonyi"/>
    <s v="Bank Transfer"/>
    <x v="0"/>
    <n v="854876.64999999991"/>
    <n v="0.25"/>
    <n v="213719.16249999998"/>
    <n v="641157.48749999993"/>
    <x v="3"/>
  </r>
  <r>
    <n v="966"/>
    <s v="Ezechi Ibrahim"/>
    <s v="Headphones"/>
    <n v="117242.97"/>
    <n v="2"/>
    <s v="ORD10965"/>
    <d v="2024-01-19T00:00:00"/>
    <s v="Adamawa"/>
    <s v="Cash on Delivery"/>
    <x v="0"/>
    <n v="234485.94"/>
    <n v="0.15"/>
    <n v="35172.890999999996"/>
    <n v="199313.049"/>
    <x v="4"/>
  </r>
  <r>
    <n v="967"/>
    <s v="Ojo Temitope"/>
    <s v="Tablet"/>
    <n v="146543.28"/>
    <n v="5"/>
    <s v="ORD10966"/>
    <d v="2024-01-13T00:00:00"/>
    <s v="Ogun"/>
    <s v="Cash on Delivery"/>
    <x v="1"/>
    <n v="732716.4"/>
    <n v="0.25"/>
    <n v="183179.1"/>
    <n v="549537.30000000005"/>
    <x v="4"/>
  </r>
  <r>
    <n v="968"/>
    <s v="Olawale Chisom"/>
    <s v="Smartphone"/>
    <n v="158822.81"/>
    <n v="2"/>
    <s v="ORD10967"/>
    <d v="2024-02-12T00:00:00"/>
    <s v="Kogi"/>
    <s v="Debit Card"/>
    <x v="2"/>
    <n v="317645.62"/>
    <n v="0.15"/>
    <n v="47646.843000000001"/>
    <n v="269998.777"/>
    <x v="10"/>
  </r>
  <r>
    <n v="969"/>
    <s v="Onyejekwe Chinwe"/>
    <s v="Air Conditioner"/>
    <n v="61217.51"/>
    <n v="1"/>
    <s v="ORD10968"/>
    <d v="2024-10-20T00:00:00"/>
    <s v="Kogi"/>
    <s v="Debit Card"/>
    <x v="2"/>
    <n v="61217.51"/>
    <s v="No Discount"/>
    <s v="No Discount"/>
    <n v="61217.51"/>
    <x v="7"/>
  </r>
  <r>
    <n v="970"/>
    <s v="Lawal Tunde"/>
    <s v="Headphones"/>
    <n v="187039.1"/>
    <n v="4"/>
    <s v="ORD10969"/>
    <d v="2024-11-11T00:00:00"/>
    <s v="Enugu"/>
    <s v="Credit Card"/>
    <x v="2"/>
    <n v="748156.4"/>
    <n v="0.15"/>
    <n v="112223.46"/>
    <n v="635932.94000000006"/>
    <x v="0"/>
  </r>
  <r>
    <n v="971"/>
    <s v="Ikenna Ahmed"/>
    <s v="Smartphone"/>
    <n v="128897.86"/>
    <n v="3"/>
    <s v="ORD10970"/>
    <d v="2024-11-07T00:00:00"/>
    <s v="Anambra"/>
    <s v="Cash on Delivery"/>
    <x v="1"/>
    <n v="386693.58"/>
    <n v="0.15"/>
    <n v="58004.037000000004"/>
    <n v="328689.54300000001"/>
    <x v="0"/>
  </r>
  <r>
    <n v="972"/>
    <s v="Ajayi Amaka"/>
    <s v="Smartphone"/>
    <n v="154204.78"/>
    <n v="4"/>
    <s v="ORD10971"/>
    <d v="2024-04-12T00:00:00"/>
    <s v="Ondo"/>
    <s v="Mobile Payment"/>
    <x v="2"/>
    <n v="616819.12"/>
    <n v="0.15"/>
    <n v="92522.868000000002"/>
    <n v="524296.25199999998"/>
    <x v="5"/>
  </r>
  <r>
    <n v="973"/>
    <s v="Olawale Sola"/>
    <s v="Tablet"/>
    <n v="19979.61"/>
    <n v="1"/>
    <s v="ORD10972"/>
    <d v="2024-10-23T00:00:00"/>
    <s v="Adamawa"/>
    <s v="Debit Card"/>
    <x v="0"/>
    <n v="19979.61"/>
    <s v="No Discount"/>
    <s v="No Discount"/>
    <n v="19979.61"/>
    <x v="7"/>
  </r>
  <r>
    <n v="974"/>
    <s v="Nwachukwu Amaka"/>
    <s v="TV"/>
    <n v="158636.46"/>
    <n v="5"/>
    <s v="ORD10973"/>
    <d v="2024-11-28T00:00:00"/>
    <s v="Abia"/>
    <s v="Debit Card"/>
    <x v="0"/>
    <n v="793182.29999999993"/>
    <n v="0.25"/>
    <n v="198295.57499999998"/>
    <n v="594886.72499999998"/>
    <x v="0"/>
  </r>
  <r>
    <n v="975"/>
    <s v="Onyejekwe Temitope"/>
    <s v="Washing Machine"/>
    <n v="36225.879999999997"/>
    <n v="4"/>
    <s v="ORD10974"/>
    <d v="2024-10-08T00:00:00"/>
    <s v="Ogun"/>
    <s v="Debit Card"/>
    <x v="2"/>
    <n v="144903.51999999999"/>
    <n v="0.15"/>
    <n v="21735.527999999998"/>
    <n v="123167.992"/>
    <x v="7"/>
  </r>
  <r>
    <n v="976"/>
    <s v="Abubakar Emeka"/>
    <s v="Fridge"/>
    <n v="98228.39"/>
    <n v="5"/>
    <s v="ORD10975"/>
    <d v="2024-02-08T00:00:00"/>
    <s v="Kaduna"/>
    <s v="Bank Transfer"/>
    <x v="2"/>
    <n v="491141.95"/>
    <n v="0.25"/>
    <n v="122785.4875"/>
    <n v="368356.46250000002"/>
    <x v="10"/>
  </r>
  <r>
    <n v="977"/>
    <s v="Osagie Temitope"/>
    <s v="Washing Machine"/>
    <n v="53515"/>
    <n v="4"/>
    <s v="ORD10976"/>
    <d v="2024-04-26T00:00:00"/>
    <s v="Taraba"/>
    <s v="Credit Card"/>
    <x v="2"/>
    <n v="214060"/>
    <n v="0.15"/>
    <n v="32109"/>
    <n v="181951"/>
    <x v="5"/>
  </r>
  <r>
    <n v="978"/>
    <s v="Eze Temitope"/>
    <s v="Microwave"/>
    <n v="161775.32999999999"/>
    <n v="2"/>
    <s v="ORD10977"/>
    <d v="2024-11-10T00:00:00"/>
    <s v="Anambra"/>
    <s v="Credit Card"/>
    <x v="1"/>
    <n v="323550.65999999997"/>
    <n v="0.15"/>
    <n v="48532.598999999995"/>
    <n v="275018.06099999999"/>
    <x v="0"/>
  </r>
  <r>
    <n v="979"/>
    <s v="Idowu Zainab"/>
    <s v="Headphones"/>
    <n v="113028.79"/>
    <n v="1"/>
    <s v="ORD10978"/>
    <d v="2024-11-05T00:00:00"/>
    <s v="Abia"/>
    <s v="Bank Transfer"/>
    <x v="0"/>
    <n v="113028.79"/>
    <s v="No Discount"/>
    <s v="No Discount"/>
    <n v="113028.79"/>
    <x v="0"/>
  </r>
  <r>
    <n v="980"/>
    <s v="Ikenna Emeka"/>
    <s v="Microwave"/>
    <n v="115227.32"/>
    <n v="4"/>
    <s v="ORD10979"/>
    <d v="2024-06-03T00:00:00"/>
    <s v="Kano"/>
    <s v="Debit Card"/>
    <x v="1"/>
    <n v="460909.28"/>
    <n v="0.15"/>
    <n v="69136.392000000007"/>
    <n v="391772.88800000004"/>
    <x v="11"/>
  </r>
  <r>
    <n v="981"/>
    <s v="Adebayo Samuel"/>
    <s v="Air Conditioner"/>
    <n v="113457.36"/>
    <n v="1"/>
    <s v="ORD10980"/>
    <d v="2024-06-17T00:00:00"/>
    <s v="Niger"/>
    <s v="Debit Card"/>
    <x v="1"/>
    <n v="113457.36"/>
    <s v="No Discount"/>
    <s v="No Discount"/>
    <n v="113457.36"/>
    <x v="11"/>
  </r>
  <r>
    <n v="982"/>
    <s v="Ezechi Femi"/>
    <s v="Tablet"/>
    <n v="30012.28"/>
    <n v="4"/>
    <s v="ORD10981"/>
    <d v="2024-02-23T00:00:00"/>
    <s v="Rivers"/>
    <s v="Bank Transfer"/>
    <x v="2"/>
    <n v="120049.12"/>
    <n v="0.15"/>
    <n v="18007.367999999999"/>
    <n v="102041.75199999999"/>
    <x v="10"/>
  </r>
  <r>
    <n v="983"/>
    <s v="Idowu Sola"/>
    <s v="Laptop"/>
    <n v="158150.73000000001"/>
    <n v="4"/>
    <s v="ORD10982"/>
    <d v="2024-05-07T00:00:00"/>
    <s v="Sokoto"/>
    <s v="Cash on Delivery"/>
    <x v="1"/>
    <n v="632602.92000000004"/>
    <n v="0.15"/>
    <n v="94890.438000000009"/>
    <n v="537712.48200000008"/>
    <x v="3"/>
  </r>
  <r>
    <n v="984"/>
    <s v="Abubakar Efe"/>
    <s v="TV"/>
    <n v="43582.69"/>
    <n v="2"/>
    <s v="ORD10983"/>
    <d v="2024-09-19T00:00:00"/>
    <s v="Niger"/>
    <s v="Debit Card"/>
    <x v="1"/>
    <n v="87165.38"/>
    <n v="0.15"/>
    <n v="13074.807000000001"/>
    <n v="74090.573000000004"/>
    <x v="8"/>
  </r>
  <r>
    <n v="985"/>
    <s v="Balogun Emeka"/>
    <s v="Smartwatch"/>
    <n v="91288.17"/>
    <n v="2"/>
    <s v="ORD10984"/>
    <d v="2024-02-21T00:00:00"/>
    <s v="Benue"/>
    <s v="Credit Card"/>
    <x v="2"/>
    <n v="182576.34"/>
    <n v="0.15"/>
    <n v="27386.450999999997"/>
    <n v="155189.889"/>
    <x v="10"/>
  </r>
  <r>
    <n v="986"/>
    <s v="Ezechi Chisom"/>
    <s v="Microwave"/>
    <n v="102320.65"/>
    <n v="4"/>
    <s v="ORD10985"/>
    <d v="2024-12-20T00:00:00"/>
    <s v="Enugu"/>
    <s v="Cash on Delivery"/>
    <x v="0"/>
    <n v="409282.6"/>
    <n v="0.15"/>
    <n v="61392.389999999992"/>
    <n v="347890.20999999996"/>
    <x v="6"/>
  </r>
  <r>
    <n v="987"/>
    <s v="Osagie Samuel"/>
    <s v="Tablet"/>
    <n v="109707.36"/>
    <n v="3"/>
    <s v="ORD10986"/>
    <d v="2024-06-29T00:00:00"/>
    <s v="Oyo"/>
    <s v="Mobile Payment"/>
    <x v="1"/>
    <n v="329122.08"/>
    <n v="0.15"/>
    <n v="49368.311999999998"/>
    <n v="279753.76800000004"/>
    <x v="11"/>
  </r>
  <r>
    <n v="988"/>
    <s v="Adewale Folake"/>
    <s v="Tablet"/>
    <n v="91609.35"/>
    <n v="1"/>
    <s v="ORD10987"/>
    <d v="2024-05-10T00:00:00"/>
    <s v="Rivers"/>
    <s v="Credit Card"/>
    <x v="0"/>
    <n v="91609.35"/>
    <s v="No Discount"/>
    <s v="No Discount"/>
    <n v="91609.35"/>
    <x v="3"/>
  </r>
  <r>
    <n v="989"/>
    <s v="Adebanjo Femi"/>
    <s v="Headphones"/>
    <n v="157976.34"/>
    <n v="5"/>
    <s v="ORD10988"/>
    <d v="2024-03-18T00:00:00"/>
    <s v="Ebonyi"/>
    <s v="Cash on Delivery"/>
    <x v="2"/>
    <n v="789881.7"/>
    <n v="0.25"/>
    <n v="197470.42499999999"/>
    <n v="592411.27499999991"/>
    <x v="9"/>
  </r>
  <r>
    <n v="990"/>
    <s v="Abubakar Emeka"/>
    <s v="Microwave"/>
    <n v="180068.15"/>
    <n v="4"/>
    <s v="ORD10989"/>
    <d v="2024-10-27T00:00:00"/>
    <s v="Delta"/>
    <s v="Debit Card"/>
    <x v="0"/>
    <n v="720272.6"/>
    <n v="0.15"/>
    <n v="108040.89"/>
    <n v="612231.71"/>
    <x v="7"/>
  </r>
  <r>
    <n v="991"/>
    <s v="Ifeanyi Folake"/>
    <s v="Washing Machine"/>
    <n v="194083.41"/>
    <n v="4"/>
    <s v="ORD10990"/>
    <d v="2024-07-09T00:00:00"/>
    <s v="Benue"/>
    <s v="Debit Card"/>
    <x v="2"/>
    <n v="776333.64"/>
    <n v="0.15"/>
    <n v="116450.046"/>
    <n v="659883.59400000004"/>
    <x v="2"/>
  </r>
  <r>
    <n v="992"/>
    <s v="Balogun Chinwe"/>
    <s v="Air Conditioner"/>
    <n v="115938.43"/>
    <n v="4"/>
    <s v="ORD10991"/>
    <d v="2024-06-08T00:00:00"/>
    <s v="Bayelsa"/>
    <s v="Debit Card"/>
    <x v="0"/>
    <n v="463753.72"/>
    <n v="0.15"/>
    <n v="69563.05799999999"/>
    <n v="394190.66200000001"/>
    <x v="11"/>
  </r>
  <r>
    <n v="993"/>
    <s v="Ogunleye Abiodun"/>
    <s v="Washing Machine"/>
    <n v="97586.86"/>
    <n v="2"/>
    <s v="ORD10992"/>
    <d v="2024-10-17T00:00:00"/>
    <s v="Enugu"/>
    <s v="Credit Card"/>
    <x v="1"/>
    <n v="195173.72"/>
    <n v="0.15"/>
    <n v="29276.058000000001"/>
    <n v="165897.66200000001"/>
    <x v="7"/>
  </r>
  <r>
    <n v="994"/>
    <s v="Osagie Efe"/>
    <s v="Smartphone"/>
    <n v="175184.32"/>
    <n v="3"/>
    <s v="ORD10993"/>
    <d v="2024-08-12T00:00:00"/>
    <s v="Ondo"/>
    <s v="Cash on Delivery"/>
    <x v="1"/>
    <n v="525552.96"/>
    <n v="0.15"/>
    <n v="78832.943999999989"/>
    <n v="446720.01599999995"/>
    <x v="1"/>
  </r>
  <r>
    <n v="995"/>
    <s v="Idowu Yakubu"/>
    <s v="TV"/>
    <n v="192233.66"/>
    <n v="3"/>
    <s v="ORD10994"/>
    <d v="2024-06-21T00:00:00"/>
    <s v="Ekiti"/>
    <s v="Credit Card"/>
    <x v="0"/>
    <n v="576700.98"/>
    <n v="0.15"/>
    <n v="86505.146999999997"/>
    <n v="490195.83299999998"/>
    <x v="11"/>
  </r>
  <r>
    <n v="996"/>
    <s v="Nwachukwu Chisom"/>
    <s v="Fridge"/>
    <n v="147008.79999999999"/>
    <n v="2"/>
    <s v="ORD10995"/>
    <d v="2024-08-11T00:00:00"/>
    <s v="Ekiti"/>
    <s v="Mobile Payment"/>
    <x v="2"/>
    <n v="294017.59999999998"/>
    <n v="0.15"/>
    <n v="44102.639999999992"/>
    <n v="249914.96"/>
    <x v="1"/>
  </r>
  <r>
    <n v="997"/>
    <s v="Osagie Chukwudi"/>
    <s v="Fridge"/>
    <n v="105332.86"/>
    <n v="3"/>
    <s v="ORD10996"/>
    <d v="2024-06-27T00:00:00"/>
    <s v="Bayelsa"/>
    <s v="Bank Transfer"/>
    <x v="1"/>
    <n v="315998.58"/>
    <n v="0.15"/>
    <n v="47399.787000000004"/>
    <n v="268598.79300000001"/>
    <x v="11"/>
  </r>
  <r>
    <n v="998"/>
    <s v="Ogundipe Abiodun"/>
    <s v="TV"/>
    <n v="54633.08"/>
    <n v="3"/>
    <s v="ORD10997"/>
    <d v="2024-01-28T00:00:00"/>
    <s v="Ogun"/>
    <s v="Mobile Payment"/>
    <x v="0"/>
    <n v="163899.24"/>
    <n v="0.15"/>
    <n v="24584.885999999999"/>
    <n v="139314.35399999999"/>
    <x v="4"/>
  </r>
  <r>
    <n v="999"/>
    <s v="Ikenna Samuel"/>
    <s v="Washing Machine"/>
    <n v="125770.84"/>
    <n v="3"/>
    <s v="ORD10998"/>
    <d v="2024-04-25T00:00:00"/>
    <s v="Rivers"/>
    <s v="Bank Transfer"/>
    <x v="2"/>
    <n v="377312.52"/>
    <n v="0.15"/>
    <n v="56596.878000000004"/>
    <n v="320715.64199999999"/>
    <x v="5"/>
  </r>
  <r>
    <n v="1000"/>
    <s v="Adewale Efe"/>
    <s v="Headphones"/>
    <n v="94083.99"/>
    <n v="2"/>
    <s v="ORD10999"/>
    <d v="2024-08-14T00:00:00"/>
    <s v="Delta"/>
    <s v="Bank Transfer"/>
    <x v="0"/>
    <n v="188167.98"/>
    <n v="0.15"/>
    <n v="28225.197"/>
    <n v="159942.783"/>
    <x v="1"/>
  </r>
  <r>
    <n v="1001"/>
    <s v="Ogunleye Ngozi"/>
    <s v="Microwave"/>
    <n v="39702.44"/>
    <n v="1"/>
    <s v="ORD11000"/>
    <d v="2024-06-01T00:00:00"/>
    <s v="Zamfara"/>
    <s v="Debit Card"/>
    <x v="2"/>
    <n v="39702.44"/>
    <s v="No Discount"/>
    <s v="No Discount"/>
    <n v="39702.44"/>
    <x v="11"/>
  </r>
  <r>
    <n v="1002"/>
    <s v="Ajayi Aisha"/>
    <s v="Laptop"/>
    <n v="150338.67000000001"/>
    <n v="1"/>
    <s v="ORD11001"/>
    <d v="2024-04-26T00:00:00"/>
    <s v="Zamfara"/>
    <s v="Credit Card"/>
    <x v="1"/>
    <n v="150338.67000000001"/>
    <s v="No Discount"/>
    <s v="No Discount"/>
    <n v="150338.67000000001"/>
    <x v="5"/>
  </r>
  <r>
    <n v="1003"/>
    <s v="Ojo Ifunanya"/>
    <s v="Air Conditioner"/>
    <n v="94312.17"/>
    <n v="3"/>
    <s v="ORD11002"/>
    <d v="2024-04-08T00:00:00"/>
    <s v="Ebonyi"/>
    <s v="Debit Card"/>
    <x v="2"/>
    <n v="282936.51"/>
    <n v="0.15"/>
    <n v="42440.476499999997"/>
    <n v="240496.03350000002"/>
    <x v="5"/>
  </r>
  <r>
    <n v="1004"/>
    <s v="Ogundipe Aisha"/>
    <s v="Fridge"/>
    <n v="105072.42"/>
    <n v="5"/>
    <s v="ORD11003"/>
    <d v="2024-01-15T00:00:00"/>
    <s v="Rivers"/>
    <s v="Debit Card"/>
    <x v="1"/>
    <n v="525362.1"/>
    <n v="0.25"/>
    <n v="131340.52499999999"/>
    <n v="394021.57499999995"/>
    <x v="4"/>
  </r>
  <r>
    <n v="1005"/>
    <s v="Obi Zainab"/>
    <s v="Headphones"/>
    <n v="134890.41"/>
    <n v="4"/>
    <s v="ORD11004"/>
    <d v="2024-04-14T00:00:00"/>
    <s v="Adamawa"/>
    <s v="Debit Card"/>
    <x v="1"/>
    <n v="539561.64"/>
    <n v="0.15"/>
    <n v="80934.245999999999"/>
    <n v="458627.39400000003"/>
    <x v="5"/>
  </r>
  <r>
    <n v="1006"/>
    <s v="Ogundipe Omotayo"/>
    <s v="Tablet"/>
    <n v="10527.21"/>
    <n v="4"/>
    <s v="ORD11005"/>
    <d v="2024-07-19T00:00:00"/>
    <s v="Abia"/>
    <s v="Debit Card"/>
    <x v="0"/>
    <n v="42108.84"/>
    <n v="0.15"/>
    <n v="6316.3259999999991"/>
    <n v="35792.513999999996"/>
    <x v="2"/>
  </r>
  <r>
    <n v="1007"/>
    <s v="Adebanjo Chukwudi"/>
    <s v="Smartphone"/>
    <n v="78447.16"/>
    <n v="1"/>
    <s v="ORD11006"/>
    <d v="2024-08-25T00:00:00"/>
    <s v="Taraba"/>
    <s v="Bank Transfer"/>
    <x v="2"/>
    <n v="78447.16"/>
    <s v="No Discount"/>
    <s v="No Discount"/>
    <n v="78447.16"/>
    <x v="1"/>
  </r>
  <r>
    <n v="1008"/>
    <s v="Ajayi Amaka"/>
    <s v="Fridge"/>
    <n v="31537.98"/>
    <n v="2"/>
    <s v="ORD11007"/>
    <d v="2024-10-31T00:00:00"/>
    <s v="Kwara"/>
    <s v="Credit Card"/>
    <x v="1"/>
    <n v="63075.96"/>
    <n v="0.15"/>
    <n v="9461.3940000000002"/>
    <n v="53614.565999999999"/>
    <x v="7"/>
  </r>
  <r>
    <n v="1009"/>
    <s v="Osagie Uche"/>
    <s v="Tablet"/>
    <n v="142154.43"/>
    <n v="5"/>
    <s v="ORD11008"/>
    <d v="2024-05-26T00:00:00"/>
    <s v="Taraba"/>
    <s v="Debit Card"/>
    <x v="2"/>
    <n v="710772.14999999991"/>
    <n v="0.25"/>
    <n v="177693.03749999998"/>
    <n v="533079.11249999993"/>
    <x v="3"/>
  </r>
  <r>
    <n v="1010"/>
    <s v="Adewale Chisom"/>
    <s v="Microwave"/>
    <n v="10478.77"/>
    <n v="1"/>
    <s v="ORD11009"/>
    <d v="2024-01-04T00:00:00"/>
    <s v="Osun"/>
    <s v="Bank Transfer"/>
    <x v="2"/>
    <n v="10478.77"/>
    <s v="No Discount"/>
    <s v="No Discount"/>
    <n v="10478.77"/>
    <x v="4"/>
  </r>
  <r>
    <n v="1011"/>
    <s v="Ekong Bola"/>
    <s v="Air Conditioner"/>
    <n v="114307.82"/>
    <n v="5"/>
    <s v="ORD11010"/>
    <d v="2024-11-07T00:00:00"/>
    <s v="Sokoto"/>
    <s v="Credit Card"/>
    <x v="1"/>
    <n v="571539.10000000009"/>
    <n v="0.25"/>
    <n v="142884.77500000002"/>
    <n v="428654.32500000007"/>
    <x v="0"/>
  </r>
  <r>
    <n v="1012"/>
    <s v="Ikenna Adeola"/>
    <s v="Smartphone"/>
    <n v="61231.08"/>
    <n v="1"/>
    <s v="ORD11011"/>
    <d v="2024-05-09T00:00:00"/>
    <s v="Sokoto"/>
    <s v="Debit Card"/>
    <x v="0"/>
    <n v="61231.08"/>
    <s v="No Discount"/>
    <s v="No Discount"/>
    <n v="61231.08"/>
    <x v="3"/>
  </r>
  <r>
    <n v="1013"/>
    <s v="Ekong Abiodun"/>
    <s v="Laptop"/>
    <n v="182758.34"/>
    <n v="2"/>
    <s v="ORD11012"/>
    <d v="2024-03-22T00:00:00"/>
    <s v="Niger"/>
    <s v="Cash on Delivery"/>
    <x v="1"/>
    <n v="365516.68"/>
    <n v="0.15"/>
    <n v="54827.502"/>
    <n v="310689.17800000001"/>
    <x v="9"/>
  </r>
  <r>
    <n v="1014"/>
    <s v="Adebayo Uche"/>
    <s v="Air Conditioner"/>
    <n v="136404.57"/>
    <n v="3"/>
    <s v="ORD11013"/>
    <d v="2024-04-01T00:00:00"/>
    <s v="Oyo"/>
    <s v="Debit Card"/>
    <x v="0"/>
    <n v="409213.71"/>
    <n v="0.15"/>
    <n v="61382.056499999999"/>
    <n v="347831.65350000001"/>
    <x v="5"/>
  </r>
  <r>
    <n v="1015"/>
    <s v="Omotosho Ibrahim"/>
    <s v="Washing Machine"/>
    <n v="143609.23000000001"/>
    <n v="2"/>
    <s v="ORD11014"/>
    <d v="2024-01-19T00:00:00"/>
    <s v="Taraba"/>
    <s v="Debit Card"/>
    <x v="0"/>
    <n v="287218.46000000002"/>
    <n v="0.15"/>
    <n v="43082.769"/>
    <n v="244135.69100000002"/>
    <x v="4"/>
  </r>
  <r>
    <n v="1016"/>
    <s v="Abubakar Chinwe"/>
    <s v="Laptop"/>
    <n v="26505.4"/>
    <n v="2"/>
    <s v="ORD11015"/>
    <d v="2024-12-06T00:00:00"/>
    <s v="Kano"/>
    <s v="Cash on Delivery"/>
    <x v="2"/>
    <n v="53010.8"/>
    <n v="0.15"/>
    <n v="7951.62"/>
    <n v="45059.18"/>
    <x v="6"/>
  </r>
  <r>
    <n v="1017"/>
    <s v="Idowu Ngozi"/>
    <s v="Headphones"/>
    <n v="37674.239999999998"/>
    <n v="3"/>
    <s v="ORD11016"/>
    <d v="2024-08-25T00:00:00"/>
    <s v="Osun"/>
    <s v="Bank Transfer"/>
    <x v="1"/>
    <n v="113022.72"/>
    <n v="0.15"/>
    <n v="16953.407999999999"/>
    <n v="96069.312000000005"/>
    <x v="1"/>
  </r>
  <r>
    <n v="1018"/>
    <s v="Eze Adeola"/>
    <s v="Fridge"/>
    <n v="141620.01999999999"/>
    <n v="1"/>
    <s v="ORD11017"/>
    <d v="2024-02-29T00:00:00"/>
    <s v="Abuja"/>
    <s v="Credit Card"/>
    <x v="0"/>
    <n v="141620.01999999999"/>
    <s v="No Discount"/>
    <s v="No Discount"/>
    <n v="141620.01999999999"/>
    <x v="10"/>
  </r>
  <r>
    <n v="1019"/>
    <s v="Balogun Adeola"/>
    <s v="Laptop"/>
    <n v="44145.43"/>
    <n v="4"/>
    <s v="ORD11018"/>
    <d v="2024-03-02T00:00:00"/>
    <s v="Enugu"/>
    <s v="Credit Card"/>
    <x v="0"/>
    <n v="176581.72"/>
    <n v="0.15"/>
    <n v="26487.257999999998"/>
    <n v="150094.462"/>
    <x v="9"/>
  </r>
  <r>
    <n v="1020"/>
    <s v="Lawal Temitope"/>
    <s v="Washing Machine"/>
    <n v="130696.55"/>
    <n v="4"/>
    <s v="ORD11019"/>
    <d v="2024-03-15T00:00:00"/>
    <s v="Osun"/>
    <s v="Debit Card"/>
    <x v="0"/>
    <n v="522786.2"/>
    <n v="0.15"/>
    <n v="78417.929999999993"/>
    <n v="444368.27"/>
    <x v="9"/>
  </r>
  <r>
    <n v="1021"/>
    <s v="Olawale Bola"/>
    <s v="Washing Machine"/>
    <n v="138530.17000000001"/>
    <n v="3"/>
    <s v="ORD11020"/>
    <d v="2024-03-11T00:00:00"/>
    <s v="Benue"/>
    <s v="Debit Card"/>
    <x v="0"/>
    <n v="415590.51"/>
    <n v="0.15"/>
    <n v="62338.576499999996"/>
    <n v="353251.93350000004"/>
    <x v="9"/>
  </r>
  <r>
    <n v="1022"/>
    <s v="Ezechi Emeka"/>
    <s v="Smartwatch"/>
    <n v="117670.84"/>
    <n v="1"/>
    <s v="ORD11021"/>
    <d v="2024-06-21T00:00:00"/>
    <s v="Kano"/>
    <s v="Mobile Payment"/>
    <x v="0"/>
    <n v="117670.84"/>
    <s v="No Discount"/>
    <s v="No Discount"/>
    <n v="117670.84"/>
    <x v="11"/>
  </r>
  <r>
    <n v="1023"/>
    <s v="Idowu Adeola"/>
    <s v="Fridge"/>
    <n v="87564.84"/>
    <n v="1"/>
    <s v="ORD11022"/>
    <d v="2024-05-16T00:00:00"/>
    <s v="Kwara"/>
    <s v="Credit Card"/>
    <x v="0"/>
    <n v="87564.84"/>
    <s v="No Discount"/>
    <s v="No Discount"/>
    <n v="87564.84"/>
    <x v="3"/>
  </r>
  <r>
    <n v="1024"/>
    <s v="Obi Aisha"/>
    <s v="Headphones"/>
    <n v="187715.29"/>
    <n v="2"/>
    <s v="ORD11023"/>
    <d v="2024-09-04T00:00:00"/>
    <s v="Sokoto"/>
    <s v="Bank Transfer"/>
    <x v="1"/>
    <n v="375430.58"/>
    <n v="0.15"/>
    <n v="56314.587"/>
    <n v="319115.99300000002"/>
    <x v="8"/>
  </r>
  <r>
    <n v="1025"/>
    <s v="Mohammed Kemi"/>
    <s v="Laptop"/>
    <n v="136004.14000000001"/>
    <n v="1"/>
    <s v="ORD11024"/>
    <d v="2024-04-18T00:00:00"/>
    <s v="Adamawa"/>
    <s v="Bank Transfer"/>
    <x v="2"/>
    <n v="136004.14000000001"/>
    <s v="No Discount"/>
    <s v="No Discount"/>
    <n v="136004.14000000001"/>
    <x v="5"/>
  </r>
  <r>
    <n v="1026"/>
    <s v="Omotosho Samuel"/>
    <s v="Microwave"/>
    <n v="49980.35"/>
    <n v="2"/>
    <s v="ORD11025"/>
    <d v="2024-11-29T00:00:00"/>
    <s v="Oyo"/>
    <s v="Bank Transfer"/>
    <x v="1"/>
    <n v="99960.7"/>
    <n v="0.15"/>
    <n v="14994.105"/>
    <n v="84966.595000000001"/>
    <x v="0"/>
  </r>
  <r>
    <n v="1027"/>
    <s v="Ezechi Bola"/>
    <s v="Headphones"/>
    <n v="17119.419999999998"/>
    <n v="4"/>
    <s v="ORD11026"/>
    <d v="2024-11-28T00:00:00"/>
    <s v="Delta"/>
    <s v="Bank Transfer"/>
    <x v="2"/>
    <n v="68477.679999999993"/>
    <n v="0.15"/>
    <n v="10271.651999999998"/>
    <n v="58206.027999999991"/>
    <x v="0"/>
  </r>
  <r>
    <n v="1028"/>
    <s v="Balogun Chukwudi"/>
    <s v="Air Conditioner"/>
    <n v="20628.060000000001"/>
    <n v="1"/>
    <s v="ORD11027"/>
    <d v="2024-03-26T00:00:00"/>
    <s v="Yobe"/>
    <s v="Cash on Delivery"/>
    <x v="1"/>
    <n v="20628.060000000001"/>
    <s v="No Discount"/>
    <s v="No Discount"/>
    <n v="20628.060000000001"/>
    <x v="9"/>
  </r>
  <r>
    <n v="1029"/>
    <s v="Obi Emeka"/>
    <s v="Washing Machine"/>
    <n v="83274.990000000005"/>
    <n v="3"/>
    <s v="ORD11028"/>
    <d v="2024-11-30T00:00:00"/>
    <s v="Ekiti"/>
    <s v="Credit Card"/>
    <x v="2"/>
    <n v="249824.97000000003"/>
    <n v="0.15"/>
    <n v="37473.745500000005"/>
    <n v="212351.22450000001"/>
    <x v="0"/>
  </r>
  <r>
    <n v="1030"/>
    <s v="Ogunleye Chinwe"/>
    <s v="Washing Machine"/>
    <n v="33986.61"/>
    <n v="4"/>
    <s v="ORD11029"/>
    <d v="2024-07-25T00:00:00"/>
    <s v="Enugu"/>
    <s v="Bank Transfer"/>
    <x v="0"/>
    <n v="135946.44"/>
    <n v="0.15"/>
    <n v="20391.966"/>
    <n v="115554.474"/>
    <x v="2"/>
  </r>
  <r>
    <n v="1031"/>
    <s v="Idowu Amaka"/>
    <s v="Laptop"/>
    <n v="138008.07999999999"/>
    <n v="4"/>
    <s v="ORD11030"/>
    <d v="2024-07-03T00:00:00"/>
    <s v="Sokoto"/>
    <s v="Mobile Payment"/>
    <x v="1"/>
    <n v="552032.31999999995"/>
    <n v="0.15"/>
    <n v="82804.847999999984"/>
    <n v="469227.47199999995"/>
    <x v="2"/>
  </r>
  <r>
    <n v="1032"/>
    <s v="Idowu Efe"/>
    <s v="Headphones"/>
    <n v="128854.57"/>
    <n v="2"/>
    <s v="ORD11031"/>
    <d v="2024-08-15T00:00:00"/>
    <s v="Ebonyi"/>
    <s v="Mobile Payment"/>
    <x v="0"/>
    <n v="257709.14"/>
    <n v="0.15"/>
    <n v="38656.370999999999"/>
    <n v="219052.76900000003"/>
    <x v="1"/>
  </r>
  <r>
    <n v="1033"/>
    <s v="Balogun Bola"/>
    <s v="TV"/>
    <n v="124273.89"/>
    <n v="3"/>
    <s v="ORD11032"/>
    <d v="2024-01-25T00:00:00"/>
    <s v="Ogun"/>
    <s v="Bank Transfer"/>
    <x v="2"/>
    <n v="372821.67"/>
    <n v="0.15"/>
    <n v="55923.250499999995"/>
    <n v="316898.41949999996"/>
    <x v="4"/>
  </r>
  <r>
    <n v="1034"/>
    <s v="Ikenna Ahmed"/>
    <s v="Microwave"/>
    <n v="92748.35"/>
    <n v="4"/>
    <s v="ORD11033"/>
    <d v="2024-04-04T00:00:00"/>
    <s v="Taraba"/>
    <s v="Debit Card"/>
    <x v="1"/>
    <n v="370993.4"/>
    <n v="0.15"/>
    <n v="55649.01"/>
    <n v="315344.39"/>
    <x v="5"/>
  </r>
  <r>
    <n v="1035"/>
    <s v="Okeke Kemi"/>
    <s v="Headphones"/>
    <n v="43520.23"/>
    <n v="3"/>
    <s v="ORD11034"/>
    <d v="2024-07-18T00:00:00"/>
    <s v="Delta"/>
    <s v="Cash on Delivery"/>
    <x v="0"/>
    <n v="130560.69"/>
    <n v="0.15"/>
    <n v="19584.103500000001"/>
    <n v="110976.5865"/>
    <x v="2"/>
  </r>
  <r>
    <n v="1036"/>
    <s v="Ifeanyi Chukwudi"/>
    <s v="Headphones"/>
    <n v="72368.320000000007"/>
    <n v="5"/>
    <s v="ORD11035"/>
    <d v="2024-03-04T00:00:00"/>
    <s v="Ekiti"/>
    <s v="Credit Card"/>
    <x v="1"/>
    <n v="361841.60000000003"/>
    <n v="0.25"/>
    <n v="90460.400000000009"/>
    <n v="271381.2"/>
    <x v="9"/>
  </r>
  <r>
    <n v="1037"/>
    <s v="Ekong Omotayo"/>
    <s v="Microwave"/>
    <n v="96878.96"/>
    <n v="4"/>
    <s v="ORD11036"/>
    <d v="2024-11-07T00:00:00"/>
    <s v="Benue"/>
    <s v="Credit Card"/>
    <x v="0"/>
    <n v="387515.84"/>
    <n v="0.15"/>
    <n v="58127.376000000004"/>
    <n v="329388.46400000004"/>
    <x v="0"/>
  </r>
  <r>
    <n v="1038"/>
    <s v="Ogunleye Ifunanya"/>
    <s v="Fridge"/>
    <n v="133805.71"/>
    <n v="5"/>
    <s v="ORD11037"/>
    <d v="2024-05-08T00:00:00"/>
    <s v="Osun"/>
    <s v="Cash on Delivery"/>
    <x v="1"/>
    <n v="669028.54999999993"/>
    <n v="0.25"/>
    <n v="167257.13749999998"/>
    <n v="501771.41249999998"/>
    <x v="3"/>
  </r>
  <r>
    <n v="1039"/>
    <s v="Nwachukwu Ahmed"/>
    <s v="Microwave"/>
    <n v="84352.48"/>
    <n v="1"/>
    <s v="ORD11038"/>
    <d v="2024-11-08T00:00:00"/>
    <s v="Ekiti"/>
    <s v="Bank Transfer"/>
    <x v="1"/>
    <n v="84352.48"/>
    <s v="No Discount"/>
    <s v="No Discount"/>
    <n v="84352.48"/>
    <x v="0"/>
  </r>
  <r>
    <n v="1040"/>
    <s v="Omotosho Tunde"/>
    <s v="Headphones"/>
    <n v="53196.3"/>
    <n v="5"/>
    <s v="ORD11039"/>
    <d v="2024-09-09T00:00:00"/>
    <s v="Taraba"/>
    <s v="Cash on Delivery"/>
    <x v="2"/>
    <n v="265981.5"/>
    <n v="0.25"/>
    <n v="66495.375"/>
    <n v="199486.125"/>
    <x v="8"/>
  </r>
  <r>
    <n v="1041"/>
    <s v="Omotosho Bola"/>
    <s v="Smartphone"/>
    <n v="15810.57"/>
    <n v="1"/>
    <s v="ORD11040"/>
    <d v="2024-05-14T00:00:00"/>
    <s v="Osun"/>
    <s v="Debit Card"/>
    <x v="1"/>
    <n v="15810.57"/>
    <s v="No Discount"/>
    <s v="No Discount"/>
    <n v="15810.57"/>
    <x v="3"/>
  </r>
  <r>
    <n v="1042"/>
    <s v="Ekong Samuel"/>
    <s v="Fridge"/>
    <n v="14608.71"/>
    <n v="2"/>
    <s v="ORD11041"/>
    <d v="2024-04-28T00:00:00"/>
    <s v="Niger"/>
    <s v="Debit Card"/>
    <x v="0"/>
    <n v="29217.42"/>
    <n v="0.15"/>
    <n v="4382.6129999999994"/>
    <n v="24834.807000000001"/>
    <x v="5"/>
  </r>
  <r>
    <n v="1043"/>
    <s v="Omotosho Chinwe"/>
    <s v="Laptop"/>
    <n v="95782.32"/>
    <n v="2"/>
    <s v="ORD11042"/>
    <d v="2024-10-23T00:00:00"/>
    <s v="Lagos"/>
    <s v="Bank Transfer"/>
    <x v="2"/>
    <n v="191564.64"/>
    <n v="0.15"/>
    <n v="28734.696"/>
    <n v="162829.94400000002"/>
    <x v="7"/>
  </r>
  <r>
    <n v="1044"/>
    <s v="Nwachukwu Uche"/>
    <s v="TV"/>
    <n v="6854.51"/>
    <n v="5"/>
    <s v="ORD11043"/>
    <d v="2024-04-21T00:00:00"/>
    <s v="Abia"/>
    <s v="Mobile Payment"/>
    <x v="1"/>
    <n v="34272.550000000003"/>
    <n v="0.25"/>
    <n v="8568.1375000000007"/>
    <n v="25704.412500000002"/>
    <x v="5"/>
  </r>
  <r>
    <n v="1045"/>
    <s v="Balogun Abiodun"/>
    <s v="Laptop"/>
    <n v="68509.240000000005"/>
    <n v="1"/>
    <s v="ORD11044"/>
    <d v="2024-01-12T00:00:00"/>
    <s v="Zamfara"/>
    <s v="Credit Card"/>
    <x v="2"/>
    <n v="68509.240000000005"/>
    <s v="No Discount"/>
    <s v="No Discount"/>
    <n v="68509.240000000005"/>
    <x v="4"/>
  </r>
  <r>
    <n v="1046"/>
    <s v="Balogun Efe"/>
    <s v="Tablet"/>
    <n v="154688.10999999999"/>
    <n v="4"/>
    <s v="ORD11045"/>
    <d v="2024-05-31T00:00:00"/>
    <s v="Enugu"/>
    <s v="Cash on Delivery"/>
    <x v="0"/>
    <n v="618752.43999999994"/>
    <n v="0.15"/>
    <n v="92812.865999999995"/>
    <n v="525939.57399999991"/>
    <x v="3"/>
  </r>
  <r>
    <n v="1047"/>
    <s v="Ikenna Yakubu"/>
    <s v="Headphones"/>
    <n v="69891.600000000006"/>
    <n v="2"/>
    <s v="ORD11046"/>
    <d v="2024-10-12T00:00:00"/>
    <s v="Bayelsa"/>
    <s v="Mobile Payment"/>
    <x v="0"/>
    <n v="139783.20000000001"/>
    <n v="0.15"/>
    <n v="20967.48"/>
    <n v="118815.72000000002"/>
    <x v="7"/>
  </r>
  <r>
    <n v="1048"/>
    <s v="Ikenna Chukwudi"/>
    <s v="Laptop"/>
    <n v="70554.47"/>
    <n v="3"/>
    <s v="ORD11047"/>
    <d v="2024-05-13T00:00:00"/>
    <s v="Yobe"/>
    <s v="Mobile Payment"/>
    <x v="1"/>
    <n v="211663.41"/>
    <n v="0.15"/>
    <n v="31749.511500000001"/>
    <n v="179913.89850000001"/>
    <x v="3"/>
  </r>
  <r>
    <n v="1049"/>
    <s v="Okeke Bola"/>
    <s v="Tablet"/>
    <n v="172982.78"/>
    <n v="2"/>
    <s v="ORD11048"/>
    <d v="2024-07-15T00:00:00"/>
    <s v="Kogi"/>
    <s v="Cash on Delivery"/>
    <x v="1"/>
    <n v="345965.56"/>
    <n v="0.15"/>
    <n v="51894.833999999995"/>
    <n v="294070.72600000002"/>
    <x v="2"/>
  </r>
  <r>
    <n v="1050"/>
    <s v="Obi Temitope"/>
    <s v="Fridge"/>
    <n v="190698.12"/>
    <n v="5"/>
    <s v="ORD11049"/>
    <d v="2024-04-22T00:00:00"/>
    <s v="Kogi"/>
    <s v="Mobile Payment"/>
    <x v="1"/>
    <n v="953490.6"/>
    <n v="0.25"/>
    <n v="238372.65"/>
    <n v="715117.95"/>
    <x v="5"/>
  </r>
  <r>
    <n v="1051"/>
    <s v="Ifeanyi Yakubu"/>
    <s v="Smartwatch"/>
    <n v="197886.73"/>
    <n v="4"/>
    <s v="ORD11050"/>
    <d v="2024-12-04T00:00:00"/>
    <s v="Zamfara"/>
    <s v="Mobile Payment"/>
    <x v="2"/>
    <n v="791546.92"/>
    <n v="0.15"/>
    <n v="118732.038"/>
    <n v="672814.88199999998"/>
    <x v="6"/>
  </r>
  <r>
    <n v="1052"/>
    <s v="Nwachukwu Ahmed"/>
    <s v="Microwave"/>
    <n v="194862.9"/>
    <n v="5"/>
    <s v="ORD11051"/>
    <d v="2024-03-30T00:00:00"/>
    <s v="Zamfara"/>
    <s v="Mobile Payment"/>
    <x v="0"/>
    <n v="974314.5"/>
    <n v="0.25"/>
    <n v="243578.625"/>
    <n v="730735.875"/>
    <x v="9"/>
  </r>
  <r>
    <n v="1053"/>
    <s v="Ojo Kemi"/>
    <s v="Washing Machine"/>
    <n v="175974.48"/>
    <n v="2"/>
    <s v="ORD11052"/>
    <d v="2024-09-27T00:00:00"/>
    <s v="Yobe"/>
    <s v="Bank Transfer"/>
    <x v="0"/>
    <n v="351948.96"/>
    <n v="0.15"/>
    <n v="52792.344000000005"/>
    <n v="299156.61600000004"/>
    <x v="8"/>
  </r>
  <r>
    <n v="1054"/>
    <s v="Osagie Yakubu"/>
    <s v="Air Conditioner"/>
    <n v="118740.15"/>
    <n v="5"/>
    <s v="ORD11053"/>
    <d v="2024-09-27T00:00:00"/>
    <s v="Benue"/>
    <s v="Cash on Delivery"/>
    <x v="2"/>
    <n v="593700.75"/>
    <n v="0.25"/>
    <n v="148425.1875"/>
    <n v="445275.5625"/>
    <x v="8"/>
  </r>
  <r>
    <n v="1055"/>
    <s v="Obi Sola"/>
    <s v="Tablet"/>
    <n v="118551.52"/>
    <n v="5"/>
    <s v="ORD11054"/>
    <d v="2024-01-12T00:00:00"/>
    <s v="Lagos"/>
    <s v="Credit Card"/>
    <x v="2"/>
    <n v="592757.6"/>
    <n v="0.25"/>
    <n v="148189.4"/>
    <n v="444568.19999999995"/>
    <x v="4"/>
  </r>
  <r>
    <n v="1056"/>
    <s v="Adebayo Efe"/>
    <s v="Headphones"/>
    <n v="151977.98000000001"/>
    <n v="5"/>
    <s v="ORD11055"/>
    <d v="2024-09-03T00:00:00"/>
    <s v="Anambra"/>
    <s v="Credit Card"/>
    <x v="0"/>
    <n v="759889.9"/>
    <n v="0.25"/>
    <n v="189972.47500000001"/>
    <n v="569917.42500000005"/>
    <x v="8"/>
  </r>
  <r>
    <n v="1057"/>
    <s v="Mohammed Folake"/>
    <s v="Smartwatch"/>
    <n v="188928.55"/>
    <n v="5"/>
    <s v="ORD11056"/>
    <d v="2024-05-31T00:00:00"/>
    <s v="Enugu"/>
    <s v="Mobile Payment"/>
    <x v="0"/>
    <n v="944642.75"/>
    <n v="0.25"/>
    <n v="236160.6875"/>
    <n v="708482.0625"/>
    <x v="3"/>
  </r>
  <r>
    <n v="1058"/>
    <s v="Omotosho Chukwudi"/>
    <s v="TV"/>
    <n v="101914.19"/>
    <n v="3"/>
    <s v="ORD11057"/>
    <d v="2024-03-11T00:00:00"/>
    <s v="Benue"/>
    <s v="Debit Card"/>
    <x v="1"/>
    <n v="305742.57"/>
    <n v="0.15"/>
    <n v="45861.385499999997"/>
    <n v="259881.1845"/>
    <x v="9"/>
  </r>
  <r>
    <n v="1059"/>
    <s v="Okeke Tunde"/>
    <s v="Smartwatch"/>
    <n v="141269.4"/>
    <n v="1"/>
    <s v="ORD11058"/>
    <d v="2024-03-18T00:00:00"/>
    <s v="Benue"/>
    <s v="Cash on Delivery"/>
    <x v="1"/>
    <n v="141269.4"/>
    <s v="No Discount"/>
    <s v="No Discount"/>
    <n v="141269.4"/>
    <x v="9"/>
  </r>
  <r>
    <n v="1060"/>
    <s v="Ekong Temitope"/>
    <s v="Washing Machine"/>
    <n v="118018.52"/>
    <n v="3"/>
    <s v="ORD11059"/>
    <d v="2024-08-14T00:00:00"/>
    <s v="Zamfara"/>
    <s v="Cash on Delivery"/>
    <x v="0"/>
    <n v="354055.56"/>
    <n v="0.15"/>
    <n v="53108.333999999995"/>
    <n v="300947.22600000002"/>
    <x v="1"/>
  </r>
  <r>
    <n v="1061"/>
    <s v="Onyejekwe Omotayo"/>
    <s v="Smartphone"/>
    <n v="98063.6"/>
    <n v="4"/>
    <s v="ORD11060"/>
    <d v="2024-01-09T00:00:00"/>
    <s v="Rivers"/>
    <s v="Cash on Delivery"/>
    <x v="0"/>
    <n v="392254.4"/>
    <n v="0.15"/>
    <n v="58838.16"/>
    <n v="333416.24"/>
    <x v="4"/>
  </r>
  <r>
    <n v="1062"/>
    <s v="Lawal Chisom"/>
    <s v="TV"/>
    <n v="180790.65"/>
    <n v="3"/>
    <s v="ORD11061"/>
    <d v="2024-04-06T00:00:00"/>
    <s v="Niger"/>
    <s v="Cash on Delivery"/>
    <x v="0"/>
    <n v="542371.94999999995"/>
    <n v="0.15"/>
    <n v="81355.792499999996"/>
    <n v="461016.15749999997"/>
    <x v="5"/>
  </r>
  <r>
    <n v="1063"/>
    <s v="Ekong Uche"/>
    <s v="Air Conditioner"/>
    <n v="128242.3"/>
    <n v="4"/>
    <s v="ORD11062"/>
    <d v="2024-11-07T00:00:00"/>
    <s v="Bayelsa"/>
    <s v="Credit Card"/>
    <x v="2"/>
    <n v="512969.2"/>
    <n v="0.15"/>
    <n v="76945.38"/>
    <n v="436023.82"/>
    <x v="0"/>
  </r>
  <r>
    <n v="1064"/>
    <s v="Abubakar Temitope"/>
    <s v="TV"/>
    <n v="69381.16"/>
    <n v="3"/>
    <s v="ORD11063"/>
    <d v="2024-07-02T00:00:00"/>
    <s v="Kano"/>
    <s v="Credit Card"/>
    <x v="0"/>
    <n v="208143.48"/>
    <n v="0.15"/>
    <n v="31221.522000000001"/>
    <n v="176921.95800000001"/>
    <x v="2"/>
  </r>
  <r>
    <n v="1065"/>
    <s v="Ifeanyi Folake"/>
    <s v="Laptop"/>
    <n v="21068.6"/>
    <n v="4"/>
    <s v="ORD11064"/>
    <d v="2024-12-21T00:00:00"/>
    <s v="Adamawa"/>
    <s v="Cash on Delivery"/>
    <x v="1"/>
    <n v="84274.4"/>
    <n v="0.15"/>
    <n v="12641.159999999998"/>
    <n v="71633.239999999991"/>
    <x v="6"/>
  </r>
  <r>
    <n v="1066"/>
    <s v="Ekong Efe"/>
    <s v="Headphones"/>
    <n v="34357.01"/>
    <n v="4"/>
    <s v="ORD11065"/>
    <d v="2024-03-21T00:00:00"/>
    <s v="Bauchi"/>
    <s v="Cash on Delivery"/>
    <x v="1"/>
    <n v="137428.04"/>
    <n v="0.15"/>
    <n v="20614.206000000002"/>
    <n v="116813.834"/>
    <x v="9"/>
  </r>
  <r>
    <n v="1067"/>
    <s v="Okafor Chukwudi"/>
    <s v="Laptop"/>
    <n v="23119.24"/>
    <n v="1"/>
    <s v="ORD11066"/>
    <d v="2024-04-17T00:00:00"/>
    <s v="Ebonyi"/>
    <s v="Bank Transfer"/>
    <x v="1"/>
    <n v="23119.24"/>
    <s v="No Discount"/>
    <s v="No Discount"/>
    <n v="23119.24"/>
    <x v="5"/>
  </r>
  <r>
    <n v="1068"/>
    <s v="Ekong Kemi"/>
    <s v="Fridge"/>
    <n v="8503.16"/>
    <n v="5"/>
    <s v="ORD11067"/>
    <d v="2024-02-07T00:00:00"/>
    <s v="Abuja"/>
    <s v="Bank Transfer"/>
    <x v="1"/>
    <n v="42515.8"/>
    <n v="0.25"/>
    <n v="10628.95"/>
    <n v="31886.850000000002"/>
    <x v="10"/>
  </r>
  <r>
    <n v="1069"/>
    <s v="Okafor Ifunanya"/>
    <s v="Headphones"/>
    <n v="88471.22"/>
    <n v="1"/>
    <s v="ORD11068"/>
    <d v="2024-08-12T00:00:00"/>
    <s v="Osun"/>
    <s v="Bank Transfer"/>
    <x v="0"/>
    <n v="88471.22"/>
    <s v="No Discount"/>
    <s v="No Discount"/>
    <n v="88471.22"/>
    <x v="1"/>
  </r>
  <r>
    <n v="1070"/>
    <s v="Adebayo Aisha"/>
    <s v="Smartwatch"/>
    <n v="106754.78"/>
    <n v="2"/>
    <s v="ORD11069"/>
    <d v="2024-03-22T00:00:00"/>
    <s v="Rivers"/>
    <s v="Mobile Payment"/>
    <x v="0"/>
    <n v="213509.56"/>
    <n v="0.15"/>
    <n v="32026.433999999997"/>
    <n v="181483.12599999999"/>
    <x v="9"/>
  </r>
  <r>
    <n v="1071"/>
    <s v="Abubakar Femi"/>
    <s v="Washing Machine"/>
    <n v="195141.74"/>
    <n v="1"/>
    <s v="ORD11070"/>
    <d v="2024-02-01T00:00:00"/>
    <s v="Abuja"/>
    <s v="Debit Card"/>
    <x v="2"/>
    <n v="195141.74"/>
    <s v="No Discount"/>
    <s v="No Discount"/>
    <n v="195141.74"/>
    <x v="10"/>
  </r>
  <r>
    <n v="1072"/>
    <s v="Ojo Abiodun"/>
    <s v="Smartphone"/>
    <n v="39305.919999999998"/>
    <n v="2"/>
    <s v="ORD11071"/>
    <d v="2024-11-28T00:00:00"/>
    <s v="Delta"/>
    <s v="Debit Card"/>
    <x v="2"/>
    <n v="78611.839999999997"/>
    <n v="0.15"/>
    <n v="11791.776"/>
    <n v="66820.063999999998"/>
    <x v="0"/>
  </r>
  <r>
    <n v="1073"/>
    <s v="Abubakar Omotayo"/>
    <s v="Laptop"/>
    <n v="38720.36"/>
    <n v="4"/>
    <s v="ORD11072"/>
    <d v="2024-06-04T00:00:00"/>
    <s v="Benue"/>
    <s v="Mobile Payment"/>
    <x v="0"/>
    <n v="154881.44"/>
    <n v="0.15"/>
    <n v="23232.216"/>
    <n v="131649.22399999999"/>
    <x v="11"/>
  </r>
  <r>
    <n v="1074"/>
    <s v="Mohammed Bola"/>
    <s v="Fridge"/>
    <n v="63961.46"/>
    <n v="2"/>
    <s v="ORD11073"/>
    <d v="2024-11-22T00:00:00"/>
    <s v="Ekiti"/>
    <s v="Mobile Payment"/>
    <x v="0"/>
    <n v="127922.92"/>
    <n v="0.15"/>
    <n v="19188.437999999998"/>
    <n v="108734.482"/>
    <x v="0"/>
  </r>
  <r>
    <n v="1075"/>
    <s v="Eze Amaka"/>
    <s v="Smartwatch"/>
    <n v="186797.19"/>
    <n v="1"/>
    <s v="ORD11074"/>
    <d v="2024-11-08T00:00:00"/>
    <s v="Lagos"/>
    <s v="Debit Card"/>
    <x v="2"/>
    <n v="186797.19"/>
    <s v="No Discount"/>
    <s v="No Discount"/>
    <n v="186797.19"/>
    <x v="0"/>
  </r>
  <r>
    <n v="1076"/>
    <s v="Ogunleye Samuel"/>
    <s v="Smartwatch"/>
    <n v="122606.52"/>
    <n v="4"/>
    <s v="ORD11075"/>
    <d v="2024-02-04T00:00:00"/>
    <s v="Kwara"/>
    <s v="Bank Transfer"/>
    <x v="0"/>
    <n v="490426.08"/>
    <n v="0.15"/>
    <n v="73563.911999999997"/>
    <n v="416862.16800000001"/>
    <x v="10"/>
  </r>
  <r>
    <n v="1077"/>
    <s v="Adebanjo Omotayo"/>
    <s v="Smartwatch"/>
    <n v="58234.44"/>
    <n v="2"/>
    <s v="ORD11076"/>
    <d v="2024-08-16T00:00:00"/>
    <s v="Sokoto"/>
    <s v="Mobile Payment"/>
    <x v="2"/>
    <n v="116468.88"/>
    <n v="0.15"/>
    <n v="17470.331999999999"/>
    <n v="98998.54800000001"/>
    <x v="1"/>
  </r>
  <r>
    <n v="1078"/>
    <s v="Adewale Ibrahim"/>
    <s v="Air Conditioner"/>
    <n v="101925.11"/>
    <n v="3"/>
    <s v="ORD11077"/>
    <d v="2024-09-10T00:00:00"/>
    <s v="Adamawa"/>
    <s v="Cash on Delivery"/>
    <x v="2"/>
    <n v="305775.33"/>
    <n v="0.15"/>
    <n v="45866.299500000001"/>
    <n v="259909.03050000002"/>
    <x v="8"/>
  </r>
  <r>
    <n v="1079"/>
    <s v="Adewale Ifunanya"/>
    <s v="TV"/>
    <n v="93873.9"/>
    <n v="2"/>
    <s v="ORD11078"/>
    <d v="2024-03-21T00:00:00"/>
    <s v="Ogun"/>
    <s v="Credit Card"/>
    <x v="1"/>
    <n v="187747.8"/>
    <n v="0.15"/>
    <n v="28162.17"/>
    <n v="159585.63"/>
    <x v="9"/>
  </r>
  <r>
    <n v="1080"/>
    <s v="Eze Bola"/>
    <s v="Washing Machine"/>
    <n v="160147.62"/>
    <n v="5"/>
    <s v="ORD11079"/>
    <d v="2024-01-22T00:00:00"/>
    <s v="Abia"/>
    <s v="Mobile Payment"/>
    <x v="0"/>
    <n v="800738.1"/>
    <n v="0.25"/>
    <n v="200184.52499999999"/>
    <n v="600553.57499999995"/>
    <x v="4"/>
  </r>
  <r>
    <n v="1081"/>
    <s v="Adewale Ifunanya"/>
    <s v="Headphones"/>
    <n v="39860.800000000003"/>
    <n v="2"/>
    <s v="ORD11080"/>
    <d v="2024-03-21T00:00:00"/>
    <s v="Kwara"/>
    <s v="Credit Card"/>
    <x v="0"/>
    <n v="79721.600000000006"/>
    <n v="0.15"/>
    <n v="11958.24"/>
    <n v="67763.360000000001"/>
    <x v="9"/>
  </r>
  <r>
    <n v="1082"/>
    <s v="Eze Amaka"/>
    <s v="Tablet"/>
    <n v="143989.60999999999"/>
    <n v="5"/>
    <s v="ORD11081"/>
    <d v="2024-09-19T00:00:00"/>
    <s v="Oyo"/>
    <s v="Mobile Payment"/>
    <x v="1"/>
    <n v="719948.04999999993"/>
    <n v="0.25"/>
    <n v="179987.01249999998"/>
    <n v="539961.03749999998"/>
    <x v="8"/>
  </r>
  <r>
    <n v="1083"/>
    <s v="Obi Emeka"/>
    <s v="Smartphone"/>
    <n v="197028.61"/>
    <n v="5"/>
    <s v="ORD11082"/>
    <d v="2024-09-18T00:00:00"/>
    <s v="Abuja"/>
    <s v="Cash on Delivery"/>
    <x v="0"/>
    <n v="985143.04999999993"/>
    <n v="0.25"/>
    <n v="246285.76249999998"/>
    <n v="738857.28749999998"/>
    <x v="8"/>
  </r>
  <r>
    <n v="1084"/>
    <s v="Okeke Aisha"/>
    <s v="Headphones"/>
    <n v="43580.26"/>
    <n v="4"/>
    <s v="ORD11083"/>
    <d v="2024-05-15T00:00:00"/>
    <s v="Zamfara"/>
    <s v="Bank Transfer"/>
    <x v="0"/>
    <n v="174321.04"/>
    <n v="0.15"/>
    <n v="26148.155999999999"/>
    <n v="148172.88400000002"/>
    <x v="3"/>
  </r>
  <r>
    <n v="1085"/>
    <s v="Lawal Uche"/>
    <s v="Tablet"/>
    <n v="18621.009999999998"/>
    <n v="3"/>
    <s v="ORD11084"/>
    <d v="2024-08-09T00:00:00"/>
    <s v="Ogun"/>
    <s v="Bank Transfer"/>
    <x v="1"/>
    <n v="55863.03"/>
    <n v="0.15"/>
    <n v="8379.4544999999998"/>
    <n v="47483.575499999999"/>
    <x v="1"/>
  </r>
  <r>
    <n v="1086"/>
    <s v="Olawale Chukwudi"/>
    <s v="Microwave"/>
    <n v="7501.35"/>
    <n v="5"/>
    <s v="ORD11085"/>
    <d v="2024-01-03T00:00:00"/>
    <s v="Niger"/>
    <s v="Cash on Delivery"/>
    <x v="0"/>
    <n v="37506.75"/>
    <n v="0.25"/>
    <n v="9376.6875"/>
    <n v="28130.0625"/>
    <x v="4"/>
  </r>
  <r>
    <n v="1087"/>
    <s v="Nwachukwu Abiodun"/>
    <s v="TV"/>
    <n v="71462.78"/>
    <n v="5"/>
    <s v="ORD11086"/>
    <d v="2024-07-27T00:00:00"/>
    <s v="Abia"/>
    <s v="Debit Card"/>
    <x v="0"/>
    <n v="357313.9"/>
    <n v="0.25"/>
    <n v="89328.475000000006"/>
    <n v="267985.42500000005"/>
    <x v="2"/>
  </r>
  <r>
    <n v="1088"/>
    <s v="Ekong Chukwudi"/>
    <s v="Tablet"/>
    <n v="20717.5"/>
    <n v="4"/>
    <s v="ORD11087"/>
    <d v="2024-05-23T00:00:00"/>
    <s v="Ogun"/>
    <s v="Credit Card"/>
    <x v="2"/>
    <n v="82870"/>
    <n v="0.15"/>
    <n v="12430.5"/>
    <n v="70439.5"/>
    <x v="3"/>
  </r>
  <r>
    <n v="1089"/>
    <s v="Balogun Samuel"/>
    <s v="Microwave"/>
    <n v="68395.199999999997"/>
    <n v="5"/>
    <s v="ORD11088"/>
    <d v="2024-02-25T00:00:00"/>
    <s v="Abia"/>
    <s v="Debit Card"/>
    <x v="1"/>
    <n v="341976"/>
    <n v="0.25"/>
    <n v="85494"/>
    <n v="256482"/>
    <x v="10"/>
  </r>
  <r>
    <n v="1090"/>
    <s v="Ajayi Omotayo"/>
    <s v="Headphones"/>
    <n v="166528.57999999999"/>
    <n v="4"/>
    <s v="ORD11089"/>
    <d v="2024-09-13T00:00:00"/>
    <s v="Bayelsa"/>
    <s v="Credit Card"/>
    <x v="2"/>
    <n v="666114.31999999995"/>
    <n v="0.15"/>
    <n v="99917.147999999986"/>
    <n v="566197.17200000002"/>
    <x v="8"/>
  </r>
  <r>
    <n v="1091"/>
    <s v="Osagie Ifunanya"/>
    <s v="Smartphone"/>
    <n v="197143.22"/>
    <n v="2"/>
    <s v="ORD11090"/>
    <d v="2024-03-15T00:00:00"/>
    <s v="Kogi"/>
    <s v="Cash on Delivery"/>
    <x v="0"/>
    <n v="394286.44"/>
    <n v="0.15"/>
    <n v="59142.966"/>
    <n v="335143.47399999999"/>
    <x v="9"/>
  </r>
  <r>
    <n v="1092"/>
    <s v="Eze Ahmed"/>
    <s v="Smartwatch"/>
    <n v="149688.84"/>
    <n v="3"/>
    <s v="ORD11091"/>
    <d v="2024-04-16T00:00:00"/>
    <s v="Oyo"/>
    <s v="Mobile Payment"/>
    <x v="2"/>
    <n v="449066.52"/>
    <n v="0.15"/>
    <n v="67359.978000000003"/>
    <n v="381706.54200000002"/>
    <x v="5"/>
  </r>
  <r>
    <n v="1093"/>
    <s v="Adebanjo Omotayo"/>
    <s v="Microwave"/>
    <n v="197479.13"/>
    <n v="1"/>
    <s v="ORD11092"/>
    <d v="2024-07-15T00:00:00"/>
    <s v="Ogun"/>
    <s v="Debit Card"/>
    <x v="0"/>
    <n v="197479.13"/>
    <s v="No Discount"/>
    <s v="No Discount"/>
    <n v="197479.13"/>
    <x v="2"/>
  </r>
  <r>
    <n v="1094"/>
    <s v="Abubakar Ahmed"/>
    <s v="Fridge"/>
    <n v="183272.79"/>
    <n v="4"/>
    <s v="ORD11093"/>
    <d v="2024-05-31T00:00:00"/>
    <s v="Kogi"/>
    <s v="Debit Card"/>
    <x v="0"/>
    <n v="733091.16"/>
    <n v="0.15"/>
    <n v="109963.674"/>
    <n v="623127.48600000003"/>
    <x v="3"/>
  </r>
  <r>
    <n v="1095"/>
    <s v="Ogunleye Tunde"/>
    <s v="TV"/>
    <n v="7226.53"/>
    <n v="3"/>
    <s v="ORD11094"/>
    <d v="2024-05-22T00:00:00"/>
    <s v="Oyo"/>
    <s v="Mobile Payment"/>
    <x v="0"/>
    <n v="21679.59"/>
    <n v="0.15"/>
    <n v="3251.9384999999997"/>
    <n v="18427.6515"/>
    <x v="3"/>
  </r>
  <r>
    <n v="1096"/>
    <s v="Okafor Temitope"/>
    <s v="Smartwatch"/>
    <n v="108633.57"/>
    <n v="5"/>
    <s v="ORD11095"/>
    <d v="2024-07-10T00:00:00"/>
    <s v="Anambra"/>
    <s v="Debit Card"/>
    <x v="1"/>
    <n v="543167.85000000009"/>
    <n v="0.25"/>
    <n v="135791.96250000002"/>
    <n v="407375.88750000007"/>
    <x v="2"/>
  </r>
  <r>
    <n v="1097"/>
    <s v="Ifeanyi Ibrahim"/>
    <s v="Washing Machine"/>
    <n v="125856.6"/>
    <n v="1"/>
    <s v="ORD11096"/>
    <d v="2024-12-09T00:00:00"/>
    <s v="Oyo"/>
    <s v="Credit Card"/>
    <x v="1"/>
    <n v="125856.6"/>
    <s v="No Discount"/>
    <s v="No Discount"/>
    <n v="125856.6"/>
    <x v="6"/>
  </r>
  <r>
    <n v="1098"/>
    <s v="Adewale Chukwudi"/>
    <s v="Washing Machine"/>
    <n v="94130.04"/>
    <n v="5"/>
    <s v="ORD11097"/>
    <d v="2024-12-01T00:00:00"/>
    <s v="Bayelsa"/>
    <s v="Mobile Payment"/>
    <x v="1"/>
    <n v="470650.19999999995"/>
    <n v="0.25"/>
    <n v="117662.54999999999"/>
    <n v="352987.64999999997"/>
    <x v="6"/>
  </r>
  <r>
    <n v="1099"/>
    <s v="Obi Bola"/>
    <s v="Air Conditioner"/>
    <n v="93364.33"/>
    <n v="2"/>
    <s v="ORD11098"/>
    <d v="2024-09-05T00:00:00"/>
    <s v="Abia"/>
    <s v="Debit Card"/>
    <x v="2"/>
    <n v="186728.66"/>
    <n v="0.15"/>
    <n v="28009.298999999999"/>
    <n v="158719.361"/>
    <x v="8"/>
  </r>
  <r>
    <n v="1100"/>
    <s v="Ikenna Yakubu"/>
    <s v="Air Conditioner"/>
    <n v="94335.47"/>
    <n v="5"/>
    <s v="ORD11099"/>
    <d v="2024-02-19T00:00:00"/>
    <s v="Ogun"/>
    <s v="Mobile Payment"/>
    <x v="1"/>
    <n v="471677.35"/>
    <n v="0.25"/>
    <n v="117919.33749999999"/>
    <n v="353758.01249999995"/>
    <x v="10"/>
  </r>
  <r>
    <n v="1101"/>
    <s v="Ojo Emeka"/>
    <s v="Smartwatch"/>
    <n v="152541.32"/>
    <n v="4"/>
    <s v="ORD11100"/>
    <d v="2024-06-27T00:00:00"/>
    <s v="Bayelsa"/>
    <s v="Mobile Payment"/>
    <x v="1"/>
    <n v="610165.28"/>
    <n v="0.15"/>
    <n v="91524.792000000001"/>
    <n v="518640.48800000001"/>
    <x v="11"/>
  </r>
  <r>
    <n v="1102"/>
    <s v="Adebayo Temitope"/>
    <s v="Smartphone"/>
    <n v="65574.240000000005"/>
    <n v="5"/>
    <s v="ORD11101"/>
    <d v="2024-12-14T00:00:00"/>
    <s v="Abuja"/>
    <s v="Bank Transfer"/>
    <x v="2"/>
    <n v="327871.2"/>
    <n v="0.25"/>
    <n v="81967.8"/>
    <n v="245903.40000000002"/>
    <x v="6"/>
  </r>
  <r>
    <n v="1103"/>
    <s v="Okafor Femi"/>
    <s v="Microwave"/>
    <n v="84251.33"/>
    <n v="4"/>
    <s v="ORD11102"/>
    <d v="2024-06-11T00:00:00"/>
    <s v="Yobe"/>
    <s v="Credit Card"/>
    <x v="2"/>
    <n v="337005.32"/>
    <n v="0.15"/>
    <n v="50550.798000000003"/>
    <n v="286454.522"/>
    <x v="11"/>
  </r>
  <r>
    <n v="1104"/>
    <s v="Ifeanyi Emeka"/>
    <s v="Headphones"/>
    <n v="22404.98"/>
    <n v="5"/>
    <s v="ORD11103"/>
    <d v="2024-04-27T00:00:00"/>
    <s v="Abia"/>
    <s v="Cash on Delivery"/>
    <x v="1"/>
    <n v="112024.9"/>
    <n v="0.25"/>
    <n v="28006.224999999999"/>
    <n v="84018.674999999988"/>
    <x v="5"/>
  </r>
  <r>
    <n v="1105"/>
    <s v="Okafor Efe"/>
    <s v="Smartwatch"/>
    <n v="157094.03"/>
    <n v="1"/>
    <s v="ORD11104"/>
    <d v="2024-05-29T00:00:00"/>
    <s v="Adamawa"/>
    <s v="Mobile Payment"/>
    <x v="2"/>
    <n v="157094.03"/>
    <s v="No Discount"/>
    <s v="No Discount"/>
    <n v="157094.03"/>
    <x v="3"/>
  </r>
  <r>
    <n v="1106"/>
    <s v="Ekong Efe"/>
    <s v="TV"/>
    <n v="32610.61"/>
    <n v="4"/>
    <s v="ORD11105"/>
    <d v="2024-07-23T00:00:00"/>
    <s v="Ebonyi"/>
    <s v="Mobile Payment"/>
    <x v="2"/>
    <n v="130442.44"/>
    <n v="0.15"/>
    <n v="19566.365999999998"/>
    <n v="110876.07400000001"/>
    <x v="2"/>
  </r>
  <r>
    <n v="1107"/>
    <s v="Omotosho Abiodun"/>
    <s v="Fridge"/>
    <n v="108849.84"/>
    <n v="5"/>
    <s v="ORD11106"/>
    <d v="2024-05-25T00:00:00"/>
    <s v="Zamfara"/>
    <s v="Mobile Payment"/>
    <x v="1"/>
    <n v="544249.19999999995"/>
    <n v="0.25"/>
    <n v="136062.29999999999"/>
    <n v="408186.89999999997"/>
    <x v="3"/>
  </r>
  <r>
    <n v="1108"/>
    <s v="Mohammed Folake"/>
    <s v="Tablet"/>
    <n v="60285.14"/>
    <n v="2"/>
    <s v="ORD11107"/>
    <d v="2024-09-24T00:00:00"/>
    <s v="Enugu"/>
    <s v="Bank Transfer"/>
    <x v="1"/>
    <n v="120570.28"/>
    <n v="0.15"/>
    <n v="18085.541999999998"/>
    <n v="102484.738"/>
    <x v="8"/>
  </r>
  <r>
    <n v="1109"/>
    <s v="Idowu Uche"/>
    <s v="Tablet"/>
    <n v="91884.36"/>
    <n v="2"/>
    <s v="ORD11108"/>
    <d v="2024-08-04T00:00:00"/>
    <s v="Yobe"/>
    <s v="Debit Card"/>
    <x v="1"/>
    <n v="183768.72"/>
    <n v="0.15"/>
    <n v="27565.308000000001"/>
    <n v="156203.41200000001"/>
    <x v="1"/>
  </r>
  <r>
    <n v="1110"/>
    <s v="Adewale Bola"/>
    <s v="Laptop"/>
    <n v="174869.08"/>
    <n v="3"/>
    <s v="ORD11109"/>
    <d v="2024-07-13T00:00:00"/>
    <s v="Bauchi"/>
    <s v="Cash on Delivery"/>
    <x v="1"/>
    <n v="524607.24"/>
    <n v="0.15"/>
    <n v="78691.085999999996"/>
    <n v="445916.15399999998"/>
    <x v="2"/>
  </r>
  <r>
    <n v="1111"/>
    <s v="Ekong Femi"/>
    <s v="Laptop"/>
    <n v="45670.37"/>
    <n v="4"/>
    <s v="ORD11110"/>
    <d v="2024-12-24T00:00:00"/>
    <s v="Ekiti"/>
    <s v="Cash on Delivery"/>
    <x v="1"/>
    <n v="182681.48"/>
    <n v="0.15"/>
    <n v="27402.222000000002"/>
    <n v="155279.258"/>
    <x v="6"/>
  </r>
  <r>
    <n v="1112"/>
    <s v="Lawal Temitope"/>
    <s v="Headphones"/>
    <n v="119133.91"/>
    <n v="1"/>
    <s v="ORD11111"/>
    <d v="2024-06-15T00:00:00"/>
    <s v="Ogun"/>
    <s v="Debit Card"/>
    <x v="2"/>
    <n v="119133.91"/>
    <s v="No Discount"/>
    <s v="No Discount"/>
    <n v="119133.91"/>
    <x v="11"/>
  </r>
  <r>
    <n v="1113"/>
    <s v="Onyejekwe Temitope"/>
    <s v="Tablet"/>
    <n v="180575.32"/>
    <n v="2"/>
    <s v="ORD11112"/>
    <d v="2024-08-28T00:00:00"/>
    <s v="Osun"/>
    <s v="Bank Transfer"/>
    <x v="2"/>
    <n v="361150.64"/>
    <n v="0.15"/>
    <n v="54172.595999999998"/>
    <n v="306978.04399999999"/>
    <x v="1"/>
  </r>
  <r>
    <n v="1114"/>
    <s v="Ekong Amaka"/>
    <s v="Tablet"/>
    <n v="118650.05"/>
    <n v="3"/>
    <s v="ORD11113"/>
    <d v="2024-08-25T00:00:00"/>
    <s v="Abia"/>
    <s v="Mobile Payment"/>
    <x v="2"/>
    <n v="355950.15"/>
    <n v="0.15"/>
    <n v="53392.522499999999"/>
    <n v="302557.6275"/>
    <x v="1"/>
  </r>
  <r>
    <n v="1115"/>
    <s v="Okeke Ifunanya"/>
    <s v="Smartphone"/>
    <n v="144661.20000000001"/>
    <n v="4"/>
    <s v="ORD11114"/>
    <d v="2024-06-08T00:00:00"/>
    <s v="Benue"/>
    <s v="Bank Transfer"/>
    <x v="1"/>
    <n v="578644.80000000005"/>
    <n v="0.15"/>
    <n v="86796.72"/>
    <n v="491848.08000000007"/>
    <x v="11"/>
  </r>
  <r>
    <n v="1116"/>
    <s v="Okafor Omotayo"/>
    <s v="TV"/>
    <n v="148753.25"/>
    <n v="1"/>
    <s v="ORD11115"/>
    <d v="2024-06-20T00:00:00"/>
    <s v="Bauchi"/>
    <s v="Credit Card"/>
    <x v="0"/>
    <n v="148753.25"/>
    <s v="No Discount"/>
    <s v="No Discount"/>
    <n v="148753.25"/>
    <x v="11"/>
  </r>
  <r>
    <n v="1117"/>
    <s v="Ezechi Adeola"/>
    <s v="Smartphone"/>
    <n v="14006.33"/>
    <n v="2"/>
    <s v="ORD11116"/>
    <d v="2024-10-06T00:00:00"/>
    <s v="Niger"/>
    <s v="Mobile Payment"/>
    <x v="2"/>
    <n v="28012.66"/>
    <n v="0.15"/>
    <n v="4201.8989999999994"/>
    <n v="23810.760999999999"/>
    <x v="7"/>
  </r>
  <r>
    <n v="1118"/>
    <s v="Eze Uche"/>
    <s v="Fridge"/>
    <n v="29448.61"/>
    <n v="1"/>
    <s v="ORD11117"/>
    <d v="2024-12-20T00:00:00"/>
    <s v="Benue"/>
    <s v="Cash on Delivery"/>
    <x v="1"/>
    <n v="29448.61"/>
    <s v="No Discount"/>
    <s v="No Discount"/>
    <n v="29448.61"/>
    <x v="6"/>
  </r>
  <r>
    <n v="1119"/>
    <s v="Eze Adeola"/>
    <s v="Tablet"/>
    <n v="8708.65"/>
    <n v="3"/>
    <s v="ORD11118"/>
    <d v="2024-08-03T00:00:00"/>
    <s v="Anambra"/>
    <s v="Mobile Payment"/>
    <x v="2"/>
    <n v="26125.949999999997"/>
    <n v="0.15"/>
    <n v="3918.8924999999995"/>
    <n v="22207.057499999999"/>
    <x v="1"/>
  </r>
  <r>
    <n v="1120"/>
    <s v="Mohammed Ifunanya"/>
    <s v="Headphones"/>
    <n v="169696.21"/>
    <n v="1"/>
    <s v="ORD11119"/>
    <d v="2024-06-04T00:00:00"/>
    <s v="Ebonyi"/>
    <s v="Debit Card"/>
    <x v="0"/>
    <n v="169696.21"/>
    <s v="No Discount"/>
    <s v="No Discount"/>
    <n v="169696.21"/>
    <x v="11"/>
  </r>
  <r>
    <n v="1121"/>
    <s v="Nwachukwu Chisom"/>
    <s v="Smartwatch"/>
    <n v="47608.78"/>
    <n v="5"/>
    <s v="ORD11120"/>
    <d v="2024-08-08T00:00:00"/>
    <s v="Zamfara"/>
    <s v="Debit Card"/>
    <x v="0"/>
    <n v="238043.9"/>
    <n v="0.25"/>
    <n v="59510.974999999999"/>
    <n v="178532.92499999999"/>
    <x v="1"/>
  </r>
  <r>
    <n v="1122"/>
    <s v="Okeke Ahmed"/>
    <s v="Smartwatch"/>
    <n v="12112.18"/>
    <n v="2"/>
    <s v="ORD11121"/>
    <d v="2024-03-06T00:00:00"/>
    <s v="Abia"/>
    <s v="Bank Transfer"/>
    <x v="0"/>
    <n v="24224.36"/>
    <n v="0.15"/>
    <n v="3633.654"/>
    <n v="20590.706000000002"/>
    <x v="9"/>
  </r>
  <r>
    <n v="1123"/>
    <s v="Omotosho Aisha"/>
    <s v="Smartphone"/>
    <n v="175140.69"/>
    <n v="1"/>
    <s v="ORD11122"/>
    <d v="2024-01-12T00:00:00"/>
    <s v="Osun"/>
    <s v="Bank Transfer"/>
    <x v="2"/>
    <n v="175140.69"/>
    <s v="No Discount"/>
    <s v="No Discount"/>
    <n v="175140.69"/>
    <x v="4"/>
  </r>
  <r>
    <n v="1124"/>
    <s v="Adewale Aisha"/>
    <s v="Washing Machine"/>
    <n v="94238.74"/>
    <n v="4"/>
    <s v="ORD11123"/>
    <d v="2024-04-27T00:00:00"/>
    <s v="Taraba"/>
    <s v="Credit Card"/>
    <x v="0"/>
    <n v="376954.96"/>
    <n v="0.15"/>
    <n v="56543.243999999999"/>
    <n v="320411.71600000001"/>
    <x v="5"/>
  </r>
  <r>
    <n v="1125"/>
    <s v="Obi Samuel"/>
    <s v="Smartphone"/>
    <n v="198122.56"/>
    <n v="2"/>
    <s v="ORD11124"/>
    <d v="2024-10-23T00:00:00"/>
    <s v="Ondo"/>
    <s v="Debit Card"/>
    <x v="1"/>
    <n v="396245.12"/>
    <n v="0.15"/>
    <n v="59436.767999999996"/>
    <n v="336808.35200000001"/>
    <x v="7"/>
  </r>
  <r>
    <n v="1126"/>
    <s v="Ifeanyi Femi"/>
    <s v="Headphones"/>
    <n v="191359.13"/>
    <n v="4"/>
    <s v="ORD11125"/>
    <d v="2024-01-29T00:00:00"/>
    <s v="Abuja"/>
    <s v="Cash on Delivery"/>
    <x v="1"/>
    <n v="765436.52"/>
    <n v="0.15"/>
    <n v="114815.478"/>
    <n v="650621.04200000002"/>
    <x v="4"/>
  </r>
  <r>
    <n v="1127"/>
    <s v="Okafor Ifunanya"/>
    <s v="Fridge"/>
    <n v="14182.2"/>
    <n v="2"/>
    <s v="ORD11126"/>
    <d v="2024-03-26T00:00:00"/>
    <s v="Anambra"/>
    <s v="Bank Transfer"/>
    <x v="0"/>
    <n v="28364.400000000001"/>
    <n v="0.15"/>
    <n v="4254.66"/>
    <n v="24109.74"/>
    <x v="9"/>
  </r>
  <r>
    <n v="1128"/>
    <s v="Mohammed Emeka"/>
    <s v="Smartphone"/>
    <n v="162929.42000000001"/>
    <n v="1"/>
    <s v="ORD11127"/>
    <d v="2024-04-30T00:00:00"/>
    <s v="Osun"/>
    <s v="Credit Card"/>
    <x v="2"/>
    <n v="162929.42000000001"/>
    <s v="No Discount"/>
    <s v="No Discount"/>
    <n v="162929.42000000001"/>
    <x v="5"/>
  </r>
  <r>
    <n v="1129"/>
    <s v="Adewale Temitope"/>
    <s v="Laptop"/>
    <n v="104222.69"/>
    <n v="2"/>
    <s v="ORD11128"/>
    <d v="2024-04-03T00:00:00"/>
    <s v="Kano"/>
    <s v="Debit Card"/>
    <x v="0"/>
    <n v="208445.38"/>
    <n v="0.15"/>
    <n v="31266.807000000001"/>
    <n v="177178.573"/>
    <x v="5"/>
  </r>
  <r>
    <n v="1130"/>
    <s v="Abubakar Ahmed"/>
    <s v="Microwave"/>
    <n v="89931.3"/>
    <n v="1"/>
    <s v="ORD11129"/>
    <d v="2024-10-01T00:00:00"/>
    <s v="Ebonyi"/>
    <s v="Mobile Payment"/>
    <x v="2"/>
    <n v="89931.3"/>
    <s v="No Discount"/>
    <s v="No Discount"/>
    <n v="89931.3"/>
    <x v="7"/>
  </r>
  <r>
    <n v="1131"/>
    <s v="Abubakar Chinwe"/>
    <s v="Tablet"/>
    <n v="134796.35999999999"/>
    <n v="2"/>
    <s v="ORD11130"/>
    <d v="2024-05-17T00:00:00"/>
    <s v="Kwara"/>
    <s v="Credit Card"/>
    <x v="2"/>
    <n v="269592.71999999997"/>
    <n v="0.15"/>
    <n v="40438.907999999996"/>
    <n v="229153.81199999998"/>
    <x v="3"/>
  </r>
  <r>
    <n v="1132"/>
    <s v="Okafor Abiodun"/>
    <s v="TV"/>
    <n v="31338.13"/>
    <n v="5"/>
    <s v="ORD11131"/>
    <d v="2024-12-03T00:00:00"/>
    <s v="Niger"/>
    <s v="Cash on Delivery"/>
    <x v="0"/>
    <n v="156690.65"/>
    <n v="0.25"/>
    <n v="39172.662499999999"/>
    <n v="117517.98749999999"/>
    <x v="6"/>
  </r>
  <r>
    <n v="1133"/>
    <s v="Balogun Omotayo"/>
    <s v="Smartphone"/>
    <n v="92331.94"/>
    <n v="3"/>
    <s v="ORD11132"/>
    <d v="2024-11-07T00:00:00"/>
    <s v="Sokoto"/>
    <s v="Bank Transfer"/>
    <x v="2"/>
    <n v="276995.82"/>
    <n v="0.15"/>
    <n v="41549.373"/>
    <n v="235446.44700000001"/>
    <x v="0"/>
  </r>
  <r>
    <n v="1134"/>
    <s v="Ifeanyi Ifunanya"/>
    <s v="Tablet"/>
    <n v="196698.98"/>
    <n v="4"/>
    <s v="ORD11133"/>
    <d v="2024-12-16T00:00:00"/>
    <s v="Rivers"/>
    <s v="Credit Card"/>
    <x v="0"/>
    <n v="786795.92"/>
    <n v="0.15"/>
    <n v="118019.38800000001"/>
    <n v="668776.53200000001"/>
    <x v="6"/>
  </r>
  <r>
    <n v="1135"/>
    <s v="Lawal Ngozi"/>
    <s v="Headphones"/>
    <n v="78226.55"/>
    <n v="2"/>
    <s v="ORD11134"/>
    <d v="2024-11-13T00:00:00"/>
    <s v="Taraba"/>
    <s v="Debit Card"/>
    <x v="0"/>
    <n v="156453.1"/>
    <n v="0.15"/>
    <n v="23467.965"/>
    <n v="132985.13500000001"/>
    <x v="0"/>
  </r>
  <r>
    <n v="1136"/>
    <s v="Omotosho Yakubu"/>
    <s v="Smartwatch"/>
    <n v="54943.99"/>
    <n v="4"/>
    <s v="ORD11135"/>
    <d v="2024-03-21T00:00:00"/>
    <s v="Enugu"/>
    <s v="Cash on Delivery"/>
    <x v="2"/>
    <n v="219775.96"/>
    <n v="0.15"/>
    <n v="32966.394"/>
    <n v="186809.56599999999"/>
    <x v="9"/>
  </r>
  <r>
    <n v="1137"/>
    <s v="Olawale Tunde"/>
    <s v="Microwave"/>
    <n v="41495.730000000003"/>
    <n v="4"/>
    <s v="ORD11136"/>
    <d v="2024-06-01T00:00:00"/>
    <s v="Adamawa"/>
    <s v="Debit Card"/>
    <x v="0"/>
    <n v="165982.92000000001"/>
    <n v="0.15"/>
    <n v="24897.438000000002"/>
    <n v="141085.48200000002"/>
    <x v="11"/>
  </r>
  <r>
    <n v="1138"/>
    <s v="Olawale Uche"/>
    <s v="Washing Machine"/>
    <n v="185372.12"/>
    <n v="2"/>
    <s v="ORD11137"/>
    <d v="2024-10-27T00:00:00"/>
    <s v="Kano"/>
    <s v="Cash on Delivery"/>
    <x v="1"/>
    <n v="370744.24"/>
    <n v="0.15"/>
    <n v="55611.635999999999"/>
    <n v="315132.60399999999"/>
    <x v="7"/>
  </r>
  <r>
    <n v="1139"/>
    <s v="Adewale Adeola"/>
    <s v="Headphones"/>
    <n v="24239.86"/>
    <n v="3"/>
    <s v="ORD11138"/>
    <d v="2024-05-24T00:00:00"/>
    <s v="Ebonyi"/>
    <s v="Credit Card"/>
    <x v="1"/>
    <n v="72719.58"/>
    <n v="0.15"/>
    <n v="10907.937"/>
    <n v="61811.643000000004"/>
    <x v="3"/>
  </r>
  <r>
    <n v="1140"/>
    <s v="Ogundipe Chukwudi"/>
    <s v="Washing Machine"/>
    <n v="135109.46"/>
    <n v="3"/>
    <s v="ORD11139"/>
    <d v="2024-01-20T00:00:00"/>
    <s v="Rivers"/>
    <s v="Credit Card"/>
    <x v="2"/>
    <n v="405328.38"/>
    <n v="0.15"/>
    <n v="60799.256999999998"/>
    <n v="344529.12300000002"/>
    <x v="4"/>
  </r>
  <r>
    <n v="1141"/>
    <s v="Ikenna Chukwudi"/>
    <s v="Microwave"/>
    <n v="148806.37"/>
    <n v="1"/>
    <s v="ORD11140"/>
    <d v="2024-09-12T00:00:00"/>
    <s v="Ogun"/>
    <s v="Bank Transfer"/>
    <x v="2"/>
    <n v="148806.37"/>
    <s v="No Discount"/>
    <s v="No Discount"/>
    <n v="148806.37"/>
    <x v="8"/>
  </r>
  <r>
    <n v="1142"/>
    <s v="Okafor Aisha"/>
    <s v="Smartphone"/>
    <n v="11581.45"/>
    <n v="4"/>
    <s v="ORD11141"/>
    <d v="2024-09-01T00:00:00"/>
    <s v="Lagos"/>
    <s v="Credit Card"/>
    <x v="1"/>
    <n v="46325.8"/>
    <n v="0.15"/>
    <n v="6948.87"/>
    <n v="39376.93"/>
    <x v="8"/>
  </r>
  <r>
    <n v="1143"/>
    <s v="Nwachukwu Adeola"/>
    <s v="Laptop"/>
    <n v="92743.21"/>
    <n v="1"/>
    <s v="ORD11142"/>
    <d v="2024-10-01T00:00:00"/>
    <s v="Rivers"/>
    <s v="Bank Transfer"/>
    <x v="1"/>
    <n v="92743.21"/>
    <s v="No Discount"/>
    <s v="No Discount"/>
    <n v="92743.21"/>
    <x v="7"/>
  </r>
  <r>
    <n v="1144"/>
    <s v="Idowu Sola"/>
    <s v="Headphones"/>
    <n v="188411.6"/>
    <n v="4"/>
    <s v="ORD11143"/>
    <d v="2024-04-09T00:00:00"/>
    <s v="Oyo"/>
    <s v="Bank Transfer"/>
    <x v="1"/>
    <n v="753646.4"/>
    <n v="0.15"/>
    <n v="113046.96"/>
    <n v="640599.44000000006"/>
    <x v="5"/>
  </r>
  <r>
    <n v="1145"/>
    <s v="Abubakar Sola"/>
    <s v="TV"/>
    <n v="82029.03"/>
    <n v="3"/>
    <s v="ORD11144"/>
    <d v="2024-10-17T00:00:00"/>
    <s v="Kwara"/>
    <s v="Bank Transfer"/>
    <x v="1"/>
    <n v="246087.09"/>
    <n v="0.15"/>
    <n v="36913.063499999997"/>
    <n v="209174.02650000001"/>
    <x v="7"/>
  </r>
  <r>
    <n v="1146"/>
    <s v="Omotosho Adeola"/>
    <s v="Smartwatch"/>
    <n v="21659.27"/>
    <n v="2"/>
    <s v="ORD11145"/>
    <d v="2024-03-20T00:00:00"/>
    <s v="Benue"/>
    <s v="Debit Card"/>
    <x v="2"/>
    <n v="43318.54"/>
    <n v="0.15"/>
    <n v="6497.7809999999999"/>
    <n v="36820.758999999998"/>
    <x v="9"/>
  </r>
  <r>
    <n v="1147"/>
    <s v="Onyejekwe Emeka"/>
    <s v="Laptop"/>
    <n v="120902.95"/>
    <n v="1"/>
    <s v="ORD11146"/>
    <d v="2024-10-08T00:00:00"/>
    <s v="Ondo"/>
    <s v="Credit Card"/>
    <x v="1"/>
    <n v="120902.95"/>
    <s v="No Discount"/>
    <s v="No Discount"/>
    <n v="120902.95"/>
    <x v="7"/>
  </r>
  <r>
    <n v="1148"/>
    <s v="Okafor Uche"/>
    <s v="Smartphone"/>
    <n v="12025.23"/>
    <n v="3"/>
    <s v="ORD11147"/>
    <d v="2024-01-14T00:00:00"/>
    <s v="Kaduna"/>
    <s v="Bank Transfer"/>
    <x v="2"/>
    <n v="36075.69"/>
    <n v="0.15"/>
    <n v="5411.3535000000002"/>
    <n v="30664.336500000001"/>
    <x v="4"/>
  </r>
  <r>
    <n v="1149"/>
    <s v="Ogunleye Samuel"/>
    <s v="Headphones"/>
    <n v="6078.85"/>
    <n v="2"/>
    <s v="ORD11148"/>
    <d v="2024-08-11T00:00:00"/>
    <s v="Bayelsa"/>
    <s v="Debit Card"/>
    <x v="0"/>
    <n v="12157.7"/>
    <n v="0.15"/>
    <n v="1823.655"/>
    <n v="10334.045"/>
    <x v="1"/>
  </r>
  <r>
    <n v="1150"/>
    <s v="Ezechi Abiodun"/>
    <s v="Tablet"/>
    <n v="193916.86"/>
    <n v="5"/>
    <s v="ORD11149"/>
    <d v="2024-06-11T00:00:00"/>
    <s v="Bayelsa"/>
    <s v="Credit Card"/>
    <x v="2"/>
    <n v="969584.29999999993"/>
    <n v="0.25"/>
    <n v="242396.07499999998"/>
    <n v="727188.22499999998"/>
    <x v="11"/>
  </r>
  <r>
    <n v="1151"/>
    <s v="Olawale Samuel"/>
    <s v="TV"/>
    <n v="173101.31"/>
    <n v="1"/>
    <s v="ORD11150"/>
    <d v="2024-09-30T00:00:00"/>
    <s v="Ondo"/>
    <s v="Mobile Payment"/>
    <x v="2"/>
    <n v="173101.31"/>
    <s v="No Discount"/>
    <s v="No Discount"/>
    <n v="173101.31"/>
    <x v="8"/>
  </r>
  <r>
    <n v="1152"/>
    <s v="Ogunleye Adeola"/>
    <s v="Microwave"/>
    <n v="108561.87"/>
    <n v="3"/>
    <s v="ORD11151"/>
    <d v="2024-11-30T00:00:00"/>
    <s v="Bayelsa"/>
    <s v="Debit Card"/>
    <x v="0"/>
    <n v="325685.61"/>
    <n v="0.15"/>
    <n v="48852.841499999995"/>
    <n v="276832.76850000001"/>
    <x v="0"/>
  </r>
  <r>
    <n v="1153"/>
    <s v="Adebanjo Adeola"/>
    <s v="Smartphone"/>
    <n v="79732.92"/>
    <n v="2"/>
    <s v="ORD11152"/>
    <d v="2024-03-03T00:00:00"/>
    <s v="Abia"/>
    <s v="Debit Card"/>
    <x v="1"/>
    <n v="159465.84"/>
    <n v="0.15"/>
    <n v="23919.876"/>
    <n v="135545.96400000001"/>
    <x v="9"/>
  </r>
  <r>
    <n v="1154"/>
    <s v="Obi Omotayo"/>
    <s v="Smartwatch"/>
    <n v="190270.56"/>
    <n v="4"/>
    <s v="ORD11153"/>
    <d v="2024-12-05T00:00:00"/>
    <s v="Abia"/>
    <s v="Debit Card"/>
    <x v="0"/>
    <n v="761082.24"/>
    <n v="0.15"/>
    <n v="114162.336"/>
    <n v="646919.90399999998"/>
    <x v="6"/>
  </r>
  <r>
    <n v="1155"/>
    <s v="Ogundipe Uche"/>
    <s v="Tablet"/>
    <n v="186642.43"/>
    <n v="1"/>
    <s v="ORD11154"/>
    <d v="2024-10-12T00:00:00"/>
    <s v="Ogun"/>
    <s v="Credit Card"/>
    <x v="2"/>
    <n v="186642.43"/>
    <s v="No Discount"/>
    <s v="No Discount"/>
    <n v="186642.43"/>
    <x v="7"/>
  </r>
  <r>
    <n v="1156"/>
    <s v="Ojo Bola"/>
    <s v="Washing Machine"/>
    <n v="94894.45"/>
    <n v="3"/>
    <s v="ORD11155"/>
    <d v="2024-12-09T00:00:00"/>
    <s v="Benue"/>
    <s v="Cash on Delivery"/>
    <x v="1"/>
    <n v="284683.34999999998"/>
    <n v="0.15"/>
    <n v="42702.502499999995"/>
    <n v="241980.84749999997"/>
    <x v="6"/>
  </r>
  <r>
    <n v="1157"/>
    <s v="Adebanjo Ahmed"/>
    <s v="Smartphone"/>
    <n v="13629.28"/>
    <n v="3"/>
    <s v="ORD11156"/>
    <d v="2024-04-13T00:00:00"/>
    <s v="Kano"/>
    <s v="Bank Transfer"/>
    <x v="1"/>
    <n v="40887.840000000004"/>
    <n v="0.15"/>
    <n v="6133.1760000000004"/>
    <n v="34754.664000000004"/>
    <x v="5"/>
  </r>
  <r>
    <n v="1158"/>
    <s v="Ifeanyi Samuel"/>
    <s v="Fridge"/>
    <n v="123669.44"/>
    <n v="4"/>
    <s v="ORD11157"/>
    <d v="2024-11-21T00:00:00"/>
    <s v="Lagos"/>
    <s v="Cash on Delivery"/>
    <x v="2"/>
    <n v="494677.76000000001"/>
    <n v="0.15"/>
    <n v="74201.664000000004"/>
    <n v="420476.09600000002"/>
    <x v="0"/>
  </r>
  <r>
    <n v="1159"/>
    <s v="Eze Abiodun"/>
    <s v="Smartphone"/>
    <n v="38278.769999999997"/>
    <n v="4"/>
    <s v="ORD11158"/>
    <d v="2024-08-27T00:00:00"/>
    <s v="Taraba"/>
    <s v="Bank Transfer"/>
    <x v="0"/>
    <n v="153115.07999999999"/>
    <n v="0.15"/>
    <n v="22967.261999999999"/>
    <n v="130147.81799999998"/>
    <x v="1"/>
  </r>
  <r>
    <n v="1160"/>
    <s v="Ogunleye Ibrahim"/>
    <s v="Fridge"/>
    <n v="107480.46"/>
    <n v="4"/>
    <s v="ORD11159"/>
    <d v="2024-06-05T00:00:00"/>
    <s v="Osun"/>
    <s v="Credit Card"/>
    <x v="2"/>
    <n v="429921.84"/>
    <n v="0.15"/>
    <n v="64488.275999999998"/>
    <n v="365433.56400000001"/>
    <x v="11"/>
  </r>
  <r>
    <n v="1161"/>
    <s v="Eze Adeola"/>
    <s v="Microwave"/>
    <n v="72360.179999999993"/>
    <n v="2"/>
    <s v="ORD11160"/>
    <d v="2024-07-21T00:00:00"/>
    <s v="Lagos"/>
    <s v="Mobile Payment"/>
    <x v="0"/>
    <n v="144720.35999999999"/>
    <n v="0.15"/>
    <n v="21708.053999999996"/>
    <n v="123012.30599999998"/>
    <x v="2"/>
  </r>
  <r>
    <n v="1162"/>
    <s v="Ajayi Chisom"/>
    <s v="Smartphone"/>
    <n v="109481.49"/>
    <n v="2"/>
    <s v="ORD11161"/>
    <d v="2024-11-28T00:00:00"/>
    <s v="Benue"/>
    <s v="Bank Transfer"/>
    <x v="0"/>
    <n v="218962.98"/>
    <n v="0.15"/>
    <n v="32844.447"/>
    <n v="186118.533"/>
    <x v="0"/>
  </r>
  <r>
    <n v="1163"/>
    <s v="Ekong Uche"/>
    <s v="Air Conditioner"/>
    <n v="177849.57"/>
    <n v="2"/>
    <s v="ORD11162"/>
    <d v="2024-05-29T00:00:00"/>
    <s v="Adamawa"/>
    <s v="Mobile Payment"/>
    <x v="0"/>
    <n v="355699.14"/>
    <n v="0.15"/>
    <n v="53354.870999999999"/>
    <n v="302344.26900000003"/>
    <x v="3"/>
  </r>
  <r>
    <n v="1164"/>
    <s v="Ojo Kemi"/>
    <s v="Laptop"/>
    <n v="144333.64000000001"/>
    <n v="3"/>
    <s v="ORD11163"/>
    <d v="2024-01-10T00:00:00"/>
    <s v="Zamfara"/>
    <s v="Cash on Delivery"/>
    <x v="2"/>
    <n v="433000.92000000004"/>
    <n v="0.15"/>
    <n v="64950.138000000006"/>
    <n v="368050.78200000001"/>
    <x v="4"/>
  </r>
  <r>
    <n v="1165"/>
    <s v="Okafor Tunde"/>
    <s v="Smartwatch"/>
    <n v="185707.02"/>
    <n v="2"/>
    <s v="ORD11164"/>
    <d v="2024-01-13T00:00:00"/>
    <s v="Ekiti"/>
    <s v="Cash on Delivery"/>
    <x v="2"/>
    <n v="371414.04"/>
    <n v="0.15"/>
    <n v="55712.105999999992"/>
    <n v="315701.93400000001"/>
    <x v="4"/>
  </r>
  <r>
    <n v="1166"/>
    <s v="Ekong Ibrahim"/>
    <s v="TV"/>
    <n v="192305.07"/>
    <n v="3"/>
    <s v="ORD11165"/>
    <d v="2024-09-01T00:00:00"/>
    <s v="Rivers"/>
    <s v="Cash on Delivery"/>
    <x v="0"/>
    <n v="576915.21"/>
    <n v="0.15"/>
    <n v="86537.281499999997"/>
    <n v="490377.92849999998"/>
    <x v="8"/>
  </r>
  <r>
    <n v="1167"/>
    <s v="Obi Efe"/>
    <s v="Smartphone"/>
    <n v="137292.15"/>
    <n v="1"/>
    <s v="ORD11166"/>
    <d v="2024-10-25T00:00:00"/>
    <s v="Adamawa"/>
    <s v="Debit Card"/>
    <x v="0"/>
    <n v="137292.15"/>
    <s v="No Discount"/>
    <s v="No Discount"/>
    <n v="137292.15"/>
    <x v="7"/>
  </r>
  <r>
    <n v="1168"/>
    <s v="Ifeanyi Folake"/>
    <s v="Smartwatch"/>
    <n v="129504.63"/>
    <n v="1"/>
    <s v="ORD11167"/>
    <d v="2024-12-22T00:00:00"/>
    <s v="Niger"/>
    <s v="Cash on Delivery"/>
    <x v="1"/>
    <n v="129504.63"/>
    <s v="No Discount"/>
    <s v="No Discount"/>
    <n v="129504.63"/>
    <x v="6"/>
  </r>
  <r>
    <n v="1169"/>
    <s v="Idowu Omotayo"/>
    <s v="Air Conditioner"/>
    <n v="30525.84"/>
    <n v="3"/>
    <s v="ORD11168"/>
    <d v="2024-07-29T00:00:00"/>
    <s v="Benue"/>
    <s v="Mobile Payment"/>
    <x v="1"/>
    <n v="91577.52"/>
    <n v="0.15"/>
    <n v="13736.628000000001"/>
    <n v="77840.892000000007"/>
    <x v="2"/>
  </r>
  <r>
    <n v="1170"/>
    <s v="Omotosho Femi"/>
    <s v="Smartwatch"/>
    <n v="181790.38"/>
    <n v="5"/>
    <s v="ORD11169"/>
    <d v="2024-08-27T00:00:00"/>
    <s v="Adamawa"/>
    <s v="Bank Transfer"/>
    <x v="1"/>
    <n v="908951.9"/>
    <n v="0.25"/>
    <n v="227237.97500000001"/>
    <n v="681713.92500000005"/>
    <x v="1"/>
  </r>
  <r>
    <n v="1171"/>
    <s v="Onyejekwe Ifunanya"/>
    <s v="Fridge"/>
    <n v="171008.07"/>
    <n v="1"/>
    <s v="ORD11170"/>
    <d v="2024-05-13T00:00:00"/>
    <s v="Kogi"/>
    <s v="Bank Transfer"/>
    <x v="2"/>
    <n v="171008.07"/>
    <s v="No Discount"/>
    <s v="No Discount"/>
    <n v="171008.07"/>
    <x v="3"/>
  </r>
  <r>
    <n v="1172"/>
    <s v="Okafor Efe"/>
    <s v="Headphones"/>
    <n v="107588.3"/>
    <n v="1"/>
    <s v="ORD11171"/>
    <d v="2024-09-12T00:00:00"/>
    <s v="Adamawa"/>
    <s v="Bank Transfer"/>
    <x v="0"/>
    <n v="107588.3"/>
    <s v="No Discount"/>
    <s v="No Discount"/>
    <n v="107588.3"/>
    <x v="8"/>
  </r>
  <r>
    <n v="1173"/>
    <s v="Lawal Chukwudi"/>
    <s v="Washing Machine"/>
    <n v="49862.65"/>
    <n v="1"/>
    <s v="ORD11172"/>
    <d v="2024-02-10T00:00:00"/>
    <s v="Bauchi"/>
    <s v="Debit Card"/>
    <x v="0"/>
    <n v="49862.65"/>
    <s v="No Discount"/>
    <s v="No Discount"/>
    <n v="49862.65"/>
    <x v="10"/>
  </r>
  <r>
    <n v="1174"/>
    <s v="Ezechi Uche"/>
    <s v="Smartphone"/>
    <n v="140770.97"/>
    <n v="1"/>
    <s v="ORD11173"/>
    <d v="2024-11-19T00:00:00"/>
    <s v="Abuja"/>
    <s v="Mobile Payment"/>
    <x v="1"/>
    <n v="140770.97"/>
    <s v="No Discount"/>
    <s v="No Discount"/>
    <n v="140770.97"/>
    <x v="0"/>
  </r>
  <r>
    <n v="1175"/>
    <s v="Balogun Amaka"/>
    <s v="Microwave"/>
    <n v="46509.33"/>
    <n v="2"/>
    <s v="ORD11174"/>
    <d v="2024-06-21T00:00:00"/>
    <s v="Ebonyi"/>
    <s v="Mobile Payment"/>
    <x v="1"/>
    <n v="93018.66"/>
    <n v="0.15"/>
    <n v="13952.799000000001"/>
    <n v="79065.861000000004"/>
    <x v="11"/>
  </r>
  <r>
    <n v="1176"/>
    <s v="Ogunleye Femi"/>
    <s v="Microwave"/>
    <n v="97463.38"/>
    <n v="1"/>
    <s v="ORD11175"/>
    <d v="2024-03-02T00:00:00"/>
    <s v="Benue"/>
    <s v="Cash on Delivery"/>
    <x v="2"/>
    <n v="97463.38"/>
    <s v="No Discount"/>
    <s v="No Discount"/>
    <n v="97463.38"/>
    <x v="9"/>
  </r>
  <r>
    <n v="1177"/>
    <s v="Omotosho Adeola"/>
    <s v="Smartwatch"/>
    <n v="127182.83"/>
    <n v="2"/>
    <s v="ORD11176"/>
    <d v="2024-07-27T00:00:00"/>
    <s v="Bauchi"/>
    <s v="Mobile Payment"/>
    <x v="1"/>
    <n v="254365.66"/>
    <n v="0.15"/>
    <n v="38154.849000000002"/>
    <n v="216210.81099999999"/>
    <x v="2"/>
  </r>
  <r>
    <n v="1178"/>
    <s v="Okafor Aisha"/>
    <s v="Smartphone"/>
    <n v="189695.89"/>
    <n v="3"/>
    <s v="ORD11177"/>
    <d v="2024-07-10T00:00:00"/>
    <s v="Lagos"/>
    <s v="Bank Transfer"/>
    <x v="0"/>
    <n v="569087.67000000004"/>
    <n v="0.15"/>
    <n v="85363.150500000003"/>
    <n v="483724.51950000005"/>
    <x v="2"/>
  </r>
  <r>
    <n v="1179"/>
    <s v="Omotosho Temitope"/>
    <s v="Air Conditioner"/>
    <n v="164258.99"/>
    <n v="3"/>
    <s v="ORD11178"/>
    <d v="2024-04-03T00:00:00"/>
    <s v="Kogi"/>
    <s v="Bank Transfer"/>
    <x v="2"/>
    <n v="492776.97"/>
    <n v="0.15"/>
    <n v="73916.545499999993"/>
    <n v="418860.42449999996"/>
    <x v="5"/>
  </r>
  <r>
    <n v="1180"/>
    <s v="Ifeanyi Chinwe"/>
    <s v="TV"/>
    <n v="136733.82999999999"/>
    <n v="1"/>
    <s v="ORD11179"/>
    <d v="2024-02-22T00:00:00"/>
    <s v="Kogi"/>
    <s v="Cash on Delivery"/>
    <x v="2"/>
    <n v="136733.82999999999"/>
    <s v="No Discount"/>
    <s v="No Discount"/>
    <n v="136733.82999999999"/>
    <x v="10"/>
  </r>
  <r>
    <n v="1181"/>
    <s v="Osagie Emeka"/>
    <s v="Laptop"/>
    <n v="68101.03"/>
    <n v="3"/>
    <s v="ORD11180"/>
    <d v="2024-01-25T00:00:00"/>
    <s v="Kaduna"/>
    <s v="Mobile Payment"/>
    <x v="2"/>
    <n v="204303.09"/>
    <n v="0.15"/>
    <n v="30645.463499999998"/>
    <n v="173657.62650000001"/>
    <x v="4"/>
  </r>
  <r>
    <n v="1182"/>
    <s v="Abubakar Temitope"/>
    <s v="Smartwatch"/>
    <n v="43487.54"/>
    <n v="5"/>
    <s v="ORD11181"/>
    <d v="2024-09-02T00:00:00"/>
    <s v="Ogun"/>
    <s v="Debit Card"/>
    <x v="0"/>
    <n v="217437.7"/>
    <n v="0.25"/>
    <n v="54359.425000000003"/>
    <n v="163078.27500000002"/>
    <x v="8"/>
  </r>
  <r>
    <n v="1183"/>
    <s v="Onyejekwe Bola"/>
    <s v="Laptop"/>
    <n v="184277.04"/>
    <n v="3"/>
    <s v="ORD11182"/>
    <d v="2024-06-05T00:00:00"/>
    <s v="Abuja"/>
    <s v="Credit Card"/>
    <x v="1"/>
    <n v="552831.12"/>
    <n v="0.15"/>
    <n v="82924.667999999991"/>
    <n v="469906.45199999999"/>
    <x v="11"/>
  </r>
  <r>
    <n v="1184"/>
    <s v="Olawale Omotayo"/>
    <s v="Washing Machine"/>
    <n v="188629.67"/>
    <n v="4"/>
    <s v="ORD11183"/>
    <d v="2024-07-20T00:00:00"/>
    <s v="Yobe"/>
    <s v="Mobile Payment"/>
    <x v="2"/>
    <n v="754518.68"/>
    <n v="0.15"/>
    <n v="113177.80200000001"/>
    <n v="641340.87800000003"/>
    <x v="2"/>
  </r>
  <r>
    <n v="1185"/>
    <s v="Olawale Ahmed"/>
    <s v="Air Conditioner"/>
    <n v="199629.96"/>
    <n v="1"/>
    <s v="ORD11184"/>
    <d v="2024-11-21T00:00:00"/>
    <s v="Taraba"/>
    <s v="Debit Card"/>
    <x v="2"/>
    <n v="199629.96"/>
    <s v="No Discount"/>
    <s v="No Discount"/>
    <n v="199629.96"/>
    <x v="0"/>
  </r>
  <r>
    <n v="1186"/>
    <s v="Osagie Efe"/>
    <s v="Headphones"/>
    <n v="69842.52"/>
    <n v="1"/>
    <s v="ORD11185"/>
    <d v="2024-07-11T00:00:00"/>
    <s v="Yobe"/>
    <s v="Cash on Delivery"/>
    <x v="0"/>
    <n v="69842.52"/>
    <s v="No Discount"/>
    <s v="No Discount"/>
    <n v="69842.52"/>
    <x v="2"/>
  </r>
  <r>
    <n v="1187"/>
    <s v="Ezechi Adeola"/>
    <s v="Tablet"/>
    <n v="191096.55"/>
    <n v="5"/>
    <s v="ORD11186"/>
    <d v="2024-12-06T00:00:00"/>
    <s v="Benue"/>
    <s v="Debit Card"/>
    <x v="0"/>
    <n v="955482.75"/>
    <n v="0.25"/>
    <n v="238870.6875"/>
    <n v="716612.0625"/>
    <x v="6"/>
  </r>
  <r>
    <n v="1188"/>
    <s v="Onyejekwe Bola"/>
    <s v="Smartwatch"/>
    <n v="110321.54"/>
    <n v="4"/>
    <s v="ORD11187"/>
    <d v="2024-09-07T00:00:00"/>
    <s v="Lagos"/>
    <s v="Debit Card"/>
    <x v="2"/>
    <n v="441286.16"/>
    <n v="0.15"/>
    <n v="66192.923999999999"/>
    <n v="375093.23599999998"/>
    <x v="8"/>
  </r>
  <r>
    <n v="1189"/>
    <s v="Adebayo Sola"/>
    <s v="Washing Machine"/>
    <n v="108191.52"/>
    <n v="4"/>
    <s v="ORD11188"/>
    <d v="2024-01-09T00:00:00"/>
    <s v="Yobe"/>
    <s v="Bank Transfer"/>
    <x v="2"/>
    <n v="432766.08"/>
    <n v="0.15"/>
    <n v="64914.911999999997"/>
    <n v="367851.16800000001"/>
    <x v="4"/>
  </r>
  <r>
    <n v="1190"/>
    <s v="Ogunleye Aisha"/>
    <s v="Smartphone"/>
    <n v="162154.87"/>
    <n v="1"/>
    <s v="ORD11189"/>
    <d v="2024-01-29T00:00:00"/>
    <s v="Rivers"/>
    <s v="Credit Card"/>
    <x v="2"/>
    <n v="162154.87"/>
    <s v="No Discount"/>
    <s v="No Discount"/>
    <n v="162154.87"/>
    <x v="4"/>
  </r>
  <r>
    <n v="1191"/>
    <s v="Onyejekwe Sola"/>
    <s v="TV"/>
    <n v="191150.73"/>
    <n v="5"/>
    <s v="ORD11190"/>
    <d v="2024-05-26T00:00:00"/>
    <s v="Kano"/>
    <s v="Bank Transfer"/>
    <x v="0"/>
    <n v="955753.65"/>
    <n v="0.25"/>
    <n v="238938.41250000001"/>
    <n v="716815.23750000005"/>
    <x v="3"/>
  </r>
  <r>
    <n v="1192"/>
    <s v="Lawal Yakubu"/>
    <s v="TV"/>
    <n v="8368.9500000000007"/>
    <n v="5"/>
    <s v="ORD11191"/>
    <d v="2024-01-02T00:00:00"/>
    <s v="Kwara"/>
    <s v="Cash on Delivery"/>
    <x v="0"/>
    <n v="41844.75"/>
    <n v="0.25"/>
    <n v="10461.1875"/>
    <n v="31383.5625"/>
    <x v="4"/>
  </r>
  <r>
    <n v="1193"/>
    <s v="Ojo Femi"/>
    <s v="TV"/>
    <n v="47758.48"/>
    <n v="4"/>
    <s v="ORD11192"/>
    <d v="2024-09-13T00:00:00"/>
    <s v="Kogi"/>
    <s v="Bank Transfer"/>
    <x v="0"/>
    <n v="191033.92"/>
    <n v="0.15"/>
    <n v="28655.088"/>
    <n v="162378.83200000002"/>
    <x v="8"/>
  </r>
  <r>
    <n v="1194"/>
    <s v="Ekong Abiodun"/>
    <s v="Laptop"/>
    <n v="27767.95"/>
    <n v="4"/>
    <s v="ORD11193"/>
    <d v="2024-05-22T00:00:00"/>
    <s v="Bayelsa"/>
    <s v="Credit Card"/>
    <x v="1"/>
    <n v="111071.8"/>
    <n v="0.15"/>
    <n v="16660.77"/>
    <n v="94411.03"/>
    <x v="3"/>
  </r>
  <r>
    <n v="1195"/>
    <s v="Okeke Ibrahim"/>
    <s v="Smartphone"/>
    <n v="155713.38"/>
    <n v="2"/>
    <s v="ORD11194"/>
    <d v="2024-12-19T00:00:00"/>
    <s v="Kogi"/>
    <s v="Bank Transfer"/>
    <x v="0"/>
    <n v="311426.76"/>
    <n v="0.15"/>
    <n v="46714.014000000003"/>
    <n v="264712.74599999998"/>
    <x v="6"/>
  </r>
  <r>
    <n v="1196"/>
    <s v="Balogun Femi"/>
    <s v="Microwave"/>
    <n v="71355.8"/>
    <n v="4"/>
    <s v="ORD11195"/>
    <d v="2024-08-28T00:00:00"/>
    <s v="Lagos"/>
    <s v="Mobile Payment"/>
    <x v="2"/>
    <n v="285423.2"/>
    <n v="0.15"/>
    <n v="42813.48"/>
    <n v="242609.72"/>
    <x v="1"/>
  </r>
  <r>
    <n v="1197"/>
    <s v="Eze Yakubu"/>
    <s v="Microwave"/>
    <n v="31940.69"/>
    <n v="3"/>
    <s v="ORD11196"/>
    <d v="2024-03-07T00:00:00"/>
    <s v="Abia"/>
    <s v="Mobile Payment"/>
    <x v="0"/>
    <n v="95822.069999999992"/>
    <n v="0.15"/>
    <n v="14373.310499999998"/>
    <n v="81448.7595"/>
    <x v="9"/>
  </r>
  <r>
    <n v="1198"/>
    <s v="Ekong Efe"/>
    <s v="Smartwatch"/>
    <n v="9198.09"/>
    <n v="4"/>
    <s v="ORD11197"/>
    <d v="2024-09-06T00:00:00"/>
    <s v="Abia"/>
    <s v="Debit Card"/>
    <x v="1"/>
    <n v="36792.36"/>
    <n v="0.15"/>
    <n v="5518.8540000000003"/>
    <n v="31273.506000000001"/>
    <x v="8"/>
  </r>
  <r>
    <n v="1199"/>
    <s v="Ifeanyi Efe"/>
    <s v="Microwave"/>
    <n v="93288.05"/>
    <n v="5"/>
    <s v="ORD11198"/>
    <d v="2024-07-29T00:00:00"/>
    <s v="Niger"/>
    <s v="Bank Transfer"/>
    <x v="2"/>
    <n v="466440.25"/>
    <n v="0.25"/>
    <n v="116610.0625"/>
    <n v="349830.1875"/>
    <x v="2"/>
  </r>
  <r>
    <n v="1200"/>
    <s v="Abubakar Efe"/>
    <s v="Microwave"/>
    <n v="33392.879999999997"/>
    <n v="2"/>
    <s v="ORD11199"/>
    <d v="2024-10-08T00:00:00"/>
    <s v="Niger"/>
    <s v="Cash on Delivery"/>
    <x v="2"/>
    <n v="66785.759999999995"/>
    <n v="0.15"/>
    <n v="10017.864"/>
    <n v="56767.895999999993"/>
    <x v="7"/>
  </r>
  <r>
    <n v="1201"/>
    <s v="Nwachukwu Ibrahim"/>
    <s v="Tablet"/>
    <n v="83080.27"/>
    <n v="3"/>
    <s v="ORD11200"/>
    <d v="2024-02-14T00:00:00"/>
    <s v="Anambra"/>
    <s v="Mobile Payment"/>
    <x v="1"/>
    <n v="249240.81"/>
    <n v="0.15"/>
    <n v="37386.121500000001"/>
    <n v="211854.68849999999"/>
    <x v="10"/>
  </r>
  <r>
    <n v="1202"/>
    <s v="Okafor Adeola"/>
    <s v="Smartwatch"/>
    <n v="164535.73000000001"/>
    <n v="2"/>
    <s v="ORD11201"/>
    <d v="2024-07-08T00:00:00"/>
    <s v="Ebonyi"/>
    <s v="Debit Card"/>
    <x v="2"/>
    <n v="329071.46000000002"/>
    <n v="0.15"/>
    <n v="49360.719000000005"/>
    <n v="279710.74100000004"/>
    <x v="2"/>
  </r>
  <r>
    <n v="1203"/>
    <s v="Omotosho Amaka"/>
    <s v="Headphones"/>
    <n v="115524.47"/>
    <n v="5"/>
    <s v="ORD11202"/>
    <d v="2024-08-11T00:00:00"/>
    <s v="Adamawa"/>
    <s v="Bank Transfer"/>
    <x v="0"/>
    <n v="577622.35"/>
    <n v="0.25"/>
    <n v="144405.58749999999"/>
    <n v="433216.76249999995"/>
    <x v="1"/>
  </r>
  <r>
    <n v="1204"/>
    <s v="Ajayi Ifunanya"/>
    <s v="TV"/>
    <n v="26727.279999999999"/>
    <n v="4"/>
    <s v="ORD11203"/>
    <d v="2024-03-31T00:00:00"/>
    <s v="Abuja"/>
    <s v="Cash on Delivery"/>
    <x v="1"/>
    <n v="106909.12"/>
    <n v="0.15"/>
    <n v="16036.367999999999"/>
    <n v="90872.751999999993"/>
    <x v="9"/>
  </r>
  <r>
    <n v="1205"/>
    <s v="Omotosho Bola"/>
    <s v="Smartwatch"/>
    <n v="150297.72"/>
    <n v="3"/>
    <s v="ORD11204"/>
    <d v="2024-01-26T00:00:00"/>
    <s v="Abuja"/>
    <s v="Cash on Delivery"/>
    <x v="0"/>
    <n v="450893.16000000003"/>
    <n v="0.15"/>
    <n v="67633.974000000002"/>
    <n v="383259.18600000005"/>
    <x v="4"/>
  </r>
  <r>
    <n v="1206"/>
    <s v="Obi Femi"/>
    <s v="Laptop"/>
    <n v="34228.03"/>
    <n v="5"/>
    <s v="ORD11205"/>
    <d v="2024-04-06T00:00:00"/>
    <s v="Kaduna"/>
    <s v="Credit Card"/>
    <x v="1"/>
    <n v="171140.15"/>
    <n v="0.25"/>
    <n v="42785.037499999999"/>
    <n v="128355.11249999999"/>
    <x v="5"/>
  </r>
  <r>
    <n v="1207"/>
    <s v="Omotosho Temitope"/>
    <s v="Washing Machine"/>
    <n v="42004.24"/>
    <n v="4"/>
    <s v="ORD11206"/>
    <d v="2024-05-21T00:00:00"/>
    <s v="Anambra"/>
    <s v="Cash on Delivery"/>
    <x v="0"/>
    <n v="168016.96"/>
    <n v="0.15"/>
    <n v="25202.543999999998"/>
    <n v="142814.416"/>
    <x v="3"/>
  </r>
  <r>
    <n v="1208"/>
    <s v="Nwachukwu Chukwudi"/>
    <s v="Microwave"/>
    <n v="193377.1"/>
    <n v="1"/>
    <s v="ORD11207"/>
    <d v="2024-09-29T00:00:00"/>
    <s v="Abia"/>
    <s v="Credit Card"/>
    <x v="0"/>
    <n v="193377.1"/>
    <s v="No Discount"/>
    <s v="No Discount"/>
    <n v="193377.1"/>
    <x v="8"/>
  </r>
  <r>
    <n v="1209"/>
    <s v="Balogun Femi"/>
    <s v="Laptop"/>
    <n v="53111.8"/>
    <n v="5"/>
    <s v="ORD11208"/>
    <d v="2024-01-21T00:00:00"/>
    <s v="Yobe"/>
    <s v="Mobile Payment"/>
    <x v="1"/>
    <n v="265559"/>
    <n v="0.25"/>
    <n v="66389.75"/>
    <n v="199169.25"/>
    <x v="4"/>
  </r>
  <r>
    <n v="1210"/>
    <s v="Eze Efe"/>
    <s v="Headphones"/>
    <n v="33454.15"/>
    <n v="3"/>
    <s v="ORD11209"/>
    <d v="2024-06-24T00:00:00"/>
    <s v="Sokoto"/>
    <s v="Credit Card"/>
    <x v="2"/>
    <n v="100362.45000000001"/>
    <n v="0.15"/>
    <n v="15054.3675"/>
    <n v="85308.082500000019"/>
    <x v="11"/>
  </r>
  <r>
    <n v="1211"/>
    <s v="Ezechi Aisha"/>
    <s v="Tablet"/>
    <n v="127433.27"/>
    <n v="3"/>
    <s v="ORD11210"/>
    <d v="2024-04-04T00:00:00"/>
    <s v="Bayelsa"/>
    <s v="Credit Card"/>
    <x v="1"/>
    <n v="382299.81"/>
    <n v="0.15"/>
    <n v="57344.9715"/>
    <n v="324954.83850000001"/>
    <x v="5"/>
  </r>
  <r>
    <n v="1212"/>
    <s v="Balogun Sola"/>
    <s v="Headphones"/>
    <n v="36310.19"/>
    <n v="4"/>
    <s v="ORD11211"/>
    <d v="2024-03-01T00:00:00"/>
    <s v="Rivers"/>
    <s v="Mobile Payment"/>
    <x v="1"/>
    <n v="145240.76"/>
    <n v="0.15"/>
    <n v="21786.114000000001"/>
    <n v="123454.64600000001"/>
    <x v="9"/>
  </r>
  <r>
    <n v="1213"/>
    <s v="Balogun Ibrahim"/>
    <s v="Fridge"/>
    <n v="9374.23"/>
    <n v="5"/>
    <s v="ORD11212"/>
    <d v="2024-04-30T00:00:00"/>
    <s v="Ebonyi"/>
    <s v="Cash on Delivery"/>
    <x v="1"/>
    <n v="46871.149999999994"/>
    <n v="0.25"/>
    <n v="11717.787499999999"/>
    <n v="35153.362499999996"/>
    <x v="5"/>
  </r>
  <r>
    <n v="1214"/>
    <s v="Balogun Efe"/>
    <s v="Washing Machine"/>
    <n v="195121.9"/>
    <n v="3"/>
    <s v="ORD11213"/>
    <d v="2024-11-13T00:00:00"/>
    <s v="Bauchi"/>
    <s v="Cash on Delivery"/>
    <x v="1"/>
    <n v="585365.69999999995"/>
    <n v="0.15"/>
    <n v="87804.854999999996"/>
    <n v="497560.84499999997"/>
    <x v="0"/>
  </r>
  <r>
    <n v="1215"/>
    <s v="Adebayo Adeola"/>
    <s v="Smartwatch"/>
    <n v="170602.34"/>
    <n v="5"/>
    <s v="ORD11214"/>
    <d v="2024-07-14T00:00:00"/>
    <s v="Bayelsa"/>
    <s v="Bank Transfer"/>
    <x v="0"/>
    <n v="853011.7"/>
    <n v="0.25"/>
    <n v="213252.92499999999"/>
    <n v="639758.77499999991"/>
    <x v="2"/>
  </r>
  <r>
    <n v="1216"/>
    <s v="Ifeanyi Ahmed"/>
    <s v="Microwave"/>
    <n v="9010.11"/>
    <n v="1"/>
    <s v="ORD11215"/>
    <d v="2024-03-26T00:00:00"/>
    <s v="Osun"/>
    <s v="Cash on Delivery"/>
    <x v="0"/>
    <n v="9010.11"/>
    <s v="No Discount"/>
    <s v="No Discount"/>
    <n v="9010.11"/>
    <x v="9"/>
  </r>
  <r>
    <n v="1217"/>
    <s v="Adebayo Abiodun"/>
    <s v="Headphones"/>
    <n v="104743.05"/>
    <n v="1"/>
    <s v="ORD11216"/>
    <d v="2024-08-21T00:00:00"/>
    <s v="Anambra"/>
    <s v="Mobile Payment"/>
    <x v="0"/>
    <n v="104743.05"/>
    <s v="No Discount"/>
    <s v="No Discount"/>
    <n v="104743.05"/>
    <x v="1"/>
  </r>
  <r>
    <n v="1218"/>
    <s v="Ojo Ifunanya"/>
    <s v="Fridge"/>
    <n v="150123.04"/>
    <n v="3"/>
    <s v="ORD11217"/>
    <d v="2024-03-20T00:00:00"/>
    <s v="Bauchi"/>
    <s v="Cash on Delivery"/>
    <x v="0"/>
    <n v="450369.12"/>
    <n v="0.15"/>
    <n v="67555.368000000002"/>
    <n v="382813.75199999998"/>
    <x v="9"/>
  </r>
  <r>
    <n v="1219"/>
    <s v="Ogunleye Ifunanya"/>
    <s v="Air Conditioner"/>
    <n v="155832"/>
    <n v="4"/>
    <s v="ORD11218"/>
    <d v="2024-03-18T00:00:00"/>
    <s v="Zamfara"/>
    <s v="Cash on Delivery"/>
    <x v="1"/>
    <n v="623328"/>
    <n v="0.15"/>
    <n v="93499.199999999997"/>
    <n v="529828.80000000005"/>
    <x v="9"/>
  </r>
  <r>
    <n v="1220"/>
    <s v="Eze Adeola"/>
    <s v="Laptop"/>
    <n v="75166.850000000006"/>
    <n v="1"/>
    <s v="ORD11219"/>
    <d v="2024-05-22T00:00:00"/>
    <s v="Bauchi"/>
    <s v="Debit Card"/>
    <x v="1"/>
    <n v="75166.850000000006"/>
    <s v="No Discount"/>
    <s v="No Discount"/>
    <n v="75166.850000000006"/>
    <x v="3"/>
  </r>
  <r>
    <n v="1221"/>
    <s v="Ezechi Yakubu"/>
    <s v="Air Conditioner"/>
    <n v="177426.51"/>
    <n v="3"/>
    <s v="ORD11220"/>
    <d v="2024-02-04T00:00:00"/>
    <s v="Yobe"/>
    <s v="Debit Card"/>
    <x v="1"/>
    <n v="532279.53"/>
    <n v="0.15"/>
    <n v="79841.929499999998"/>
    <n v="452437.60050000006"/>
    <x v="10"/>
  </r>
  <r>
    <n v="1222"/>
    <s v="Nwachukwu Aisha"/>
    <s v="Laptop"/>
    <n v="142708.9"/>
    <n v="2"/>
    <s v="ORD11221"/>
    <d v="2024-11-28T00:00:00"/>
    <s v="Yobe"/>
    <s v="Bank Transfer"/>
    <x v="1"/>
    <n v="285417.8"/>
    <n v="0.15"/>
    <n v="42812.67"/>
    <n v="242605.13"/>
    <x v="0"/>
  </r>
  <r>
    <n v="1223"/>
    <s v="Obi Zainab"/>
    <s v="Washing Machine"/>
    <n v="26806.1"/>
    <n v="4"/>
    <s v="ORD11222"/>
    <d v="2024-05-08T00:00:00"/>
    <s v="Yobe"/>
    <s v="Debit Card"/>
    <x v="2"/>
    <n v="107224.4"/>
    <n v="0.15"/>
    <n v="16083.659999999998"/>
    <n v="91140.739999999991"/>
    <x v="3"/>
  </r>
  <r>
    <n v="1224"/>
    <s v="Adebanjo Efe"/>
    <s v="TV"/>
    <n v="93915.34"/>
    <n v="5"/>
    <s v="ORD11223"/>
    <d v="2024-08-03T00:00:00"/>
    <s v="Rivers"/>
    <s v="Credit Card"/>
    <x v="0"/>
    <n v="469576.69999999995"/>
    <n v="0.25"/>
    <n v="117394.17499999999"/>
    <n v="352182.52499999997"/>
    <x v="1"/>
  </r>
  <r>
    <n v="1225"/>
    <s v="Okeke Temitope"/>
    <s v="Washing Machine"/>
    <n v="149145.35999999999"/>
    <n v="4"/>
    <s v="ORD11224"/>
    <d v="2024-09-18T00:00:00"/>
    <s v="Niger"/>
    <s v="Cash on Delivery"/>
    <x v="0"/>
    <n v="596581.43999999994"/>
    <n v="0.15"/>
    <n v="89487.215999999986"/>
    <n v="507094.22399999993"/>
    <x v="8"/>
  </r>
  <r>
    <n v="1226"/>
    <s v="Ekong Abiodun"/>
    <s v="Tablet"/>
    <n v="80535.850000000006"/>
    <n v="2"/>
    <s v="ORD11225"/>
    <d v="2024-03-14T00:00:00"/>
    <s v="Ebonyi"/>
    <s v="Debit Card"/>
    <x v="2"/>
    <n v="161071.70000000001"/>
    <n v="0.15"/>
    <n v="24160.755000000001"/>
    <n v="136910.94500000001"/>
    <x v="9"/>
  </r>
  <r>
    <n v="1227"/>
    <s v="Ifeanyi Folake"/>
    <s v="Laptop"/>
    <n v="147782.25"/>
    <n v="2"/>
    <s v="ORD11226"/>
    <d v="2024-04-15T00:00:00"/>
    <s v="Ebonyi"/>
    <s v="Credit Card"/>
    <x v="1"/>
    <n v="295564.5"/>
    <n v="0.15"/>
    <n v="44334.674999999996"/>
    <n v="251229.82500000001"/>
    <x v="5"/>
  </r>
  <r>
    <n v="1228"/>
    <s v="Okeke Omotayo"/>
    <s v="Tablet"/>
    <n v="150384.07999999999"/>
    <n v="3"/>
    <s v="ORD11227"/>
    <d v="2024-07-02T00:00:00"/>
    <s v="Kano"/>
    <s v="Bank Transfer"/>
    <x v="1"/>
    <n v="451152.24"/>
    <n v="0.15"/>
    <n v="67672.835999999996"/>
    <n v="383479.40399999998"/>
    <x v="2"/>
  </r>
  <r>
    <n v="1229"/>
    <s v="Ezechi Chisom"/>
    <s v="Microwave"/>
    <n v="93184.94"/>
    <n v="1"/>
    <s v="ORD11228"/>
    <d v="2024-10-20T00:00:00"/>
    <s v="Enugu"/>
    <s v="Mobile Payment"/>
    <x v="2"/>
    <n v="93184.94"/>
    <s v="No Discount"/>
    <s v="No Discount"/>
    <n v="93184.94"/>
    <x v="7"/>
  </r>
  <r>
    <n v="1230"/>
    <s v="Ogundipe Omotayo"/>
    <s v="Smartphone"/>
    <n v="195658.46"/>
    <n v="3"/>
    <s v="ORD11229"/>
    <d v="2024-12-20T00:00:00"/>
    <s v="Rivers"/>
    <s v="Credit Card"/>
    <x v="0"/>
    <n v="586975.38"/>
    <n v="0.15"/>
    <n v="88046.307000000001"/>
    <n v="498929.07299999997"/>
    <x v="6"/>
  </r>
  <r>
    <n v="1231"/>
    <s v="Ekong Kemi"/>
    <s v="Smartwatch"/>
    <n v="72805.350000000006"/>
    <n v="3"/>
    <s v="ORD11230"/>
    <d v="2024-08-11T00:00:00"/>
    <s v="Abia"/>
    <s v="Bank Transfer"/>
    <x v="1"/>
    <n v="218416.05000000002"/>
    <n v="0.15"/>
    <n v="32762.407500000001"/>
    <n v="185653.64250000002"/>
    <x v="1"/>
  </r>
  <r>
    <n v="1232"/>
    <s v="Idowu Ifunanya"/>
    <s v="Air Conditioner"/>
    <n v="158810.06"/>
    <n v="5"/>
    <s v="ORD11231"/>
    <d v="2024-11-06T00:00:00"/>
    <s v="Bauchi"/>
    <s v="Debit Card"/>
    <x v="2"/>
    <n v="794050.3"/>
    <n v="0.25"/>
    <n v="198512.57500000001"/>
    <n v="595537.72500000009"/>
    <x v="0"/>
  </r>
  <r>
    <n v="1233"/>
    <s v="Eze Femi"/>
    <s v="Tablet"/>
    <n v="132904.13"/>
    <n v="1"/>
    <s v="ORD11232"/>
    <d v="2024-08-10T00:00:00"/>
    <s v="Enugu"/>
    <s v="Cash on Delivery"/>
    <x v="2"/>
    <n v="132904.13"/>
    <s v="No Discount"/>
    <s v="No Discount"/>
    <n v="132904.13"/>
    <x v="1"/>
  </r>
  <r>
    <n v="1234"/>
    <s v="Ikenna Bola"/>
    <s v="TV"/>
    <n v="104961.5"/>
    <n v="3"/>
    <s v="ORD11233"/>
    <d v="2024-01-18T00:00:00"/>
    <s v="Abuja"/>
    <s v="Mobile Payment"/>
    <x v="1"/>
    <n v="314884.5"/>
    <n v="0.15"/>
    <n v="47232.674999999996"/>
    <n v="267651.82500000001"/>
    <x v="4"/>
  </r>
  <r>
    <n v="1235"/>
    <s v="Idowu Abiodun"/>
    <s v="Headphones"/>
    <n v="64308.95"/>
    <n v="4"/>
    <s v="ORD11234"/>
    <d v="2024-07-17T00:00:00"/>
    <s v="Bauchi"/>
    <s v="Bank Transfer"/>
    <x v="2"/>
    <n v="257235.8"/>
    <n v="0.15"/>
    <n v="38585.369999999995"/>
    <n v="218650.43"/>
    <x v="2"/>
  </r>
  <r>
    <n v="1236"/>
    <s v="Osagie Omotayo"/>
    <s v="TV"/>
    <n v="100578.65"/>
    <n v="4"/>
    <s v="ORD11235"/>
    <d v="2024-06-11T00:00:00"/>
    <s v="Anambra"/>
    <s v="Mobile Payment"/>
    <x v="0"/>
    <n v="402314.6"/>
    <n v="0.15"/>
    <n v="60347.189999999995"/>
    <n v="341967.41"/>
    <x v="11"/>
  </r>
  <r>
    <n v="1237"/>
    <s v="Abubakar Kemi"/>
    <s v="Tablet"/>
    <n v="96507.05"/>
    <n v="4"/>
    <s v="ORD11236"/>
    <d v="2024-08-21T00:00:00"/>
    <s v="Sokoto"/>
    <s v="Bank Transfer"/>
    <x v="2"/>
    <n v="386028.2"/>
    <n v="0.15"/>
    <n v="57904.23"/>
    <n v="328123.97000000003"/>
    <x v="1"/>
  </r>
  <r>
    <n v="1238"/>
    <s v="Idowu Ifunanya"/>
    <s v="Laptop"/>
    <n v="63783.040000000001"/>
    <n v="1"/>
    <s v="ORD11237"/>
    <d v="2024-03-20T00:00:00"/>
    <s v="Zamfara"/>
    <s v="Cash on Delivery"/>
    <x v="1"/>
    <n v="63783.040000000001"/>
    <s v="No Discount"/>
    <s v="No Discount"/>
    <n v="63783.040000000001"/>
    <x v="9"/>
  </r>
  <r>
    <n v="1239"/>
    <s v="Ezechi Femi"/>
    <s v="Smartwatch"/>
    <n v="54843.14"/>
    <n v="4"/>
    <s v="ORD11238"/>
    <d v="2024-01-22T00:00:00"/>
    <s v="Ondo"/>
    <s v="Debit Card"/>
    <x v="2"/>
    <n v="219372.56"/>
    <n v="0.15"/>
    <n v="32905.883999999998"/>
    <n v="186466.67600000001"/>
    <x v="4"/>
  </r>
  <r>
    <n v="1240"/>
    <s v="Omotosho Amaka"/>
    <s v="Smartphone"/>
    <n v="188904.84"/>
    <n v="5"/>
    <s v="ORD11239"/>
    <d v="2024-09-02T00:00:00"/>
    <s v="Niger"/>
    <s v="Mobile Payment"/>
    <x v="2"/>
    <n v="944524.2"/>
    <n v="0.25"/>
    <n v="236131.05"/>
    <n v="708393.14999999991"/>
    <x v="8"/>
  </r>
  <r>
    <n v="1241"/>
    <s v="Ojo Tunde"/>
    <s v="Air Conditioner"/>
    <n v="158794.07999999999"/>
    <n v="5"/>
    <s v="ORD11240"/>
    <d v="2024-02-26T00:00:00"/>
    <s v="Abia"/>
    <s v="Bank Transfer"/>
    <x v="0"/>
    <n v="793970.39999999991"/>
    <n v="0.25"/>
    <n v="198492.59999999998"/>
    <n v="595477.79999999993"/>
    <x v="10"/>
  </r>
  <r>
    <n v="1242"/>
    <s v="Ifeanyi Ifunanya"/>
    <s v="Air Conditioner"/>
    <n v="174338.99"/>
    <n v="3"/>
    <s v="ORD11241"/>
    <d v="2024-12-23T00:00:00"/>
    <s v="Kogi"/>
    <s v="Mobile Payment"/>
    <x v="2"/>
    <n v="523016.97"/>
    <n v="0.15"/>
    <n v="78452.545499999993"/>
    <n v="444564.42449999996"/>
    <x v="6"/>
  </r>
  <r>
    <n v="1243"/>
    <s v="Abubakar Sola"/>
    <s v="Headphones"/>
    <n v="44368.1"/>
    <n v="5"/>
    <s v="ORD11242"/>
    <d v="2024-07-17T00:00:00"/>
    <s v="Kaduna"/>
    <s v="Debit Card"/>
    <x v="1"/>
    <n v="221840.5"/>
    <n v="0.25"/>
    <n v="55460.125"/>
    <n v="166380.375"/>
    <x v="2"/>
  </r>
  <r>
    <n v="1244"/>
    <s v="Mohammed Zainab"/>
    <s v="Smartphone"/>
    <n v="155368.42000000001"/>
    <n v="2"/>
    <s v="ORD11243"/>
    <d v="2024-10-21T00:00:00"/>
    <s v="Bauchi"/>
    <s v="Bank Transfer"/>
    <x v="1"/>
    <n v="310736.84000000003"/>
    <n v="0.15"/>
    <n v="46610.526000000005"/>
    <n v="264126.31400000001"/>
    <x v="7"/>
  </r>
  <r>
    <n v="1245"/>
    <s v="Obi Bola"/>
    <s v="Air Conditioner"/>
    <n v="88991.42"/>
    <n v="1"/>
    <s v="ORD11244"/>
    <d v="2024-05-07T00:00:00"/>
    <s v="Kano"/>
    <s v="Debit Card"/>
    <x v="1"/>
    <n v="88991.42"/>
    <s v="No Discount"/>
    <s v="No Discount"/>
    <n v="88991.42"/>
    <x v="3"/>
  </r>
  <r>
    <n v="1246"/>
    <s v="Olawale Bola"/>
    <s v="Washing Machine"/>
    <n v="63889.1"/>
    <n v="2"/>
    <s v="ORD11245"/>
    <d v="2024-08-02T00:00:00"/>
    <s v="Kogi"/>
    <s v="Debit Card"/>
    <x v="2"/>
    <n v="127778.2"/>
    <n v="0.15"/>
    <n v="19166.73"/>
    <n v="108611.47"/>
    <x v="1"/>
  </r>
  <r>
    <n v="1247"/>
    <s v="Adebayo Efe"/>
    <s v="Smartwatch"/>
    <n v="19493.169999999998"/>
    <n v="5"/>
    <s v="ORD11246"/>
    <d v="2024-01-20T00:00:00"/>
    <s v="Ebonyi"/>
    <s v="Bank Transfer"/>
    <x v="0"/>
    <n v="97465.849999999991"/>
    <n v="0.25"/>
    <n v="24366.462499999998"/>
    <n v="73099.387499999997"/>
    <x v="4"/>
  </r>
  <r>
    <n v="1248"/>
    <s v="Eze Samuel"/>
    <s v="Fridge"/>
    <n v="50811.64"/>
    <n v="2"/>
    <s v="ORD11247"/>
    <d v="2024-08-19T00:00:00"/>
    <s v="Enugu"/>
    <s v="Bank Transfer"/>
    <x v="2"/>
    <n v="101623.28"/>
    <n v="0.15"/>
    <n v="15243.491999999998"/>
    <n v="86379.788"/>
    <x v="1"/>
  </r>
  <r>
    <n v="1249"/>
    <s v="Eze Chukwudi"/>
    <s v="Smartwatch"/>
    <n v="155240.26"/>
    <n v="2"/>
    <s v="ORD11248"/>
    <d v="2024-02-17T00:00:00"/>
    <s v="Abuja"/>
    <s v="Mobile Payment"/>
    <x v="1"/>
    <n v="310480.52"/>
    <n v="0.15"/>
    <n v="46572.078000000001"/>
    <n v="263908.44200000004"/>
    <x v="10"/>
  </r>
  <r>
    <n v="1250"/>
    <s v="Ogundipe Efe"/>
    <s v="TV"/>
    <n v="161589"/>
    <n v="5"/>
    <s v="ORD11249"/>
    <d v="2024-10-16T00:00:00"/>
    <s v="Kaduna"/>
    <s v="Mobile Payment"/>
    <x v="2"/>
    <n v="807945"/>
    <n v="0.25"/>
    <n v="201986.25"/>
    <n v="605958.75"/>
    <x v="7"/>
  </r>
  <r>
    <n v="1251"/>
    <s v="Ikenna Chisom"/>
    <s v="Washing Machine"/>
    <n v="180039.58"/>
    <n v="5"/>
    <s v="ORD11250"/>
    <d v="2024-10-05T00:00:00"/>
    <s v="Ogun"/>
    <s v="Debit Card"/>
    <x v="0"/>
    <n v="900197.89999999991"/>
    <n v="0.25"/>
    <n v="225049.47499999998"/>
    <n v="675148.42499999993"/>
    <x v="7"/>
  </r>
  <r>
    <n v="1252"/>
    <s v="Lawal Efe"/>
    <s v="Microwave"/>
    <n v="20138.580000000002"/>
    <n v="4"/>
    <s v="ORD11251"/>
    <d v="2024-10-18T00:00:00"/>
    <s v="Enugu"/>
    <s v="Mobile Payment"/>
    <x v="1"/>
    <n v="80554.320000000007"/>
    <n v="0.15"/>
    <n v="12083.148000000001"/>
    <n v="68471.172000000006"/>
    <x v="7"/>
  </r>
  <r>
    <n v="1253"/>
    <s v="Omotosho Kemi"/>
    <s v="Air Conditioner"/>
    <n v="65077.16"/>
    <n v="1"/>
    <s v="ORD11252"/>
    <d v="2024-10-03T00:00:00"/>
    <s v="Anambra"/>
    <s v="Cash on Delivery"/>
    <x v="1"/>
    <n v="65077.16"/>
    <s v="No Discount"/>
    <s v="No Discount"/>
    <n v="65077.16"/>
    <x v="7"/>
  </r>
  <r>
    <n v="1254"/>
    <s v="Olawale Efe"/>
    <s v="Laptop"/>
    <n v="34567.64"/>
    <n v="3"/>
    <s v="ORD11253"/>
    <d v="2024-11-09T00:00:00"/>
    <s v="Bauchi"/>
    <s v="Debit Card"/>
    <x v="2"/>
    <n v="103702.92"/>
    <n v="0.15"/>
    <n v="15555.437999999998"/>
    <n v="88147.482000000004"/>
    <x v="0"/>
  </r>
  <r>
    <n v="1255"/>
    <s v="Omotosho Tunde"/>
    <s v="Headphones"/>
    <n v="123394.84"/>
    <n v="3"/>
    <s v="ORD11254"/>
    <d v="2024-11-21T00:00:00"/>
    <s v="Yobe"/>
    <s v="Debit Card"/>
    <x v="0"/>
    <n v="370184.52"/>
    <n v="0.15"/>
    <n v="55527.678"/>
    <n v="314656.842"/>
    <x v="0"/>
  </r>
  <r>
    <n v="1256"/>
    <s v="Ezechi Tunde"/>
    <s v="TV"/>
    <n v="36927.24"/>
    <n v="3"/>
    <s v="ORD11255"/>
    <d v="2024-10-30T00:00:00"/>
    <s v="Lagos"/>
    <s v="Cash on Delivery"/>
    <x v="1"/>
    <n v="110781.72"/>
    <n v="0.15"/>
    <n v="16617.257999999998"/>
    <n v="94164.462"/>
    <x v="7"/>
  </r>
  <r>
    <n v="1257"/>
    <s v="Ikenna Ngozi"/>
    <s v="Tablet"/>
    <n v="111450.09"/>
    <n v="2"/>
    <s v="ORD11256"/>
    <d v="2024-02-23T00:00:00"/>
    <s v="Niger"/>
    <s v="Mobile Payment"/>
    <x v="2"/>
    <n v="222900.18"/>
    <n v="0.15"/>
    <n v="33435.026999999995"/>
    <n v="189465.15299999999"/>
    <x v="10"/>
  </r>
  <r>
    <n v="1258"/>
    <s v="Okafor Chisom"/>
    <s v="Fridge"/>
    <n v="171111.37"/>
    <n v="5"/>
    <s v="ORD11257"/>
    <d v="2024-02-23T00:00:00"/>
    <s v="Ebonyi"/>
    <s v="Credit Card"/>
    <x v="0"/>
    <n v="855556.85"/>
    <n v="0.25"/>
    <n v="213889.21249999999"/>
    <n v="641667.63749999995"/>
    <x v="10"/>
  </r>
  <r>
    <n v="1259"/>
    <s v="Omotosho Temitope"/>
    <s v="TV"/>
    <n v="83558.509999999995"/>
    <n v="4"/>
    <s v="ORD11258"/>
    <d v="2024-11-21T00:00:00"/>
    <s v="Abia"/>
    <s v="Cash on Delivery"/>
    <x v="1"/>
    <n v="334234.03999999998"/>
    <n v="0.15"/>
    <n v="50135.105999999992"/>
    <n v="284098.93400000001"/>
    <x v="0"/>
  </r>
  <r>
    <n v="1260"/>
    <s v="Ekong Bola"/>
    <s v="Washing Machine"/>
    <n v="115017.05"/>
    <n v="4"/>
    <s v="ORD11259"/>
    <d v="2024-11-03T00:00:00"/>
    <s v="Abia"/>
    <s v="Cash on Delivery"/>
    <x v="1"/>
    <n v="460068.2"/>
    <n v="0.15"/>
    <n v="69010.23"/>
    <n v="391057.97000000003"/>
    <x v="0"/>
  </r>
  <r>
    <n v="1261"/>
    <s v="Ikenna Ngozi"/>
    <s v="TV"/>
    <n v="86725.85"/>
    <n v="3"/>
    <s v="ORD11260"/>
    <d v="2024-09-06T00:00:00"/>
    <s v="Rivers"/>
    <s v="Debit Card"/>
    <x v="2"/>
    <n v="260177.55000000002"/>
    <n v="0.15"/>
    <n v="39026.6325"/>
    <n v="221150.91750000001"/>
    <x v="8"/>
  </r>
  <r>
    <n v="1262"/>
    <s v="Onyejekwe Omotayo"/>
    <s v="Headphones"/>
    <n v="195139.99"/>
    <n v="4"/>
    <s v="ORD11261"/>
    <d v="2024-04-27T00:00:00"/>
    <s v="Benue"/>
    <s v="Credit Card"/>
    <x v="2"/>
    <n v="780559.96"/>
    <n v="0.15"/>
    <n v="117083.99399999999"/>
    <n v="663475.96600000001"/>
    <x v="5"/>
  </r>
  <r>
    <n v="1263"/>
    <s v="Adewale Femi"/>
    <s v="Smartwatch"/>
    <n v="81130.12"/>
    <n v="3"/>
    <s v="ORD11262"/>
    <d v="2024-03-05T00:00:00"/>
    <s v="Oyo"/>
    <s v="Cash on Delivery"/>
    <x v="0"/>
    <n v="243390.36"/>
    <n v="0.15"/>
    <n v="36508.553999999996"/>
    <n v="206881.80599999998"/>
    <x v="9"/>
  </r>
  <r>
    <n v="1264"/>
    <s v="Eze Amaka"/>
    <s v="Fridge"/>
    <n v="125006.1"/>
    <n v="1"/>
    <s v="ORD11263"/>
    <d v="2024-11-18T00:00:00"/>
    <s v="Oyo"/>
    <s v="Bank Transfer"/>
    <x v="1"/>
    <n v="125006.1"/>
    <s v="No Discount"/>
    <s v="No Discount"/>
    <n v="125006.1"/>
    <x v="0"/>
  </r>
  <r>
    <n v="1265"/>
    <s v="Osagie Adeola"/>
    <s v="Air Conditioner"/>
    <n v="30421.06"/>
    <n v="2"/>
    <s v="ORD11264"/>
    <d v="2024-07-16T00:00:00"/>
    <s v="Kano"/>
    <s v="Credit Card"/>
    <x v="0"/>
    <n v="60842.12"/>
    <n v="0.15"/>
    <n v="9126.3179999999993"/>
    <n v="51715.802000000003"/>
    <x v="2"/>
  </r>
  <r>
    <n v="1266"/>
    <s v="Abubakar Femi"/>
    <s v="Smartphone"/>
    <n v="55766.77"/>
    <n v="5"/>
    <s v="ORD11265"/>
    <d v="2024-04-30T00:00:00"/>
    <s v="Kano"/>
    <s v="Mobile Payment"/>
    <x v="2"/>
    <n v="278833.84999999998"/>
    <n v="0.25"/>
    <n v="69708.462499999994"/>
    <n v="209125.38749999998"/>
    <x v="5"/>
  </r>
  <r>
    <n v="1267"/>
    <s v="Eze Ngozi"/>
    <s v="TV"/>
    <n v="102651.65"/>
    <n v="4"/>
    <s v="ORD11266"/>
    <d v="2024-10-08T00:00:00"/>
    <s v="Bauchi"/>
    <s v="Cash on Delivery"/>
    <x v="1"/>
    <n v="410606.6"/>
    <n v="0.15"/>
    <n v="61590.989999999991"/>
    <n v="349015.61"/>
    <x v="7"/>
  </r>
  <r>
    <n v="1268"/>
    <s v="Ajayi Tunde"/>
    <s v="Fridge"/>
    <n v="53320.88"/>
    <n v="3"/>
    <s v="ORD11267"/>
    <d v="2024-01-20T00:00:00"/>
    <s v="Adamawa"/>
    <s v="Bank Transfer"/>
    <x v="0"/>
    <n v="159962.63999999998"/>
    <n v="0.15"/>
    <n v="23994.395999999997"/>
    <n v="135968.24399999998"/>
    <x v="4"/>
  </r>
  <r>
    <n v="1269"/>
    <s v="Ojo Ngozi"/>
    <s v="Microwave"/>
    <n v="154147.29999999999"/>
    <n v="4"/>
    <s v="ORD11268"/>
    <d v="2024-03-10T00:00:00"/>
    <s v="Kano"/>
    <s v="Credit Card"/>
    <x v="0"/>
    <n v="616589.19999999995"/>
    <n v="0.15"/>
    <n v="92488.37999999999"/>
    <n v="524100.81999999995"/>
    <x v="9"/>
  </r>
  <r>
    <n v="1270"/>
    <s v="Adebanjo Temitope"/>
    <s v="Tablet"/>
    <n v="63682.95"/>
    <n v="5"/>
    <s v="ORD11269"/>
    <d v="2024-07-10T00:00:00"/>
    <s v="Sokoto"/>
    <s v="Mobile Payment"/>
    <x v="1"/>
    <n v="318414.75"/>
    <n v="0.25"/>
    <n v="79603.6875"/>
    <n v="238811.0625"/>
    <x v="2"/>
  </r>
  <r>
    <n v="1271"/>
    <s v="Nwachukwu Ifunanya"/>
    <s v="Fridge"/>
    <n v="103106.67"/>
    <n v="5"/>
    <s v="ORD11270"/>
    <d v="2024-06-27T00:00:00"/>
    <s v="Abuja"/>
    <s v="Cash on Delivery"/>
    <x v="2"/>
    <n v="515533.35"/>
    <n v="0.25"/>
    <n v="128883.33749999999"/>
    <n v="386650.01249999995"/>
    <x v="11"/>
  </r>
  <r>
    <n v="1272"/>
    <s v="Mohammed Samuel"/>
    <s v="Air Conditioner"/>
    <n v="18631.310000000001"/>
    <n v="1"/>
    <s v="ORD11271"/>
    <d v="2024-01-28T00:00:00"/>
    <s v="Ondo"/>
    <s v="Credit Card"/>
    <x v="0"/>
    <n v="18631.310000000001"/>
    <s v="No Discount"/>
    <s v="No Discount"/>
    <n v="18631.310000000001"/>
    <x v="4"/>
  </r>
  <r>
    <n v="1273"/>
    <s v="Ojo Aisha"/>
    <s v="Smartphone"/>
    <n v="146226.4"/>
    <n v="3"/>
    <s v="ORD11272"/>
    <d v="2024-10-17T00:00:00"/>
    <s v="Bauchi"/>
    <s v="Credit Card"/>
    <x v="2"/>
    <n v="438679.19999999995"/>
    <n v="0.15"/>
    <n v="65801.87999999999"/>
    <n v="372877.31999999995"/>
    <x v="7"/>
  </r>
  <r>
    <n v="1274"/>
    <s v="Abubakar Chinwe"/>
    <s v="TV"/>
    <n v="40230.89"/>
    <n v="2"/>
    <s v="ORD11273"/>
    <d v="2024-08-26T00:00:00"/>
    <s v="Taraba"/>
    <s v="Bank Transfer"/>
    <x v="0"/>
    <n v="80461.78"/>
    <n v="0.15"/>
    <n v="12069.267"/>
    <n v="68392.513000000006"/>
    <x v="1"/>
  </r>
  <r>
    <n v="1275"/>
    <s v="Balogun Tunde"/>
    <s v="Headphones"/>
    <n v="37653.33"/>
    <n v="1"/>
    <s v="ORD11274"/>
    <d v="2024-10-13T00:00:00"/>
    <s v="Adamawa"/>
    <s v="Cash on Delivery"/>
    <x v="2"/>
    <n v="37653.33"/>
    <s v="No Discount"/>
    <s v="No Discount"/>
    <n v="37653.33"/>
    <x v="7"/>
  </r>
  <r>
    <n v="1276"/>
    <s v="Ikenna Adeola"/>
    <s v="Smartwatch"/>
    <n v="5813"/>
    <n v="5"/>
    <s v="ORD11275"/>
    <d v="2024-04-07T00:00:00"/>
    <s v="Benue"/>
    <s v="Credit Card"/>
    <x v="2"/>
    <n v="29065"/>
    <n v="0.25"/>
    <n v="7266.25"/>
    <n v="21798.75"/>
    <x v="5"/>
  </r>
  <r>
    <n v="1277"/>
    <s v="Omotosho Chinwe"/>
    <s v="Tablet"/>
    <n v="83583.37"/>
    <n v="4"/>
    <s v="ORD11276"/>
    <d v="2024-06-01T00:00:00"/>
    <s v="Kogi"/>
    <s v="Bank Transfer"/>
    <x v="0"/>
    <n v="334333.48"/>
    <n v="0.15"/>
    <n v="50150.021999999997"/>
    <n v="284183.45799999998"/>
    <x v="11"/>
  </r>
  <r>
    <n v="1278"/>
    <s v="Ogunleye Femi"/>
    <s v="Fridge"/>
    <n v="199718.79"/>
    <n v="3"/>
    <s v="ORD11277"/>
    <d v="2024-03-17T00:00:00"/>
    <s v="Yobe"/>
    <s v="Debit Card"/>
    <x v="1"/>
    <n v="599156.37"/>
    <n v="0.15"/>
    <n v="89873.455499999996"/>
    <n v="509282.91450000001"/>
    <x v="9"/>
  </r>
  <r>
    <n v="1279"/>
    <s v="Ikenna Ngozi"/>
    <s v="Headphones"/>
    <n v="120690.44"/>
    <n v="4"/>
    <s v="ORD11278"/>
    <d v="2024-03-14T00:00:00"/>
    <s v="Abuja"/>
    <s v="Credit Card"/>
    <x v="0"/>
    <n v="482761.76"/>
    <n v="0.15"/>
    <n v="72414.263999999996"/>
    <n v="410347.49600000004"/>
    <x v="9"/>
  </r>
  <r>
    <n v="1280"/>
    <s v="Okafor Bola"/>
    <s v="Headphones"/>
    <n v="31956.03"/>
    <n v="2"/>
    <s v="ORD11279"/>
    <d v="2024-02-19T00:00:00"/>
    <s v="Kaduna"/>
    <s v="Debit Card"/>
    <x v="1"/>
    <n v="63912.06"/>
    <n v="0.15"/>
    <n v="9586.8089999999993"/>
    <n v="54325.250999999997"/>
    <x v="10"/>
  </r>
  <r>
    <n v="1281"/>
    <s v="Omotosho Amaka"/>
    <s v="Washing Machine"/>
    <n v="151942.04999999999"/>
    <n v="3"/>
    <s v="ORD11280"/>
    <d v="2024-08-18T00:00:00"/>
    <s v="Rivers"/>
    <s v="Credit Card"/>
    <x v="0"/>
    <n v="455826.14999999997"/>
    <n v="0.15"/>
    <n v="68373.922499999986"/>
    <n v="387452.22749999998"/>
    <x v="1"/>
  </r>
  <r>
    <n v="1282"/>
    <s v="Ekong Aisha"/>
    <s v="Tablet"/>
    <n v="114659.57"/>
    <n v="4"/>
    <s v="ORD11281"/>
    <d v="2024-01-19T00:00:00"/>
    <s v="Taraba"/>
    <s v="Debit Card"/>
    <x v="0"/>
    <n v="458638.28"/>
    <n v="0.15"/>
    <n v="68795.741999999998"/>
    <n v="389842.53800000006"/>
    <x v="4"/>
  </r>
  <r>
    <n v="1283"/>
    <s v="Balogun Ifunanya"/>
    <s v="Air Conditioner"/>
    <n v="15280.49"/>
    <n v="3"/>
    <s v="ORD11282"/>
    <d v="2024-05-18T00:00:00"/>
    <s v="Kwara"/>
    <s v="Cash on Delivery"/>
    <x v="2"/>
    <n v="45841.47"/>
    <n v="0.15"/>
    <n v="6876.2205000000004"/>
    <n v="38965.249499999998"/>
    <x v="3"/>
  </r>
  <r>
    <n v="1284"/>
    <s v="Mohammed Folake"/>
    <s v="Smartwatch"/>
    <n v="15857.82"/>
    <n v="5"/>
    <s v="ORD11283"/>
    <d v="2024-07-10T00:00:00"/>
    <s v="Kaduna"/>
    <s v="Bank Transfer"/>
    <x v="0"/>
    <n v="79289.100000000006"/>
    <n v="0.25"/>
    <n v="19822.275000000001"/>
    <n v="59466.825000000004"/>
    <x v="2"/>
  </r>
  <r>
    <n v="1285"/>
    <s v="Eze Temitope"/>
    <s v="Air Conditioner"/>
    <n v="26708.31"/>
    <n v="5"/>
    <s v="ORD11284"/>
    <d v="2024-02-17T00:00:00"/>
    <s v="Bauchi"/>
    <s v="Mobile Payment"/>
    <x v="0"/>
    <n v="133541.55000000002"/>
    <n v="0.25"/>
    <n v="33385.387500000004"/>
    <n v="100156.16250000001"/>
    <x v="10"/>
  </r>
  <r>
    <n v="1286"/>
    <s v="Ezechi Zainab"/>
    <s v="Air Conditioner"/>
    <n v="146983"/>
    <n v="1"/>
    <s v="ORD11285"/>
    <d v="2024-09-27T00:00:00"/>
    <s v="Delta"/>
    <s v="Credit Card"/>
    <x v="0"/>
    <n v="146983"/>
    <s v="No Discount"/>
    <s v="No Discount"/>
    <n v="146983"/>
    <x v="8"/>
  </r>
  <r>
    <n v="1287"/>
    <s v="Ojo Chinwe"/>
    <s v="Headphones"/>
    <n v="124576.12"/>
    <n v="1"/>
    <s v="ORD11286"/>
    <d v="2024-08-19T00:00:00"/>
    <s v="Benue"/>
    <s v="Bank Transfer"/>
    <x v="1"/>
    <n v="124576.12"/>
    <s v="No Discount"/>
    <s v="No Discount"/>
    <n v="124576.12"/>
    <x v="1"/>
  </r>
  <r>
    <n v="1288"/>
    <s v="Ajayi Tunde"/>
    <s v="Fridge"/>
    <n v="65396.24"/>
    <n v="2"/>
    <s v="ORD11287"/>
    <d v="2024-05-08T00:00:00"/>
    <s v="Kaduna"/>
    <s v="Cash on Delivery"/>
    <x v="0"/>
    <n v="130792.48"/>
    <n v="0.15"/>
    <n v="19618.871999999999"/>
    <n v="111173.60799999999"/>
    <x v="3"/>
  </r>
  <r>
    <n v="1289"/>
    <s v="Adebayo Tunde"/>
    <s v="TV"/>
    <n v="196787.7"/>
    <n v="1"/>
    <s v="ORD11288"/>
    <d v="2024-05-24T00:00:00"/>
    <s v="Anambra"/>
    <s v="Mobile Payment"/>
    <x v="2"/>
    <n v="196787.7"/>
    <s v="No Discount"/>
    <s v="No Discount"/>
    <n v="196787.7"/>
    <x v="3"/>
  </r>
  <r>
    <n v="1290"/>
    <s v="Idowu Chinwe"/>
    <s v="Air Conditioner"/>
    <n v="54377"/>
    <n v="1"/>
    <s v="ORD11289"/>
    <d v="2024-03-30T00:00:00"/>
    <s v="Osun"/>
    <s v="Cash on Delivery"/>
    <x v="0"/>
    <n v="54377"/>
    <s v="No Discount"/>
    <s v="No Discount"/>
    <n v="54377"/>
    <x v="9"/>
  </r>
  <r>
    <n v="1291"/>
    <s v="Abubakar Ngozi"/>
    <s v="TV"/>
    <n v="188303.54"/>
    <n v="2"/>
    <s v="ORD11290"/>
    <d v="2024-04-29T00:00:00"/>
    <s v="Rivers"/>
    <s v="Mobile Payment"/>
    <x v="0"/>
    <n v="376607.08"/>
    <n v="0.15"/>
    <n v="56491.061999999998"/>
    <n v="320116.01800000004"/>
    <x v="5"/>
  </r>
  <r>
    <n v="1292"/>
    <s v="Nwachukwu Ifunanya"/>
    <s v="Washing Machine"/>
    <n v="7851.94"/>
    <n v="2"/>
    <s v="ORD11291"/>
    <d v="2024-02-23T00:00:00"/>
    <s v="Kaduna"/>
    <s v="Credit Card"/>
    <x v="2"/>
    <n v="15703.88"/>
    <n v="0.15"/>
    <n v="2355.5819999999999"/>
    <n v="13348.297999999999"/>
    <x v="10"/>
  </r>
  <r>
    <n v="1293"/>
    <s v="Adebanjo Femi"/>
    <s v="Smartwatch"/>
    <n v="115082.81"/>
    <n v="2"/>
    <s v="ORD11292"/>
    <d v="2024-07-25T00:00:00"/>
    <s v="Lagos"/>
    <s v="Debit Card"/>
    <x v="0"/>
    <n v="230165.62"/>
    <n v="0.15"/>
    <n v="34524.843000000001"/>
    <n v="195640.777"/>
    <x v="2"/>
  </r>
  <r>
    <n v="1294"/>
    <s v="Ezechi Tunde"/>
    <s v="Fridge"/>
    <n v="62192.92"/>
    <n v="2"/>
    <s v="ORD11293"/>
    <d v="2024-10-09T00:00:00"/>
    <s v="Oyo"/>
    <s v="Debit Card"/>
    <x v="2"/>
    <n v="124385.84"/>
    <n v="0.15"/>
    <n v="18657.876"/>
    <n v="105727.96399999999"/>
    <x v="7"/>
  </r>
  <r>
    <n v="1295"/>
    <s v="Obi Uche"/>
    <s v="Smartwatch"/>
    <n v="65493.98"/>
    <n v="1"/>
    <s v="ORD11294"/>
    <d v="2024-08-06T00:00:00"/>
    <s v="Zamfara"/>
    <s v="Debit Card"/>
    <x v="1"/>
    <n v="65493.98"/>
    <s v="No Discount"/>
    <s v="No Discount"/>
    <n v="65493.98"/>
    <x v="1"/>
  </r>
  <r>
    <n v="1296"/>
    <s v="Ogunleye Bola"/>
    <s v="Fridge"/>
    <n v="156161.29999999999"/>
    <n v="1"/>
    <s v="ORD11295"/>
    <d v="2024-06-11T00:00:00"/>
    <s v="Zamfara"/>
    <s v="Mobile Payment"/>
    <x v="0"/>
    <n v="156161.29999999999"/>
    <s v="No Discount"/>
    <s v="No Discount"/>
    <n v="156161.29999999999"/>
    <x v="11"/>
  </r>
  <r>
    <n v="1297"/>
    <s v="Okeke Chisom"/>
    <s v="Headphones"/>
    <n v="71427.86"/>
    <n v="1"/>
    <s v="ORD11296"/>
    <d v="2024-10-24T00:00:00"/>
    <s v="Ekiti"/>
    <s v="Debit Card"/>
    <x v="1"/>
    <n v="71427.86"/>
    <s v="No Discount"/>
    <s v="No Discount"/>
    <n v="71427.86"/>
    <x v="7"/>
  </r>
  <r>
    <n v="1298"/>
    <s v="Adewale Uche"/>
    <s v="Fridge"/>
    <n v="109041.09"/>
    <n v="2"/>
    <s v="ORD11297"/>
    <d v="2024-07-24T00:00:00"/>
    <s v="Delta"/>
    <s v="Credit Card"/>
    <x v="0"/>
    <n v="218082.18"/>
    <n v="0.15"/>
    <n v="32712.326999999997"/>
    <n v="185369.853"/>
    <x v="2"/>
  </r>
  <r>
    <n v="1299"/>
    <s v="Ikenna Chinwe"/>
    <s v="Tablet"/>
    <n v="60429.03"/>
    <n v="3"/>
    <s v="ORD11298"/>
    <d v="2024-09-14T00:00:00"/>
    <s v="Lagos"/>
    <s v="Debit Card"/>
    <x v="0"/>
    <n v="181287.09"/>
    <n v="0.15"/>
    <n v="27193.0635"/>
    <n v="154094.02650000001"/>
    <x v="8"/>
  </r>
  <r>
    <n v="1300"/>
    <s v="Onyejekwe Ngozi"/>
    <s v="Washing Machine"/>
    <n v="45386"/>
    <n v="1"/>
    <s v="ORD11299"/>
    <d v="2024-01-13T00:00:00"/>
    <s v="Ebonyi"/>
    <s v="Mobile Payment"/>
    <x v="2"/>
    <n v="45386"/>
    <s v="No Discount"/>
    <s v="No Discount"/>
    <n v="45386"/>
    <x v="4"/>
  </r>
  <r>
    <n v="1301"/>
    <s v="Onyejekwe Temitope"/>
    <s v="Air Conditioner"/>
    <n v="184358.86"/>
    <n v="4"/>
    <s v="ORD11300"/>
    <d v="2024-06-05T00:00:00"/>
    <s v="Ogun"/>
    <s v="Credit Card"/>
    <x v="0"/>
    <n v="737435.44"/>
    <n v="0.15"/>
    <n v="110615.31599999999"/>
    <n v="626820.12399999995"/>
    <x v="11"/>
  </r>
  <r>
    <n v="1302"/>
    <s v="Mohammed Amaka"/>
    <s v="Headphones"/>
    <n v="77581.7"/>
    <n v="1"/>
    <s v="ORD11301"/>
    <d v="2024-04-04T00:00:00"/>
    <s v="Abia"/>
    <s v="Cash on Delivery"/>
    <x v="2"/>
    <n v="77581.7"/>
    <s v="No Discount"/>
    <s v="No Discount"/>
    <n v="77581.7"/>
    <x v="5"/>
  </r>
  <r>
    <n v="1303"/>
    <s v="Ekong Samuel"/>
    <s v="TV"/>
    <n v="61334.49"/>
    <n v="5"/>
    <s v="ORD11302"/>
    <d v="2024-05-17T00:00:00"/>
    <s v="Oyo"/>
    <s v="Debit Card"/>
    <x v="1"/>
    <n v="306672.45"/>
    <n v="0.25"/>
    <n v="76668.112500000003"/>
    <n v="230004.33750000002"/>
    <x v="3"/>
  </r>
  <r>
    <n v="1304"/>
    <s v="Ajayi Ifunanya"/>
    <s v="TV"/>
    <n v="74775.759999999995"/>
    <n v="4"/>
    <s v="ORD11303"/>
    <d v="2024-01-31T00:00:00"/>
    <s v="Ogun"/>
    <s v="Mobile Payment"/>
    <x v="1"/>
    <n v="299103.03999999998"/>
    <n v="0.15"/>
    <n v="44865.455999999998"/>
    <n v="254237.58399999997"/>
    <x v="4"/>
  </r>
  <r>
    <n v="1305"/>
    <s v="Olawale Temitope"/>
    <s v="Fridge"/>
    <n v="84228.1"/>
    <n v="2"/>
    <s v="ORD11304"/>
    <d v="2024-07-26T00:00:00"/>
    <s v="Kano"/>
    <s v="Bank Transfer"/>
    <x v="2"/>
    <n v="168456.2"/>
    <n v="0.15"/>
    <n v="25268.43"/>
    <n v="143187.77000000002"/>
    <x v="2"/>
  </r>
  <r>
    <n v="1306"/>
    <s v="Nwachukwu Omotayo"/>
    <s v="TV"/>
    <n v="39793.949999999997"/>
    <n v="2"/>
    <s v="ORD11305"/>
    <d v="2024-09-16T00:00:00"/>
    <s v="Anambra"/>
    <s v="Credit Card"/>
    <x v="0"/>
    <n v="79587.899999999994"/>
    <n v="0.15"/>
    <n v="11938.184999999999"/>
    <n v="67649.714999999997"/>
    <x v="8"/>
  </r>
  <r>
    <n v="1307"/>
    <s v="Okafor Amaka"/>
    <s v="Laptop"/>
    <n v="89789.97"/>
    <n v="2"/>
    <s v="ORD11306"/>
    <d v="2024-05-15T00:00:00"/>
    <s v="Rivers"/>
    <s v="Mobile Payment"/>
    <x v="1"/>
    <n v="179579.94"/>
    <n v="0.15"/>
    <n v="26936.990999999998"/>
    <n v="152642.94899999999"/>
    <x v="3"/>
  </r>
  <r>
    <n v="1308"/>
    <s v="Balogun Amaka"/>
    <s v="Smartphone"/>
    <n v="66491.179999999993"/>
    <n v="4"/>
    <s v="ORD11307"/>
    <d v="2024-12-05T00:00:00"/>
    <s v="Lagos"/>
    <s v="Bank Transfer"/>
    <x v="2"/>
    <n v="265964.71999999997"/>
    <n v="0.15"/>
    <n v="39894.707999999991"/>
    <n v="226070.01199999999"/>
    <x v="6"/>
  </r>
  <r>
    <n v="1309"/>
    <s v="Balogun Aisha"/>
    <s v="Microwave"/>
    <n v="65527.5"/>
    <n v="1"/>
    <s v="ORD11308"/>
    <d v="2024-03-26T00:00:00"/>
    <s v="Niger"/>
    <s v="Cash on Delivery"/>
    <x v="2"/>
    <n v="65527.5"/>
    <s v="No Discount"/>
    <s v="No Discount"/>
    <n v="65527.5"/>
    <x v="9"/>
  </r>
  <r>
    <n v="1310"/>
    <s v="Ojo Kemi"/>
    <s v="TV"/>
    <n v="13557.21"/>
    <n v="4"/>
    <s v="ORD11309"/>
    <d v="2024-08-09T00:00:00"/>
    <s v="Yobe"/>
    <s v="Debit Card"/>
    <x v="0"/>
    <n v="54228.84"/>
    <n v="0.15"/>
    <n v="8134.3259999999991"/>
    <n v="46094.513999999996"/>
    <x v="1"/>
  </r>
  <r>
    <n v="1311"/>
    <s v="Ojo Abiodun"/>
    <s v="Smartphone"/>
    <n v="175857.3"/>
    <n v="5"/>
    <s v="ORD11310"/>
    <d v="2024-03-06T00:00:00"/>
    <s v="Abia"/>
    <s v="Bank Transfer"/>
    <x v="0"/>
    <n v="879286.5"/>
    <n v="0.25"/>
    <n v="219821.625"/>
    <n v="659464.875"/>
    <x v="9"/>
  </r>
  <r>
    <n v="1312"/>
    <s v="Adebayo Adeola"/>
    <s v="Headphones"/>
    <n v="88154.57"/>
    <n v="4"/>
    <s v="ORD11311"/>
    <d v="2024-02-20T00:00:00"/>
    <s v="Zamfara"/>
    <s v="Debit Card"/>
    <x v="1"/>
    <n v="352618.28"/>
    <n v="0.15"/>
    <n v="52892.742000000006"/>
    <n v="299725.538"/>
    <x v="10"/>
  </r>
  <r>
    <n v="1313"/>
    <s v="Okafor Aisha"/>
    <s v="Air Conditioner"/>
    <n v="191095.15"/>
    <n v="3"/>
    <s v="ORD11312"/>
    <d v="2024-01-09T00:00:00"/>
    <s v="Ebonyi"/>
    <s v="Debit Card"/>
    <x v="1"/>
    <n v="573285.44999999995"/>
    <n v="0.15"/>
    <n v="85992.81749999999"/>
    <n v="487292.63249999995"/>
    <x v="4"/>
  </r>
  <r>
    <n v="1314"/>
    <s v="Osagie Ifunanya"/>
    <s v="Headphones"/>
    <n v="84386.72"/>
    <n v="4"/>
    <s v="ORD11313"/>
    <d v="2024-03-05T00:00:00"/>
    <s v="Abia"/>
    <s v="Debit Card"/>
    <x v="0"/>
    <n v="337546.88"/>
    <n v="0.15"/>
    <n v="50632.031999999999"/>
    <n v="286914.848"/>
    <x v="9"/>
  </r>
  <r>
    <n v="1315"/>
    <s v="Ojo Tunde"/>
    <s v="Smartwatch"/>
    <n v="167963.12"/>
    <n v="2"/>
    <s v="ORD11314"/>
    <d v="2024-03-29T00:00:00"/>
    <s v="Ondo"/>
    <s v="Debit Card"/>
    <x v="2"/>
    <n v="335926.24"/>
    <n v="0.15"/>
    <n v="50388.935999999994"/>
    <n v="285537.304"/>
    <x v="9"/>
  </r>
  <r>
    <n v="1316"/>
    <s v="Ikenna Efe"/>
    <s v="TV"/>
    <n v="163546.03"/>
    <n v="2"/>
    <s v="ORD11315"/>
    <d v="2024-05-08T00:00:00"/>
    <s v="Zamfara"/>
    <s v="Cash on Delivery"/>
    <x v="0"/>
    <n v="327092.06"/>
    <n v="0.15"/>
    <n v="49063.809000000001"/>
    <n v="278028.25099999999"/>
    <x v="3"/>
  </r>
  <r>
    <n v="1317"/>
    <s v="Mohammed Ifunanya"/>
    <s v="Tablet"/>
    <n v="122810.06"/>
    <n v="3"/>
    <s v="ORD11316"/>
    <d v="2024-12-18T00:00:00"/>
    <s v="Ekiti"/>
    <s v="Cash on Delivery"/>
    <x v="0"/>
    <n v="368430.18"/>
    <n v="0.15"/>
    <n v="55264.526999999995"/>
    <n v="313165.65299999999"/>
    <x v="6"/>
  </r>
  <r>
    <n v="1318"/>
    <s v="Adebayo Chisom"/>
    <s v="Smartwatch"/>
    <n v="11146.01"/>
    <n v="2"/>
    <s v="ORD11317"/>
    <d v="2024-03-08T00:00:00"/>
    <s v="Oyo"/>
    <s v="Bank Transfer"/>
    <x v="0"/>
    <n v="22292.02"/>
    <n v="0.15"/>
    <n v="3343.8029999999999"/>
    <n v="18948.217000000001"/>
    <x v="9"/>
  </r>
  <r>
    <n v="1319"/>
    <s v="Okafor Samuel"/>
    <s v="Smartwatch"/>
    <n v="38899.089999999997"/>
    <n v="5"/>
    <s v="ORD11318"/>
    <d v="2024-07-28T00:00:00"/>
    <s v="Anambra"/>
    <s v="Credit Card"/>
    <x v="0"/>
    <n v="194495.44999999998"/>
    <n v="0.25"/>
    <n v="48623.862499999996"/>
    <n v="145871.58749999999"/>
    <x v="2"/>
  </r>
  <r>
    <n v="1320"/>
    <s v="Balogun Amaka"/>
    <s v="Air Conditioner"/>
    <n v="43832.25"/>
    <n v="2"/>
    <s v="ORD11319"/>
    <d v="2024-12-25T00:00:00"/>
    <s v="Sokoto"/>
    <s v="Bank Transfer"/>
    <x v="2"/>
    <n v="87664.5"/>
    <n v="0.15"/>
    <n v="13149.674999999999"/>
    <n v="74514.824999999997"/>
    <x v="6"/>
  </r>
  <r>
    <n v="1321"/>
    <s v="Okeke Kemi"/>
    <s v="Microwave"/>
    <n v="90252.96"/>
    <n v="1"/>
    <s v="ORD11320"/>
    <d v="2024-08-22T00:00:00"/>
    <s v="Anambra"/>
    <s v="Bank Transfer"/>
    <x v="0"/>
    <n v="90252.96"/>
    <s v="No Discount"/>
    <s v="No Discount"/>
    <n v="90252.96"/>
    <x v="1"/>
  </r>
  <r>
    <n v="1322"/>
    <s v="Olawale Temitope"/>
    <s v="Fridge"/>
    <n v="75278.44"/>
    <n v="4"/>
    <s v="ORD11321"/>
    <d v="2024-11-02T00:00:00"/>
    <s v="Lagos"/>
    <s v="Debit Card"/>
    <x v="0"/>
    <n v="301113.76"/>
    <n v="0.15"/>
    <n v="45167.063999999998"/>
    <n v="255946.696"/>
    <x v="0"/>
  </r>
  <r>
    <n v="1323"/>
    <s v="Olawale Yakubu"/>
    <s v="Microwave"/>
    <n v="5704.06"/>
    <n v="5"/>
    <s v="ORD11322"/>
    <d v="2024-04-07T00:00:00"/>
    <s v="Adamawa"/>
    <s v="Bank Transfer"/>
    <x v="1"/>
    <n v="28520.300000000003"/>
    <n v="0.25"/>
    <n v="7130.0750000000007"/>
    <n v="21390.225000000002"/>
    <x v="5"/>
  </r>
  <r>
    <n v="1324"/>
    <s v="Obi Chukwudi"/>
    <s v="Laptop"/>
    <n v="143125.72"/>
    <n v="1"/>
    <s v="ORD11323"/>
    <d v="2024-04-22T00:00:00"/>
    <s v="Kogi"/>
    <s v="Mobile Payment"/>
    <x v="1"/>
    <n v="143125.72"/>
    <s v="No Discount"/>
    <s v="No Discount"/>
    <n v="143125.72"/>
    <x v="5"/>
  </r>
  <r>
    <n v="1325"/>
    <s v="Ogunleye Folake"/>
    <s v="Laptop"/>
    <n v="26018.33"/>
    <n v="1"/>
    <s v="ORD11324"/>
    <d v="2024-11-25T00:00:00"/>
    <s v="Ondo"/>
    <s v="Credit Card"/>
    <x v="2"/>
    <n v="26018.33"/>
    <s v="No Discount"/>
    <s v="No Discount"/>
    <n v="26018.33"/>
    <x v="0"/>
  </r>
  <r>
    <n v="1326"/>
    <s v="Ikenna Chukwudi"/>
    <s v="Tablet"/>
    <n v="56019.72"/>
    <n v="5"/>
    <s v="ORD11325"/>
    <d v="2024-01-31T00:00:00"/>
    <s v="Kwara"/>
    <s v="Credit Card"/>
    <x v="1"/>
    <n v="280098.59999999998"/>
    <n v="0.25"/>
    <n v="70024.649999999994"/>
    <n v="210073.94999999998"/>
    <x v="4"/>
  </r>
  <r>
    <n v="1327"/>
    <s v="Ekong Adeola"/>
    <s v="Fridge"/>
    <n v="113949.98"/>
    <n v="3"/>
    <s v="ORD11326"/>
    <d v="2024-01-17T00:00:00"/>
    <s v="Kogi"/>
    <s v="Debit Card"/>
    <x v="2"/>
    <n v="341849.94"/>
    <n v="0.15"/>
    <n v="51277.491000000002"/>
    <n v="290572.44900000002"/>
    <x v="4"/>
  </r>
  <r>
    <n v="1328"/>
    <s v="Idowu Femi"/>
    <s v="Smartphone"/>
    <n v="8596.1299999999992"/>
    <n v="1"/>
    <s v="ORD11327"/>
    <d v="2024-09-12T00:00:00"/>
    <s v="Kogi"/>
    <s v="Bank Transfer"/>
    <x v="2"/>
    <n v="8596.1299999999992"/>
    <s v="No Discount"/>
    <s v="No Discount"/>
    <n v="8596.1299999999992"/>
    <x v="8"/>
  </r>
  <r>
    <n v="1329"/>
    <s v="Mohammed Femi"/>
    <s v="Fridge"/>
    <n v="60984.47"/>
    <n v="3"/>
    <s v="ORD11328"/>
    <d v="2024-05-18T00:00:00"/>
    <s v="Sokoto"/>
    <s v="Bank Transfer"/>
    <x v="0"/>
    <n v="182953.41"/>
    <n v="0.15"/>
    <n v="27443.011500000001"/>
    <n v="155510.39850000001"/>
    <x v="3"/>
  </r>
  <r>
    <n v="1330"/>
    <s v="Abubakar Ibrahim"/>
    <s v="Smartphone"/>
    <n v="82157.289999999994"/>
    <n v="2"/>
    <s v="ORD11329"/>
    <d v="2024-12-21T00:00:00"/>
    <s v="Sokoto"/>
    <s v="Cash on Delivery"/>
    <x v="0"/>
    <n v="164314.57999999999"/>
    <n v="0.15"/>
    <n v="24647.186999999998"/>
    <n v="139667.39299999998"/>
    <x v="6"/>
  </r>
  <r>
    <n v="1331"/>
    <s v="Ogunleye Ifunanya"/>
    <s v="Fridge"/>
    <n v="118698.31"/>
    <n v="3"/>
    <s v="ORD11330"/>
    <d v="2024-01-11T00:00:00"/>
    <s v="Ogun"/>
    <s v="Cash on Delivery"/>
    <x v="2"/>
    <n v="356094.93"/>
    <n v="0.15"/>
    <n v="53414.239499999996"/>
    <n v="302680.69050000003"/>
    <x v="4"/>
  </r>
  <r>
    <n v="1332"/>
    <s v="Adewale Ifunanya"/>
    <s v="Fridge"/>
    <n v="34728.67"/>
    <n v="4"/>
    <s v="ORD11331"/>
    <d v="2024-06-18T00:00:00"/>
    <s v="Yobe"/>
    <s v="Credit Card"/>
    <x v="1"/>
    <n v="138914.68"/>
    <n v="0.15"/>
    <n v="20837.201999999997"/>
    <n v="118077.478"/>
    <x v="11"/>
  </r>
  <r>
    <n v="1333"/>
    <s v="Eze Aisha"/>
    <s v="TV"/>
    <n v="76634.22"/>
    <n v="3"/>
    <s v="ORD11332"/>
    <d v="2024-02-27T00:00:00"/>
    <s v="Niger"/>
    <s v="Cash on Delivery"/>
    <x v="2"/>
    <n v="229902.66"/>
    <n v="0.15"/>
    <n v="34485.398999999998"/>
    <n v="195417.261"/>
    <x v="10"/>
  </r>
  <r>
    <n v="1334"/>
    <s v="Idowu Chisom"/>
    <s v="Tablet"/>
    <n v="143801.75"/>
    <n v="1"/>
    <s v="ORD11333"/>
    <d v="2024-08-16T00:00:00"/>
    <s v="Kano"/>
    <s v="Bank Transfer"/>
    <x v="2"/>
    <n v="143801.75"/>
    <s v="No Discount"/>
    <s v="No Discount"/>
    <n v="143801.75"/>
    <x v="1"/>
  </r>
  <r>
    <n v="1335"/>
    <s v="Lawal Zainab"/>
    <s v="TV"/>
    <n v="34899.57"/>
    <n v="5"/>
    <s v="ORD11334"/>
    <d v="2024-02-07T00:00:00"/>
    <s v="Zamfara"/>
    <s v="Cash on Delivery"/>
    <x v="2"/>
    <n v="174497.85"/>
    <n v="0.25"/>
    <n v="43624.462500000001"/>
    <n v="130873.38750000001"/>
    <x v="10"/>
  </r>
  <r>
    <n v="1336"/>
    <s v="Ogunleye Ngozi"/>
    <s v="Smartphone"/>
    <n v="12494.71"/>
    <n v="4"/>
    <s v="ORD11335"/>
    <d v="2024-12-20T00:00:00"/>
    <s v="Kano"/>
    <s v="Debit Card"/>
    <x v="2"/>
    <n v="49978.84"/>
    <n v="0.15"/>
    <n v="7496.8259999999991"/>
    <n v="42482.013999999996"/>
    <x v="6"/>
  </r>
  <r>
    <n v="1337"/>
    <s v="Omotosho Sola"/>
    <s v="Smartwatch"/>
    <n v="87362.05"/>
    <n v="1"/>
    <s v="ORD11336"/>
    <d v="2024-06-16T00:00:00"/>
    <s v="Taraba"/>
    <s v="Credit Card"/>
    <x v="2"/>
    <n v="87362.05"/>
    <s v="No Discount"/>
    <s v="No Discount"/>
    <n v="87362.05"/>
    <x v="11"/>
  </r>
  <r>
    <n v="1338"/>
    <s v="Mohammed Uche"/>
    <s v="Washing Machine"/>
    <n v="118078.35"/>
    <n v="2"/>
    <s v="ORD11337"/>
    <d v="2024-10-20T00:00:00"/>
    <s v="Kogi"/>
    <s v="Bank Transfer"/>
    <x v="2"/>
    <n v="236156.7"/>
    <n v="0.15"/>
    <n v="35423.504999999997"/>
    <n v="200733.19500000001"/>
    <x v="7"/>
  </r>
  <r>
    <n v="1339"/>
    <s v="Abubakar Chukwudi"/>
    <s v="Microwave"/>
    <n v="163495.13"/>
    <n v="4"/>
    <s v="ORD11338"/>
    <d v="2024-12-18T00:00:00"/>
    <s v="Delta"/>
    <s v="Debit Card"/>
    <x v="0"/>
    <n v="653980.52"/>
    <n v="0.15"/>
    <n v="98097.077999999994"/>
    <n v="555883.44200000004"/>
    <x v="6"/>
  </r>
  <r>
    <n v="1340"/>
    <s v="Eze Femi"/>
    <s v="Air Conditioner"/>
    <n v="182972"/>
    <n v="4"/>
    <s v="ORD11339"/>
    <d v="2024-10-15T00:00:00"/>
    <s v="Oyo"/>
    <s v="Mobile Payment"/>
    <x v="0"/>
    <n v="731888"/>
    <n v="0.15"/>
    <n v="109783.2"/>
    <n v="622104.80000000005"/>
    <x v="7"/>
  </r>
  <r>
    <n v="1341"/>
    <s v="Lawal Abiodun"/>
    <s v="Fridge"/>
    <n v="100488.25"/>
    <n v="5"/>
    <s v="ORD11340"/>
    <d v="2024-07-27T00:00:00"/>
    <s v="Ekiti"/>
    <s v="Mobile Payment"/>
    <x v="1"/>
    <n v="502441.25"/>
    <n v="0.25"/>
    <n v="125610.3125"/>
    <n v="376830.9375"/>
    <x v="2"/>
  </r>
  <r>
    <n v="1342"/>
    <s v="Okafor Yakubu"/>
    <s v="Laptop"/>
    <n v="146445.88"/>
    <n v="1"/>
    <s v="ORD11341"/>
    <d v="2024-01-23T00:00:00"/>
    <s v="Lagos"/>
    <s v="Bank Transfer"/>
    <x v="0"/>
    <n v="146445.88"/>
    <s v="No Discount"/>
    <s v="No Discount"/>
    <n v="146445.88"/>
    <x v="4"/>
  </r>
  <r>
    <n v="1343"/>
    <s v="Omotosho Chinwe"/>
    <s v="Air Conditioner"/>
    <n v="188104.83"/>
    <n v="2"/>
    <s v="ORD11342"/>
    <d v="2024-04-16T00:00:00"/>
    <s v="Enugu"/>
    <s v="Bank Transfer"/>
    <x v="2"/>
    <n v="376209.66"/>
    <n v="0.15"/>
    <n v="56431.448999999993"/>
    <n v="319778.21100000001"/>
    <x v="5"/>
  </r>
  <r>
    <n v="1344"/>
    <s v="Ogundipe Yakubu"/>
    <s v="Headphones"/>
    <n v="147874.53"/>
    <n v="3"/>
    <s v="ORD11343"/>
    <d v="2024-10-21T00:00:00"/>
    <s v="Lagos"/>
    <s v="Cash on Delivery"/>
    <x v="0"/>
    <n v="443623.58999999997"/>
    <n v="0.15"/>
    <n v="66543.538499999995"/>
    <n v="377080.05149999994"/>
    <x v="7"/>
  </r>
  <r>
    <n v="1345"/>
    <s v="Ezechi Ahmed"/>
    <s v="Tablet"/>
    <n v="80493.89"/>
    <n v="4"/>
    <s v="ORD11344"/>
    <d v="2024-05-31T00:00:00"/>
    <s v="Lagos"/>
    <s v="Bank Transfer"/>
    <x v="0"/>
    <n v="321975.56"/>
    <n v="0.15"/>
    <n v="48296.333999999995"/>
    <n v="273679.22600000002"/>
    <x v="3"/>
  </r>
  <r>
    <n v="1346"/>
    <s v="Ogunleye Kemi"/>
    <s v="Smartphone"/>
    <n v="58872.56"/>
    <n v="2"/>
    <s v="ORD11345"/>
    <d v="2024-08-04T00:00:00"/>
    <s v="Ebonyi"/>
    <s v="Cash on Delivery"/>
    <x v="0"/>
    <n v="117745.12"/>
    <n v="0.15"/>
    <n v="17661.768"/>
    <n v="100083.352"/>
    <x v="1"/>
  </r>
  <r>
    <n v="1347"/>
    <s v="Obi Chukwudi"/>
    <s v="Microwave"/>
    <n v="84592.61"/>
    <n v="2"/>
    <s v="ORD11346"/>
    <d v="2024-01-19T00:00:00"/>
    <s v="Ogun"/>
    <s v="Cash on Delivery"/>
    <x v="1"/>
    <n v="169185.22"/>
    <n v="0.15"/>
    <n v="25377.782999999999"/>
    <n v="143807.43700000001"/>
    <x v="4"/>
  </r>
  <r>
    <n v="1348"/>
    <s v="Omotosho Temitope"/>
    <s v="Headphones"/>
    <n v="176144.2"/>
    <n v="5"/>
    <s v="ORD11347"/>
    <d v="2024-10-19T00:00:00"/>
    <s v="Ogun"/>
    <s v="Cash on Delivery"/>
    <x v="1"/>
    <n v="880721"/>
    <n v="0.25"/>
    <n v="220180.25"/>
    <n v="660540.75"/>
    <x v="7"/>
  </r>
  <r>
    <n v="1349"/>
    <s v="Lawal Folake"/>
    <s v="Laptop"/>
    <n v="57048.7"/>
    <n v="2"/>
    <s v="ORD11348"/>
    <d v="2024-10-05T00:00:00"/>
    <s v="Sokoto"/>
    <s v="Mobile Payment"/>
    <x v="1"/>
    <n v="114097.4"/>
    <n v="0.15"/>
    <n v="17114.609999999997"/>
    <n v="96982.79"/>
    <x v="7"/>
  </r>
  <r>
    <n v="1350"/>
    <s v="Ekong Emeka"/>
    <s v="Washing Machine"/>
    <n v="24253.34"/>
    <n v="2"/>
    <s v="ORD11349"/>
    <d v="2024-09-27T00:00:00"/>
    <s v="Kano"/>
    <s v="Bank Transfer"/>
    <x v="1"/>
    <n v="48506.68"/>
    <n v="0.15"/>
    <n v="7276.0019999999995"/>
    <n v="41230.678"/>
    <x v="8"/>
  </r>
  <r>
    <n v="1351"/>
    <s v="Okafor Kemi"/>
    <s v="Laptop"/>
    <n v="109059.62"/>
    <n v="4"/>
    <s v="ORD11350"/>
    <d v="2024-03-19T00:00:00"/>
    <s v="Kano"/>
    <s v="Credit Card"/>
    <x v="1"/>
    <n v="436238.48"/>
    <n v="0.15"/>
    <n v="65435.771999999997"/>
    <n v="370802.70799999998"/>
    <x v="9"/>
  </r>
  <r>
    <n v="1352"/>
    <s v="Osagie Omotayo"/>
    <s v="Tablet"/>
    <n v="196745.9"/>
    <n v="1"/>
    <s v="ORD11351"/>
    <d v="2024-05-18T00:00:00"/>
    <s v="Kogi"/>
    <s v="Mobile Payment"/>
    <x v="1"/>
    <n v="196745.9"/>
    <s v="No Discount"/>
    <s v="No Discount"/>
    <n v="196745.9"/>
    <x v="3"/>
  </r>
  <r>
    <n v="1353"/>
    <s v="Onyejekwe Uche"/>
    <s v="Washing Machine"/>
    <n v="114734.54"/>
    <n v="5"/>
    <s v="ORD11352"/>
    <d v="2024-12-16T00:00:00"/>
    <s v="Bayelsa"/>
    <s v="Bank Transfer"/>
    <x v="0"/>
    <n v="573672.69999999995"/>
    <n v="0.25"/>
    <n v="143418.17499999999"/>
    <n v="430254.52499999997"/>
    <x v="6"/>
  </r>
  <r>
    <n v="1354"/>
    <s v="Ezechi Aisha"/>
    <s v="Washing Machine"/>
    <n v="86224.2"/>
    <n v="1"/>
    <s v="ORD11353"/>
    <d v="2024-08-23T00:00:00"/>
    <s v="Bauchi"/>
    <s v="Cash on Delivery"/>
    <x v="1"/>
    <n v="86224.2"/>
    <s v="No Discount"/>
    <s v="No Discount"/>
    <n v="86224.2"/>
    <x v="1"/>
  </r>
  <r>
    <n v="1355"/>
    <s v="Mohammed Kemi"/>
    <s v="Tablet"/>
    <n v="44296.1"/>
    <n v="5"/>
    <s v="ORD11354"/>
    <d v="2024-01-08T00:00:00"/>
    <s v="Adamawa"/>
    <s v="Debit Card"/>
    <x v="1"/>
    <n v="221480.5"/>
    <n v="0.25"/>
    <n v="55370.125"/>
    <n v="166110.375"/>
    <x v="4"/>
  </r>
  <r>
    <n v="1356"/>
    <s v="Lawal Aisha"/>
    <s v="TV"/>
    <n v="160794.92000000001"/>
    <n v="1"/>
    <s v="ORD11355"/>
    <d v="2024-05-23T00:00:00"/>
    <s v="Niger"/>
    <s v="Bank Transfer"/>
    <x v="2"/>
    <n v="160794.92000000001"/>
    <s v="No Discount"/>
    <s v="No Discount"/>
    <n v="160794.92000000001"/>
    <x v="3"/>
  </r>
  <r>
    <n v="1357"/>
    <s v="Ajayi Sola"/>
    <s v="Smartwatch"/>
    <n v="138129.23000000001"/>
    <n v="2"/>
    <s v="ORD11356"/>
    <d v="2024-01-24T00:00:00"/>
    <s v="Zamfara"/>
    <s v="Mobile Payment"/>
    <x v="0"/>
    <n v="276258.46000000002"/>
    <n v="0.15"/>
    <n v="41438.769"/>
    <n v="234819.69100000002"/>
    <x v="4"/>
  </r>
  <r>
    <n v="1358"/>
    <s v="Onyejekwe Ahmed"/>
    <s v="TV"/>
    <n v="15553.23"/>
    <n v="5"/>
    <s v="ORD11357"/>
    <d v="2024-04-08T00:00:00"/>
    <s v="Sokoto"/>
    <s v="Debit Card"/>
    <x v="2"/>
    <n v="77766.149999999994"/>
    <n v="0.25"/>
    <n v="19441.537499999999"/>
    <n v="58324.612499999996"/>
    <x v="5"/>
  </r>
  <r>
    <n v="1359"/>
    <s v="Idowu Femi"/>
    <s v="Microwave"/>
    <n v="86664.14"/>
    <n v="5"/>
    <s v="ORD11358"/>
    <d v="2024-05-05T00:00:00"/>
    <s v="Sokoto"/>
    <s v="Bank Transfer"/>
    <x v="0"/>
    <n v="433320.7"/>
    <n v="0.25"/>
    <n v="108330.175"/>
    <n v="324990.52500000002"/>
    <x v="3"/>
  </r>
  <r>
    <n v="1360"/>
    <s v="Ikenna Chinwe"/>
    <s v="Fridge"/>
    <n v="195409.53"/>
    <n v="3"/>
    <s v="ORD11359"/>
    <d v="2024-11-26T00:00:00"/>
    <s v="Yobe"/>
    <s v="Bank Transfer"/>
    <x v="0"/>
    <n v="586228.59"/>
    <n v="0.15"/>
    <n v="87934.288499999995"/>
    <n v="498294.30149999994"/>
    <x v="0"/>
  </r>
  <r>
    <n v="1361"/>
    <s v="Eze Amaka"/>
    <s v="Smartwatch"/>
    <n v="93605.55"/>
    <n v="4"/>
    <s v="ORD11360"/>
    <d v="2024-11-15T00:00:00"/>
    <s v="Niger"/>
    <s v="Credit Card"/>
    <x v="0"/>
    <n v="374422.2"/>
    <n v="0.15"/>
    <n v="56163.33"/>
    <n v="318258.87"/>
    <x v="0"/>
  </r>
  <r>
    <n v="1362"/>
    <s v="Idowu Abiodun"/>
    <s v="Air Conditioner"/>
    <n v="186001.69"/>
    <n v="2"/>
    <s v="ORD11361"/>
    <d v="2024-02-09T00:00:00"/>
    <s v="Kogi"/>
    <s v="Mobile Payment"/>
    <x v="1"/>
    <n v="372003.38"/>
    <n v="0.15"/>
    <n v="55800.506999999998"/>
    <n v="316202.87300000002"/>
    <x v="10"/>
  </r>
  <r>
    <n v="1363"/>
    <s v="Eze Ahmed"/>
    <s v="Washing Machine"/>
    <n v="81535.33"/>
    <n v="2"/>
    <s v="ORD11362"/>
    <d v="2024-10-09T00:00:00"/>
    <s v="Kano"/>
    <s v="Credit Card"/>
    <x v="1"/>
    <n v="163070.66"/>
    <n v="0.15"/>
    <n v="24460.598999999998"/>
    <n v="138610.06100000002"/>
    <x v="7"/>
  </r>
  <r>
    <n v="1364"/>
    <s v="Omotosho Emeka"/>
    <s v="Fridge"/>
    <n v="22927.16"/>
    <n v="1"/>
    <s v="ORD11363"/>
    <d v="2024-11-06T00:00:00"/>
    <s v="Ebonyi"/>
    <s v="Bank Transfer"/>
    <x v="1"/>
    <n v="22927.16"/>
    <s v="No Discount"/>
    <s v="No Discount"/>
    <n v="22927.16"/>
    <x v="0"/>
  </r>
  <r>
    <n v="1365"/>
    <s v="Ifeanyi Emeka"/>
    <s v="TV"/>
    <n v="191051.07"/>
    <n v="2"/>
    <s v="ORD11364"/>
    <d v="2024-03-31T00:00:00"/>
    <s v="Niger"/>
    <s v="Bank Transfer"/>
    <x v="2"/>
    <n v="382102.14"/>
    <n v="0.15"/>
    <n v="57315.321000000004"/>
    <n v="324786.81900000002"/>
    <x v="9"/>
  </r>
  <r>
    <n v="1366"/>
    <s v="Ekong Bola"/>
    <s v="Smartphone"/>
    <n v="127474.32"/>
    <n v="2"/>
    <s v="ORD11365"/>
    <d v="2024-03-06T00:00:00"/>
    <s v="Zamfara"/>
    <s v="Cash on Delivery"/>
    <x v="0"/>
    <n v="254948.64"/>
    <n v="0.15"/>
    <n v="38242.296000000002"/>
    <n v="216706.34400000001"/>
    <x v="9"/>
  </r>
  <r>
    <n v="1367"/>
    <s v="Obi Temitope"/>
    <s v="Tablet"/>
    <n v="45242.31"/>
    <n v="4"/>
    <s v="ORD11366"/>
    <d v="2024-02-13T00:00:00"/>
    <s v="Abia"/>
    <s v="Mobile Payment"/>
    <x v="2"/>
    <n v="180969.24"/>
    <n v="0.15"/>
    <n v="27145.385999999999"/>
    <n v="153823.85399999999"/>
    <x v="10"/>
  </r>
  <r>
    <n v="1368"/>
    <s v="Omotosho Amaka"/>
    <s v="Smartwatch"/>
    <n v="101605.63"/>
    <n v="5"/>
    <s v="ORD11367"/>
    <d v="2024-11-24T00:00:00"/>
    <s v="Ekiti"/>
    <s v="Bank Transfer"/>
    <x v="1"/>
    <n v="508028.15"/>
    <n v="0.25"/>
    <n v="127007.03750000001"/>
    <n v="381021.11250000005"/>
    <x v="0"/>
  </r>
  <r>
    <n v="1369"/>
    <s v="Osagie Ibrahim"/>
    <s v="Fridge"/>
    <n v="185529.81"/>
    <n v="2"/>
    <s v="ORD11368"/>
    <d v="2024-08-24T00:00:00"/>
    <s v="Abia"/>
    <s v="Bank Transfer"/>
    <x v="0"/>
    <n v="371059.62"/>
    <n v="0.15"/>
    <n v="55658.942999999999"/>
    <n v="315400.67700000003"/>
    <x v="1"/>
  </r>
  <r>
    <n v="1370"/>
    <s v="Ogundipe Ifunanya"/>
    <s v="Laptop"/>
    <n v="19044.88"/>
    <n v="1"/>
    <s v="ORD11369"/>
    <d v="2024-07-13T00:00:00"/>
    <s v="Ogun"/>
    <s v="Credit Card"/>
    <x v="0"/>
    <n v="19044.88"/>
    <s v="No Discount"/>
    <s v="No Discount"/>
    <n v="19044.88"/>
    <x v="2"/>
  </r>
  <r>
    <n v="1371"/>
    <s v="Omotosho Temitope"/>
    <s v="Tablet"/>
    <n v="97819.22"/>
    <n v="2"/>
    <s v="ORD11370"/>
    <d v="2024-01-18T00:00:00"/>
    <s v="Enugu"/>
    <s v="Credit Card"/>
    <x v="0"/>
    <n v="195638.44"/>
    <n v="0.15"/>
    <n v="29345.766"/>
    <n v="166292.674"/>
    <x v="4"/>
  </r>
  <r>
    <n v="1372"/>
    <s v="Nwachukwu Efe"/>
    <s v="Microwave"/>
    <n v="99149.63"/>
    <n v="4"/>
    <s v="ORD11371"/>
    <d v="2024-12-16T00:00:00"/>
    <s v="Ebonyi"/>
    <s v="Debit Card"/>
    <x v="2"/>
    <n v="396598.52"/>
    <n v="0.15"/>
    <n v="59489.777999999998"/>
    <n v="337108.74200000003"/>
    <x v="6"/>
  </r>
  <r>
    <n v="1373"/>
    <s v="Idowu Abiodun"/>
    <s v="Laptop"/>
    <n v="108477.8"/>
    <n v="5"/>
    <s v="ORD11372"/>
    <d v="2024-04-01T00:00:00"/>
    <s v="Enugu"/>
    <s v="Cash on Delivery"/>
    <x v="0"/>
    <n v="542389"/>
    <n v="0.25"/>
    <n v="135597.25"/>
    <n v="406791.75"/>
    <x v="5"/>
  </r>
  <r>
    <n v="1374"/>
    <s v="Abubakar Uche"/>
    <s v="Microwave"/>
    <n v="53423.1"/>
    <n v="2"/>
    <s v="ORD11373"/>
    <d v="2024-04-08T00:00:00"/>
    <s v="Ogun"/>
    <s v="Cash on Delivery"/>
    <x v="0"/>
    <n v="106846.2"/>
    <n v="0.15"/>
    <n v="16026.929999999998"/>
    <n v="90819.27"/>
    <x v="5"/>
  </r>
  <r>
    <n v="1375"/>
    <s v="Lawal Femi"/>
    <s v="Headphones"/>
    <n v="118845.21"/>
    <n v="1"/>
    <s v="ORD11374"/>
    <d v="2024-02-08T00:00:00"/>
    <s v="Bauchi"/>
    <s v="Credit Card"/>
    <x v="1"/>
    <n v="118845.21"/>
    <s v="No Discount"/>
    <s v="No Discount"/>
    <n v="118845.21"/>
    <x v="10"/>
  </r>
  <r>
    <n v="1376"/>
    <s v="Omotosho Aisha"/>
    <s v="Smartphone"/>
    <n v="76664.759999999995"/>
    <n v="4"/>
    <s v="ORD11375"/>
    <d v="2024-10-26T00:00:00"/>
    <s v="Kogi"/>
    <s v="Cash on Delivery"/>
    <x v="0"/>
    <n v="306659.03999999998"/>
    <n v="0.15"/>
    <n v="45998.855999999992"/>
    <n v="260660.18399999998"/>
    <x v="7"/>
  </r>
  <r>
    <n v="1377"/>
    <s v="Abubakar Ngozi"/>
    <s v="Tablet"/>
    <n v="41748.58"/>
    <n v="3"/>
    <s v="ORD11376"/>
    <d v="2024-02-06T00:00:00"/>
    <s v="Ogun"/>
    <s v="Cash on Delivery"/>
    <x v="0"/>
    <n v="125245.74"/>
    <n v="0.15"/>
    <n v="18786.861000000001"/>
    <n v="106458.879"/>
    <x v="10"/>
  </r>
  <r>
    <n v="1378"/>
    <s v="Ojo Adeola"/>
    <s v="Air Conditioner"/>
    <n v="98758.42"/>
    <n v="3"/>
    <s v="ORD11377"/>
    <d v="2024-01-23T00:00:00"/>
    <s v="Ondo"/>
    <s v="Bank Transfer"/>
    <x v="1"/>
    <n v="296275.26"/>
    <n v="0.15"/>
    <n v="44441.288999999997"/>
    <n v="251833.97100000002"/>
    <x v="4"/>
  </r>
  <r>
    <n v="1379"/>
    <s v="Eze Chisom"/>
    <s v="Air Conditioner"/>
    <n v="26392.15"/>
    <n v="1"/>
    <s v="ORD11378"/>
    <d v="2024-02-10T00:00:00"/>
    <s v="Oyo"/>
    <s v="Credit Card"/>
    <x v="0"/>
    <n v="26392.15"/>
    <s v="No Discount"/>
    <s v="No Discount"/>
    <n v="26392.15"/>
    <x v="10"/>
  </r>
  <r>
    <n v="1380"/>
    <s v="Okeke Aisha"/>
    <s v="Smartphone"/>
    <n v="44541.06"/>
    <n v="2"/>
    <s v="ORD11379"/>
    <d v="2024-08-10T00:00:00"/>
    <s v="Bayelsa"/>
    <s v="Debit Card"/>
    <x v="0"/>
    <n v="89082.12"/>
    <n v="0.15"/>
    <n v="13362.317999999999"/>
    <n v="75719.801999999996"/>
    <x v="1"/>
  </r>
  <r>
    <n v="1381"/>
    <s v="Adebanjo Samuel"/>
    <s v="Tablet"/>
    <n v="86586.18"/>
    <n v="4"/>
    <s v="ORD11380"/>
    <d v="2024-02-07T00:00:00"/>
    <s v="Abuja"/>
    <s v="Cash on Delivery"/>
    <x v="2"/>
    <n v="346344.72"/>
    <n v="0.15"/>
    <n v="51951.707999999991"/>
    <n v="294393.01199999999"/>
    <x v="10"/>
  </r>
  <r>
    <n v="1382"/>
    <s v="Mohammed Samuel"/>
    <s v="Microwave"/>
    <n v="107795.18"/>
    <n v="1"/>
    <s v="ORD11381"/>
    <d v="2024-06-16T00:00:00"/>
    <s v="Kogi"/>
    <s v="Bank Transfer"/>
    <x v="2"/>
    <n v="107795.18"/>
    <s v="No Discount"/>
    <s v="No Discount"/>
    <n v="107795.18"/>
    <x v="11"/>
  </r>
  <r>
    <n v="1383"/>
    <s v="Ogunleye Yakubu"/>
    <s v="Microwave"/>
    <n v="134786.64000000001"/>
    <n v="3"/>
    <s v="ORD11382"/>
    <d v="2024-05-12T00:00:00"/>
    <s v="Bayelsa"/>
    <s v="Bank Transfer"/>
    <x v="2"/>
    <n v="404359.92000000004"/>
    <n v="0.15"/>
    <n v="60653.988000000005"/>
    <n v="343705.93200000003"/>
    <x v="3"/>
  </r>
  <r>
    <n v="1384"/>
    <s v="Lawal Bola"/>
    <s v="Smartphone"/>
    <n v="18106.55"/>
    <n v="3"/>
    <s v="ORD11383"/>
    <d v="2024-01-05T00:00:00"/>
    <s v="Enugu"/>
    <s v="Credit Card"/>
    <x v="1"/>
    <n v="54319.649999999994"/>
    <n v="0.15"/>
    <n v="8147.9474999999984"/>
    <n v="46171.702499999999"/>
    <x v="4"/>
  </r>
  <r>
    <n v="1385"/>
    <s v="Okafor Kemi"/>
    <s v="Fridge"/>
    <n v="143734.12"/>
    <n v="2"/>
    <s v="ORD11384"/>
    <d v="2024-08-20T00:00:00"/>
    <s v="Kano"/>
    <s v="Credit Card"/>
    <x v="1"/>
    <n v="287468.24"/>
    <n v="0.15"/>
    <n v="43120.235999999997"/>
    <n v="244348.00399999999"/>
    <x v="1"/>
  </r>
  <r>
    <n v="1386"/>
    <s v="Adebanjo Bola"/>
    <s v="Air Conditioner"/>
    <n v="136606.24"/>
    <n v="1"/>
    <s v="ORD11385"/>
    <d v="2024-11-10T00:00:00"/>
    <s v="Ondo"/>
    <s v="Bank Transfer"/>
    <x v="2"/>
    <n v="136606.24"/>
    <s v="No Discount"/>
    <s v="No Discount"/>
    <n v="136606.24"/>
    <x v="0"/>
  </r>
  <r>
    <n v="1387"/>
    <s v="Ifeanyi Samuel"/>
    <s v="Washing Machine"/>
    <n v="43523.68"/>
    <n v="4"/>
    <s v="ORD11386"/>
    <d v="2024-04-04T00:00:00"/>
    <s v="Niger"/>
    <s v="Cash on Delivery"/>
    <x v="0"/>
    <n v="174094.72"/>
    <n v="0.15"/>
    <n v="26114.207999999999"/>
    <n v="147980.51199999999"/>
    <x v="5"/>
  </r>
  <r>
    <n v="1388"/>
    <s v="Okafor Chisom"/>
    <s v="Microwave"/>
    <n v="147975.70000000001"/>
    <n v="4"/>
    <s v="ORD11387"/>
    <d v="2024-08-30T00:00:00"/>
    <s v="Bauchi"/>
    <s v="Mobile Payment"/>
    <x v="0"/>
    <n v="591902.80000000005"/>
    <n v="0.15"/>
    <n v="88785.42"/>
    <n v="503117.38000000006"/>
    <x v="1"/>
  </r>
  <r>
    <n v="1389"/>
    <s v="Okeke Zainab"/>
    <s v="Laptop"/>
    <n v="150792.75"/>
    <n v="5"/>
    <s v="ORD11388"/>
    <d v="2024-09-29T00:00:00"/>
    <s v="Ekiti"/>
    <s v="Bank Transfer"/>
    <x v="2"/>
    <n v="753963.75"/>
    <n v="0.25"/>
    <n v="188490.9375"/>
    <n v="565472.8125"/>
    <x v="8"/>
  </r>
  <r>
    <n v="1390"/>
    <s v="Ifeanyi Efe"/>
    <s v="Air Conditioner"/>
    <n v="137418.54"/>
    <n v="1"/>
    <s v="ORD11389"/>
    <d v="2024-02-09T00:00:00"/>
    <s v="Rivers"/>
    <s v="Mobile Payment"/>
    <x v="1"/>
    <n v="137418.54"/>
    <s v="No Discount"/>
    <s v="No Discount"/>
    <n v="137418.54"/>
    <x v="10"/>
  </r>
  <r>
    <n v="1391"/>
    <s v="Ogundipe Femi"/>
    <s v="Smartwatch"/>
    <n v="128423.32"/>
    <n v="3"/>
    <s v="ORD11390"/>
    <d v="2024-02-27T00:00:00"/>
    <s v="Abia"/>
    <s v="Mobile Payment"/>
    <x v="0"/>
    <n v="385269.96"/>
    <n v="0.15"/>
    <n v="57790.493999999999"/>
    <n v="327479.46600000001"/>
    <x v="10"/>
  </r>
  <r>
    <n v="1392"/>
    <s v="Lawal Efe"/>
    <s v="Fridge"/>
    <n v="114694.31"/>
    <n v="5"/>
    <s v="ORD11391"/>
    <d v="2024-07-17T00:00:00"/>
    <s v="Ekiti"/>
    <s v="Cash on Delivery"/>
    <x v="1"/>
    <n v="573471.55000000005"/>
    <n v="0.25"/>
    <n v="143367.88750000001"/>
    <n v="430103.66250000003"/>
    <x v="2"/>
  </r>
  <r>
    <n v="1393"/>
    <s v="Ojo Kemi"/>
    <s v="Smartwatch"/>
    <n v="119998.24"/>
    <n v="2"/>
    <s v="ORD11392"/>
    <d v="2024-10-04T00:00:00"/>
    <s v="Ondo"/>
    <s v="Bank Transfer"/>
    <x v="1"/>
    <n v="239996.48"/>
    <n v="0.15"/>
    <n v="35999.472000000002"/>
    <n v="203997.008"/>
    <x v="7"/>
  </r>
  <r>
    <n v="1394"/>
    <s v="Lawal Zainab"/>
    <s v="Fridge"/>
    <n v="83444.039999999994"/>
    <n v="4"/>
    <s v="ORD11393"/>
    <d v="2024-02-28T00:00:00"/>
    <s v="Kwara"/>
    <s v="Cash on Delivery"/>
    <x v="0"/>
    <n v="333776.15999999997"/>
    <n v="0.15"/>
    <n v="50066.423999999992"/>
    <n v="283709.73599999998"/>
    <x v="10"/>
  </r>
  <r>
    <n v="1395"/>
    <s v="Adebayo Zainab"/>
    <s v="TV"/>
    <n v="175654.76"/>
    <n v="5"/>
    <s v="ORD11394"/>
    <d v="2024-05-26T00:00:00"/>
    <s v="Kano"/>
    <s v="Mobile Payment"/>
    <x v="2"/>
    <n v="878273.8"/>
    <n v="0.25"/>
    <n v="219568.45"/>
    <n v="658705.35000000009"/>
    <x v="3"/>
  </r>
  <r>
    <n v="1396"/>
    <s v="Eze Temitope"/>
    <s v="Laptop"/>
    <n v="7193.39"/>
    <n v="5"/>
    <s v="ORD11395"/>
    <d v="2024-08-16T00:00:00"/>
    <s v="Abia"/>
    <s v="Credit Card"/>
    <x v="2"/>
    <n v="35966.950000000004"/>
    <n v="0.25"/>
    <n v="8991.7375000000011"/>
    <n v="26975.212500000001"/>
    <x v="1"/>
  </r>
  <r>
    <n v="1397"/>
    <s v="Okeke Efe"/>
    <s v="Microwave"/>
    <n v="134080.31"/>
    <n v="5"/>
    <s v="ORD11396"/>
    <d v="2024-08-08T00:00:00"/>
    <s v="Ekiti"/>
    <s v="Cash on Delivery"/>
    <x v="1"/>
    <n v="670401.55000000005"/>
    <n v="0.25"/>
    <n v="167600.38750000001"/>
    <n v="502801.16250000003"/>
    <x v="1"/>
  </r>
  <r>
    <n v="1398"/>
    <s v="Okeke Chukwudi"/>
    <s v="Air Conditioner"/>
    <n v="12342.55"/>
    <n v="3"/>
    <s v="ORD11397"/>
    <d v="2024-12-19T00:00:00"/>
    <s v="Delta"/>
    <s v="Bank Transfer"/>
    <x v="0"/>
    <n v="37027.649999999994"/>
    <n v="0.15"/>
    <n v="5554.1474999999991"/>
    <n v="31473.502499999995"/>
    <x v="6"/>
  </r>
  <r>
    <n v="1399"/>
    <s v="Idowu Chisom"/>
    <s v="Washing Machine"/>
    <n v="57803.16"/>
    <n v="2"/>
    <s v="ORD11398"/>
    <d v="2024-12-22T00:00:00"/>
    <s v="Bauchi"/>
    <s v="Credit Card"/>
    <x v="0"/>
    <n v="115606.32"/>
    <n v="0.15"/>
    <n v="17340.948"/>
    <n v="98265.372000000003"/>
    <x v="6"/>
  </r>
  <r>
    <n v="1400"/>
    <s v="Abubakar Omotayo"/>
    <s v="Fridge"/>
    <n v="5944.89"/>
    <n v="2"/>
    <s v="ORD11399"/>
    <d v="2024-04-22T00:00:00"/>
    <s v="Bayelsa"/>
    <s v="Bank Transfer"/>
    <x v="0"/>
    <n v="11889.78"/>
    <n v="0.15"/>
    <n v="1783.4670000000001"/>
    <n v="10106.313"/>
    <x v="5"/>
  </r>
  <r>
    <n v="1401"/>
    <s v="Adebanjo Ngozi"/>
    <s v="Washing Machine"/>
    <n v="158369.25"/>
    <n v="1"/>
    <s v="ORD11400"/>
    <d v="2024-03-14T00:00:00"/>
    <s v="Adamawa"/>
    <s v="Bank Transfer"/>
    <x v="2"/>
    <n v="158369.25"/>
    <s v="No Discount"/>
    <s v="No Discount"/>
    <n v="158369.25"/>
    <x v="9"/>
  </r>
  <r>
    <n v="1402"/>
    <s v="Okafor Adeola"/>
    <s v="Washing Machine"/>
    <n v="94495.63"/>
    <n v="2"/>
    <s v="ORD11401"/>
    <d v="2024-07-22T00:00:00"/>
    <s v="Delta"/>
    <s v="Debit Card"/>
    <x v="0"/>
    <n v="188991.26"/>
    <n v="0.15"/>
    <n v="28348.689000000002"/>
    <n v="160642.571"/>
    <x v="2"/>
  </r>
  <r>
    <n v="1403"/>
    <s v="Ezechi Abiodun"/>
    <s v="TV"/>
    <n v="18231.919999999998"/>
    <n v="5"/>
    <s v="ORD11402"/>
    <d v="2024-03-18T00:00:00"/>
    <s v="Yobe"/>
    <s v="Credit Card"/>
    <x v="2"/>
    <n v="91159.599999999991"/>
    <n v="0.25"/>
    <n v="22789.899999999998"/>
    <n v="68369.7"/>
    <x v="9"/>
  </r>
  <r>
    <n v="1404"/>
    <s v="Obi Emeka"/>
    <s v="Tablet"/>
    <n v="14320.69"/>
    <n v="5"/>
    <s v="ORD11403"/>
    <d v="2024-11-05T00:00:00"/>
    <s v="Zamfara"/>
    <s v="Bank Transfer"/>
    <x v="0"/>
    <n v="71603.45"/>
    <n v="0.25"/>
    <n v="17900.862499999999"/>
    <n v="53702.587499999994"/>
    <x v="0"/>
  </r>
  <r>
    <n v="1405"/>
    <s v="Balogun Ibrahim"/>
    <s v="TV"/>
    <n v="156761.35999999999"/>
    <n v="4"/>
    <s v="ORD11404"/>
    <d v="2024-12-20T00:00:00"/>
    <s v="Yobe"/>
    <s v="Mobile Payment"/>
    <x v="1"/>
    <n v="627045.43999999994"/>
    <n v="0.15"/>
    <n v="94056.815999999992"/>
    <n v="532988.62399999995"/>
    <x v="6"/>
  </r>
  <r>
    <n v="1406"/>
    <s v="Ogundipe Ahmed"/>
    <s v="Smartwatch"/>
    <n v="41154.33"/>
    <n v="1"/>
    <s v="ORD11405"/>
    <d v="2024-03-03T00:00:00"/>
    <s v="Sokoto"/>
    <s v="Debit Card"/>
    <x v="2"/>
    <n v="41154.33"/>
    <s v="No Discount"/>
    <s v="No Discount"/>
    <n v="41154.33"/>
    <x v="9"/>
  </r>
  <r>
    <n v="1407"/>
    <s v="Eze Temitope"/>
    <s v="Fridge"/>
    <n v="148361.98000000001"/>
    <n v="4"/>
    <s v="ORD11406"/>
    <d v="2024-05-02T00:00:00"/>
    <s v="Kwara"/>
    <s v="Debit Card"/>
    <x v="0"/>
    <n v="593447.92000000004"/>
    <n v="0.15"/>
    <n v="89017.188000000009"/>
    <n v="504430.73200000002"/>
    <x v="3"/>
  </r>
  <r>
    <n v="1408"/>
    <s v="Okafor Bola"/>
    <s v="Smartphone"/>
    <n v="170923.53"/>
    <n v="2"/>
    <s v="ORD11407"/>
    <d v="2024-09-03T00:00:00"/>
    <s v="Kano"/>
    <s v="Bank Transfer"/>
    <x v="0"/>
    <n v="341847.06"/>
    <n v="0.15"/>
    <n v="51277.059000000001"/>
    <n v="290570.00099999999"/>
    <x v="8"/>
  </r>
  <r>
    <n v="1409"/>
    <s v="Eze Amaka"/>
    <s v="Headphones"/>
    <n v="133789.68"/>
    <n v="2"/>
    <s v="ORD11408"/>
    <d v="2024-05-25T00:00:00"/>
    <s v="Anambra"/>
    <s v="Bank Transfer"/>
    <x v="0"/>
    <n v="267579.36"/>
    <n v="0.15"/>
    <n v="40136.903999999995"/>
    <n v="227442.45600000001"/>
    <x v="3"/>
  </r>
  <r>
    <n v="1410"/>
    <s v="Ajayi Bola"/>
    <s v="Air Conditioner"/>
    <n v="45411.64"/>
    <n v="1"/>
    <s v="ORD11409"/>
    <d v="2024-06-04T00:00:00"/>
    <s v="Zamfara"/>
    <s v="Cash on Delivery"/>
    <x v="0"/>
    <n v="45411.64"/>
    <s v="No Discount"/>
    <s v="No Discount"/>
    <n v="45411.64"/>
    <x v="11"/>
  </r>
  <r>
    <n v="1411"/>
    <s v="Onyejekwe Abiodun"/>
    <s v="Laptop"/>
    <n v="105166.64"/>
    <n v="1"/>
    <s v="ORD11410"/>
    <d v="2024-06-23T00:00:00"/>
    <s v="Benue"/>
    <s v="Bank Transfer"/>
    <x v="2"/>
    <n v="105166.64"/>
    <s v="No Discount"/>
    <s v="No Discount"/>
    <n v="105166.64"/>
    <x v="11"/>
  </r>
  <r>
    <n v="1412"/>
    <s v="Ikenna Adeola"/>
    <s v="Headphones"/>
    <n v="17739.03"/>
    <n v="3"/>
    <s v="ORD11411"/>
    <d v="2024-09-13T00:00:00"/>
    <s v="Abuja"/>
    <s v="Bank Transfer"/>
    <x v="1"/>
    <n v="53217.09"/>
    <n v="0.15"/>
    <n v="7982.5634999999993"/>
    <n v="45234.5265"/>
    <x v="8"/>
  </r>
  <r>
    <n v="1413"/>
    <s v="Balogun Ahmed"/>
    <s v="Fridge"/>
    <n v="50257.599999999999"/>
    <n v="4"/>
    <s v="ORD11412"/>
    <d v="2024-09-15T00:00:00"/>
    <s v="Abia"/>
    <s v="Debit Card"/>
    <x v="1"/>
    <n v="201030.39999999999"/>
    <n v="0.15"/>
    <n v="30154.559999999998"/>
    <n v="170875.84"/>
    <x v="8"/>
  </r>
  <r>
    <n v="1414"/>
    <s v="Olawale Samuel"/>
    <s v="TV"/>
    <n v="156945.82"/>
    <n v="1"/>
    <s v="ORD11413"/>
    <d v="2024-04-15T00:00:00"/>
    <s v="Abuja"/>
    <s v="Credit Card"/>
    <x v="0"/>
    <n v="156945.82"/>
    <s v="No Discount"/>
    <s v="No Discount"/>
    <n v="156945.82"/>
    <x v="5"/>
  </r>
  <r>
    <n v="1415"/>
    <s v="Osagie Chinwe"/>
    <s v="Smartphone"/>
    <n v="122460.17"/>
    <n v="4"/>
    <s v="ORD11414"/>
    <d v="2024-01-17T00:00:00"/>
    <s v="Lagos"/>
    <s v="Mobile Payment"/>
    <x v="1"/>
    <n v="489840.68"/>
    <n v="0.15"/>
    <n v="73476.101999999999"/>
    <n v="416364.57799999998"/>
    <x v="4"/>
  </r>
  <r>
    <n v="1416"/>
    <s v="Abubakar Ahmed"/>
    <s v="Tablet"/>
    <n v="74446.490000000005"/>
    <n v="2"/>
    <s v="ORD11415"/>
    <d v="2024-07-03T00:00:00"/>
    <s v="Sokoto"/>
    <s v="Bank Transfer"/>
    <x v="1"/>
    <n v="148892.98000000001"/>
    <n v="0.15"/>
    <n v="22333.947"/>
    <n v="126559.03300000001"/>
    <x v="2"/>
  </r>
  <r>
    <n v="1417"/>
    <s v="Ogunleye Kemi"/>
    <s v="TV"/>
    <n v="101640.08"/>
    <n v="5"/>
    <s v="ORD11416"/>
    <d v="2024-05-13T00:00:00"/>
    <s v="Sokoto"/>
    <s v="Credit Card"/>
    <x v="2"/>
    <n v="508200.4"/>
    <n v="0.25"/>
    <n v="127050.1"/>
    <n v="381150.30000000005"/>
    <x v="3"/>
  </r>
  <r>
    <n v="1418"/>
    <s v="Ogunleye Abiodun"/>
    <s v="Washing Machine"/>
    <n v="94707.89"/>
    <n v="5"/>
    <s v="ORD11417"/>
    <d v="2024-10-21T00:00:00"/>
    <s v="Abia"/>
    <s v="Cash on Delivery"/>
    <x v="2"/>
    <n v="473539.45"/>
    <n v="0.25"/>
    <n v="118384.8625"/>
    <n v="355154.58750000002"/>
    <x v="7"/>
  </r>
  <r>
    <n v="1419"/>
    <s v="Abubakar Adeola"/>
    <s v="Laptop"/>
    <n v="148015.22"/>
    <n v="4"/>
    <s v="ORD11418"/>
    <d v="2024-10-23T00:00:00"/>
    <s v="Bayelsa"/>
    <s v="Bank Transfer"/>
    <x v="2"/>
    <n v="592060.88"/>
    <n v="0.15"/>
    <n v="88809.131999999998"/>
    <n v="503251.74800000002"/>
    <x v="7"/>
  </r>
  <r>
    <n v="1420"/>
    <s v="Eze Samuel"/>
    <s v="Fridge"/>
    <n v="55205.9"/>
    <n v="3"/>
    <s v="ORD11419"/>
    <d v="2024-03-11T00:00:00"/>
    <s v="Yobe"/>
    <s v="Credit Card"/>
    <x v="1"/>
    <n v="165617.70000000001"/>
    <n v="0.15"/>
    <n v="24842.655000000002"/>
    <n v="140775.04500000001"/>
    <x v="9"/>
  </r>
  <r>
    <n v="1421"/>
    <s v="Balogun Temitope"/>
    <s v="TV"/>
    <n v="5597.71"/>
    <n v="5"/>
    <s v="ORD11420"/>
    <d v="2024-07-12T00:00:00"/>
    <s v="Kaduna"/>
    <s v="Credit Card"/>
    <x v="1"/>
    <n v="27988.55"/>
    <n v="0.25"/>
    <n v="6997.1374999999998"/>
    <n v="20991.412499999999"/>
    <x v="2"/>
  </r>
  <r>
    <n v="1422"/>
    <s v="Ogunleye Temitope"/>
    <s v="Fridge"/>
    <n v="195897.22"/>
    <n v="2"/>
    <s v="ORD11421"/>
    <d v="2024-07-26T00:00:00"/>
    <s v="Lagos"/>
    <s v="Cash on Delivery"/>
    <x v="1"/>
    <n v="391794.44"/>
    <n v="0.15"/>
    <n v="58769.165999999997"/>
    <n v="333025.27399999998"/>
    <x v="2"/>
  </r>
  <r>
    <n v="1423"/>
    <s v="Obi Sola"/>
    <s v="Laptop"/>
    <n v="103924.9"/>
    <n v="4"/>
    <s v="ORD11422"/>
    <d v="2024-04-21T00:00:00"/>
    <s v="Bayelsa"/>
    <s v="Bank Transfer"/>
    <x v="2"/>
    <n v="415699.6"/>
    <n v="0.15"/>
    <n v="62354.939999999995"/>
    <n v="353344.66"/>
    <x v="5"/>
  </r>
  <r>
    <n v="1424"/>
    <s v="Nwachukwu Zainab"/>
    <s v="TV"/>
    <n v="187938.48"/>
    <n v="5"/>
    <s v="ORD11423"/>
    <d v="2024-10-03T00:00:00"/>
    <s v="Niger"/>
    <s v="Cash on Delivery"/>
    <x v="1"/>
    <n v="939692.4"/>
    <n v="0.25"/>
    <n v="234923.1"/>
    <n v="704769.3"/>
    <x v="7"/>
  </r>
  <r>
    <n v="1425"/>
    <s v="Lawal Ngozi"/>
    <s v="Laptop"/>
    <n v="171913.11"/>
    <n v="5"/>
    <s v="ORD11424"/>
    <d v="2024-06-26T00:00:00"/>
    <s v="Abuja"/>
    <s v="Bank Transfer"/>
    <x v="0"/>
    <n v="859565.54999999993"/>
    <n v="0.25"/>
    <n v="214891.38749999998"/>
    <n v="644674.16249999998"/>
    <x v="11"/>
  </r>
  <r>
    <n v="1426"/>
    <s v="Obi Adeola"/>
    <s v="Tablet"/>
    <n v="54375.199999999997"/>
    <n v="1"/>
    <s v="ORD11425"/>
    <d v="2024-03-17T00:00:00"/>
    <s v="Rivers"/>
    <s v="Credit Card"/>
    <x v="0"/>
    <n v="54375.199999999997"/>
    <s v="No Discount"/>
    <s v="No Discount"/>
    <n v="54375.199999999997"/>
    <x v="9"/>
  </r>
  <r>
    <n v="1427"/>
    <s v="Mohammed Abiodun"/>
    <s v="TV"/>
    <n v="188529.3"/>
    <n v="1"/>
    <s v="ORD11426"/>
    <d v="2024-04-26T00:00:00"/>
    <s v="Kano"/>
    <s v="Credit Card"/>
    <x v="0"/>
    <n v="188529.3"/>
    <s v="No Discount"/>
    <s v="No Discount"/>
    <n v="188529.3"/>
    <x v="5"/>
  </r>
  <r>
    <n v="1428"/>
    <s v="Ekong Chisom"/>
    <s v="Smartphone"/>
    <n v="141125.1"/>
    <n v="5"/>
    <s v="ORD11427"/>
    <d v="2024-09-08T00:00:00"/>
    <s v="Osun"/>
    <s v="Cash on Delivery"/>
    <x v="1"/>
    <n v="705625.5"/>
    <n v="0.25"/>
    <n v="176406.375"/>
    <n v="529219.125"/>
    <x v="8"/>
  </r>
  <r>
    <n v="1429"/>
    <s v="Osagie Ahmed"/>
    <s v="TV"/>
    <n v="39337.129999999997"/>
    <n v="2"/>
    <s v="ORD11428"/>
    <d v="2024-11-03T00:00:00"/>
    <s v="Enugu"/>
    <s v="Debit Card"/>
    <x v="0"/>
    <n v="78674.259999999995"/>
    <n v="0.15"/>
    <n v="11801.138999999999"/>
    <n v="66873.120999999999"/>
    <x v="0"/>
  </r>
  <r>
    <n v="1430"/>
    <s v="Onyejekwe Uche"/>
    <s v="Laptop"/>
    <n v="100742.75"/>
    <n v="1"/>
    <s v="ORD11429"/>
    <d v="2024-07-08T00:00:00"/>
    <s v="Abuja"/>
    <s v="Credit Card"/>
    <x v="2"/>
    <n v="100742.75"/>
    <s v="No Discount"/>
    <s v="No Discount"/>
    <n v="100742.75"/>
    <x v="2"/>
  </r>
  <r>
    <n v="1431"/>
    <s v="Adewale Amaka"/>
    <s v="Smartwatch"/>
    <n v="120041.32"/>
    <n v="4"/>
    <s v="ORD11430"/>
    <d v="2024-12-04T00:00:00"/>
    <s v="Rivers"/>
    <s v="Debit Card"/>
    <x v="0"/>
    <n v="480165.28"/>
    <n v="0.15"/>
    <n v="72024.792000000001"/>
    <n v="408140.48800000001"/>
    <x v="6"/>
  </r>
  <r>
    <n v="1432"/>
    <s v="Balogun Abiodun"/>
    <s v="Headphones"/>
    <n v="66917.66"/>
    <n v="3"/>
    <s v="ORD11431"/>
    <d v="2024-01-20T00:00:00"/>
    <s v="Lagos"/>
    <s v="Cash on Delivery"/>
    <x v="2"/>
    <n v="200752.98"/>
    <n v="0.15"/>
    <n v="30112.947"/>
    <n v="170640.033"/>
    <x v="4"/>
  </r>
  <r>
    <n v="1433"/>
    <s v="Mohammed Ifunanya"/>
    <s v="Fridge"/>
    <n v="151536.9"/>
    <n v="1"/>
    <s v="ORD11432"/>
    <d v="2024-08-02T00:00:00"/>
    <s v="Abuja"/>
    <s v="Debit Card"/>
    <x v="1"/>
    <n v="151536.9"/>
    <s v="No Discount"/>
    <s v="No Discount"/>
    <n v="151536.9"/>
    <x v="1"/>
  </r>
  <r>
    <n v="1434"/>
    <s v="Osagie Sola"/>
    <s v="TV"/>
    <n v="96666.18"/>
    <n v="2"/>
    <s v="ORD11433"/>
    <d v="2024-06-11T00:00:00"/>
    <s v="Delta"/>
    <s v="Cash on Delivery"/>
    <x v="2"/>
    <n v="193332.36"/>
    <n v="0.15"/>
    <n v="28999.853999999996"/>
    <n v="164332.50599999999"/>
    <x v="11"/>
  </r>
  <r>
    <n v="1435"/>
    <s v="Ojo Femi"/>
    <s v="TV"/>
    <n v="49701.93"/>
    <n v="4"/>
    <s v="ORD11434"/>
    <d v="2024-12-15T00:00:00"/>
    <s v="Adamawa"/>
    <s v="Cash on Delivery"/>
    <x v="2"/>
    <n v="198807.72"/>
    <n v="0.15"/>
    <n v="29821.157999999999"/>
    <n v="168986.56200000001"/>
    <x v="6"/>
  </r>
  <r>
    <n v="1436"/>
    <s v="Ikenna Chinwe"/>
    <s v="Washing Machine"/>
    <n v="94380.97"/>
    <n v="4"/>
    <s v="ORD11435"/>
    <d v="2024-02-06T00:00:00"/>
    <s v="Abia"/>
    <s v="Cash on Delivery"/>
    <x v="2"/>
    <n v="377523.88"/>
    <n v="0.15"/>
    <n v="56628.582000000002"/>
    <n v="320895.29800000001"/>
    <x v="10"/>
  </r>
  <r>
    <n v="1437"/>
    <s v="Omotosho Adeola"/>
    <s v="Smartwatch"/>
    <n v="142535.75"/>
    <n v="1"/>
    <s v="ORD11436"/>
    <d v="2024-12-12T00:00:00"/>
    <s v="Kogi"/>
    <s v="Cash on Delivery"/>
    <x v="1"/>
    <n v="142535.75"/>
    <s v="No Discount"/>
    <s v="No Discount"/>
    <n v="142535.75"/>
    <x v="6"/>
  </r>
  <r>
    <n v="1438"/>
    <s v="Idowu Ahmed"/>
    <s v="Microwave"/>
    <n v="158228.13"/>
    <n v="2"/>
    <s v="ORD11437"/>
    <d v="2024-03-28T00:00:00"/>
    <s v="Kaduna"/>
    <s v="Credit Card"/>
    <x v="0"/>
    <n v="316456.26"/>
    <n v="0.15"/>
    <n v="47468.438999999998"/>
    <n v="268987.821"/>
    <x v="9"/>
  </r>
  <r>
    <n v="1439"/>
    <s v="Mohammed Tunde"/>
    <s v="Microwave"/>
    <n v="149250.14000000001"/>
    <n v="5"/>
    <s v="ORD11438"/>
    <d v="2024-03-09T00:00:00"/>
    <s v="Kwara"/>
    <s v="Mobile Payment"/>
    <x v="2"/>
    <n v="746250.70000000007"/>
    <n v="0.25"/>
    <n v="186562.67500000002"/>
    <n v="559688.02500000002"/>
    <x v="9"/>
  </r>
  <r>
    <n v="1440"/>
    <s v="Nwachukwu Ibrahim"/>
    <s v="Smartphone"/>
    <n v="22629.360000000001"/>
    <n v="5"/>
    <s v="ORD11439"/>
    <d v="2024-01-12T00:00:00"/>
    <s v="Enugu"/>
    <s v="Bank Transfer"/>
    <x v="0"/>
    <n v="113146.8"/>
    <n v="0.25"/>
    <n v="28286.7"/>
    <n v="84860.1"/>
    <x v="4"/>
  </r>
  <r>
    <n v="1441"/>
    <s v="Osagie Kemi"/>
    <s v="Microwave"/>
    <n v="194177.18"/>
    <n v="5"/>
    <s v="ORD11440"/>
    <d v="2024-09-15T00:00:00"/>
    <s v="Delta"/>
    <s v="Mobile Payment"/>
    <x v="0"/>
    <n v="970885.89999999991"/>
    <n v="0.25"/>
    <n v="242721.47499999998"/>
    <n v="728164.42499999993"/>
    <x v="8"/>
  </r>
  <r>
    <n v="1442"/>
    <s v="Ikenna Yakubu"/>
    <s v="TV"/>
    <n v="111469.6"/>
    <n v="4"/>
    <s v="ORD11441"/>
    <d v="2024-05-17T00:00:00"/>
    <s v="Niger"/>
    <s v="Bank Transfer"/>
    <x v="2"/>
    <n v="445878.4"/>
    <n v="0.15"/>
    <n v="66881.759999999995"/>
    <n v="378996.64"/>
    <x v="3"/>
  </r>
  <r>
    <n v="1443"/>
    <s v="Adewale Tunde"/>
    <s v="Tablet"/>
    <n v="126675.13"/>
    <n v="1"/>
    <s v="ORD11442"/>
    <d v="2024-06-24T00:00:00"/>
    <s v="Abia"/>
    <s v="Cash on Delivery"/>
    <x v="0"/>
    <n v="126675.13"/>
    <s v="No Discount"/>
    <s v="No Discount"/>
    <n v="126675.13"/>
    <x v="11"/>
  </r>
  <r>
    <n v="1444"/>
    <s v="Okeke Amaka"/>
    <s v="Fridge"/>
    <n v="18184.29"/>
    <n v="5"/>
    <s v="ORD11443"/>
    <d v="2024-11-15T00:00:00"/>
    <s v="Ebonyi"/>
    <s v="Debit Card"/>
    <x v="0"/>
    <n v="90921.450000000012"/>
    <n v="0.25"/>
    <n v="22730.362500000003"/>
    <n v="68191.087500000009"/>
    <x v="0"/>
  </r>
  <r>
    <n v="1445"/>
    <s v="Balogun Ahmed"/>
    <s v="Smartwatch"/>
    <n v="49704.959999999999"/>
    <n v="5"/>
    <s v="ORD11444"/>
    <d v="2024-04-07T00:00:00"/>
    <s v="Taraba"/>
    <s v="Credit Card"/>
    <x v="0"/>
    <n v="248524.79999999999"/>
    <n v="0.25"/>
    <n v="62131.199999999997"/>
    <n v="186393.59999999998"/>
    <x v="5"/>
  </r>
  <r>
    <n v="1446"/>
    <s v="Ajayi Adeola"/>
    <s v="TV"/>
    <n v="158035.73000000001"/>
    <n v="2"/>
    <s v="ORD11445"/>
    <d v="2024-03-20T00:00:00"/>
    <s v="Osun"/>
    <s v="Bank Transfer"/>
    <x v="1"/>
    <n v="316071.46000000002"/>
    <n v="0.15"/>
    <n v="47410.719000000005"/>
    <n v="268660.74100000004"/>
    <x v="9"/>
  </r>
  <r>
    <n v="1447"/>
    <s v="Onyejekwe Yakubu"/>
    <s v="Tablet"/>
    <n v="37264.660000000003"/>
    <n v="5"/>
    <s v="ORD11446"/>
    <d v="2024-04-21T00:00:00"/>
    <s v="Lagos"/>
    <s v="Credit Card"/>
    <x v="2"/>
    <n v="186323.30000000002"/>
    <n v="0.25"/>
    <n v="46580.825000000004"/>
    <n v="139742.47500000001"/>
    <x v="5"/>
  </r>
  <r>
    <n v="1448"/>
    <s v="Abubakar Yakubu"/>
    <s v="Laptop"/>
    <n v="135227.01999999999"/>
    <n v="3"/>
    <s v="ORD11447"/>
    <d v="2024-12-07T00:00:00"/>
    <s v="Ogun"/>
    <s v="Bank Transfer"/>
    <x v="0"/>
    <n v="405681.05999999994"/>
    <n v="0.15"/>
    <n v="60852.158999999985"/>
    <n v="344828.90099999995"/>
    <x v="6"/>
  </r>
  <r>
    <n v="1449"/>
    <s v="Adewale Kemi"/>
    <s v="Microwave"/>
    <n v="111236.64"/>
    <n v="1"/>
    <s v="ORD11448"/>
    <d v="2024-07-15T00:00:00"/>
    <s v="Enugu"/>
    <s v="Mobile Payment"/>
    <x v="1"/>
    <n v="111236.64"/>
    <s v="No Discount"/>
    <s v="No Discount"/>
    <n v="111236.64"/>
    <x v="2"/>
  </r>
  <r>
    <n v="1450"/>
    <s v="Eze Folake"/>
    <s v="Microwave"/>
    <n v="125318.09"/>
    <n v="4"/>
    <s v="ORD11449"/>
    <d v="2024-05-02T00:00:00"/>
    <s v="Abuja"/>
    <s v="Debit Card"/>
    <x v="2"/>
    <n v="501272.36"/>
    <n v="0.15"/>
    <n v="75190.853999999992"/>
    <n v="426081.50599999999"/>
    <x v="3"/>
  </r>
  <r>
    <n v="1451"/>
    <s v="Ogunleye Aisha"/>
    <s v="Laptop"/>
    <n v="85621.68"/>
    <n v="4"/>
    <s v="ORD11450"/>
    <d v="2024-01-15T00:00:00"/>
    <s v="Ogun"/>
    <s v="Credit Card"/>
    <x v="1"/>
    <n v="342486.72"/>
    <n v="0.15"/>
    <n v="51373.007999999994"/>
    <n v="291113.712"/>
    <x v="4"/>
  </r>
  <r>
    <n v="1452"/>
    <s v="Adebayo Tunde"/>
    <s v="Tablet"/>
    <n v="53263.25"/>
    <n v="2"/>
    <s v="ORD11451"/>
    <d v="2024-01-09T00:00:00"/>
    <s v="Oyo"/>
    <s v="Credit Card"/>
    <x v="0"/>
    <n v="106526.5"/>
    <n v="0.15"/>
    <n v="15978.974999999999"/>
    <n v="90547.524999999994"/>
    <x v="4"/>
  </r>
  <r>
    <n v="1453"/>
    <s v="Onyejekwe Tunde"/>
    <s v="TV"/>
    <n v="34080.93"/>
    <n v="5"/>
    <s v="ORD11452"/>
    <d v="2024-05-24T00:00:00"/>
    <s v="Yobe"/>
    <s v="Credit Card"/>
    <x v="2"/>
    <n v="170404.65"/>
    <n v="0.25"/>
    <n v="42601.162499999999"/>
    <n v="127803.48749999999"/>
    <x v="3"/>
  </r>
  <r>
    <n v="1454"/>
    <s v="Ezechi Aisha"/>
    <s v="Microwave"/>
    <n v="195671.24"/>
    <n v="4"/>
    <s v="ORD11453"/>
    <d v="2024-01-17T00:00:00"/>
    <s v="Anambra"/>
    <s v="Debit Card"/>
    <x v="1"/>
    <n v="782684.96"/>
    <n v="0.15"/>
    <n v="117402.74399999999"/>
    <n v="665282.21600000001"/>
    <x v="4"/>
  </r>
  <r>
    <n v="1455"/>
    <s v="Ikenna Ibrahim"/>
    <s v="Microwave"/>
    <n v="55059.69"/>
    <n v="2"/>
    <s v="ORD11454"/>
    <d v="2024-11-25T00:00:00"/>
    <s v="Kwara"/>
    <s v="Debit Card"/>
    <x v="2"/>
    <n v="110119.38"/>
    <n v="0.15"/>
    <n v="16517.906999999999"/>
    <n v="93601.472999999998"/>
    <x v="0"/>
  </r>
  <r>
    <n v="1456"/>
    <s v="Balogun Chinwe"/>
    <s v="Headphones"/>
    <n v="153465.32999999999"/>
    <n v="3"/>
    <s v="ORD11455"/>
    <d v="2024-09-17T00:00:00"/>
    <s v="Ebonyi"/>
    <s v="Mobile Payment"/>
    <x v="1"/>
    <n v="460395.99"/>
    <n v="0.15"/>
    <n v="69059.398499999996"/>
    <n v="391336.59149999998"/>
    <x v="8"/>
  </r>
  <r>
    <n v="1457"/>
    <s v="Adewale Tunde"/>
    <s v="Air Conditioner"/>
    <n v="67252.600000000006"/>
    <n v="4"/>
    <s v="ORD11456"/>
    <d v="2024-05-13T00:00:00"/>
    <s v="Lagos"/>
    <s v="Bank Transfer"/>
    <x v="2"/>
    <n v="269010.40000000002"/>
    <n v="0.15"/>
    <n v="40351.560000000005"/>
    <n v="228658.84000000003"/>
    <x v="3"/>
  </r>
  <r>
    <n v="1458"/>
    <s v="Ezechi Folake"/>
    <s v="Headphones"/>
    <n v="106562.34"/>
    <n v="4"/>
    <s v="ORD11457"/>
    <d v="2024-07-12T00:00:00"/>
    <s v="Ekiti"/>
    <s v="Cash on Delivery"/>
    <x v="2"/>
    <n v="426249.36"/>
    <n v="0.15"/>
    <n v="63937.403999999995"/>
    <n v="362311.95600000001"/>
    <x v="2"/>
  </r>
  <r>
    <n v="1459"/>
    <s v="Balogun Omotayo"/>
    <s v="Smartwatch"/>
    <n v="81503.97"/>
    <n v="5"/>
    <s v="ORD11458"/>
    <d v="2024-03-30T00:00:00"/>
    <s v="Ogun"/>
    <s v="Cash on Delivery"/>
    <x v="0"/>
    <n v="407519.85"/>
    <n v="0.25"/>
    <n v="101879.96249999999"/>
    <n v="305639.88749999995"/>
    <x v="9"/>
  </r>
  <r>
    <n v="1460"/>
    <s v="Ifeanyi Uche"/>
    <s v="Headphones"/>
    <n v="179192.54"/>
    <n v="3"/>
    <s v="ORD11459"/>
    <d v="2024-10-04T00:00:00"/>
    <s v="Niger"/>
    <s v="Debit Card"/>
    <x v="2"/>
    <n v="537577.62"/>
    <n v="0.15"/>
    <n v="80636.642999999996"/>
    <n v="456940.97700000001"/>
    <x v="7"/>
  </r>
  <r>
    <n v="1461"/>
    <s v="Ogundipe Uche"/>
    <s v="Washing Machine"/>
    <n v="130415.55"/>
    <n v="1"/>
    <s v="ORD11460"/>
    <d v="2024-01-11T00:00:00"/>
    <s v="Taraba"/>
    <s v="Mobile Payment"/>
    <x v="2"/>
    <n v="130415.55"/>
    <s v="No Discount"/>
    <s v="No Discount"/>
    <n v="130415.55"/>
    <x v="4"/>
  </r>
  <r>
    <n v="1462"/>
    <s v="Eze Yakubu"/>
    <s v="Smartphone"/>
    <n v="81166.92"/>
    <n v="1"/>
    <s v="ORD11461"/>
    <d v="2024-05-18T00:00:00"/>
    <s v="Abuja"/>
    <s v="Cash on Delivery"/>
    <x v="0"/>
    <n v="81166.92"/>
    <s v="No Discount"/>
    <s v="No Discount"/>
    <n v="81166.92"/>
    <x v="3"/>
  </r>
  <r>
    <n v="1463"/>
    <s v="Ezechi Adeola"/>
    <s v="Fridge"/>
    <n v="84494.58"/>
    <n v="3"/>
    <s v="ORD11462"/>
    <d v="2024-02-24T00:00:00"/>
    <s v="Taraba"/>
    <s v="Cash on Delivery"/>
    <x v="1"/>
    <n v="253483.74"/>
    <n v="0.15"/>
    <n v="38022.560999999994"/>
    <n v="215461.179"/>
    <x v="10"/>
  </r>
  <r>
    <n v="1464"/>
    <s v="Adebanjo Chisom"/>
    <s v="Smartphone"/>
    <n v="81602.759999999995"/>
    <n v="3"/>
    <s v="ORD11463"/>
    <d v="2024-06-08T00:00:00"/>
    <s v="Niger"/>
    <s v="Debit Card"/>
    <x v="0"/>
    <n v="244808.27999999997"/>
    <n v="0.15"/>
    <n v="36721.241999999991"/>
    <n v="208087.03799999997"/>
    <x v="11"/>
  </r>
  <r>
    <n v="1465"/>
    <s v="Ojo Folake"/>
    <s v="Smartwatch"/>
    <n v="197205.75"/>
    <n v="4"/>
    <s v="ORD11464"/>
    <d v="2024-04-07T00:00:00"/>
    <s v="Kogi"/>
    <s v="Credit Card"/>
    <x v="1"/>
    <n v="788823"/>
    <n v="0.15"/>
    <n v="118323.45"/>
    <n v="670499.55000000005"/>
    <x v="5"/>
  </r>
  <r>
    <n v="1466"/>
    <s v="Okafor Chinwe"/>
    <s v="Smartphone"/>
    <n v="74015.16"/>
    <n v="2"/>
    <s v="ORD11465"/>
    <d v="2024-04-11T00:00:00"/>
    <s v="Enugu"/>
    <s v="Cash on Delivery"/>
    <x v="1"/>
    <n v="148030.32"/>
    <n v="0.15"/>
    <n v="22204.547999999999"/>
    <n v="125825.77200000001"/>
    <x v="5"/>
  </r>
  <r>
    <n v="1467"/>
    <s v="Obi Temitope"/>
    <s v="Smartwatch"/>
    <n v="166430.26999999999"/>
    <n v="2"/>
    <s v="ORD11466"/>
    <d v="2024-02-25T00:00:00"/>
    <s v="Abia"/>
    <s v="Debit Card"/>
    <x v="1"/>
    <n v="332860.53999999998"/>
    <n v="0.15"/>
    <n v="49929.080999999998"/>
    <n v="282931.45899999997"/>
    <x v="10"/>
  </r>
  <r>
    <n v="1468"/>
    <s v="Adebayo Yakubu"/>
    <s v="Fridge"/>
    <n v="149143.15"/>
    <n v="5"/>
    <s v="ORD11467"/>
    <d v="2024-06-01T00:00:00"/>
    <s v="Kano"/>
    <s v="Debit Card"/>
    <x v="0"/>
    <n v="745715.75"/>
    <n v="0.25"/>
    <n v="186428.9375"/>
    <n v="559286.8125"/>
    <x v="11"/>
  </r>
  <r>
    <n v="1469"/>
    <s v="Ojo Adeola"/>
    <s v="Washing Machine"/>
    <n v="115428.91"/>
    <n v="3"/>
    <s v="ORD11468"/>
    <d v="2024-05-12T00:00:00"/>
    <s v="Ogun"/>
    <s v="Credit Card"/>
    <x v="1"/>
    <n v="346286.73"/>
    <n v="0.15"/>
    <n v="51943.009499999993"/>
    <n v="294343.7205"/>
    <x v="3"/>
  </r>
  <r>
    <n v="1470"/>
    <s v="Abubakar Chinwe"/>
    <s v="Microwave"/>
    <n v="105788.03"/>
    <n v="4"/>
    <s v="ORD11469"/>
    <d v="2024-03-29T00:00:00"/>
    <s v="Taraba"/>
    <s v="Mobile Payment"/>
    <x v="1"/>
    <n v="423152.12"/>
    <n v="0.15"/>
    <n v="63472.817999999999"/>
    <n v="359679.30200000003"/>
    <x v="9"/>
  </r>
  <r>
    <n v="1471"/>
    <s v="Balogun Ahmed"/>
    <s v="Smartwatch"/>
    <n v="197332.97"/>
    <n v="4"/>
    <s v="ORD11470"/>
    <d v="2024-07-05T00:00:00"/>
    <s v="Bayelsa"/>
    <s v="Mobile Payment"/>
    <x v="0"/>
    <n v="789331.88"/>
    <n v="0.15"/>
    <n v="118399.78199999999"/>
    <n v="670932.098"/>
    <x v="2"/>
  </r>
  <r>
    <n v="1472"/>
    <s v="Okafor Zainab"/>
    <s v="Smartphone"/>
    <n v="73315.7"/>
    <n v="3"/>
    <s v="ORD11471"/>
    <d v="2024-07-21T00:00:00"/>
    <s v="Bauchi"/>
    <s v="Mobile Payment"/>
    <x v="2"/>
    <n v="219947.09999999998"/>
    <n v="0.15"/>
    <n v="32992.064999999995"/>
    <n v="186955.03499999997"/>
    <x v="2"/>
  </r>
  <r>
    <n v="1473"/>
    <s v="Okafor Aisha"/>
    <s v="Air Conditioner"/>
    <n v="98256.14"/>
    <n v="1"/>
    <s v="ORD11472"/>
    <d v="2024-06-13T00:00:00"/>
    <s v="Kano"/>
    <s v="Bank Transfer"/>
    <x v="0"/>
    <n v="98256.14"/>
    <s v="No Discount"/>
    <s v="No Discount"/>
    <n v="98256.14"/>
    <x v="11"/>
  </r>
  <r>
    <n v="1474"/>
    <s v="Balogun Temitope"/>
    <s v="Washing Machine"/>
    <n v="121637.73"/>
    <n v="4"/>
    <s v="ORD11473"/>
    <d v="2024-06-08T00:00:00"/>
    <s v="Niger"/>
    <s v="Credit Card"/>
    <x v="0"/>
    <n v="486550.92"/>
    <n v="0.15"/>
    <n v="72982.637999999992"/>
    <n v="413568.28200000001"/>
    <x v="11"/>
  </r>
  <r>
    <n v="1475"/>
    <s v="Ojo Ibrahim"/>
    <s v="Tablet"/>
    <n v="113889.57"/>
    <n v="4"/>
    <s v="ORD11474"/>
    <d v="2024-06-03T00:00:00"/>
    <s v="Anambra"/>
    <s v="Cash on Delivery"/>
    <x v="2"/>
    <n v="455558.28"/>
    <n v="0.15"/>
    <n v="68333.741999999998"/>
    <n v="387224.53800000006"/>
    <x v="11"/>
  </r>
  <r>
    <n v="1476"/>
    <s v="Ajayi Femi"/>
    <s v="Headphones"/>
    <n v="8438.73"/>
    <n v="3"/>
    <s v="ORD11475"/>
    <d v="2024-03-23T00:00:00"/>
    <s v="Delta"/>
    <s v="Bank Transfer"/>
    <x v="2"/>
    <n v="25316.19"/>
    <n v="0.15"/>
    <n v="3797.4284999999995"/>
    <n v="21518.761500000001"/>
    <x v="9"/>
  </r>
  <r>
    <n v="1477"/>
    <s v="Ezechi Chinwe"/>
    <s v="Microwave"/>
    <n v="143536.59"/>
    <n v="4"/>
    <s v="ORD11476"/>
    <d v="2024-09-10T00:00:00"/>
    <s v="Delta"/>
    <s v="Debit Card"/>
    <x v="2"/>
    <n v="574146.36"/>
    <n v="0.15"/>
    <n v="86121.953999999998"/>
    <n v="488024.40599999996"/>
    <x v="8"/>
  </r>
  <r>
    <n v="1478"/>
    <s v="Mohammed Uche"/>
    <s v="Laptop"/>
    <n v="115375.47"/>
    <n v="2"/>
    <s v="ORD11477"/>
    <d v="2024-12-23T00:00:00"/>
    <s v="Bauchi"/>
    <s v="Debit Card"/>
    <x v="0"/>
    <n v="230750.94"/>
    <n v="0.15"/>
    <n v="34612.640999999996"/>
    <n v="196138.299"/>
    <x v="6"/>
  </r>
  <r>
    <n v="1479"/>
    <s v="Balogun Chisom"/>
    <s v="Smartwatch"/>
    <n v="110886.82"/>
    <n v="3"/>
    <s v="ORD11478"/>
    <d v="2024-11-15T00:00:00"/>
    <s v="Abia"/>
    <s v="Credit Card"/>
    <x v="2"/>
    <n v="332660.46000000002"/>
    <n v="0.15"/>
    <n v="49899.069000000003"/>
    <n v="282761.391"/>
    <x v="0"/>
  </r>
  <r>
    <n v="1480"/>
    <s v="Olawale Ngozi"/>
    <s v="Smartwatch"/>
    <n v="75576.22"/>
    <n v="2"/>
    <s v="ORD11479"/>
    <d v="2024-10-13T00:00:00"/>
    <s v="Osun"/>
    <s v="Cash on Delivery"/>
    <x v="1"/>
    <n v="151152.44"/>
    <n v="0.15"/>
    <n v="22672.865999999998"/>
    <n v="128479.57400000001"/>
    <x v="7"/>
  </r>
  <r>
    <n v="1481"/>
    <s v="Idowu Amaka"/>
    <s v="Laptop"/>
    <n v="189876.58"/>
    <n v="1"/>
    <s v="ORD11480"/>
    <d v="2024-04-29T00:00:00"/>
    <s v="Ogun"/>
    <s v="Debit Card"/>
    <x v="1"/>
    <n v="189876.58"/>
    <s v="No Discount"/>
    <s v="No Discount"/>
    <n v="189876.58"/>
    <x v="5"/>
  </r>
  <r>
    <n v="1482"/>
    <s v="Idowu Adeola"/>
    <s v="Laptop"/>
    <n v="14812.59"/>
    <n v="1"/>
    <s v="ORD11481"/>
    <d v="2024-01-10T00:00:00"/>
    <s v="Delta"/>
    <s v="Credit Card"/>
    <x v="2"/>
    <n v="14812.59"/>
    <s v="No Discount"/>
    <s v="No Discount"/>
    <n v="14812.59"/>
    <x v="4"/>
  </r>
  <r>
    <n v="1483"/>
    <s v="Ikenna Zainab"/>
    <s v="Headphones"/>
    <n v="173979.51"/>
    <n v="3"/>
    <s v="ORD11482"/>
    <d v="2024-10-06T00:00:00"/>
    <s v="Abia"/>
    <s v="Cash on Delivery"/>
    <x v="0"/>
    <n v="521938.53"/>
    <n v="0.15"/>
    <n v="78290.779500000004"/>
    <n v="443647.75050000002"/>
    <x v="7"/>
  </r>
  <r>
    <n v="1484"/>
    <s v="Ogunleye Aisha"/>
    <s v="Microwave"/>
    <n v="196142.27"/>
    <n v="3"/>
    <s v="ORD11483"/>
    <d v="2024-01-06T00:00:00"/>
    <s v="Kaduna"/>
    <s v="Cash on Delivery"/>
    <x v="2"/>
    <n v="588426.80999999994"/>
    <n v="0.15"/>
    <n v="88264.021499999988"/>
    <n v="500162.78849999997"/>
    <x v="4"/>
  </r>
  <r>
    <n v="1485"/>
    <s v="Ekong Emeka"/>
    <s v="Headphones"/>
    <n v="38436.089999999997"/>
    <n v="2"/>
    <s v="ORD11484"/>
    <d v="2024-10-18T00:00:00"/>
    <s v="Zamfara"/>
    <s v="Credit Card"/>
    <x v="0"/>
    <n v="76872.179999999993"/>
    <n v="0.15"/>
    <n v="11530.826999999999"/>
    <n v="65341.352999999996"/>
    <x v="7"/>
  </r>
  <r>
    <n v="1486"/>
    <s v="Onyejekwe Chinwe"/>
    <s v="Microwave"/>
    <n v="101599.79"/>
    <n v="1"/>
    <s v="ORD11485"/>
    <d v="2024-12-25T00:00:00"/>
    <s v="Ebonyi"/>
    <s v="Cash on Delivery"/>
    <x v="2"/>
    <n v="101599.79"/>
    <s v="No Discount"/>
    <s v="No Discount"/>
    <n v="101599.79"/>
    <x v="6"/>
  </r>
  <r>
    <n v="1487"/>
    <s v="Osagie Sola"/>
    <s v="Washing Machine"/>
    <n v="196359.84"/>
    <n v="3"/>
    <s v="ORD11486"/>
    <d v="2024-08-03T00:00:00"/>
    <s v="Bauchi"/>
    <s v="Credit Card"/>
    <x v="2"/>
    <n v="589079.52"/>
    <n v="0.15"/>
    <n v="88361.928"/>
    <n v="500717.592"/>
    <x v="1"/>
  </r>
  <r>
    <n v="1488"/>
    <s v="Adebayo Folake"/>
    <s v="Tablet"/>
    <n v="152732.13"/>
    <n v="4"/>
    <s v="ORD11487"/>
    <d v="2024-11-24T00:00:00"/>
    <s v="Anambra"/>
    <s v="Mobile Payment"/>
    <x v="0"/>
    <n v="610928.52"/>
    <n v="0.15"/>
    <n v="91639.278000000006"/>
    <n v="519289.24200000003"/>
    <x v="0"/>
  </r>
  <r>
    <n v="1489"/>
    <s v="Idowu Sola"/>
    <s v="Smartphone"/>
    <n v="187748.92"/>
    <n v="5"/>
    <s v="ORD11488"/>
    <d v="2024-06-12T00:00:00"/>
    <s v="Yobe"/>
    <s v="Bank Transfer"/>
    <x v="2"/>
    <n v="938744.60000000009"/>
    <n v="0.25"/>
    <n v="234686.15000000002"/>
    <n v="704058.45000000007"/>
    <x v="11"/>
  </r>
  <r>
    <n v="1490"/>
    <s v="Adebanjo Tunde"/>
    <s v="Smartwatch"/>
    <n v="144352.49"/>
    <n v="5"/>
    <s v="ORD11489"/>
    <d v="2024-04-02T00:00:00"/>
    <s v="Abia"/>
    <s v="Cash on Delivery"/>
    <x v="2"/>
    <n v="721762.45"/>
    <n v="0.25"/>
    <n v="180440.61249999999"/>
    <n v="541321.83749999991"/>
    <x v="5"/>
  </r>
  <r>
    <n v="1491"/>
    <s v="Balogun Samuel"/>
    <s v="TV"/>
    <n v="25697.42"/>
    <n v="1"/>
    <s v="ORD11490"/>
    <d v="2024-11-18T00:00:00"/>
    <s v="Ebonyi"/>
    <s v="Bank Transfer"/>
    <x v="2"/>
    <n v="25697.42"/>
    <s v="No Discount"/>
    <s v="No Discount"/>
    <n v="25697.42"/>
    <x v="0"/>
  </r>
  <r>
    <n v="1492"/>
    <s v="Ikenna Femi"/>
    <s v="Smartwatch"/>
    <n v="154327.31"/>
    <n v="3"/>
    <s v="ORD11491"/>
    <d v="2024-07-20T00:00:00"/>
    <s v="Anambra"/>
    <s v="Cash on Delivery"/>
    <x v="1"/>
    <n v="462981.93"/>
    <n v="0.15"/>
    <n v="69447.289499999999"/>
    <n v="393534.64049999998"/>
    <x v="2"/>
  </r>
  <r>
    <n v="1493"/>
    <s v="Ikenna Kemi"/>
    <s v="Washing Machine"/>
    <n v="70088.72"/>
    <n v="2"/>
    <s v="ORD11492"/>
    <d v="2024-02-12T00:00:00"/>
    <s v="Rivers"/>
    <s v="Cash on Delivery"/>
    <x v="2"/>
    <n v="140177.44"/>
    <n v="0.15"/>
    <n v="21026.615999999998"/>
    <n v="119150.82400000001"/>
    <x v="10"/>
  </r>
  <r>
    <n v="1494"/>
    <s v="Ajayi Omotayo"/>
    <s v="TV"/>
    <n v="54102.91"/>
    <n v="4"/>
    <s v="ORD11493"/>
    <d v="2024-02-25T00:00:00"/>
    <s v="Kogi"/>
    <s v="Bank Transfer"/>
    <x v="0"/>
    <n v="216411.64"/>
    <n v="0.15"/>
    <n v="32461.745999999999"/>
    <n v="183949.89400000003"/>
    <x v="10"/>
  </r>
  <r>
    <n v="1495"/>
    <s v="Mohammed Chukwudi"/>
    <s v="Air Conditioner"/>
    <n v="64674.86"/>
    <n v="2"/>
    <s v="ORD11494"/>
    <d v="2024-09-23T00:00:00"/>
    <s v="Kaduna"/>
    <s v="Bank Transfer"/>
    <x v="1"/>
    <n v="129349.72"/>
    <n v="0.15"/>
    <n v="19402.457999999999"/>
    <n v="109947.262"/>
    <x v="8"/>
  </r>
  <r>
    <n v="1496"/>
    <s v="Ikenna Zainab"/>
    <s v="Washing Machine"/>
    <n v="20973.360000000001"/>
    <n v="2"/>
    <s v="ORD11495"/>
    <d v="2024-08-09T00:00:00"/>
    <s v="Benue"/>
    <s v="Cash on Delivery"/>
    <x v="0"/>
    <n v="41946.720000000001"/>
    <n v="0.15"/>
    <n v="6292.0079999999998"/>
    <n v="35654.712"/>
    <x v="1"/>
  </r>
  <r>
    <n v="1497"/>
    <s v="Abubakar Zainab"/>
    <s v="Smartwatch"/>
    <n v="148549.44"/>
    <n v="3"/>
    <s v="ORD11496"/>
    <d v="2024-04-08T00:00:00"/>
    <s v="Ondo"/>
    <s v="Cash on Delivery"/>
    <x v="0"/>
    <n v="445648.32"/>
    <n v="0.15"/>
    <n v="66847.247999999992"/>
    <n v="378801.07200000004"/>
    <x v="5"/>
  </r>
  <r>
    <n v="1498"/>
    <s v="Osagie Abiodun"/>
    <s v="Air Conditioner"/>
    <n v="46922.64"/>
    <n v="4"/>
    <s v="ORD11497"/>
    <d v="2024-12-24T00:00:00"/>
    <s v="Osun"/>
    <s v="Debit Card"/>
    <x v="2"/>
    <n v="187690.56"/>
    <n v="0.15"/>
    <n v="28153.583999999999"/>
    <n v="159536.976"/>
    <x v="6"/>
  </r>
  <r>
    <n v="1499"/>
    <s v="Okeke Uche"/>
    <s v="Tablet"/>
    <n v="186345.16"/>
    <n v="2"/>
    <s v="ORD11498"/>
    <d v="2024-08-27T00:00:00"/>
    <s v="Abia"/>
    <s v="Mobile Payment"/>
    <x v="1"/>
    <n v="372690.32"/>
    <n v="0.15"/>
    <n v="55903.548000000003"/>
    <n v="316786.772"/>
    <x v="1"/>
  </r>
  <r>
    <n v="1500"/>
    <s v="Adebanjo Chinwe"/>
    <s v="Air Conditioner"/>
    <n v="128559.52"/>
    <n v="4"/>
    <s v="ORD11499"/>
    <d v="2024-01-28T00:00:00"/>
    <s v="Adamawa"/>
    <s v="Cash on Delivery"/>
    <x v="2"/>
    <n v="514238.08"/>
    <n v="0.15"/>
    <n v="77135.712"/>
    <n v="437102.36800000002"/>
    <x v="4"/>
  </r>
  <r>
    <n v="1501"/>
    <s v="Okafor Ibrahim"/>
    <s v="TV"/>
    <n v="143472.65"/>
    <n v="2"/>
    <s v="ORD11500"/>
    <d v="2024-08-17T00:00:00"/>
    <s v="Rivers"/>
    <s v="Mobile Payment"/>
    <x v="0"/>
    <n v="286945.3"/>
    <n v="0.15"/>
    <n v="43041.794999999998"/>
    <n v="243903.505"/>
    <x v="1"/>
  </r>
  <r>
    <n v="1502"/>
    <s v="Ogundipe Sola"/>
    <s v="Microwave"/>
    <n v="84672.05"/>
    <n v="2"/>
    <s v="ORD11501"/>
    <d v="2024-02-24T00:00:00"/>
    <s v="Enugu"/>
    <s v="Mobile Payment"/>
    <x v="0"/>
    <n v="169344.1"/>
    <n v="0.15"/>
    <n v="25401.615000000002"/>
    <n v="143942.48500000002"/>
    <x v="10"/>
  </r>
  <r>
    <n v="1503"/>
    <s v="Ogunleye Omotayo"/>
    <s v="Smartwatch"/>
    <n v="52857.760000000002"/>
    <n v="3"/>
    <s v="ORD11502"/>
    <d v="2024-09-08T00:00:00"/>
    <s v="Ogun"/>
    <s v="Credit Card"/>
    <x v="0"/>
    <n v="158573.28"/>
    <n v="0.15"/>
    <n v="23785.991999999998"/>
    <n v="134787.288"/>
    <x v="8"/>
  </r>
  <r>
    <n v="1504"/>
    <s v="Okeke Folake"/>
    <s v="Tablet"/>
    <n v="184633.43"/>
    <n v="2"/>
    <s v="ORD11503"/>
    <d v="2024-06-25T00:00:00"/>
    <s v="Rivers"/>
    <s v="Bank Transfer"/>
    <x v="0"/>
    <n v="369266.86"/>
    <n v="0.15"/>
    <n v="55390.028999999995"/>
    <n v="313876.83100000001"/>
    <x v="11"/>
  </r>
  <r>
    <n v="1505"/>
    <s v="Okeke Amaka"/>
    <s v="Smartwatch"/>
    <n v="122768.27"/>
    <n v="1"/>
    <s v="ORD11504"/>
    <d v="2024-12-02T00:00:00"/>
    <s v="Kwara"/>
    <s v="Credit Card"/>
    <x v="2"/>
    <n v="122768.27"/>
    <s v="No Discount"/>
    <s v="No Discount"/>
    <n v="122768.27"/>
    <x v="6"/>
  </r>
  <r>
    <n v="1506"/>
    <s v="Adebayo Uche"/>
    <s v="Smartwatch"/>
    <n v="9868.58"/>
    <n v="5"/>
    <s v="ORD11505"/>
    <d v="2024-07-23T00:00:00"/>
    <s v="Bayelsa"/>
    <s v="Credit Card"/>
    <x v="1"/>
    <n v="49342.9"/>
    <n v="0.25"/>
    <n v="12335.725"/>
    <n v="37007.175000000003"/>
    <x v="2"/>
  </r>
  <r>
    <n v="1507"/>
    <s v="Okafor Omotayo"/>
    <s v="Tablet"/>
    <n v="49369.74"/>
    <n v="2"/>
    <s v="ORD11506"/>
    <d v="2024-10-11T00:00:00"/>
    <s v="Yobe"/>
    <s v="Mobile Payment"/>
    <x v="2"/>
    <n v="98739.48"/>
    <n v="0.15"/>
    <n v="14810.921999999999"/>
    <n v="83928.55799999999"/>
    <x v="7"/>
  </r>
  <r>
    <n v="1508"/>
    <s v="Ikenna Femi"/>
    <s v="Smartwatch"/>
    <n v="121193.91"/>
    <n v="5"/>
    <s v="ORD11507"/>
    <d v="2024-03-20T00:00:00"/>
    <s v="Kwara"/>
    <s v="Bank Transfer"/>
    <x v="0"/>
    <n v="605969.55000000005"/>
    <n v="0.25"/>
    <n v="151492.38750000001"/>
    <n v="454477.16250000003"/>
    <x v="9"/>
  </r>
  <r>
    <n v="1509"/>
    <s v="Mohammed Tunde"/>
    <s v="Microwave"/>
    <n v="44371.45"/>
    <n v="4"/>
    <s v="ORD11508"/>
    <d v="2024-09-15T00:00:00"/>
    <s v="Sokoto"/>
    <s v="Cash on Delivery"/>
    <x v="1"/>
    <n v="177485.8"/>
    <n v="0.15"/>
    <n v="26622.87"/>
    <n v="150862.93"/>
    <x v="8"/>
  </r>
  <r>
    <n v="1510"/>
    <s v="Adebayo Tunde"/>
    <s v="Laptop"/>
    <n v="32522.36"/>
    <n v="3"/>
    <s v="ORD11509"/>
    <d v="2024-12-16T00:00:00"/>
    <s v="Adamawa"/>
    <s v="Mobile Payment"/>
    <x v="1"/>
    <n v="97567.08"/>
    <n v="0.15"/>
    <n v="14635.062"/>
    <n v="82932.017999999996"/>
    <x v="6"/>
  </r>
  <r>
    <n v="1511"/>
    <s v="Adebayo Kemi"/>
    <s v="Smartwatch"/>
    <n v="30405.7"/>
    <n v="5"/>
    <s v="ORD11510"/>
    <d v="2024-09-02T00:00:00"/>
    <s v="Taraba"/>
    <s v="Mobile Payment"/>
    <x v="2"/>
    <n v="152028.5"/>
    <n v="0.25"/>
    <n v="38007.125"/>
    <n v="114021.375"/>
    <x v="8"/>
  </r>
  <r>
    <n v="1512"/>
    <s v="Ekong Bola"/>
    <s v="Smartphone"/>
    <n v="126747.27"/>
    <n v="4"/>
    <s v="ORD11511"/>
    <d v="2024-01-21T00:00:00"/>
    <s v="Kano"/>
    <s v="Debit Card"/>
    <x v="0"/>
    <n v="506989.08"/>
    <n v="0.15"/>
    <n v="76048.361999999994"/>
    <n v="430940.71799999999"/>
    <x v="4"/>
  </r>
  <r>
    <n v="1513"/>
    <s v="Onyejekwe Ibrahim"/>
    <s v="TV"/>
    <n v="11215.03"/>
    <n v="4"/>
    <s v="ORD11512"/>
    <d v="2024-06-07T00:00:00"/>
    <s v="Ekiti"/>
    <s v="Credit Card"/>
    <x v="1"/>
    <n v="44860.12"/>
    <n v="0.15"/>
    <n v="6729.018"/>
    <n v="38131.101999999999"/>
    <x v="11"/>
  </r>
  <r>
    <n v="1514"/>
    <s v="Onyejekwe Ibrahim"/>
    <s v="Laptop"/>
    <n v="104532.04"/>
    <n v="2"/>
    <s v="ORD11513"/>
    <d v="2024-05-13T00:00:00"/>
    <s v="Ebonyi"/>
    <s v="Credit Card"/>
    <x v="0"/>
    <n v="209064.08"/>
    <n v="0.15"/>
    <n v="31359.611999999997"/>
    <n v="177704.46799999999"/>
    <x v="3"/>
  </r>
  <r>
    <n v="1515"/>
    <s v="Omotosho Yakubu"/>
    <s v="Headphones"/>
    <n v="61125.95"/>
    <n v="4"/>
    <s v="ORD11514"/>
    <d v="2024-02-13T00:00:00"/>
    <s v="Abuja"/>
    <s v="Cash on Delivery"/>
    <x v="1"/>
    <n v="244503.8"/>
    <n v="0.15"/>
    <n v="36675.57"/>
    <n v="207828.22999999998"/>
    <x v="10"/>
  </r>
  <r>
    <n v="1516"/>
    <s v="Obi Femi"/>
    <s v="Microwave"/>
    <n v="160049.39000000001"/>
    <n v="5"/>
    <s v="ORD11515"/>
    <d v="2024-05-09T00:00:00"/>
    <s v="Niger"/>
    <s v="Mobile Payment"/>
    <x v="2"/>
    <n v="800246.95000000007"/>
    <n v="0.25"/>
    <n v="200061.73750000002"/>
    <n v="600185.21250000002"/>
    <x v="3"/>
  </r>
  <r>
    <n v="1517"/>
    <s v="Ikenna Samuel"/>
    <s v="Washing Machine"/>
    <n v="166052.17000000001"/>
    <n v="2"/>
    <s v="ORD11516"/>
    <d v="2024-04-08T00:00:00"/>
    <s v="Ebonyi"/>
    <s v="Mobile Payment"/>
    <x v="1"/>
    <n v="332104.34000000003"/>
    <n v="0.15"/>
    <n v="49815.651000000005"/>
    <n v="282288.68900000001"/>
    <x v="5"/>
  </r>
  <r>
    <n v="1518"/>
    <s v="Adewale Femi"/>
    <s v="Tablet"/>
    <n v="60471.41"/>
    <n v="2"/>
    <s v="ORD11517"/>
    <d v="2024-07-23T00:00:00"/>
    <s v="Delta"/>
    <s v="Credit Card"/>
    <x v="2"/>
    <n v="120942.82"/>
    <n v="0.15"/>
    <n v="18141.422999999999"/>
    <n v="102801.39700000001"/>
    <x v="2"/>
  </r>
  <r>
    <n v="1519"/>
    <s v="Onyejekwe Tunde"/>
    <s v="Smartphone"/>
    <n v="176832.16"/>
    <n v="4"/>
    <s v="ORD11518"/>
    <d v="2024-06-13T00:00:00"/>
    <s v="Oyo"/>
    <s v="Mobile Payment"/>
    <x v="0"/>
    <n v="707328.64"/>
    <n v="0.15"/>
    <n v="106099.296"/>
    <n v="601229.34400000004"/>
    <x v="11"/>
  </r>
  <r>
    <n v="1520"/>
    <s v="Ajayi Zainab"/>
    <s v="Laptop"/>
    <n v="62719.05"/>
    <n v="1"/>
    <s v="ORD11519"/>
    <d v="2024-04-07T00:00:00"/>
    <s v="Ekiti"/>
    <s v="Cash on Delivery"/>
    <x v="2"/>
    <n v="62719.05"/>
    <s v="No Discount"/>
    <s v="No Discount"/>
    <n v="62719.05"/>
    <x v="5"/>
  </r>
  <r>
    <n v="1521"/>
    <s v="Osagie Zainab"/>
    <s v="Air Conditioner"/>
    <n v="173210.52"/>
    <n v="5"/>
    <s v="ORD11520"/>
    <d v="2024-09-08T00:00:00"/>
    <s v="Abia"/>
    <s v="Cash on Delivery"/>
    <x v="0"/>
    <n v="866052.6"/>
    <n v="0.25"/>
    <n v="216513.15"/>
    <n v="649539.44999999995"/>
    <x v="8"/>
  </r>
  <r>
    <n v="1522"/>
    <s v="Ezechi Efe"/>
    <s v="Smartwatch"/>
    <n v="156048.76"/>
    <n v="5"/>
    <s v="ORD11521"/>
    <d v="2024-09-20T00:00:00"/>
    <s v="Niger"/>
    <s v="Debit Card"/>
    <x v="1"/>
    <n v="780243.8"/>
    <n v="0.25"/>
    <n v="195060.95"/>
    <n v="585182.85000000009"/>
    <x v="8"/>
  </r>
  <r>
    <n v="1523"/>
    <s v="Lawal Sola"/>
    <s v="Headphones"/>
    <n v="44475.09"/>
    <n v="5"/>
    <s v="ORD11522"/>
    <d v="2024-12-22T00:00:00"/>
    <s v="Ebonyi"/>
    <s v="Bank Transfer"/>
    <x v="0"/>
    <n v="222375.44999999998"/>
    <n v="0.25"/>
    <n v="55593.862499999996"/>
    <n v="166781.58749999999"/>
    <x v="6"/>
  </r>
  <r>
    <n v="1524"/>
    <s v="Adebanjo Yakubu"/>
    <s v="Tablet"/>
    <n v="85377.2"/>
    <n v="5"/>
    <s v="ORD11523"/>
    <d v="2024-09-14T00:00:00"/>
    <s v="Ebonyi"/>
    <s v="Credit Card"/>
    <x v="2"/>
    <n v="426886"/>
    <n v="0.25"/>
    <n v="106721.5"/>
    <n v="320164.5"/>
    <x v="8"/>
  </r>
  <r>
    <n v="1525"/>
    <s v="Abubakar Kemi"/>
    <s v="Fridge"/>
    <n v="158444.70000000001"/>
    <n v="1"/>
    <s v="ORD11524"/>
    <d v="2024-06-03T00:00:00"/>
    <s v="Kwara"/>
    <s v="Credit Card"/>
    <x v="1"/>
    <n v="158444.70000000001"/>
    <s v="No Discount"/>
    <s v="No Discount"/>
    <n v="158444.70000000001"/>
    <x v="11"/>
  </r>
  <r>
    <n v="1526"/>
    <s v="Onyejekwe Tunde"/>
    <s v="Smartwatch"/>
    <n v="154465.93"/>
    <n v="2"/>
    <s v="ORD11525"/>
    <d v="2024-11-04T00:00:00"/>
    <s v="Sokoto"/>
    <s v="Cash on Delivery"/>
    <x v="0"/>
    <n v="308931.86"/>
    <n v="0.15"/>
    <n v="46339.778999999995"/>
    <n v="262592.08100000001"/>
    <x v="0"/>
  </r>
  <r>
    <n v="1527"/>
    <s v="Ogundipe Aisha"/>
    <s v="Laptop"/>
    <n v="84800"/>
    <n v="4"/>
    <s v="ORD11526"/>
    <d v="2024-04-27T00:00:00"/>
    <s v="Sokoto"/>
    <s v="Debit Card"/>
    <x v="0"/>
    <n v="339200"/>
    <n v="0.15"/>
    <n v="50880"/>
    <n v="288320"/>
    <x v="5"/>
  </r>
  <r>
    <n v="1528"/>
    <s v="Osagie Chukwudi"/>
    <s v="Smartphone"/>
    <n v="125006.11"/>
    <n v="5"/>
    <s v="ORD11527"/>
    <d v="2024-09-06T00:00:00"/>
    <s v="Kogi"/>
    <s v="Cash on Delivery"/>
    <x v="1"/>
    <n v="625030.55000000005"/>
    <n v="0.25"/>
    <n v="156257.63750000001"/>
    <n v="468772.91250000003"/>
    <x v="8"/>
  </r>
  <r>
    <n v="1529"/>
    <s v="Ikenna Tunde"/>
    <s v="Smartwatch"/>
    <n v="118111.1"/>
    <n v="4"/>
    <s v="ORD11528"/>
    <d v="2024-01-31T00:00:00"/>
    <s v="Ebonyi"/>
    <s v="Cash on Delivery"/>
    <x v="0"/>
    <n v="472444.4"/>
    <n v="0.15"/>
    <n v="70866.66"/>
    <n v="401577.74"/>
    <x v="4"/>
  </r>
  <r>
    <n v="1530"/>
    <s v="Olawale Sola"/>
    <s v="Smartwatch"/>
    <n v="165253.23000000001"/>
    <n v="4"/>
    <s v="ORD11529"/>
    <d v="2024-03-23T00:00:00"/>
    <s v="Sokoto"/>
    <s v="Mobile Payment"/>
    <x v="0"/>
    <n v="661012.92000000004"/>
    <n v="0.15"/>
    <n v="99151.938000000009"/>
    <n v="561860.98200000008"/>
    <x v="9"/>
  </r>
  <r>
    <n v="1531"/>
    <s v="Abubakar Omotayo"/>
    <s v="Smartphone"/>
    <n v="108979.02"/>
    <n v="5"/>
    <s v="ORD11530"/>
    <d v="2024-08-16T00:00:00"/>
    <s v="Abia"/>
    <s v="Credit Card"/>
    <x v="1"/>
    <n v="544895.1"/>
    <n v="0.25"/>
    <n v="136223.77499999999"/>
    <n v="408671.32499999995"/>
    <x v="1"/>
  </r>
  <r>
    <n v="1532"/>
    <s v="Mohammed Yakubu"/>
    <s v="Microwave"/>
    <n v="8647.3700000000008"/>
    <n v="5"/>
    <s v="ORD11531"/>
    <d v="2024-04-15T00:00:00"/>
    <s v="Osun"/>
    <s v="Bank Transfer"/>
    <x v="2"/>
    <n v="43236.850000000006"/>
    <n v="0.25"/>
    <n v="10809.212500000001"/>
    <n v="32427.637500000004"/>
    <x v="5"/>
  </r>
  <r>
    <n v="1533"/>
    <s v="Obi Efe"/>
    <s v="Air Conditioner"/>
    <n v="53730.99"/>
    <n v="3"/>
    <s v="ORD11532"/>
    <d v="2024-05-03T00:00:00"/>
    <s v="Anambra"/>
    <s v="Mobile Payment"/>
    <x v="2"/>
    <n v="161192.97"/>
    <n v="0.15"/>
    <n v="24178.945499999998"/>
    <n v="137014.0245"/>
    <x v="3"/>
  </r>
  <r>
    <n v="1534"/>
    <s v="Olawale Aisha"/>
    <s v="Fridge"/>
    <n v="128645.23"/>
    <n v="3"/>
    <s v="ORD11533"/>
    <d v="2024-11-08T00:00:00"/>
    <s v="Enugu"/>
    <s v="Debit Card"/>
    <x v="0"/>
    <n v="385935.69"/>
    <n v="0.15"/>
    <n v="57890.353499999997"/>
    <n v="328045.33649999998"/>
    <x v="0"/>
  </r>
  <r>
    <n v="1535"/>
    <s v="Adewale Adeola"/>
    <s v="Headphones"/>
    <n v="38910.230000000003"/>
    <n v="3"/>
    <s v="ORD11534"/>
    <d v="2024-02-09T00:00:00"/>
    <s v="Kwara"/>
    <s v="Cash on Delivery"/>
    <x v="2"/>
    <n v="116730.69"/>
    <n v="0.15"/>
    <n v="17509.603500000001"/>
    <n v="99221.086500000005"/>
    <x v="10"/>
  </r>
  <r>
    <n v="1536"/>
    <s v="Okafor Folake"/>
    <s v="TV"/>
    <n v="121896.09"/>
    <n v="4"/>
    <s v="ORD11535"/>
    <d v="2024-10-13T00:00:00"/>
    <s v="Benue"/>
    <s v="Debit Card"/>
    <x v="1"/>
    <n v="487584.36"/>
    <n v="0.15"/>
    <n v="73137.653999999995"/>
    <n v="414446.70600000001"/>
    <x v="7"/>
  </r>
  <r>
    <n v="1537"/>
    <s v="Ajayi Femi"/>
    <s v="Smartphone"/>
    <n v="157798.04"/>
    <n v="1"/>
    <s v="ORD11536"/>
    <d v="2024-08-22T00:00:00"/>
    <s v="Kano"/>
    <s v="Bank Transfer"/>
    <x v="0"/>
    <n v="157798.04"/>
    <s v="No Discount"/>
    <s v="No Discount"/>
    <n v="157798.04"/>
    <x v="1"/>
  </r>
  <r>
    <n v="1538"/>
    <s v="Ajayi Omotayo"/>
    <s v="Washing Machine"/>
    <n v="191430.33"/>
    <n v="2"/>
    <s v="ORD11537"/>
    <d v="2024-04-23T00:00:00"/>
    <s v="Anambra"/>
    <s v="Cash on Delivery"/>
    <x v="0"/>
    <n v="382860.66"/>
    <n v="0.15"/>
    <n v="57429.098999999995"/>
    <n v="325431.56099999999"/>
    <x v="5"/>
  </r>
  <r>
    <n v="1539"/>
    <s v="Mohammed Amaka"/>
    <s v="Air Conditioner"/>
    <n v="134955.85"/>
    <n v="1"/>
    <s v="ORD11538"/>
    <d v="2024-02-27T00:00:00"/>
    <s v="Anambra"/>
    <s v="Debit Card"/>
    <x v="0"/>
    <n v="134955.85"/>
    <s v="No Discount"/>
    <s v="No Discount"/>
    <n v="134955.85"/>
    <x v="10"/>
  </r>
  <r>
    <n v="1540"/>
    <s v="Adewale Omotayo"/>
    <s v="Fridge"/>
    <n v="40953.360000000001"/>
    <n v="5"/>
    <s v="ORD11539"/>
    <d v="2024-12-06T00:00:00"/>
    <s v="Anambra"/>
    <s v="Bank Transfer"/>
    <x v="0"/>
    <n v="204766.8"/>
    <n v="0.25"/>
    <n v="51191.7"/>
    <n v="153575.09999999998"/>
    <x v="6"/>
  </r>
  <r>
    <n v="1541"/>
    <s v="Balogun Aisha"/>
    <s v="Air Conditioner"/>
    <n v="10215.299999999999"/>
    <n v="1"/>
    <s v="ORD11540"/>
    <d v="2024-01-04T00:00:00"/>
    <s v="Adamawa"/>
    <s v="Cash on Delivery"/>
    <x v="1"/>
    <n v="10215.299999999999"/>
    <s v="No Discount"/>
    <s v="No Discount"/>
    <n v="10215.299999999999"/>
    <x v="4"/>
  </r>
  <r>
    <n v="1542"/>
    <s v="Adebanjo Tunde"/>
    <s v="Washing Machine"/>
    <n v="147579.62"/>
    <n v="4"/>
    <s v="ORD11541"/>
    <d v="2024-06-22T00:00:00"/>
    <s v="Abia"/>
    <s v="Credit Card"/>
    <x v="0"/>
    <n v="590318.48"/>
    <n v="0.15"/>
    <n v="88547.771999999997"/>
    <n v="501770.70799999998"/>
    <x v="11"/>
  </r>
  <r>
    <n v="1543"/>
    <s v="Ogunleye Ibrahim"/>
    <s v="Air Conditioner"/>
    <n v="48229.2"/>
    <n v="1"/>
    <s v="ORD11542"/>
    <d v="2024-11-04T00:00:00"/>
    <s v="Ebonyi"/>
    <s v="Bank Transfer"/>
    <x v="2"/>
    <n v="48229.2"/>
    <s v="No Discount"/>
    <s v="No Discount"/>
    <n v="48229.2"/>
    <x v="0"/>
  </r>
  <r>
    <n v="1544"/>
    <s v="Onyejekwe Chisom"/>
    <s v="Smartphone"/>
    <n v="149297.34"/>
    <n v="4"/>
    <s v="ORD11543"/>
    <d v="2024-02-06T00:00:00"/>
    <s v="Benue"/>
    <s v="Bank Transfer"/>
    <x v="1"/>
    <n v="597189.36"/>
    <n v="0.15"/>
    <n v="89578.403999999995"/>
    <n v="507610.95600000001"/>
    <x v="10"/>
  </r>
  <r>
    <n v="1545"/>
    <s v="Abubakar Zainab"/>
    <s v="Fridge"/>
    <n v="170454.2"/>
    <n v="3"/>
    <s v="ORD11544"/>
    <d v="2024-09-05T00:00:00"/>
    <s v="Enugu"/>
    <s v="Bank Transfer"/>
    <x v="2"/>
    <n v="511362.60000000003"/>
    <n v="0.15"/>
    <n v="76704.39"/>
    <n v="434658.21"/>
    <x v="8"/>
  </r>
  <r>
    <n v="1546"/>
    <s v="Ajayi Sola"/>
    <s v="Washing Machine"/>
    <n v="140274.78"/>
    <n v="4"/>
    <s v="ORD11545"/>
    <d v="2024-12-04T00:00:00"/>
    <s v="Abia"/>
    <s v="Credit Card"/>
    <x v="2"/>
    <n v="561099.12"/>
    <n v="0.15"/>
    <n v="84164.868000000002"/>
    <n v="476934.25199999998"/>
    <x v="6"/>
  </r>
  <r>
    <n v="1547"/>
    <s v="Nwachukwu Yakubu"/>
    <s v="Washing Machine"/>
    <n v="157700"/>
    <n v="5"/>
    <s v="ORD11546"/>
    <d v="2024-12-01T00:00:00"/>
    <s v="Adamawa"/>
    <s v="Mobile Payment"/>
    <x v="2"/>
    <n v="788500"/>
    <n v="0.25"/>
    <n v="197125"/>
    <n v="591375"/>
    <x v="6"/>
  </r>
  <r>
    <n v="1548"/>
    <s v="Onyejekwe Temitope"/>
    <s v="Headphones"/>
    <n v="162238.6"/>
    <n v="3"/>
    <s v="ORD11547"/>
    <d v="2024-04-16T00:00:00"/>
    <s v="Ogun"/>
    <s v="Bank Transfer"/>
    <x v="1"/>
    <n v="486715.80000000005"/>
    <n v="0.15"/>
    <n v="73007.37000000001"/>
    <n v="413708.43000000005"/>
    <x v="5"/>
  </r>
  <r>
    <n v="1549"/>
    <s v="Adewale Aisha"/>
    <s v="Smartwatch"/>
    <n v="123148.66"/>
    <n v="5"/>
    <s v="ORD11548"/>
    <d v="2024-05-18T00:00:00"/>
    <s v="Rivers"/>
    <s v="Bank Transfer"/>
    <x v="2"/>
    <n v="615743.30000000005"/>
    <n v="0.25"/>
    <n v="153935.82500000001"/>
    <n v="461807.47500000003"/>
    <x v="3"/>
  </r>
  <r>
    <n v="1550"/>
    <s v="Osagie Femi"/>
    <s v="Microwave"/>
    <n v="18115.55"/>
    <n v="4"/>
    <s v="ORD11549"/>
    <d v="2024-04-22T00:00:00"/>
    <s v="Kaduna"/>
    <s v="Cash on Delivery"/>
    <x v="2"/>
    <n v="72462.2"/>
    <n v="0.15"/>
    <n v="10869.33"/>
    <n v="61592.869999999995"/>
    <x v="5"/>
  </r>
  <r>
    <n v="1551"/>
    <s v="Lawal Zainab"/>
    <s v="Laptop"/>
    <n v="185154.06"/>
    <n v="3"/>
    <s v="ORD11550"/>
    <d v="2024-12-19T00:00:00"/>
    <s v="Kaduna"/>
    <s v="Bank Transfer"/>
    <x v="0"/>
    <n v="555462.17999999993"/>
    <n v="0.15"/>
    <n v="83319.32699999999"/>
    <n v="472142.85299999994"/>
    <x v="6"/>
  </r>
  <r>
    <n v="1552"/>
    <s v="Obi Ibrahim"/>
    <s v="Laptop"/>
    <n v="73908.97"/>
    <n v="4"/>
    <s v="ORD11551"/>
    <d v="2024-06-26T00:00:00"/>
    <s v="Taraba"/>
    <s v="Mobile Payment"/>
    <x v="0"/>
    <n v="295635.88"/>
    <n v="0.15"/>
    <n v="44345.381999999998"/>
    <n v="251290.49800000002"/>
    <x v="11"/>
  </r>
  <r>
    <n v="1553"/>
    <s v="Adewale Folake"/>
    <s v="Headphones"/>
    <n v="108662.15"/>
    <n v="3"/>
    <s v="ORD11552"/>
    <d v="2024-03-22T00:00:00"/>
    <s v="Adamawa"/>
    <s v="Cash on Delivery"/>
    <x v="2"/>
    <n v="325986.44999999995"/>
    <n v="0.15"/>
    <n v="48897.967499999992"/>
    <n v="277088.48249999998"/>
    <x v="9"/>
  </r>
  <r>
    <n v="1554"/>
    <s v="Ekong Adeola"/>
    <s v="Washing Machine"/>
    <n v="33731.879999999997"/>
    <n v="2"/>
    <s v="ORD11553"/>
    <d v="2024-04-09T00:00:00"/>
    <s v="Ogun"/>
    <s v="Bank Transfer"/>
    <x v="2"/>
    <n v="67463.759999999995"/>
    <n v="0.15"/>
    <n v="10119.563999999998"/>
    <n v="57344.195999999996"/>
    <x v="5"/>
  </r>
  <r>
    <n v="1555"/>
    <s v="Ifeanyi Folake"/>
    <s v="Washing Machine"/>
    <n v="77200.2"/>
    <n v="1"/>
    <s v="ORD11554"/>
    <d v="2024-08-06T00:00:00"/>
    <s v="Niger"/>
    <s v="Debit Card"/>
    <x v="2"/>
    <n v="77200.2"/>
    <s v="No Discount"/>
    <s v="No Discount"/>
    <n v="77200.2"/>
    <x v="1"/>
  </r>
  <r>
    <n v="1556"/>
    <s v="Ifeanyi Abiodun"/>
    <s v="Fridge"/>
    <n v="94832.29"/>
    <n v="5"/>
    <s v="ORD11555"/>
    <d v="2024-10-21T00:00:00"/>
    <s v="Kogi"/>
    <s v="Credit Card"/>
    <x v="1"/>
    <n v="474161.44999999995"/>
    <n v="0.25"/>
    <n v="118540.36249999999"/>
    <n v="355621.08749999997"/>
    <x v="7"/>
  </r>
  <r>
    <n v="1557"/>
    <s v="Ifeanyi Samuel"/>
    <s v="TV"/>
    <n v="98734.62"/>
    <n v="2"/>
    <s v="ORD11556"/>
    <d v="2024-02-06T00:00:00"/>
    <s v="Osun"/>
    <s v="Mobile Payment"/>
    <x v="2"/>
    <n v="197469.24"/>
    <n v="0.15"/>
    <n v="29620.385999999999"/>
    <n v="167848.85399999999"/>
    <x v="10"/>
  </r>
  <r>
    <n v="1558"/>
    <s v="Okafor Emeka"/>
    <s v="Smartwatch"/>
    <n v="92379.28"/>
    <n v="4"/>
    <s v="ORD11557"/>
    <d v="2024-12-19T00:00:00"/>
    <s v="Bayelsa"/>
    <s v="Credit Card"/>
    <x v="1"/>
    <n v="369517.12"/>
    <n v="0.15"/>
    <n v="55427.567999999999"/>
    <n v="314089.55200000003"/>
    <x v="6"/>
  </r>
  <r>
    <n v="1559"/>
    <s v="Abubakar Samuel"/>
    <s v="Headphones"/>
    <n v="55341.49"/>
    <n v="4"/>
    <s v="ORD11558"/>
    <d v="2024-04-26T00:00:00"/>
    <s v="Taraba"/>
    <s v="Debit Card"/>
    <x v="0"/>
    <n v="221365.96"/>
    <n v="0.15"/>
    <n v="33204.894"/>
    <n v="188161.06599999999"/>
    <x v="5"/>
  </r>
  <r>
    <n v="1560"/>
    <s v="Obi Chinwe"/>
    <s v="TV"/>
    <n v="97203.64"/>
    <n v="3"/>
    <s v="ORD11559"/>
    <d v="2024-07-21T00:00:00"/>
    <s v="Bauchi"/>
    <s v="Mobile Payment"/>
    <x v="2"/>
    <n v="291610.92"/>
    <n v="0.15"/>
    <n v="43741.637999999999"/>
    <n v="247869.28199999998"/>
    <x v="2"/>
  </r>
  <r>
    <n v="1561"/>
    <s v="Onyejekwe Yakubu"/>
    <s v="Air Conditioner"/>
    <n v="117408.87"/>
    <n v="2"/>
    <s v="ORD11560"/>
    <d v="2024-02-16T00:00:00"/>
    <s v="Delta"/>
    <s v="Debit Card"/>
    <x v="0"/>
    <n v="234817.74"/>
    <n v="0.15"/>
    <n v="35222.661"/>
    <n v="199595.079"/>
    <x v="10"/>
  </r>
  <r>
    <n v="1562"/>
    <s v="Ekong Adeola"/>
    <s v="Laptop"/>
    <n v="106737.42"/>
    <n v="2"/>
    <s v="ORD11561"/>
    <d v="2024-01-18T00:00:00"/>
    <s v="Benue"/>
    <s v="Credit Card"/>
    <x v="2"/>
    <n v="213474.84"/>
    <n v="0.15"/>
    <n v="32021.225999999999"/>
    <n v="181453.614"/>
    <x v="4"/>
  </r>
  <r>
    <n v="1563"/>
    <s v="Eze Sola"/>
    <s v="Tablet"/>
    <n v="149380.54999999999"/>
    <n v="3"/>
    <s v="ORD11562"/>
    <d v="2024-01-31T00:00:00"/>
    <s v="Oyo"/>
    <s v="Bank Transfer"/>
    <x v="1"/>
    <n v="448141.64999999997"/>
    <n v="0.15"/>
    <n v="67221.247499999998"/>
    <n v="380920.40249999997"/>
    <x v="4"/>
  </r>
  <r>
    <n v="1564"/>
    <s v="Obi Temitope"/>
    <s v="Microwave"/>
    <n v="61031.83"/>
    <n v="2"/>
    <s v="ORD11563"/>
    <d v="2024-07-06T00:00:00"/>
    <s v="Lagos"/>
    <s v="Cash on Delivery"/>
    <x v="0"/>
    <n v="122063.66"/>
    <n v="0.15"/>
    <n v="18309.548999999999"/>
    <n v="103754.111"/>
    <x v="2"/>
  </r>
  <r>
    <n v="1565"/>
    <s v="Nwachukwu Sola"/>
    <s v="Smartphone"/>
    <n v="147390.39999999999"/>
    <n v="4"/>
    <s v="ORD11564"/>
    <d v="2024-04-16T00:00:00"/>
    <s v="Osun"/>
    <s v="Debit Card"/>
    <x v="1"/>
    <n v="589561.59999999998"/>
    <n v="0.15"/>
    <n v="88434.239999999991"/>
    <n v="501127.36"/>
    <x v="5"/>
  </r>
  <r>
    <n v="1566"/>
    <s v="Lawal Yakubu"/>
    <s v="TV"/>
    <n v="107077.42"/>
    <n v="5"/>
    <s v="ORD11565"/>
    <d v="2024-05-05T00:00:00"/>
    <s v="Zamfara"/>
    <s v="Debit Card"/>
    <x v="1"/>
    <n v="535387.1"/>
    <n v="0.25"/>
    <n v="133846.77499999999"/>
    <n v="401540.32499999995"/>
    <x v="3"/>
  </r>
  <r>
    <n v="1567"/>
    <s v="Nwachukwu Abiodun"/>
    <s v="Fridge"/>
    <n v="58663.33"/>
    <n v="1"/>
    <s v="ORD11566"/>
    <d v="2024-09-28T00:00:00"/>
    <s v="Sokoto"/>
    <s v="Cash on Delivery"/>
    <x v="1"/>
    <n v="58663.33"/>
    <s v="No Discount"/>
    <s v="No Discount"/>
    <n v="58663.33"/>
    <x v="8"/>
  </r>
  <r>
    <n v="1568"/>
    <s v="Ogunleye Zainab"/>
    <s v="Headphones"/>
    <n v="194272.4"/>
    <n v="5"/>
    <s v="ORD11567"/>
    <d v="2024-08-29T00:00:00"/>
    <s v="Abuja"/>
    <s v="Cash on Delivery"/>
    <x v="2"/>
    <n v="971362"/>
    <n v="0.25"/>
    <n v="242840.5"/>
    <n v="728521.5"/>
    <x v="1"/>
  </r>
  <r>
    <n v="1569"/>
    <s v="Ogunleye Kemi"/>
    <s v="Washing Machine"/>
    <n v="101050.95"/>
    <n v="1"/>
    <s v="ORD11568"/>
    <d v="2024-09-27T00:00:00"/>
    <s v="Abuja"/>
    <s v="Debit Card"/>
    <x v="0"/>
    <n v="101050.95"/>
    <s v="No Discount"/>
    <s v="No Discount"/>
    <n v="101050.95"/>
    <x v="8"/>
  </r>
  <r>
    <n v="1570"/>
    <s v="Onyejekwe Ifunanya"/>
    <s v="Microwave"/>
    <n v="115816.65"/>
    <n v="1"/>
    <s v="ORD11569"/>
    <d v="2024-05-31T00:00:00"/>
    <s v="Niger"/>
    <s v="Cash on Delivery"/>
    <x v="1"/>
    <n v="115816.65"/>
    <s v="No Discount"/>
    <s v="No Discount"/>
    <n v="115816.65"/>
    <x v="3"/>
  </r>
  <r>
    <n v="1571"/>
    <s v="Adewale Ahmed"/>
    <s v="Smartphone"/>
    <n v="71221.89"/>
    <n v="2"/>
    <s v="ORD11570"/>
    <d v="2024-01-31T00:00:00"/>
    <s v="Kwara"/>
    <s v="Debit Card"/>
    <x v="2"/>
    <n v="142443.78"/>
    <n v="0.15"/>
    <n v="21366.566999999999"/>
    <n v="121077.213"/>
    <x v="4"/>
  </r>
  <r>
    <n v="1572"/>
    <s v="Adebanjo Bola"/>
    <s v="Smartwatch"/>
    <n v="117817.19"/>
    <n v="4"/>
    <s v="ORD11571"/>
    <d v="2024-01-19T00:00:00"/>
    <s v="Abia"/>
    <s v="Bank Transfer"/>
    <x v="1"/>
    <n v="471268.76"/>
    <n v="0.15"/>
    <n v="70690.313999999998"/>
    <n v="400578.446"/>
    <x v="4"/>
  </r>
  <r>
    <n v="1573"/>
    <s v="Ajayi Ibrahim"/>
    <s v="Air Conditioner"/>
    <n v="135764.74"/>
    <n v="3"/>
    <s v="ORD11572"/>
    <d v="2024-11-18T00:00:00"/>
    <s v="Adamawa"/>
    <s v="Mobile Payment"/>
    <x v="1"/>
    <n v="407294.22"/>
    <n v="0.15"/>
    <n v="61094.132999999994"/>
    <n v="346200.087"/>
    <x v="0"/>
  </r>
  <r>
    <n v="1574"/>
    <s v="Adebayo Sola"/>
    <s v="Microwave"/>
    <n v="162397.68"/>
    <n v="2"/>
    <s v="ORD11573"/>
    <d v="2024-08-26T00:00:00"/>
    <s v="Kano"/>
    <s v="Mobile Payment"/>
    <x v="2"/>
    <n v="324795.36"/>
    <n v="0.15"/>
    <n v="48719.303999999996"/>
    <n v="276076.05599999998"/>
    <x v="1"/>
  </r>
  <r>
    <n v="1575"/>
    <s v="Ogundipe Chukwudi"/>
    <s v="Headphones"/>
    <n v="182089.49"/>
    <n v="5"/>
    <s v="ORD11574"/>
    <d v="2024-06-11T00:00:00"/>
    <s v="Anambra"/>
    <s v="Credit Card"/>
    <x v="0"/>
    <n v="910447.45"/>
    <n v="0.25"/>
    <n v="227611.86249999999"/>
    <n v="682835.58749999991"/>
    <x v="11"/>
  </r>
  <r>
    <n v="1576"/>
    <s v="Ojo Bola"/>
    <s v="Smartphone"/>
    <n v="153020.29"/>
    <n v="2"/>
    <s v="ORD11575"/>
    <d v="2024-09-04T00:00:00"/>
    <s v="Ebonyi"/>
    <s v="Cash on Delivery"/>
    <x v="0"/>
    <n v="306040.58"/>
    <n v="0.15"/>
    <n v="45906.087"/>
    <n v="260134.49300000002"/>
    <x v="8"/>
  </r>
  <r>
    <n v="1577"/>
    <s v="Okeke Chukwudi"/>
    <s v="Smartphone"/>
    <n v="37764.019999999997"/>
    <n v="4"/>
    <s v="ORD11576"/>
    <d v="2024-11-23T00:00:00"/>
    <s v="Abia"/>
    <s v="Cash on Delivery"/>
    <x v="0"/>
    <n v="151056.07999999999"/>
    <n v="0.15"/>
    <n v="22658.411999999997"/>
    <n v="128397.66799999999"/>
    <x v="0"/>
  </r>
  <r>
    <n v="1578"/>
    <s v="Ezechi Femi"/>
    <s v="Headphones"/>
    <n v="157951.32"/>
    <n v="5"/>
    <s v="ORD11577"/>
    <d v="2024-08-01T00:00:00"/>
    <s v="Kaduna"/>
    <s v="Credit Card"/>
    <x v="1"/>
    <n v="789756.60000000009"/>
    <n v="0.25"/>
    <n v="197439.15000000002"/>
    <n v="592317.45000000007"/>
    <x v="1"/>
  </r>
  <r>
    <n v="1579"/>
    <s v="Balogun Zainab"/>
    <s v="Headphones"/>
    <n v="183306.38"/>
    <n v="5"/>
    <s v="ORD11578"/>
    <d v="2024-04-16T00:00:00"/>
    <s v="Ebonyi"/>
    <s v="Bank Transfer"/>
    <x v="1"/>
    <n v="916531.9"/>
    <n v="0.25"/>
    <n v="229132.97500000001"/>
    <n v="687398.92500000005"/>
    <x v="5"/>
  </r>
  <r>
    <n v="1580"/>
    <s v="Eze Zainab"/>
    <s v="Air Conditioner"/>
    <n v="110802.63"/>
    <n v="2"/>
    <s v="ORD11579"/>
    <d v="2024-04-11T00:00:00"/>
    <s v="Kwara"/>
    <s v="Credit Card"/>
    <x v="1"/>
    <n v="221605.26"/>
    <n v="0.15"/>
    <n v="33240.788999999997"/>
    <n v="188364.47100000002"/>
    <x v="5"/>
  </r>
  <r>
    <n v="1581"/>
    <s v="Adebanjo Folake"/>
    <s v="Smartwatch"/>
    <n v="145974.39999999999"/>
    <n v="1"/>
    <s v="ORD11580"/>
    <d v="2024-01-30T00:00:00"/>
    <s v="Kogi"/>
    <s v="Cash on Delivery"/>
    <x v="2"/>
    <n v="145974.39999999999"/>
    <s v="No Discount"/>
    <s v="No Discount"/>
    <n v="145974.39999999999"/>
    <x v="4"/>
  </r>
  <r>
    <n v="1582"/>
    <s v="Ojo Bola"/>
    <s v="Air Conditioner"/>
    <n v="39031.4"/>
    <n v="1"/>
    <s v="ORD11581"/>
    <d v="2024-02-18T00:00:00"/>
    <s v="Abia"/>
    <s v="Debit Card"/>
    <x v="2"/>
    <n v="39031.4"/>
    <s v="No Discount"/>
    <s v="No Discount"/>
    <n v="39031.4"/>
    <x v="10"/>
  </r>
  <r>
    <n v="1583"/>
    <s v="Idowu Samuel"/>
    <s v="Smartwatch"/>
    <n v="7666.94"/>
    <n v="2"/>
    <s v="ORD11582"/>
    <d v="2024-12-21T00:00:00"/>
    <s v="Kogi"/>
    <s v="Mobile Payment"/>
    <x v="2"/>
    <n v="15333.88"/>
    <n v="0.15"/>
    <n v="2300.0819999999999"/>
    <n v="13033.797999999999"/>
    <x v="6"/>
  </r>
  <r>
    <n v="1584"/>
    <s v="Olawale Chinwe"/>
    <s v="Smartwatch"/>
    <n v="53621.65"/>
    <n v="1"/>
    <s v="ORD11583"/>
    <d v="2024-07-23T00:00:00"/>
    <s v="Zamfara"/>
    <s v="Cash on Delivery"/>
    <x v="1"/>
    <n v="53621.65"/>
    <s v="No Discount"/>
    <s v="No Discount"/>
    <n v="53621.65"/>
    <x v="2"/>
  </r>
  <r>
    <n v="1585"/>
    <s v="Okeke Bola"/>
    <s v="Smartphone"/>
    <n v="25374.27"/>
    <n v="1"/>
    <s v="ORD11584"/>
    <d v="2024-10-28T00:00:00"/>
    <s v="Delta"/>
    <s v="Cash on Delivery"/>
    <x v="1"/>
    <n v="25374.27"/>
    <s v="No Discount"/>
    <s v="No Discount"/>
    <n v="25374.27"/>
    <x v="7"/>
  </r>
  <r>
    <n v="1586"/>
    <s v="Lawal Emeka"/>
    <s v="Smartwatch"/>
    <n v="134533.71"/>
    <n v="3"/>
    <s v="ORD11585"/>
    <d v="2024-08-25T00:00:00"/>
    <s v="Benue"/>
    <s v="Cash on Delivery"/>
    <x v="2"/>
    <n v="403601.13"/>
    <n v="0.15"/>
    <n v="60540.169499999996"/>
    <n v="343060.96049999999"/>
    <x v="1"/>
  </r>
  <r>
    <n v="1587"/>
    <s v="Nwachukwu Chinwe"/>
    <s v="Washing Machine"/>
    <n v="113157.04"/>
    <n v="1"/>
    <s v="ORD11586"/>
    <d v="2024-12-16T00:00:00"/>
    <s v="Oyo"/>
    <s v="Credit Card"/>
    <x v="0"/>
    <n v="113157.04"/>
    <s v="No Discount"/>
    <s v="No Discount"/>
    <n v="113157.04"/>
    <x v="6"/>
  </r>
  <r>
    <n v="1588"/>
    <s v="Ojo Aisha"/>
    <s v="Washing Machine"/>
    <n v="182384.41"/>
    <n v="5"/>
    <s v="ORD11587"/>
    <d v="2024-01-14T00:00:00"/>
    <s v="Ondo"/>
    <s v="Bank Transfer"/>
    <x v="2"/>
    <n v="911922.05"/>
    <n v="0.25"/>
    <n v="227980.51250000001"/>
    <n v="683941.53750000009"/>
    <x v="4"/>
  </r>
  <r>
    <n v="1589"/>
    <s v="Ogundipe Bola"/>
    <s v="Washing Machine"/>
    <n v="7597.57"/>
    <n v="4"/>
    <s v="ORD11588"/>
    <d v="2024-11-03T00:00:00"/>
    <s v="Yobe"/>
    <s v="Cash on Delivery"/>
    <x v="2"/>
    <n v="30390.28"/>
    <n v="0.15"/>
    <n v="4558.5419999999995"/>
    <n v="25831.737999999998"/>
    <x v="0"/>
  </r>
  <r>
    <n v="1590"/>
    <s v="Nwachukwu Chinwe"/>
    <s v="Smartphone"/>
    <n v="148975.13"/>
    <n v="3"/>
    <s v="ORD11589"/>
    <d v="2024-05-22T00:00:00"/>
    <s v="Bayelsa"/>
    <s v="Credit Card"/>
    <x v="1"/>
    <n v="446925.39"/>
    <n v="0.15"/>
    <n v="67038.808499999999"/>
    <n v="379886.58150000003"/>
    <x v="3"/>
  </r>
  <r>
    <n v="1591"/>
    <s v="Eze Emeka"/>
    <s v="Fridge"/>
    <n v="128066.6"/>
    <n v="1"/>
    <s v="ORD11590"/>
    <d v="2024-05-12T00:00:00"/>
    <s v="Ebonyi"/>
    <s v="Bank Transfer"/>
    <x v="1"/>
    <n v="128066.6"/>
    <s v="No Discount"/>
    <s v="No Discount"/>
    <n v="128066.6"/>
    <x v="3"/>
  </r>
  <r>
    <n v="1592"/>
    <s v="Ezechi Ifunanya"/>
    <s v="Smartwatch"/>
    <n v="15731.29"/>
    <n v="2"/>
    <s v="ORD11591"/>
    <d v="2024-12-21T00:00:00"/>
    <s v="Abia"/>
    <s v="Bank Transfer"/>
    <x v="0"/>
    <n v="31462.58"/>
    <n v="0.15"/>
    <n v="4719.3869999999997"/>
    <n v="26743.193000000003"/>
    <x v="6"/>
  </r>
  <r>
    <n v="1593"/>
    <s v="Abubakar Ifunanya"/>
    <s v="TV"/>
    <n v="49589.82"/>
    <n v="1"/>
    <s v="ORD11592"/>
    <d v="2024-06-12T00:00:00"/>
    <s v="Benue"/>
    <s v="Mobile Payment"/>
    <x v="2"/>
    <n v="49589.82"/>
    <s v="No Discount"/>
    <s v="No Discount"/>
    <n v="49589.82"/>
    <x v="11"/>
  </r>
  <r>
    <n v="1594"/>
    <s v="Eze Folake"/>
    <s v="Washing Machine"/>
    <n v="195495.84"/>
    <n v="3"/>
    <s v="ORD11593"/>
    <d v="2024-10-15T00:00:00"/>
    <s v="Sokoto"/>
    <s v="Bank Transfer"/>
    <x v="0"/>
    <n v="586487.52"/>
    <n v="0.15"/>
    <n v="87973.127999999997"/>
    <n v="498514.39199999999"/>
    <x v="7"/>
  </r>
  <r>
    <n v="1595"/>
    <s v="Abubakar Folake"/>
    <s v="Smartwatch"/>
    <n v="115150.78"/>
    <n v="3"/>
    <s v="ORD11594"/>
    <d v="2024-11-22T00:00:00"/>
    <s v="Ondo"/>
    <s v="Debit Card"/>
    <x v="0"/>
    <n v="345452.33999999997"/>
    <n v="0.15"/>
    <n v="51817.850999999995"/>
    <n v="293634.48899999994"/>
    <x v="0"/>
  </r>
  <r>
    <n v="1596"/>
    <s v="Ogundipe Efe"/>
    <s v="Headphones"/>
    <n v="125308.65"/>
    <n v="3"/>
    <s v="ORD11595"/>
    <d v="2024-08-21T00:00:00"/>
    <s v="Kano"/>
    <s v="Mobile Payment"/>
    <x v="1"/>
    <n v="375925.94999999995"/>
    <n v="0.15"/>
    <n v="56388.892499999994"/>
    <n v="319537.05749999994"/>
    <x v="1"/>
  </r>
  <r>
    <n v="1597"/>
    <s v="Abubakar Aisha"/>
    <s v="Laptop"/>
    <n v="40431.39"/>
    <n v="1"/>
    <s v="ORD11596"/>
    <d v="2024-05-16T00:00:00"/>
    <s v="Abia"/>
    <s v="Mobile Payment"/>
    <x v="1"/>
    <n v="40431.39"/>
    <s v="No Discount"/>
    <s v="No Discount"/>
    <n v="40431.39"/>
    <x v="3"/>
  </r>
  <r>
    <n v="1598"/>
    <s v="Ojo Chisom"/>
    <s v="Headphones"/>
    <n v="177288.49"/>
    <n v="5"/>
    <s v="ORD11597"/>
    <d v="2024-01-01T00:00:00"/>
    <s v="Sokoto"/>
    <s v="Mobile Payment"/>
    <x v="2"/>
    <n v="886442.45"/>
    <n v="0.25"/>
    <n v="221610.61249999999"/>
    <n v="664831.83749999991"/>
    <x v="4"/>
  </r>
  <r>
    <n v="1599"/>
    <s v="Idowu Ifunanya"/>
    <s v="Microwave"/>
    <n v="126125.13"/>
    <n v="2"/>
    <s v="ORD11598"/>
    <d v="2024-08-11T00:00:00"/>
    <s v="Niger"/>
    <s v="Mobile Payment"/>
    <x v="0"/>
    <n v="252250.26"/>
    <n v="0.15"/>
    <n v="37837.538999999997"/>
    <n v="214412.72100000002"/>
    <x v="1"/>
  </r>
  <r>
    <n v="1600"/>
    <s v="Ajayi Tunde"/>
    <s v="Washing Machine"/>
    <n v="44870.74"/>
    <n v="5"/>
    <s v="ORD11599"/>
    <d v="2024-08-04T00:00:00"/>
    <s v="Enugu"/>
    <s v="Debit Card"/>
    <x v="0"/>
    <n v="224353.69999999998"/>
    <n v="0.25"/>
    <n v="56088.424999999996"/>
    <n v="168265.27499999999"/>
    <x v="1"/>
  </r>
  <r>
    <n v="1601"/>
    <s v="Okafor Sola"/>
    <s v="Smartphone"/>
    <n v="41012.129999999997"/>
    <n v="2"/>
    <s v="ORD11600"/>
    <d v="2024-10-19T00:00:00"/>
    <s v="Ebonyi"/>
    <s v="Mobile Payment"/>
    <x v="0"/>
    <n v="82024.259999999995"/>
    <n v="0.15"/>
    <n v="12303.638999999999"/>
    <n v="69720.620999999999"/>
    <x v="7"/>
  </r>
  <r>
    <n v="1602"/>
    <s v="Ajayi Omotayo"/>
    <s v="TV"/>
    <n v="149875.42000000001"/>
    <n v="5"/>
    <s v="ORD11601"/>
    <d v="2024-08-16T00:00:00"/>
    <s v="Kogi"/>
    <s v="Debit Card"/>
    <x v="1"/>
    <n v="749377.10000000009"/>
    <n v="0.25"/>
    <n v="187344.27500000002"/>
    <n v="562032.82500000007"/>
    <x v="1"/>
  </r>
  <r>
    <n v="1603"/>
    <s v="Idowu Kemi"/>
    <s v="Laptop"/>
    <n v="138667.73000000001"/>
    <n v="5"/>
    <s v="ORD11602"/>
    <d v="2024-10-18T00:00:00"/>
    <s v="Yobe"/>
    <s v="Debit Card"/>
    <x v="0"/>
    <n v="693338.65"/>
    <n v="0.25"/>
    <n v="173334.66250000001"/>
    <n v="520003.98750000005"/>
    <x v="7"/>
  </r>
  <r>
    <n v="1604"/>
    <s v="Adebanjo Adeola"/>
    <s v="Headphones"/>
    <n v="101426.52"/>
    <n v="1"/>
    <s v="ORD11603"/>
    <d v="2024-03-31T00:00:00"/>
    <s v="Delta"/>
    <s v="Credit Card"/>
    <x v="0"/>
    <n v="101426.52"/>
    <s v="No Discount"/>
    <s v="No Discount"/>
    <n v="101426.52"/>
    <x v="9"/>
  </r>
  <r>
    <n v="1605"/>
    <s v="Mohammed Abiodun"/>
    <s v="Laptop"/>
    <n v="146025.54999999999"/>
    <n v="1"/>
    <s v="ORD11604"/>
    <d v="2024-01-31T00:00:00"/>
    <s v="Kogi"/>
    <s v="Mobile Payment"/>
    <x v="1"/>
    <n v="146025.54999999999"/>
    <s v="No Discount"/>
    <s v="No Discount"/>
    <n v="146025.54999999999"/>
    <x v="4"/>
  </r>
  <r>
    <n v="1606"/>
    <s v="Ikenna Amaka"/>
    <s v="Smartwatch"/>
    <n v="129498.47"/>
    <n v="5"/>
    <s v="ORD11605"/>
    <d v="2024-10-13T00:00:00"/>
    <s v="Bauchi"/>
    <s v="Bank Transfer"/>
    <x v="2"/>
    <n v="647492.35"/>
    <n v="0.25"/>
    <n v="161873.08749999999"/>
    <n v="485619.26249999995"/>
    <x v="7"/>
  </r>
  <r>
    <n v="1607"/>
    <s v="Eze Folake"/>
    <s v="Microwave"/>
    <n v="55108.2"/>
    <n v="5"/>
    <s v="ORD11606"/>
    <d v="2024-01-16T00:00:00"/>
    <s v="Ondo"/>
    <s v="Bank Transfer"/>
    <x v="0"/>
    <n v="275541"/>
    <n v="0.25"/>
    <n v="68885.25"/>
    <n v="206655.75"/>
    <x v="4"/>
  </r>
  <r>
    <n v="1608"/>
    <s v="Nwachukwu Ngozi"/>
    <s v="Fridge"/>
    <n v="68353.88"/>
    <n v="4"/>
    <s v="ORD11607"/>
    <d v="2024-07-06T00:00:00"/>
    <s v="Ekiti"/>
    <s v="Debit Card"/>
    <x v="2"/>
    <n v="273415.52"/>
    <n v="0.15"/>
    <n v="41012.328000000001"/>
    <n v="232403.19200000001"/>
    <x v="2"/>
  </r>
  <r>
    <n v="1609"/>
    <s v="Osagie Tunde"/>
    <s v="Smartphone"/>
    <n v="145918.89000000001"/>
    <n v="3"/>
    <s v="ORD11608"/>
    <d v="2024-04-13T00:00:00"/>
    <s v="Niger"/>
    <s v="Bank Transfer"/>
    <x v="1"/>
    <n v="437756.67000000004"/>
    <n v="0.15"/>
    <n v="65663.500500000009"/>
    <n v="372093.16950000002"/>
    <x v="5"/>
  </r>
  <r>
    <n v="1610"/>
    <s v="Ikenna Uche"/>
    <s v="TV"/>
    <n v="147288.13"/>
    <n v="4"/>
    <s v="ORD11609"/>
    <d v="2024-02-22T00:00:00"/>
    <s v="Abuja"/>
    <s v="Cash on Delivery"/>
    <x v="2"/>
    <n v="589152.52"/>
    <n v="0.15"/>
    <n v="88372.877999999997"/>
    <n v="500779.64199999999"/>
    <x v="10"/>
  </r>
  <r>
    <n v="1611"/>
    <s v="Ezechi Emeka"/>
    <s v="TV"/>
    <n v="195217.51"/>
    <n v="4"/>
    <s v="ORD11610"/>
    <d v="2024-03-09T00:00:00"/>
    <s v="Ebonyi"/>
    <s v="Credit Card"/>
    <x v="1"/>
    <n v="780870.04"/>
    <n v="0.15"/>
    <n v="117130.50600000001"/>
    <n v="663739.53399999999"/>
    <x v="9"/>
  </r>
  <r>
    <n v="1612"/>
    <s v="Okafor Samuel"/>
    <s v="Headphones"/>
    <n v="193242.91"/>
    <n v="2"/>
    <s v="ORD11611"/>
    <d v="2024-12-22T00:00:00"/>
    <s v="Kano"/>
    <s v="Mobile Payment"/>
    <x v="1"/>
    <n v="386485.82"/>
    <n v="0.15"/>
    <n v="57972.873"/>
    <n v="328512.94699999999"/>
    <x v="6"/>
  </r>
  <r>
    <n v="1613"/>
    <s v="Adebanjo Bola"/>
    <s v="Smartphone"/>
    <n v="56737.62"/>
    <n v="3"/>
    <s v="ORD11612"/>
    <d v="2024-08-20T00:00:00"/>
    <s v="Yobe"/>
    <s v="Debit Card"/>
    <x v="1"/>
    <n v="170212.86000000002"/>
    <n v="0.15"/>
    <n v="25531.929"/>
    <n v="144680.93100000001"/>
    <x v="1"/>
  </r>
  <r>
    <n v="1614"/>
    <s v="Ikenna Aisha"/>
    <s v="Smartphone"/>
    <n v="20196.48"/>
    <n v="5"/>
    <s v="ORD11613"/>
    <d v="2024-05-16T00:00:00"/>
    <s v="Abuja"/>
    <s v="Mobile Payment"/>
    <x v="1"/>
    <n v="100982.39999999999"/>
    <n v="0.25"/>
    <n v="25245.599999999999"/>
    <n v="75736.799999999988"/>
    <x v="3"/>
  </r>
  <r>
    <n v="1615"/>
    <s v="Abubakar Tunde"/>
    <s v="Headphones"/>
    <n v="61361.36"/>
    <n v="5"/>
    <s v="ORD11614"/>
    <d v="2024-03-04T00:00:00"/>
    <s v="Bayelsa"/>
    <s v="Debit Card"/>
    <x v="2"/>
    <n v="306806.8"/>
    <n v="0.25"/>
    <n v="76701.7"/>
    <n v="230105.09999999998"/>
    <x v="9"/>
  </r>
  <r>
    <n v="1616"/>
    <s v="Ikenna Chinwe"/>
    <s v="Air Conditioner"/>
    <n v="135736.43"/>
    <n v="4"/>
    <s v="ORD11615"/>
    <d v="2024-11-13T00:00:00"/>
    <s v="Anambra"/>
    <s v="Bank Transfer"/>
    <x v="1"/>
    <n v="542945.72"/>
    <n v="0.15"/>
    <n v="81441.857999999993"/>
    <n v="461503.86199999996"/>
    <x v="0"/>
  </r>
  <r>
    <n v="1617"/>
    <s v="Adebayo Emeka"/>
    <s v="Laptop"/>
    <n v="175299.58"/>
    <n v="5"/>
    <s v="ORD11616"/>
    <d v="2024-11-21T00:00:00"/>
    <s v="Oyo"/>
    <s v="Cash on Delivery"/>
    <x v="0"/>
    <n v="876497.89999999991"/>
    <n v="0.25"/>
    <n v="219124.47499999998"/>
    <n v="657373.42499999993"/>
    <x v="0"/>
  </r>
  <r>
    <n v="1618"/>
    <s v="Adebayo Temitope"/>
    <s v="Fridge"/>
    <n v="141579.45000000001"/>
    <n v="5"/>
    <s v="ORD11617"/>
    <d v="2024-03-27T00:00:00"/>
    <s v="Zamfara"/>
    <s v="Mobile Payment"/>
    <x v="2"/>
    <n v="707897.25"/>
    <n v="0.25"/>
    <n v="176974.3125"/>
    <n v="530922.9375"/>
    <x v="9"/>
  </r>
  <r>
    <n v="1619"/>
    <s v="Ezechi Uche"/>
    <s v="Air Conditioner"/>
    <n v="87050.46"/>
    <n v="4"/>
    <s v="ORD11618"/>
    <d v="2024-11-25T00:00:00"/>
    <s v="Rivers"/>
    <s v="Debit Card"/>
    <x v="1"/>
    <n v="348201.84"/>
    <n v="0.15"/>
    <n v="52230.276000000005"/>
    <n v="295971.56400000001"/>
    <x v="0"/>
  </r>
  <r>
    <n v="1620"/>
    <s v="Idowu Tunde"/>
    <s v="Washing Machine"/>
    <n v="47044.57"/>
    <n v="2"/>
    <s v="ORD11619"/>
    <d v="2024-04-19T00:00:00"/>
    <s v="Abuja"/>
    <s v="Mobile Payment"/>
    <x v="2"/>
    <n v="94089.14"/>
    <n v="0.15"/>
    <n v="14113.370999999999"/>
    <n v="79975.769"/>
    <x v="5"/>
  </r>
  <r>
    <n v="1621"/>
    <s v="Adebayo Chinwe"/>
    <s v="Headphones"/>
    <n v="135632.04"/>
    <n v="5"/>
    <s v="ORD11620"/>
    <d v="2024-01-04T00:00:00"/>
    <s v="Osun"/>
    <s v="Bank Transfer"/>
    <x v="0"/>
    <n v="678160.20000000007"/>
    <n v="0.25"/>
    <n v="169540.05000000002"/>
    <n v="508620.15"/>
    <x v="4"/>
  </r>
  <r>
    <n v="1622"/>
    <s v="Ekong Chukwudi"/>
    <s v="Smartwatch"/>
    <n v="52294.79"/>
    <n v="4"/>
    <s v="ORD11621"/>
    <d v="2024-05-13T00:00:00"/>
    <s v="Abia"/>
    <s v="Mobile Payment"/>
    <x v="2"/>
    <n v="209179.16"/>
    <n v="0.15"/>
    <n v="31376.874"/>
    <n v="177802.28599999999"/>
    <x v="3"/>
  </r>
  <r>
    <n v="1623"/>
    <s v="Okafor Adeola"/>
    <s v="Laptop"/>
    <n v="22862.21"/>
    <n v="3"/>
    <s v="ORD11622"/>
    <d v="2024-06-22T00:00:00"/>
    <s v="Abia"/>
    <s v="Mobile Payment"/>
    <x v="2"/>
    <n v="68586.63"/>
    <n v="0.15"/>
    <n v="10287.994500000001"/>
    <n v="58298.635500000004"/>
    <x v="11"/>
  </r>
  <r>
    <n v="1624"/>
    <s v="Onyejekwe Yakubu"/>
    <s v="Air Conditioner"/>
    <n v="138951.10999999999"/>
    <n v="5"/>
    <s v="ORD11623"/>
    <d v="2024-05-26T00:00:00"/>
    <s v="Ebonyi"/>
    <s v="Debit Card"/>
    <x v="0"/>
    <n v="694755.54999999993"/>
    <n v="0.25"/>
    <n v="173688.88749999998"/>
    <n v="521066.66249999998"/>
    <x v="3"/>
  </r>
  <r>
    <n v="1625"/>
    <s v="Eze Ibrahim"/>
    <s v="Tablet"/>
    <n v="85848.57"/>
    <n v="3"/>
    <s v="ORD11624"/>
    <d v="2024-03-12T00:00:00"/>
    <s v="Rivers"/>
    <s v="Credit Card"/>
    <x v="0"/>
    <n v="257545.71000000002"/>
    <n v="0.15"/>
    <n v="38631.856500000002"/>
    <n v="218913.85350000003"/>
    <x v="9"/>
  </r>
  <r>
    <n v="1626"/>
    <s v="Obi Temitope"/>
    <s v="Washing Machine"/>
    <n v="87855.44"/>
    <n v="1"/>
    <s v="ORD11625"/>
    <d v="2024-02-22T00:00:00"/>
    <s v="Kaduna"/>
    <s v="Debit Card"/>
    <x v="0"/>
    <n v="87855.44"/>
    <s v="No Discount"/>
    <s v="No Discount"/>
    <n v="87855.44"/>
    <x v="10"/>
  </r>
  <r>
    <n v="1627"/>
    <s v="Omotosho Zainab"/>
    <s v="Microwave"/>
    <n v="16362.69"/>
    <n v="1"/>
    <s v="ORD11626"/>
    <d v="2024-07-02T00:00:00"/>
    <s v="Ogun"/>
    <s v="Cash on Delivery"/>
    <x v="1"/>
    <n v="16362.69"/>
    <s v="No Discount"/>
    <s v="No Discount"/>
    <n v="16362.69"/>
    <x v="2"/>
  </r>
  <r>
    <n v="1628"/>
    <s v="Ekong Tunde"/>
    <s v="Microwave"/>
    <n v="171617.17"/>
    <n v="2"/>
    <s v="ORD11627"/>
    <d v="2024-09-07T00:00:00"/>
    <s v="Kwara"/>
    <s v="Cash on Delivery"/>
    <x v="1"/>
    <n v="343234.34"/>
    <n v="0.15"/>
    <n v="51485.151000000005"/>
    <n v="291749.18900000001"/>
    <x v="8"/>
  </r>
  <r>
    <n v="1629"/>
    <s v="Abubakar Chukwudi"/>
    <s v="Smartphone"/>
    <n v="25378.05"/>
    <n v="4"/>
    <s v="ORD11628"/>
    <d v="2024-03-29T00:00:00"/>
    <s v="Yobe"/>
    <s v="Credit Card"/>
    <x v="0"/>
    <n v="101512.2"/>
    <n v="0.15"/>
    <n v="15226.829999999998"/>
    <n v="86285.37"/>
    <x v="9"/>
  </r>
  <r>
    <n v="1630"/>
    <s v="Ezechi Omotayo"/>
    <s v="Laptop"/>
    <n v="198705.84"/>
    <n v="4"/>
    <s v="ORD11629"/>
    <d v="2024-07-29T00:00:00"/>
    <s v="Oyo"/>
    <s v="Credit Card"/>
    <x v="2"/>
    <n v="794823.36"/>
    <n v="0.15"/>
    <n v="119223.50399999999"/>
    <n v="675599.85600000003"/>
    <x v="2"/>
  </r>
  <r>
    <n v="1631"/>
    <s v="Eze Femi"/>
    <s v="Tablet"/>
    <n v="161811.76"/>
    <n v="2"/>
    <s v="ORD11630"/>
    <d v="2024-07-11T00:00:00"/>
    <s v="Delta"/>
    <s v="Debit Card"/>
    <x v="2"/>
    <n v="323623.52"/>
    <n v="0.15"/>
    <n v="48543.527999999998"/>
    <n v="275079.99200000003"/>
    <x v="2"/>
  </r>
  <r>
    <n v="1632"/>
    <s v="Idowu Yakubu"/>
    <s v="Air Conditioner"/>
    <n v="123382.27"/>
    <n v="1"/>
    <s v="ORD11631"/>
    <d v="2024-06-01T00:00:00"/>
    <s v="Taraba"/>
    <s v="Credit Card"/>
    <x v="2"/>
    <n v="123382.27"/>
    <s v="No Discount"/>
    <s v="No Discount"/>
    <n v="123382.27"/>
    <x v="11"/>
  </r>
  <r>
    <n v="1633"/>
    <s v="Nwachukwu Bola"/>
    <s v="Air Conditioner"/>
    <n v="5334.12"/>
    <n v="3"/>
    <s v="ORD11632"/>
    <d v="2024-06-27T00:00:00"/>
    <s v="Niger"/>
    <s v="Cash on Delivery"/>
    <x v="1"/>
    <n v="16002.36"/>
    <n v="0.15"/>
    <n v="2400.3539999999998"/>
    <n v="13602.006000000001"/>
    <x v="11"/>
  </r>
  <r>
    <n v="1634"/>
    <s v="Nwachukwu Omotayo"/>
    <s v="Microwave"/>
    <n v="152029.72"/>
    <n v="5"/>
    <s v="ORD11633"/>
    <d v="2024-05-06T00:00:00"/>
    <s v="Yobe"/>
    <s v="Credit Card"/>
    <x v="1"/>
    <n v="760148.6"/>
    <n v="0.25"/>
    <n v="190037.15"/>
    <n v="570111.44999999995"/>
    <x v="3"/>
  </r>
  <r>
    <n v="1635"/>
    <s v="Ajayi Ahmed"/>
    <s v="Smartwatch"/>
    <n v="137756.31"/>
    <n v="5"/>
    <s v="ORD11634"/>
    <d v="2024-04-12T00:00:00"/>
    <s v="Zamfara"/>
    <s v="Mobile Payment"/>
    <x v="2"/>
    <n v="688781.55"/>
    <n v="0.25"/>
    <n v="172195.38750000001"/>
    <n v="516586.16250000003"/>
    <x v="5"/>
  </r>
  <r>
    <n v="1636"/>
    <s v="Ajayi Efe"/>
    <s v="Air Conditioner"/>
    <n v="42766.39"/>
    <n v="2"/>
    <s v="ORD11635"/>
    <d v="2024-04-12T00:00:00"/>
    <s v="Ebonyi"/>
    <s v="Cash on Delivery"/>
    <x v="1"/>
    <n v="85532.78"/>
    <n v="0.15"/>
    <n v="12829.916999999999"/>
    <n v="72702.862999999998"/>
    <x v="5"/>
  </r>
  <r>
    <n v="1637"/>
    <s v="Ajayi Chinwe"/>
    <s v="Washing Machine"/>
    <n v="136233.53"/>
    <n v="5"/>
    <s v="ORD11636"/>
    <d v="2024-02-02T00:00:00"/>
    <s v="Anambra"/>
    <s v="Cash on Delivery"/>
    <x v="2"/>
    <n v="681167.65"/>
    <n v="0.25"/>
    <n v="170291.91250000001"/>
    <n v="510875.73750000005"/>
    <x v="10"/>
  </r>
  <r>
    <n v="1638"/>
    <s v="Okeke Ahmed"/>
    <s v="Microwave"/>
    <n v="56641.5"/>
    <n v="3"/>
    <s v="ORD11637"/>
    <d v="2024-08-30T00:00:00"/>
    <s v="Kaduna"/>
    <s v="Bank Transfer"/>
    <x v="1"/>
    <n v="169924.5"/>
    <n v="0.15"/>
    <n v="25488.674999999999"/>
    <n v="144435.82500000001"/>
    <x v="1"/>
  </r>
  <r>
    <n v="1639"/>
    <s v="Nwachukwu Tunde"/>
    <s v="Air Conditioner"/>
    <n v="182906.09"/>
    <n v="4"/>
    <s v="ORD11638"/>
    <d v="2024-05-25T00:00:00"/>
    <s v="Lagos"/>
    <s v="Cash on Delivery"/>
    <x v="2"/>
    <n v="731624.36"/>
    <n v="0.15"/>
    <n v="109743.65399999999"/>
    <n v="621880.70600000001"/>
    <x v="3"/>
  </r>
  <r>
    <n v="1640"/>
    <s v="Ikenna Uche"/>
    <s v="Fridge"/>
    <n v="196994.77"/>
    <n v="1"/>
    <s v="ORD11639"/>
    <d v="2024-07-11T00:00:00"/>
    <s v="Kogi"/>
    <s v="Debit Card"/>
    <x v="1"/>
    <n v="196994.77"/>
    <s v="No Discount"/>
    <s v="No Discount"/>
    <n v="196994.77"/>
    <x v="2"/>
  </r>
  <r>
    <n v="1641"/>
    <s v="Ogundipe Bola"/>
    <s v="Headphones"/>
    <n v="48386.65"/>
    <n v="2"/>
    <s v="ORD11640"/>
    <d v="2024-09-28T00:00:00"/>
    <s v="Enugu"/>
    <s v="Bank Transfer"/>
    <x v="1"/>
    <n v="96773.3"/>
    <n v="0.15"/>
    <n v="14515.995000000001"/>
    <n v="82257.305000000008"/>
    <x v="8"/>
  </r>
  <r>
    <n v="1642"/>
    <s v="Ezechi Chukwudi"/>
    <s v="Washing Machine"/>
    <n v="198121.69"/>
    <n v="3"/>
    <s v="ORD11641"/>
    <d v="2024-09-17T00:00:00"/>
    <s v="Taraba"/>
    <s v="Mobile Payment"/>
    <x v="1"/>
    <n v="594365.07000000007"/>
    <n v="0.15"/>
    <n v="89154.760500000004"/>
    <n v="505210.30950000009"/>
    <x v="8"/>
  </r>
  <r>
    <n v="1643"/>
    <s v="Olawale Ibrahim"/>
    <s v="Smartphone"/>
    <n v="99347.01"/>
    <n v="3"/>
    <s v="ORD11642"/>
    <d v="2024-03-06T00:00:00"/>
    <s v="Oyo"/>
    <s v="Debit Card"/>
    <x v="2"/>
    <n v="298041.02999999997"/>
    <n v="0.15"/>
    <n v="44706.154499999997"/>
    <n v="253334.87549999997"/>
    <x v="9"/>
  </r>
  <r>
    <n v="1644"/>
    <s v="Okafor Amaka"/>
    <s v="Smartwatch"/>
    <n v="12136.53"/>
    <n v="4"/>
    <s v="ORD11643"/>
    <d v="2024-10-22T00:00:00"/>
    <s v="Yobe"/>
    <s v="Cash on Delivery"/>
    <x v="2"/>
    <n v="48546.12"/>
    <n v="0.15"/>
    <n v="7281.9180000000006"/>
    <n v="41264.202000000005"/>
    <x v="7"/>
  </r>
  <r>
    <n v="1645"/>
    <s v="Ekong Femi"/>
    <s v="TV"/>
    <n v="173039.11"/>
    <n v="5"/>
    <s v="ORD11644"/>
    <d v="2024-08-08T00:00:00"/>
    <s v="Ekiti"/>
    <s v="Bank Transfer"/>
    <x v="1"/>
    <n v="865195.54999999993"/>
    <n v="0.25"/>
    <n v="216298.88749999998"/>
    <n v="648896.66249999998"/>
    <x v="1"/>
  </r>
  <r>
    <n v="1646"/>
    <s v="Adebanjo Abiodun"/>
    <s v="Smartwatch"/>
    <n v="146372.31"/>
    <n v="4"/>
    <s v="ORD11645"/>
    <d v="2024-09-26T00:00:00"/>
    <s v="Niger"/>
    <s v="Credit Card"/>
    <x v="1"/>
    <n v="585489.24"/>
    <n v="0.15"/>
    <n v="87823.385999999999"/>
    <n v="497665.85399999999"/>
    <x v="8"/>
  </r>
  <r>
    <n v="1647"/>
    <s v="Lawal Chinwe"/>
    <s v="Washing Machine"/>
    <n v="159967.41"/>
    <n v="5"/>
    <s v="ORD11646"/>
    <d v="2024-02-01T00:00:00"/>
    <s v="Kano"/>
    <s v="Bank Transfer"/>
    <x v="2"/>
    <n v="799837.05"/>
    <n v="0.25"/>
    <n v="199959.26250000001"/>
    <n v="599877.78750000009"/>
    <x v="10"/>
  </r>
  <r>
    <n v="1648"/>
    <s v="Olawale Amaka"/>
    <s v="Fridge"/>
    <n v="196562.12"/>
    <n v="2"/>
    <s v="ORD11647"/>
    <d v="2024-10-21T00:00:00"/>
    <s v="Ebonyi"/>
    <s v="Cash on Delivery"/>
    <x v="1"/>
    <n v="393124.24"/>
    <n v="0.15"/>
    <n v="58968.635999999999"/>
    <n v="334155.60399999999"/>
    <x v="7"/>
  </r>
  <r>
    <n v="1649"/>
    <s v="Ogunleye Sola"/>
    <s v="TV"/>
    <n v="165471.63"/>
    <n v="5"/>
    <s v="ORD11648"/>
    <d v="2024-07-29T00:00:00"/>
    <s v="Bayelsa"/>
    <s v="Mobile Payment"/>
    <x v="0"/>
    <n v="827358.15"/>
    <n v="0.25"/>
    <n v="206839.53750000001"/>
    <n v="620518.61250000005"/>
    <x v="2"/>
  </r>
  <r>
    <n v="1650"/>
    <s v="Okeke Ngozi"/>
    <s v="Smartwatch"/>
    <n v="76148.56"/>
    <n v="5"/>
    <s v="ORD11649"/>
    <d v="2024-12-11T00:00:00"/>
    <s v="Zamfara"/>
    <s v="Cash on Delivery"/>
    <x v="2"/>
    <n v="380742.8"/>
    <n v="0.25"/>
    <n v="95185.7"/>
    <n v="285557.09999999998"/>
    <x v="6"/>
  </r>
  <r>
    <n v="1651"/>
    <s v="Balogun Omotayo"/>
    <s v="Laptop"/>
    <n v="26776.5"/>
    <n v="3"/>
    <s v="ORD11650"/>
    <d v="2024-11-26T00:00:00"/>
    <s v="Oyo"/>
    <s v="Bank Transfer"/>
    <x v="1"/>
    <n v="80329.5"/>
    <n v="0.15"/>
    <n v="12049.424999999999"/>
    <n v="68280.074999999997"/>
    <x v="0"/>
  </r>
  <r>
    <n v="1652"/>
    <s v="Adebayo Abiodun"/>
    <s v="Air Conditioner"/>
    <n v="14269.61"/>
    <n v="2"/>
    <s v="ORD11651"/>
    <d v="2024-10-30T00:00:00"/>
    <s v="Sokoto"/>
    <s v="Bank Transfer"/>
    <x v="2"/>
    <n v="28539.22"/>
    <n v="0.15"/>
    <n v="4280.8829999999998"/>
    <n v="24258.337"/>
    <x v="7"/>
  </r>
  <r>
    <n v="1653"/>
    <s v="Balogun Samuel"/>
    <s v="Fridge"/>
    <n v="137113.57"/>
    <n v="2"/>
    <s v="ORD11652"/>
    <d v="2024-12-06T00:00:00"/>
    <s v="Lagos"/>
    <s v="Bank Transfer"/>
    <x v="0"/>
    <n v="274227.14"/>
    <n v="0.15"/>
    <n v="41134.071000000004"/>
    <n v="233093.06900000002"/>
    <x v="6"/>
  </r>
  <r>
    <n v="1654"/>
    <s v="Obi Amaka"/>
    <s v="TV"/>
    <n v="58498.87"/>
    <n v="3"/>
    <s v="ORD11653"/>
    <d v="2024-06-18T00:00:00"/>
    <s v="Ebonyi"/>
    <s v="Bank Transfer"/>
    <x v="0"/>
    <n v="175496.61000000002"/>
    <n v="0.15"/>
    <n v="26324.4915"/>
    <n v="149172.11850000001"/>
    <x v="11"/>
  </r>
  <r>
    <n v="1655"/>
    <s v="Ekong Zainab"/>
    <s v="Tablet"/>
    <n v="57120.3"/>
    <n v="1"/>
    <s v="ORD11654"/>
    <d v="2024-04-09T00:00:00"/>
    <s v="Benue"/>
    <s v="Cash on Delivery"/>
    <x v="0"/>
    <n v="57120.3"/>
    <s v="No Discount"/>
    <s v="No Discount"/>
    <n v="57120.3"/>
    <x v="5"/>
  </r>
  <r>
    <n v="1656"/>
    <s v="Lawal Temitope"/>
    <s v="Air Conditioner"/>
    <n v="78152.679999999993"/>
    <n v="2"/>
    <s v="ORD11655"/>
    <d v="2024-08-27T00:00:00"/>
    <s v="Adamawa"/>
    <s v="Mobile Payment"/>
    <x v="2"/>
    <n v="156305.35999999999"/>
    <n v="0.15"/>
    <n v="23445.803999999996"/>
    <n v="132859.55599999998"/>
    <x v="1"/>
  </r>
  <r>
    <n v="1657"/>
    <s v="Adebayo Temitope"/>
    <s v="Air Conditioner"/>
    <n v="184456.61"/>
    <n v="1"/>
    <s v="ORD11656"/>
    <d v="2024-07-15T00:00:00"/>
    <s v="Bayelsa"/>
    <s v="Cash on Delivery"/>
    <x v="1"/>
    <n v="184456.61"/>
    <s v="No Discount"/>
    <s v="No Discount"/>
    <n v="184456.61"/>
    <x v="2"/>
  </r>
  <r>
    <n v="1658"/>
    <s v="Ogundipe Samuel"/>
    <s v="Laptop"/>
    <n v="14929.11"/>
    <n v="5"/>
    <s v="ORD11657"/>
    <d v="2024-05-09T00:00:00"/>
    <s v="Sokoto"/>
    <s v="Debit Card"/>
    <x v="1"/>
    <n v="74645.55"/>
    <n v="0.25"/>
    <n v="18661.387500000001"/>
    <n v="55984.162500000006"/>
    <x v="3"/>
  </r>
  <r>
    <n v="1659"/>
    <s v="Lawal Abiodun"/>
    <s v="Smartwatch"/>
    <n v="108349.34"/>
    <n v="4"/>
    <s v="ORD11658"/>
    <d v="2024-02-25T00:00:00"/>
    <s v="Enugu"/>
    <s v="Credit Card"/>
    <x v="0"/>
    <n v="433397.36"/>
    <n v="0.15"/>
    <n v="65009.603999999992"/>
    <n v="368387.75599999999"/>
    <x v="10"/>
  </r>
  <r>
    <n v="1660"/>
    <s v="Eze Uche"/>
    <s v="Headphones"/>
    <n v="88944.21"/>
    <n v="5"/>
    <s v="ORD11659"/>
    <d v="2024-07-06T00:00:00"/>
    <s v="Sokoto"/>
    <s v="Debit Card"/>
    <x v="0"/>
    <n v="444721.05000000005"/>
    <n v="0.25"/>
    <n v="111180.26250000001"/>
    <n v="333540.78750000003"/>
    <x v="2"/>
  </r>
  <r>
    <n v="1661"/>
    <s v="Ogundipe Tunde"/>
    <s v="Microwave"/>
    <n v="174825.15"/>
    <n v="3"/>
    <s v="ORD11660"/>
    <d v="2024-04-13T00:00:00"/>
    <s v="Adamawa"/>
    <s v="Bank Transfer"/>
    <x v="1"/>
    <n v="524475.44999999995"/>
    <n v="0.15"/>
    <n v="78671.31749999999"/>
    <n v="445804.13249999995"/>
    <x v="5"/>
  </r>
  <r>
    <n v="1662"/>
    <s v="Balogun Aisha"/>
    <s v="Smartwatch"/>
    <n v="135482.9"/>
    <n v="5"/>
    <s v="ORD11661"/>
    <d v="2024-10-03T00:00:00"/>
    <s v="Kogi"/>
    <s v="Credit Card"/>
    <x v="2"/>
    <n v="677414.5"/>
    <n v="0.25"/>
    <n v="169353.625"/>
    <n v="508060.875"/>
    <x v="7"/>
  </r>
  <r>
    <n v="1663"/>
    <s v="Ezechi Ifunanya"/>
    <s v="TV"/>
    <n v="101812.39"/>
    <n v="1"/>
    <s v="ORD11662"/>
    <d v="2024-06-09T00:00:00"/>
    <s v="Anambra"/>
    <s v="Mobile Payment"/>
    <x v="0"/>
    <n v="101812.39"/>
    <s v="No Discount"/>
    <s v="No Discount"/>
    <n v="101812.39"/>
    <x v="11"/>
  </r>
  <r>
    <n v="1664"/>
    <s v="Ezechi Zainab"/>
    <s v="Microwave"/>
    <n v="112730.3"/>
    <n v="4"/>
    <s v="ORD11663"/>
    <d v="2024-01-08T00:00:00"/>
    <s v="Kaduna"/>
    <s v="Credit Card"/>
    <x v="2"/>
    <n v="450921.2"/>
    <n v="0.15"/>
    <n v="67638.179999999993"/>
    <n v="383283.02"/>
    <x v="4"/>
  </r>
  <r>
    <n v="1665"/>
    <s v="Ogundipe Sola"/>
    <s v="Smartphone"/>
    <n v="124573.2"/>
    <n v="1"/>
    <s v="ORD11664"/>
    <d v="2024-07-05T00:00:00"/>
    <s v="Abuja"/>
    <s v="Credit Card"/>
    <x v="0"/>
    <n v="124573.2"/>
    <s v="No Discount"/>
    <s v="No Discount"/>
    <n v="124573.2"/>
    <x v="2"/>
  </r>
  <r>
    <n v="1666"/>
    <s v="Okeke Ibrahim"/>
    <s v="Headphones"/>
    <n v="15766.51"/>
    <n v="1"/>
    <s v="ORD11665"/>
    <d v="2024-06-14T00:00:00"/>
    <s v="Enugu"/>
    <s v="Debit Card"/>
    <x v="0"/>
    <n v="15766.51"/>
    <s v="No Discount"/>
    <s v="No Discount"/>
    <n v="15766.51"/>
    <x v="11"/>
  </r>
  <r>
    <n v="1667"/>
    <s v="Mohammed Amaka"/>
    <s v="Microwave"/>
    <n v="151418.85999999999"/>
    <n v="1"/>
    <s v="ORD11666"/>
    <d v="2024-02-07T00:00:00"/>
    <s v="Bayelsa"/>
    <s v="Debit Card"/>
    <x v="2"/>
    <n v="151418.85999999999"/>
    <s v="No Discount"/>
    <s v="No Discount"/>
    <n v="151418.85999999999"/>
    <x v="10"/>
  </r>
  <r>
    <n v="1668"/>
    <s v="Ezechi Temitope"/>
    <s v="Tablet"/>
    <n v="45555.38"/>
    <n v="4"/>
    <s v="ORD11667"/>
    <d v="2024-02-25T00:00:00"/>
    <s v="Anambra"/>
    <s v="Debit Card"/>
    <x v="2"/>
    <n v="182221.52"/>
    <n v="0.15"/>
    <n v="27333.227999999999"/>
    <n v="154888.29199999999"/>
    <x v="10"/>
  </r>
  <r>
    <n v="1669"/>
    <s v="Ikenna Emeka"/>
    <s v="Washing Machine"/>
    <n v="81548.210000000006"/>
    <n v="5"/>
    <s v="ORD11668"/>
    <d v="2024-10-22T00:00:00"/>
    <s v="Kaduna"/>
    <s v="Credit Card"/>
    <x v="0"/>
    <n v="407741.05000000005"/>
    <n v="0.25"/>
    <n v="101935.26250000001"/>
    <n v="305805.78750000003"/>
    <x v="7"/>
  </r>
  <r>
    <n v="1670"/>
    <s v="Omotosho Ifunanya"/>
    <s v="TV"/>
    <n v="66607.45"/>
    <n v="2"/>
    <s v="ORD11669"/>
    <d v="2024-07-24T00:00:00"/>
    <s v="Kogi"/>
    <s v="Bank Transfer"/>
    <x v="2"/>
    <n v="133214.9"/>
    <n v="0.15"/>
    <n v="19982.234999999997"/>
    <n v="113232.66499999999"/>
    <x v="2"/>
  </r>
  <r>
    <n v="1671"/>
    <s v="Balogun Chukwudi"/>
    <s v="Smartphone"/>
    <n v="57594.54"/>
    <n v="5"/>
    <s v="ORD11670"/>
    <d v="2024-12-22T00:00:00"/>
    <s v="Kano"/>
    <s v="Credit Card"/>
    <x v="2"/>
    <n v="287972.7"/>
    <n v="0.25"/>
    <n v="71993.175000000003"/>
    <n v="215979.52500000002"/>
    <x v="6"/>
  </r>
  <r>
    <n v="1672"/>
    <s v="Lawal Zainab"/>
    <s v="Laptop"/>
    <n v="10990.78"/>
    <n v="3"/>
    <s v="ORD11671"/>
    <d v="2024-09-10T00:00:00"/>
    <s v="Adamawa"/>
    <s v="Debit Card"/>
    <x v="2"/>
    <n v="32972.340000000004"/>
    <n v="0.15"/>
    <n v="4945.8510000000006"/>
    <n v="28026.489000000001"/>
    <x v="8"/>
  </r>
  <r>
    <n v="1673"/>
    <s v="Ikenna Efe"/>
    <s v="Washing Machine"/>
    <n v="126186.45"/>
    <n v="3"/>
    <s v="ORD11672"/>
    <d v="2024-06-11T00:00:00"/>
    <s v="Niger"/>
    <s v="Bank Transfer"/>
    <x v="1"/>
    <n v="378559.35"/>
    <n v="0.15"/>
    <n v="56783.902499999997"/>
    <n v="321775.44750000001"/>
    <x v="11"/>
  </r>
  <r>
    <n v="1674"/>
    <s v="Okeke Chisom"/>
    <s v="Microwave"/>
    <n v="6032.06"/>
    <n v="4"/>
    <s v="ORD11673"/>
    <d v="2024-02-29T00:00:00"/>
    <s v="Zamfara"/>
    <s v="Bank Transfer"/>
    <x v="2"/>
    <n v="24128.240000000002"/>
    <n v="0.15"/>
    <n v="3619.2360000000003"/>
    <n v="20509.004000000001"/>
    <x v="10"/>
  </r>
  <r>
    <n v="1675"/>
    <s v="Nwachukwu Yakubu"/>
    <s v="Headphones"/>
    <n v="147556.51"/>
    <n v="5"/>
    <s v="ORD11674"/>
    <d v="2024-02-16T00:00:00"/>
    <s v="Sokoto"/>
    <s v="Cash on Delivery"/>
    <x v="0"/>
    <n v="737782.55"/>
    <n v="0.25"/>
    <n v="184445.63750000001"/>
    <n v="553336.91250000009"/>
    <x v="10"/>
  </r>
  <r>
    <n v="1676"/>
    <s v="Ikenna Aisha"/>
    <s v="Tablet"/>
    <n v="53950.62"/>
    <n v="3"/>
    <s v="ORD11675"/>
    <d v="2024-10-02T00:00:00"/>
    <s v="Zamfara"/>
    <s v="Credit Card"/>
    <x v="1"/>
    <n v="161851.86000000002"/>
    <n v="0.15"/>
    <n v="24277.779000000002"/>
    <n v="137574.08100000001"/>
    <x v="7"/>
  </r>
  <r>
    <n v="1677"/>
    <s v="Adewale Temitope"/>
    <s v="Smartwatch"/>
    <n v="142626.22"/>
    <n v="5"/>
    <s v="ORD11676"/>
    <d v="2024-11-10T00:00:00"/>
    <s v="Bayelsa"/>
    <s v="Bank Transfer"/>
    <x v="0"/>
    <n v="713131.1"/>
    <n v="0.25"/>
    <n v="178282.77499999999"/>
    <n v="534848.32499999995"/>
    <x v="0"/>
  </r>
  <r>
    <n v="1678"/>
    <s v="Ezechi Ngozi"/>
    <s v="Smartwatch"/>
    <n v="89969.34"/>
    <n v="4"/>
    <s v="ORD11677"/>
    <d v="2024-11-04T00:00:00"/>
    <s v="Adamawa"/>
    <s v="Cash on Delivery"/>
    <x v="0"/>
    <n v="359877.36"/>
    <n v="0.15"/>
    <n v="53981.603999999999"/>
    <n v="305895.75599999999"/>
    <x v="0"/>
  </r>
  <r>
    <n v="1679"/>
    <s v="Obi Efe"/>
    <s v="Washing Machine"/>
    <n v="41388.75"/>
    <n v="5"/>
    <s v="ORD11678"/>
    <d v="2024-10-26T00:00:00"/>
    <s v="Adamawa"/>
    <s v="Debit Card"/>
    <x v="1"/>
    <n v="206943.75"/>
    <n v="0.25"/>
    <n v="51735.9375"/>
    <n v="155207.8125"/>
    <x v="7"/>
  </r>
  <r>
    <n v="1680"/>
    <s v="Obi Temitope"/>
    <s v="Fridge"/>
    <n v="130240.53"/>
    <n v="5"/>
    <s v="ORD11679"/>
    <d v="2024-06-02T00:00:00"/>
    <s v="Yobe"/>
    <s v="Cash on Delivery"/>
    <x v="0"/>
    <n v="651202.65"/>
    <n v="0.25"/>
    <n v="162800.66250000001"/>
    <n v="488401.98750000005"/>
    <x v="11"/>
  </r>
  <r>
    <n v="1681"/>
    <s v="Ogunleye Samuel"/>
    <s v="Headphones"/>
    <n v="95101.09"/>
    <n v="3"/>
    <s v="ORD11680"/>
    <d v="2024-11-26T00:00:00"/>
    <s v="Kogi"/>
    <s v="Mobile Payment"/>
    <x v="0"/>
    <n v="285303.27"/>
    <n v="0.15"/>
    <n v="42795.4905"/>
    <n v="242507.7795"/>
    <x v="0"/>
  </r>
  <r>
    <n v="1682"/>
    <s v="Ekong Folake"/>
    <s v="Laptop"/>
    <n v="154528.63"/>
    <n v="3"/>
    <s v="ORD11681"/>
    <d v="2024-06-16T00:00:00"/>
    <s v="Adamawa"/>
    <s v="Cash on Delivery"/>
    <x v="0"/>
    <n v="463585.89"/>
    <n v="0.15"/>
    <n v="69537.883499999996"/>
    <n v="394048.00650000002"/>
    <x v="11"/>
  </r>
  <r>
    <n v="1683"/>
    <s v="Mohammed Abiodun"/>
    <s v="Microwave"/>
    <n v="156482.70000000001"/>
    <n v="3"/>
    <s v="ORD11682"/>
    <d v="2024-05-10T00:00:00"/>
    <s v="Adamawa"/>
    <s v="Mobile Payment"/>
    <x v="2"/>
    <n v="469448.10000000003"/>
    <n v="0.15"/>
    <n v="70417.214999999997"/>
    <n v="399030.88500000001"/>
    <x v="3"/>
  </r>
  <r>
    <n v="1684"/>
    <s v="Ogunleye Chukwudi"/>
    <s v="Tablet"/>
    <n v="11203.79"/>
    <n v="2"/>
    <s v="ORD11683"/>
    <d v="2024-10-28T00:00:00"/>
    <s v="Niger"/>
    <s v="Bank Transfer"/>
    <x v="1"/>
    <n v="22407.58"/>
    <n v="0.15"/>
    <n v="3361.1370000000002"/>
    <n v="19046.443000000003"/>
    <x v="7"/>
  </r>
  <r>
    <n v="1685"/>
    <s v="Obi Chukwudi"/>
    <s v="Smartwatch"/>
    <n v="159731.69"/>
    <n v="5"/>
    <s v="ORD11684"/>
    <d v="2024-02-12T00:00:00"/>
    <s v="Ebonyi"/>
    <s v="Debit Card"/>
    <x v="1"/>
    <n v="798658.45"/>
    <n v="0.25"/>
    <n v="199664.61249999999"/>
    <n v="598993.83749999991"/>
    <x v="10"/>
  </r>
  <r>
    <n v="1686"/>
    <s v="Obi Bola"/>
    <s v="Laptop"/>
    <n v="53071.7"/>
    <n v="1"/>
    <s v="ORD11685"/>
    <d v="2024-11-13T00:00:00"/>
    <s v="Osun"/>
    <s v="Mobile Payment"/>
    <x v="2"/>
    <n v="53071.7"/>
    <s v="No Discount"/>
    <s v="No Discount"/>
    <n v="53071.7"/>
    <x v="0"/>
  </r>
  <r>
    <n v="1687"/>
    <s v="Adewale Ahmed"/>
    <s v="Fridge"/>
    <n v="67100.12"/>
    <n v="4"/>
    <s v="ORD11686"/>
    <d v="2024-04-11T00:00:00"/>
    <s v="Ogun"/>
    <s v="Cash on Delivery"/>
    <x v="0"/>
    <n v="268400.48"/>
    <n v="0.15"/>
    <n v="40260.071999999993"/>
    <n v="228140.408"/>
    <x v="5"/>
  </r>
  <r>
    <n v="1688"/>
    <s v="Eze Bola"/>
    <s v="Smartphone"/>
    <n v="71022.7"/>
    <n v="1"/>
    <s v="ORD11687"/>
    <d v="2024-03-01T00:00:00"/>
    <s v="Yobe"/>
    <s v="Cash on Delivery"/>
    <x v="0"/>
    <n v="71022.7"/>
    <s v="No Discount"/>
    <s v="No Discount"/>
    <n v="71022.7"/>
    <x v="9"/>
  </r>
  <r>
    <n v="1689"/>
    <s v="Ojo Adeola"/>
    <s v="Smartphone"/>
    <n v="39538.019999999997"/>
    <n v="3"/>
    <s v="ORD11688"/>
    <d v="2024-01-15T00:00:00"/>
    <s v="Niger"/>
    <s v="Cash on Delivery"/>
    <x v="0"/>
    <n v="118614.06"/>
    <n v="0.15"/>
    <n v="17792.109"/>
    <n v="100821.951"/>
    <x v="4"/>
  </r>
  <r>
    <n v="1690"/>
    <s v="Abubakar Bola"/>
    <s v="Smartwatch"/>
    <n v="124020.24"/>
    <n v="2"/>
    <s v="ORD11689"/>
    <d v="2024-01-25T00:00:00"/>
    <s v="Delta"/>
    <s v="Bank Transfer"/>
    <x v="0"/>
    <n v="248040.48"/>
    <n v="0.15"/>
    <n v="37206.072"/>
    <n v="210834.408"/>
    <x v="4"/>
  </r>
  <r>
    <n v="1691"/>
    <s v="Okeke Zainab"/>
    <s v="Tablet"/>
    <n v="137739.31"/>
    <n v="2"/>
    <s v="ORD11690"/>
    <d v="2024-11-21T00:00:00"/>
    <s v="Yobe"/>
    <s v="Credit Card"/>
    <x v="2"/>
    <n v="275478.62"/>
    <n v="0.15"/>
    <n v="41321.792999999998"/>
    <n v="234156.82699999999"/>
    <x v="0"/>
  </r>
  <r>
    <n v="1692"/>
    <s v="Ogundipe Kemi"/>
    <s v="TV"/>
    <n v="192317.32"/>
    <n v="1"/>
    <s v="ORD11691"/>
    <d v="2024-08-05T00:00:00"/>
    <s v="Enugu"/>
    <s v="Bank Transfer"/>
    <x v="1"/>
    <n v="192317.32"/>
    <s v="No Discount"/>
    <s v="No Discount"/>
    <n v="192317.32"/>
    <x v="1"/>
  </r>
  <r>
    <n v="1693"/>
    <s v="Eze Chukwudi"/>
    <s v="Laptop"/>
    <n v="12841.39"/>
    <n v="5"/>
    <s v="ORD11692"/>
    <d v="2024-11-08T00:00:00"/>
    <s v="Taraba"/>
    <s v="Credit Card"/>
    <x v="0"/>
    <n v="64206.95"/>
    <n v="0.25"/>
    <n v="16051.737499999999"/>
    <n v="48155.212499999994"/>
    <x v="0"/>
  </r>
  <r>
    <n v="1694"/>
    <s v="Ikenna Uche"/>
    <s v="TV"/>
    <n v="26426.41"/>
    <n v="3"/>
    <s v="ORD11693"/>
    <d v="2024-05-02T00:00:00"/>
    <s v="Kwara"/>
    <s v="Cash on Delivery"/>
    <x v="0"/>
    <n v="79279.23"/>
    <n v="0.15"/>
    <n v="11891.884499999998"/>
    <n v="67387.345499999996"/>
    <x v="3"/>
  </r>
  <r>
    <n v="1695"/>
    <s v="Osagie Bola"/>
    <s v="TV"/>
    <n v="7035.39"/>
    <n v="2"/>
    <s v="ORD11694"/>
    <d v="2024-05-03T00:00:00"/>
    <s v="Bauchi"/>
    <s v="Cash on Delivery"/>
    <x v="1"/>
    <n v="14070.78"/>
    <n v="0.15"/>
    <n v="2110.6170000000002"/>
    <n v="11960.163"/>
    <x v="3"/>
  </r>
  <r>
    <n v="1696"/>
    <s v="Osagie Emeka"/>
    <s v="Laptop"/>
    <n v="31678.6"/>
    <n v="5"/>
    <s v="ORD11695"/>
    <d v="2024-12-06T00:00:00"/>
    <s v="Abia"/>
    <s v="Debit Card"/>
    <x v="2"/>
    <n v="158393"/>
    <n v="0.25"/>
    <n v="39598.25"/>
    <n v="118794.75"/>
    <x v="6"/>
  </r>
  <r>
    <n v="1697"/>
    <s v="Ezechi Amaka"/>
    <s v="Smartphone"/>
    <n v="54665.440000000002"/>
    <n v="4"/>
    <s v="ORD11696"/>
    <d v="2024-08-01T00:00:00"/>
    <s v="Anambra"/>
    <s v="Bank Transfer"/>
    <x v="2"/>
    <n v="218661.76000000001"/>
    <n v="0.15"/>
    <n v="32799.264000000003"/>
    <n v="185862.49600000001"/>
    <x v="1"/>
  </r>
  <r>
    <n v="1698"/>
    <s v="Ifeanyi Omotayo"/>
    <s v="Air Conditioner"/>
    <n v="93144.29"/>
    <n v="5"/>
    <s v="ORD11697"/>
    <d v="2024-11-05T00:00:00"/>
    <s v="Taraba"/>
    <s v="Bank Transfer"/>
    <x v="1"/>
    <n v="465721.44999999995"/>
    <n v="0.25"/>
    <n v="116430.36249999999"/>
    <n v="349291.08749999997"/>
    <x v="0"/>
  </r>
  <r>
    <n v="1699"/>
    <s v="Ekong Adeola"/>
    <s v="Smartwatch"/>
    <n v="147213.13"/>
    <n v="5"/>
    <s v="ORD11698"/>
    <d v="2024-02-22T00:00:00"/>
    <s v="Benue"/>
    <s v="Debit Card"/>
    <x v="0"/>
    <n v="736065.65"/>
    <n v="0.25"/>
    <n v="184016.41250000001"/>
    <n v="552049.23750000005"/>
    <x v="10"/>
  </r>
  <r>
    <n v="1700"/>
    <s v="Osagie Samuel"/>
    <s v="Smartwatch"/>
    <n v="65836.58"/>
    <n v="3"/>
    <s v="ORD11699"/>
    <d v="2024-05-27T00:00:00"/>
    <s v="Kaduna"/>
    <s v="Cash on Delivery"/>
    <x v="1"/>
    <n v="197509.74"/>
    <n v="0.15"/>
    <n v="29626.460999999996"/>
    <n v="167883.27899999998"/>
    <x v="3"/>
  </r>
  <r>
    <n v="1701"/>
    <s v="Ogunleye Femi"/>
    <s v="Headphones"/>
    <n v="139931.82999999999"/>
    <n v="5"/>
    <s v="ORD11700"/>
    <d v="2024-09-30T00:00:00"/>
    <s v="Niger"/>
    <s v="Bank Transfer"/>
    <x v="2"/>
    <n v="699659.14999999991"/>
    <n v="0.25"/>
    <n v="174914.78749999998"/>
    <n v="524744.36249999993"/>
    <x v="8"/>
  </r>
  <r>
    <n v="1702"/>
    <s v="Ezechi Zainab"/>
    <s v="Fridge"/>
    <n v="5428.01"/>
    <n v="5"/>
    <s v="ORD11701"/>
    <d v="2024-12-25T00:00:00"/>
    <s v="Taraba"/>
    <s v="Cash on Delivery"/>
    <x v="0"/>
    <n v="27140.050000000003"/>
    <n v="0.25"/>
    <n v="6785.0125000000007"/>
    <n v="20355.037500000002"/>
    <x v="6"/>
  </r>
  <r>
    <n v="1703"/>
    <s v="Obi Temitope"/>
    <s v="Headphones"/>
    <n v="67387.88"/>
    <n v="5"/>
    <s v="ORD11702"/>
    <d v="2024-08-10T00:00:00"/>
    <s v="Abia"/>
    <s v="Credit Card"/>
    <x v="1"/>
    <n v="336939.4"/>
    <n v="0.25"/>
    <n v="84234.85"/>
    <n v="252704.55000000002"/>
    <x v="1"/>
  </r>
  <r>
    <n v="1704"/>
    <s v="Ogunleye Sola"/>
    <s v="Smartphone"/>
    <n v="175293.62"/>
    <n v="5"/>
    <s v="ORD11703"/>
    <d v="2024-08-04T00:00:00"/>
    <s v="Kano"/>
    <s v="Bank Transfer"/>
    <x v="1"/>
    <n v="876468.1"/>
    <n v="0.25"/>
    <n v="219117.02499999999"/>
    <n v="657351.07499999995"/>
    <x v="1"/>
  </r>
  <r>
    <n v="1705"/>
    <s v="Ojo Uche"/>
    <s v="Washing Machine"/>
    <n v="110168.84"/>
    <n v="3"/>
    <s v="ORD11704"/>
    <d v="2024-08-02T00:00:00"/>
    <s v="Enugu"/>
    <s v="Cash on Delivery"/>
    <x v="0"/>
    <n v="330506.52"/>
    <n v="0.15"/>
    <n v="49575.978000000003"/>
    <n v="280930.54200000002"/>
    <x v="1"/>
  </r>
  <r>
    <n v="1706"/>
    <s v="Ogundipe Chinwe"/>
    <s v="Microwave"/>
    <n v="133677.06"/>
    <n v="3"/>
    <s v="ORD11705"/>
    <d v="2024-03-26T00:00:00"/>
    <s v="Anambra"/>
    <s v="Mobile Payment"/>
    <x v="2"/>
    <n v="401031.18"/>
    <n v="0.15"/>
    <n v="60154.676999999996"/>
    <n v="340876.50300000003"/>
    <x v="9"/>
  </r>
  <r>
    <n v="1707"/>
    <s v="Osagie Folake"/>
    <s v="Tablet"/>
    <n v="189354.17"/>
    <n v="2"/>
    <s v="ORD11706"/>
    <d v="2024-05-15T00:00:00"/>
    <s v="Kano"/>
    <s v="Mobile Payment"/>
    <x v="0"/>
    <n v="378708.34"/>
    <n v="0.15"/>
    <n v="56806.251000000004"/>
    <n v="321902.08900000004"/>
    <x v="3"/>
  </r>
  <r>
    <n v="1708"/>
    <s v="Ifeanyi Ifunanya"/>
    <s v="Fridge"/>
    <n v="139499.07"/>
    <n v="3"/>
    <s v="ORD11707"/>
    <d v="2024-08-07T00:00:00"/>
    <s v="Yobe"/>
    <s v="Credit Card"/>
    <x v="2"/>
    <n v="418497.21"/>
    <n v="0.15"/>
    <n v="62774.5815"/>
    <n v="355722.62849999999"/>
    <x v="1"/>
  </r>
  <r>
    <n v="1709"/>
    <s v="Eze Kemi"/>
    <s v="Headphones"/>
    <n v="157840.04999999999"/>
    <n v="2"/>
    <s v="ORD11708"/>
    <d v="2024-05-21T00:00:00"/>
    <s v="Ondo"/>
    <s v="Bank Transfer"/>
    <x v="2"/>
    <n v="315680.09999999998"/>
    <n v="0.15"/>
    <n v="47352.014999999992"/>
    <n v="268328.08499999996"/>
    <x v="3"/>
  </r>
  <r>
    <n v="1710"/>
    <s v="Okafor Folake"/>
    <s v="Smartphone"/>
    <n v="120128.13"/>
    <n v="3"/>
    <s v="ORD11709"/>
    <d v="2024-01-04T00:00:00"/>
    <s v="Osun"/>
    <s v="Mobile Payment"/>
    <x v="2"/>
    <n v="360384.39"/>
    <n v="0.15"/>
    <n v="54057.658499999998"/>
    <n v="306326.73149999999"/>
    <x v="4"/>
  </r>
  <r>
    <n v="1711"/>
    <s v="Ifeanyi Adeola"/>
    <s v="Smartphone"/>
    <n v="131841.54"/>
    <n v="1"/>
    <s v="ORD11710"/>
    <d v="2024-10-30T00:00:00"/>
    <s v="Kano"/>
    <s v="Mobile Payment"/>
    <x v="2"/>
    <n v="131841.54"/>
    <s v="No Discount"/>
    <s v="No Discount"/>
    <n v="131841.54"/>
    <x v="7"/>
  </r>
  <r>
    <n v="1712"/>
    <s v="Lawal Uche"/>
    <s v="Microwave"/>
    <n v="71285.070000000007"/>
    <n v="3"/>
    <s v="ORD11711"/>
    <d v="2024-03-26T00:00:00"/>
    <s v="Sokoto"/>
    <s v="Bank Transfer"/>
    <x v="1"/>
    <n v="213855.21000000002"/>
    <n v="0.15"/>
    <n v="32078.281500000001"/>
    <n v="181776.92850000001"/>
    <x v="9"/>
  </r>
  <r>
    <n v="1713"/>
    <s v="Ifeanyi Chisom"/>
    <s v="Laptop"/>
    <n v="99563.95"/>
    <n v="4"/>
    <s v="ORD11712"/>
    <d v="2024-07-21T00:00:00"/>
    <s v="Kogi"/>
    <s v="Mobile Payment"/>
    <x v="0"/>
    <n v="398255.8"/>
    <n v="0.15"/>
    <n v="59738.369999999995"/>
    <n v="338517.43"/>
    <x v="2"/>
  </r>
  <r>
    <n v="1714"/>
    <s v="Mohammed Chukwudi"/>
    <s v="Air Conditioner"/>
    <n v="190534.88"/>
    <n v="5"/>
    <s v="ORD11713"/>
    <d v="2024-07-19T00:00:00"/>
    <s v="Kano"/>
    <s v="Mobile Payment"/>
    <x v="1"/>
    <n v="952674.4"/>
    <n v="0.25"/>
    <n v="238168.6"/>
    <n v="714505.8"/>
    <x v="2"/>
  </r>
  <r>
    <n v="1715"/>
    <s v="Mohammed Ifunanya"/>
    <s v="Tablet"/>
    <n v="102157.47"/>
    <n v="5"/>
    <s v="ORD11714"/>
    <d v="2024-06-26T00:00:00"/>
    <s v="Bayelsa"/>
    <s v="Credit Card"/>
    <x v="1"/>
    <n v="510787.35"/>
    <n v="0.25"/>
    <n v="127696.83749999999"/>
    <n v="383090.51249999995"/>
    <x v="11"/>
  </r>
  <r>
    <n v="1716"/>
    <s v="Ogundipe Bola"/>
    <s v="Headphones"/>
    <n v="162784.62"/>
    <n v="3"/>
    <s v="ORD11715"/>
    <d v="2024-01-04T00:00:00"/>
    <s v="Benue"/>
    <s v="Debit Card"/>
    <x v="1"/>
    <n v="488353.86"/>
    <n v="0.15"/>
    <n v="73253.078999999998"/>
    <n v="415100.78099999996"/>
    <x v="4"/>
  </r>
  <r>
    <n v="1717"/>
    <s v="Mohammed Chinwe"/>
    <s v="Headphones"/>
    <n v="118217.38"/>
    <n v="4"/>
    <s v="ORD11716"/>
    <d v="2024-09-29T00:00:00"/>
    <s v="Anambra"/>
    <s v="Cash on Delivery"/>
    <x v="1"/>
    <n v="472869.52"/>
    <n v="0.15"/>
    <n v="70930.428"/>
    <n v="401939.092"/>
    <x v="8"/>
  </r>
  <r>
    <n v="1718"/>
    <s v="Adebayo Chinwe"/>
    <s v="Microwave"/>
    <n v="143679.35999999999"/>
    <n v="4"/>
    <s v="ORD11717"/>
    <d v="2024-12-11T00:00:00"/>
    <s v="Enugu"/>
    <s v="Bank Transfer"/>
    <x v="0"/>
    <n v="574717.43999999994"/>
    <n v="0.15"/>
    <n v="86207.615999999995"/>
    <n v="488509.82399999996"/>
    <x v="6"/>
  </r>
  <r>
    <n v="1719"/>
    <s v="Olawale Ibrahim"/>
    <s v="Washing Machine"/>
    <n v="13301.58"/>
    <n v="2"/>
    <s v="ORD11718"/>
    <d v="2024-03-14T00:00:00"/>
    <s v="Osun"/>
    <s v="Credit Card"/>
    <x v="0"/>
    <n v="26603.16"/>
    <n v="0.15"/>
    <n v="3990.4739999999997"/>
    <n v="22612.686000000002"/>
    <x v="9"/>
  </r>
  <r>
    <n v="1720"/>
    <s v="Mohammed Zainab"/>
    <s v="Microwave"/>
    <n v="176550.71"/>
    <n v="5"/>
    <s v="ORD11719"/>
    <d v="2024-08-13T00:00:00"/>
    <s v="Niger"/>
    <s v="Bank Transfer"/>
    <x v="2"/>
    <n v="882753.54999999993"/>
    <n v="0.25"/>
    <n v="220688.38749999998"/>
    <n v="662065.16249999998"/>
    <x v="1"/>
  </r>
  <r>
    <n v="1721"/>
    <s v="Okafor Bola"/>
    <s v="Smartwatch"/>
    <n v="17626.41"/>
    <n v="3"/>
    <s v="ORD11720"/>
    <d v="2024-07-14T00:00:00"/>
    <s v="Ebonyi"/>
    <s v="Bank Transfer"/>
    <x v="1"/>
    <n v="52879.229999999996"/>
    <n v="0.15"/>
    <n v="7931.8844999999992"/>
    <n v="44947.345499999996"/>
    <x v="2"/>
  </r>
  <r>
    <n v="1722"/>
    <s v="Mohammed Kemi"/>
    <s v="Smartwatch"/>
    <n v="73440.33"/>
    <n v="2"/>
    <s v="ORD11721"/>
    <d v="2024-07-04T00:00:00"/>
    <s v="Taraba"/>
    <s v="Bank Transfer"/>
    <x v="0"/>
    <n v="146880.66"/>
    <n v="0.15"/>
    <n v="22032.098999999998"/>
    <n v="124848.561"/>
    <x v="2"/>
  </r>
  <r>
    <n v="1723"/>
    <s v="Idowu Samuel"/>
    <s v="Washing Machine"/>
    <n v="188140.63"/>
    <n v="4"/>
    <s v="ORD11722"/>
    <d v="2024-03-24T00:00:00"/>
    <s v="Ebonyi"/>
    <s v="Credit Card"/>
    <x v="0"/>
    <n v="752562.52"/>
    <n v="0.15"/>
    <n v="112884.378"/>
    <n v="639678.14199999999"/>
    <x v="9"/>
  </r>
  <r>
    <n v="1724"/>
    <s v="Eze Adeola"/>
    <s v="Washing Machine"/>
    <n v="75563.710000000006"/>
    <n v="2"/>
    <s v="ORD11723"/>
    <d v="2024-02-02T00:00:00"/>
    <s v="Kwara"/>
    <s v="Bank Transfer"/>
    <x v="1"/>
    <n v="151127.42000000001"/>
    <n v="0.15"/>
    <n v="22669.113000000001"/>
    <n v="128458.30700000002"/>
    <x v="10"/>
  </r>
  <r>
    <n v="1725"/>
    <s v="Olawale Tunde"/>
    <s v="Tablet"/>
    <n v="148001.60000000001"/>
    <n v="2"/>
    <s v="ORD11724"/>
    <d v="2024-07-01T00:00:00"/>
    <s v="Kogi"/>
    <s v="Bank Transfer"/>
    <x v="0"/>
    <n v="296003.20000000001"/>
    <n v="0.15"/>
    <n v="44400.480000000003"/>
    <n v="251602.72"/>
    <x v="2"/>
  </r>
  <r>
    <n v="1726"/>
    <s v="Abubakar Chisom"/>
    <s v="TV"/>
    <n v="104761.89"/>
    <n v="1"/>
    <s v="ORD11725"/>
    <d v="2024-09-19T00:00:00"/>
    <s v="Bauchi"/>
    <s v="Debit Card"/>
    <x v="2"/>
    <n v="104761.89"/>
    <s v="No Discount"/>
    <s v="No Discount"/>
    <n v="104761.89"/>
    <x v="8"/>
  </r>
  <r>
    <n v="1727"/>
    <s v="Nwachukwu Chinwe"/>
    <s v="Air Conditioner"/>
    <n v="35734.980000000003"/>
    <n v="5"/>
    <s v="ORD11726"/>
    <d v="2024-10-06T00:00:00"/>
    <s v="Enugu"/>
    <s v="Credit Card"/>
    <x v="0"/>
    <n v="178674.90000000002"/>
    <n v="0.25"/>
    <n v="44668.725000000006"/>
    <n v="134006.17500000002"/>
    <x v="7"/>
  </r>
  <r>
    <n v="1728"/>
    <s v="Ogunleye Uche"/>
    <s v="Air Conditioner"/>
    <n v="144524.26"/>
    <n v="4"/>
    <s v="ORD11727"/>
    <d v="2024-03-29T00:00:00"/>
    <s v="Rivers"/>
    <s v="Debit Card"/>
    <x v="0"/>
    <n v="578097.04"/>
    <n v="0.15"/>
    <n v="86714.555999999997"/>
    <n v="491382.48400000005"/>
    <x v="9"/>
  </r>
  <r>
    <n v="1729"/>
    <s v="Olawale Kemi"/>
    <s v="Fridge"/>
    <n v="64950.38"/>
    <n v="5"/>
    <s v="ORD11728"/>
    <d v="2024-02-20T00:00:00"/>
    <s v="Bayelsa"/>
    <s v="Debit Card"/>
    <x v="1"/>
    <n v="324751.89999999997"/>
    <n v="0.25"/>
    <n v="81187.974999999991"/>
    <n v="243563.92499999999"/>
    <x v="10"/>
  </r>
  <r>
    <n v="1730"/>
    <s v="Ogundipe Efe"/>
    <s v="Smartwatch"/>
    <n v="75964.289999999994"/>
    <n v="3"/>
    <s v="ORD11729"/>
    <d v="2024-05-30T00:00:00"/>
    <s v="Bauchi"/>
    <s v="Cash on Delivery"/>
    <x v="2"/>
    <n v="227892.87"/>
    <n v="0.15"/>
    <n v="34183.930499999995"/>
    <n v="193708.93950000001"/>
    <x v="3"/>
  </r>
  <r>
    <n v="1731"/>
    <s v="Ajayi Emeka"/>
    <s v="Tablet"/>
    <n v="53742.52"/>
    <n v="5"/>
    <s v="ORD11730"/>
    <d v="2024-01-22T00:00:00"/>
    <s v="Lagos"/>
    <s v="Cash on Delivery"/>
    <x v="2"/>
    <n v="268712.59999999998"/>
    <n v="0.25"/>
    <n v="67178.149999999994"/>
    <n v="201534.44999999998"/>
    <x v="4"/>
  </r>
  <r>
    <n v="1732"/>
    <s v="Ogunleye Chukwudi"/>
    <s v="Tablet"/>
    <n v="8300.2199999999993"/>
    <n v="2"/>
    <s v="ORD11731"/>
    <d v="2024-08-10T00:00:00"/>
    <s v="Kogi"/>
    <s v="Debit Card"/>
    <x v="2"/>
    <n v="16600.439999999999"/>
    <n v="0.15"/>
    <n v="2490.0659999999998"/>
    <n v="14110.374"/>
    <x v="1"/>
  </r>
  <r>
    <n v="1733"/>
    <s v="Ekong Femi"/>
    <s v="Smartwatch"/>
    <n v="139996.09"/>
    <n v="5"/>
    <s v="ORD11732"/>
    <d v="2024-09-01T00:00:00"/>
    <s v="Oyo"/>
    <s v="Debit Card"/>
    <x v="2"/>
    <n v="699980.45"/>
    <n v="0.25"/>
    <n v="174995.11249999999"/>
    <n v="524985.33749999991"/>
    <x v="8"/>
  </r>
  <r>
    <n v="1734"/>
    <s v="Ajayi Aisha"/>
    <s v="Smartphone"/>
    <n v="96441.2"/>
    <n v="3"/>
    <s v="ORD11733"/>
    <d v="2024-02-03T00:00:00"/>
    <s v="Abia"/>
    <s v="Bank Transfer"/>
    <x v="2"/>
    <n v="289323.59999999998"/>
    <n v="0.15"/>
    <n v="43398.539999999994"/>
    <n v="245925.06"/>
    <x v="10"/>
  </r>
  <r>
    <n v="1735"/>
    <s v="Idowu Femi"/>
    <s v="Microwave"/>
    <n v="21044.28"/>
    <n v="2"/>
    <s v="ORD11734"/>
    <d v="2024-06-18T00:00:00"/>
    <s v="Kwara"/>
    <s v="Credit Card"/>
    <x v="0"/>
    <n v="42088.56"/>
    <n v="0.15"/>
    <n v="6313.2839999999997"/>
    <n v="35775.275999999998"/>
    <x v="11"/>
  </r>
  <r>
    <n v="1736"/>
    <s v="Mohammed Folake"/>
    <s v="Washing Machine"/>
    <n v="173790.11"/>
    <n v="3"/>
    <s v="ORD11735"/>
    <d v="2024-04-03T00:00:00"/>
    <s v="Bauchi"/>
    <s v="Debit Card"/>
    <x v="2"/>
    <n v="521370.32999999996"/>
    <n v="0.15"/>
    <n v="78205.549499999994"/>
    <n v="443164.78049999999"/>
    <x v="5"/>
  </r>
  <r>
    <n v="1737"/>
    <s v="Adewale Ibrahim"/>
    <s v="TV"/>
    <n v="102545.79"/>
    <n v="5"/>
    <s v="ORD11736"/>
    <d v="2024-06-27T00:00:00"/>
    <s v="Enugu"/>
    <s v="Credit Card"/>
    <x v="0"/>
    <n v="512728.94999999995"/>
    <n v="0.25"/>
    <n v="128182.23749999999"/>
    <n v="384546.71249999997"/>
    <x v="11"/>
  </r>
  <r>
    <n v="1738"/>
    <s v="Osagie Chinwe"/>
    <s v="Smartphone"/>
    <n v="18794.66"/>
    <n v="1"/>
    <s v="ORD11737"/>
    <d v="2024-06-22T00:00:00"/>
    <s v="Yobe"/>
    <s v="Mobile Payment"/>
    <x v="0"/>
    <n v="18794.66"/>
    <s v="No Discount"/>
    <s v="No Discount"/>
    <n v="18794.66"/>
    <x v="11"/>
  </r>
  <r>
    <n v="1739"/>
    <s v="Balogun Emeka"/>
    <s v="Laptop"/>
    <n v="160056.46"/>
    <n v="2"/>
    <s v="ORD11738"/>
    <d v="2024-10-12T00:00:00"/>
    <s v="Bauchi"/>
    <s v="Credit Card"/>
    <x v="1"/>
    <n v="320112.92"/>
    <n v="0.15"/>
    <n v="48016.937999999995"/>
    <n v="272095.98199999996"/>
    <x v="7"/>
  </r>
  <r>
    <n v="1740"/>
    <s v="Ojo Adeola"/>
    <s v="Smartphone"/>
    <n v="98441.52"/>
    <n v="5"/>
    <s v="ORD11739"/>
    <d v="2024-03-26T00:00:00"/>
    <s v="Adamawa"/>
    <s v="Mobile Payment"/>
    <x v="0"/>
    <n v="492207.60000000003"/>
    <n v="0.25"/>
    <n v="123051.90000000001"/>
    <n v="369155.7"/>
    <x v="9"/>
  </r>
  <r>
    <n v="1741"/>
    <s v="Adebayo Femi"/>
    <s v="Microwave"/>
    <n v="136290.23999999999"/>
    <n v="2"/>
    <s v="ORD11740"/>
    <d v="2024-12-09T00:00:00"/>
    <s v="Ebonyi"/>
    <s v="Credit Card"/>
    <x v="1"/>
    <n v="272580.47999999998"/>
    <n v="0.15"/>
    <n v="40887.071999999993"/>
    <n v="231693.408"/>
    <x v="6"/>
  </r>
  <r>
    <n v="1742"/>
    <s v="Nwachukwu Amaka"/>
    <s v="Fridge"/>
    <n v="86940.24"/>
    <n v="1"/>
    <s v="ORD11741"/>
    <d v="2024-02-24T00:00:00"/>
    <s v="Ondo"/>
    <s v="Credit Card"/>
    <x v="2"/>
    <n v="86940.24"/>
    <s v="No Discount"/>
    <s v="No Discount"/>
    <n v="86940.24"/>
    <x v="10"/>
  </r>
  <r>
    <n v="1743"/>
    <s v="Eze Ngozi"/>
    <s v="Headphones"/>
    <n v="110196.07"/>
    <n v="5"/>
    <s v="ORD11742"/>
    <d v="2024-05-01T00:00:00"/>
    <s v="Taraba"/>
    <s v="Credit Card"/>
    <x v="0"/>
    <n v="550980.35000000009"/>
    <n v="0.25"/>
    <n v="137745.08750000002"/>
    <n v="413235.26250000007"/>
    <x v="3"/>
  </r>
  <r>
    <n v="1744"/>
    <s v="Olawale Sola"/>
    <s v="Air Conditioner"/>
    <n v="130422.86"/>
    <n v="5"/>
    <s v="ORD11743"/>
    <d v="2024-03-28T00:00:00"/>
    <s v="Ondo"/>
    <s v="Credit Card"/>
    <x v="0"/>
    <n v="652114.30000000005"/>
    <n v="0.25"/>
    <n v="163028.57500000001"/>
    <n v="489085.72500000003"/>
    <x v="9"/>
  </r>
  <r>
    <n v="1745"/>
    <s v="Adewale Tunde"/>
    <s v="Fridge"/>
    <n v="68535.69"/>
    <n v="5"/>
    <s v="ORD11744"/>
    <d v="2024-11-28T00:00:00"/>
    <s v="Ebonyi"/>
    <s v="Mobile Payment"/>
    <x v="0"/>
    <n v="342678.45"/>
    <n v="0.25"/>
    <n v="85669.612500000003"/>
    <n v="257008.83750000002"/>
    <x v="0"/>
  </r>
  <r>
    <n v="1746"/>
    <s v="Ezechi Uche"/>
    <s v="Laptop"/>
    <n v="31659.78"/>
    <n v="4"/>
    <s v="ORD11745"/>
    <d v="2024-09-22T00:00:00"/>
    <s v="Delta"/>
    <s v="Debit Card"/>
    <x v="0"/>
    <n v="126639.12"/>
    <n v="0.15"/>
    <n v="18995.867999999999"/>
    <n v="107643.25199999999"/>
    <x v="8"/>
  </r>
  <r>
    <n v="1747"/>
    <s v="Lawal Efe"/>
    <s v="Washing Machine"/>
    <n v="169158.28"/>
    <n v="4"/>
    <s v="ORD11746"/>
    <d v="2024-09-04T00:00:00"/>
    <s v="Sokoto"/>
    <s v="Debit Card"/>
    <x v="2"/>
    <n v="676633.12"/>
    <n v="0.15"/>
    <n v="101494.96799999999"/>
    <n v="575138.152"/>
    <x v="8"/>
  </r>
  <r>
    <n v="1748"/>
    <s v="Olawale Chisom"/>
    <s v="Fridge"/>
    <n v="67563.960000000006"/>
    <n v="1"/>
    <s v="ORD11747"/>
    <d v="2024-06-30T00:00:00"/>
    <s v="Delta"/>
    <s v="Bank Transfer"/>
    <x v="1"/>
    <n v="67563.960000000006"/>
    <s v="No Discount"/>
    <s v="No Discount"/>
    <n v="67563.960000000006"/>
    <x v="11"/>
  </r>
  <r>
    <n v="1749"/>
    <s v="Ogundipe Bola"/>
    <s v="TV"/>
    <n v="119613.51"/>
    <n v="1"/>
    <s v="ORD11748"/>
    <d v="2024-10-17T00:00:00"/>
    <s v="Bayelsa"/>
    <s v="Mobile Payment"/>
    <x v="1"/>
    <n v="119613.51"/>
    <s v="No Discount"/>
    <s v="No Discount"/>
    <n v="119613.51"/>
    <x v="7"/>
  </r>
  <r>
    <n v="1750"/>
    <s v="Osagie Chinwe"/>
    <s v="Washing Machine"/>
    <n v="134018.39000000001"/>
    <n v="4"/>
    <s v="ORD11749"/>
    <d v="2024-07-22T00:00:00"/>
    <s v="Kaduna"/>
    <s v="Debit Card"/>
    <x v="2"/>
    <n v="536073.56000000006"/>
    <n v="0.15"/>
    <n v="80411.034"/>
    <n v="455662.52600000007"/>
    <x v="2"/>
  </r>
  <r>
    <n v="1751"/>
    <s v="Eze Ibrahim"/>
    <s v="Fridge"/>
    <n v="104376.25"/>
    <n v="5"/>
    <s v="ORD11750"/>
    <d v="2024-05-14T00:00:00"/>
    <s v="Oyo"/>
    <s v="Mobile Payment"/>
    <x v="2"/>
    <n v="521881.25"/>
    <n v="0.25"/>
    <n v="130470.3125"/>
    <n v="391410.9375"/>
    <x v="3"/>
  </r>
  <r>
    <n v="1752"/>
    <s v="Lawal Zainab"/>
    <s v="Headphones"/>
    <n v="24327.67"/>
    <n v="4"/>
    <s v="ORD11751"/>
    <d v="2024-07-31T00:00:00"/>
    <s v="Osun"/>
    <s v="Mobile Payment"/>
    <x v="0"/>
    <n v="97310.68"/>
    <n v="0.15"/>
    <n v="14596.601999999999"/>
    <n v="82714.077999999994"/>
    <x v="2"/>
  </r>
  <r>
    <n v="1753"/>
    <s v="Idowu Tunde"/>
    <s v="Air Conditioner"/>
    <n v="161373.65"/>
    <n v="4"/>
    <s v="ORD11752"/>
    <d v="2024-02-07T00:00:00"/>
    <s v="Anambra"/>
    <s v="Credit Card"/>
    <x v="0"/>
    <n v="645494.6"/>
    <n v="0.15"/>
    <n v="96824.189999999988"/>
    <n v="548670.41"/>
    <x v="10"/>
  </r>
  <r>
    <n v="1754"/>
    <s v="Nwachukwu Chinwe"/>
    <s v="Microwave"/>
    <n v="77028.7"/>
    <n v="5"/>
    <s v="ORD11753"/>
    <d v="2024-08-05T00:00:00"/>
    <s v="Anambra"/>
    <s v="Debit Card"/>
    <x v="2"/>
    <n v="385143.5"/>
    <n v="0.25"/>
    <n v="96285.875"/>
    <n v="288857.625"/>
    <x v="1"/>
  </r>
  <r>
    <n v="1755"/>
    <s v="Abubakar Ngozi"/>
    <s v="Tablet"/>
    <n v="49283.34"/>
    <n v="5"/>
    <s v="ORD11754"/>
    <d v="2024-10-25T00:00:00"/>
    <s v="Abuja"/>
    <s v="Debit Card"/>
    <x v="1"/>
    <n v="246416.69999999998"/>
    <n v="0.25"/>
    <n v="61604.174999999996"/>
    <n v="184812.52499999999"/>
    <x v="7"/>
  </r>
  <r>
    <n v="1756"/>
    <s v="Obi Efe"/>
    <s v="Headphones"/>
    <n v="115248.38"/>
    <n v="1"/>
    <s v="ORD11755"/>
    <d v="2024-05-03T00:00:00"/>
    <s v="Taraba"/>
    <s v="Credit Card"/>
    <x v="0"/>
    <n v="115248.38"/>
    <s v="No Discount"/>
    <s v="No Discount"/>
    <n v="115248.38"/>
    <x v="3"/>
  </r>
  <r>
    <n v="1757"/>
    <s v="Okeke Efe"/>
    <s v="Washing Machine"/>
    <n v="81065.73"/>
    <n v="5"/>
    <s v="ORD11756"/>
    <d v="2024-11-23T00:00:00"/>
    <s v="Anambra"/>
    <s v="Bank Transfer"/>
    <x v="2"/>
    <n v="405328.64999999997"/>
    <n v="0.25"/>
    <n v="101332.16249999999"/>
    <n v="303996.48749999999"/>
    <x v="0"/>
  </r>
  <r>
    <n v="1758"/>
    <s v="Onyejekwe Kemi"/>
    <s v="Smartwatch"/>
    <n v="170620.98"/>
    <n v="1"/>
    <s v="ORD11757"/>
    <d v="2024-01-17T00:00:00"/>
    <s v="Rivers"/>
    <s v="Debit Card"/>
    <x v="0"/>
    <n v="170620.98"/>
    <s v="No Discount"/>
    <s v="No Discount"/>
    <n v="170620.98"/>
    <x v="4"/>
  </r>
  <r>
    <n v="1759"/>
    <s v="Omotosho Kemi"/>
    <s v="Microwave"/>
    <n v="64476.21"/>
    <n v="3"/>
    <s v="ORD11758"/>
    <d v="2024-03-24T00:00:00"/>
    <s v="Kogi"/>
    <s v="Credit Card"/>
    <x v="1"/>
    <n v="193428.63"/>
    <n v="0.15"/>
    <n v="29014.2945"/>
    <n v="164414.33550000002"/>
    <x v="9"/>
  </r>
  <r>
    <n v="1760"/>
    <s v="Omotosho Sola"/>
    <s v="Air Conditioner"/>
    <n v="45881.72"/>
    <n v="1"/>
    <s v="ORD11759"/>
    <d v="2024-02-16T00:00:00"/>
    <s v="Lagos"/>
    <s v="Credit Card"/>
    <x v="1"/>
    <n v="45881.72"/>
    <s v="No Discount"/>
    <s v="No Discount"/>
    <n v="45881.72"/>
    <x v="10"/>
  </r>
  <r>
    <n v="1761"/>
    <s v="Balogun Tunde"/>
    <s v="Smartphone"/>
    <n v="107000.93"/>
    <n v="5"/>
    <s v="ORD11760"/>
    <d v="2024-05-27T00:00:00"/>
    <s v="Abia"/>
    <s v="Cash on Delivery"/>
    <x v="1"/>
    <n v="535004.64999999991"/>
    <n v="0.25"/>
    <n v="133751.16249999998"/>
    <n v="401253.48749999993"/>
    <x v="3"/>
  </r>
  <r>
    <n v="1762"/>
    <s v="Olawale Ifunanya"/>
    <s v="Tablet"/>
    <n v="186869.19"/>
    <n v="2"/>
    <s v="ORD11761"/>
    <d v="2024-12-18T00:00:00"/>
    <s v="Kwara"/>
    <s v="Mobile Payment"/>
    <x v="2"/>
    <n v="373738.38"/>
    <n v="0.15"/>
    <n v="56060.756999999998"/>
    <n v="317677.62300000002"/>
    <x v="6"/>
  </r>
  <r>
    <n v="1763"/>
    <s v="Eze Samuel"/>
    <s v="TV"/>
    <n v="77564.34"/>
    <n v="2"/>
    <s v="ORD11762"/>
    <d v="2024-04-18T00:00:00"/>
    <s v="Anambra"/>
    <s v="Bank Transfer"/>
    <x v="1"/>
    <n v="155128.68"/>
    <n v="0.15"/>
    <n v="23269.302"/>
    <n v="131859.378"/>
    <x v="5"/>
  </r>
  <r>
    <n v="1764"/>
    <s v="Lawal Ngozi"/>
    <s v="Air Conditioner"/>
    <n v="14506.6"/>
    <n v="4"/>
    <s v="ORD11763"/>
    <d v="2024-06-08T00:00:00"/>
    <s v="Ebonyi"/>
    <s v="Mobile Payment"/>
    <x v="1"/>
    <n v="58026.400000000001"/>
    <n v="0.15"/>
    <n v="8703.9599999999991"/>
    <n v="49322.44"/>
    <x v="11"/>
  </r>
  <r>
    <n v="1765"/>
    <s v="Ekong Kemi"/>
    <s v="Smartwatch"/>
    <n v="61588.18"/>
    <n v="2"/>
    <s v="ORD11764"/>
    <d v="2024-07-20T00:00:00"/>
    <s v="Adamawa"/>
    <s v="Mobile Payment"/>
    <x v="2"/>
    <n v="123176.36"/>
    <n v="0.15"/>
    <n v="18476.453999999998"/>
    <n v="104699.906"/>
    <x v="2"/>
  </r>
  <r>
    <n v="1766"/>
    <s v="Lawal Adeola"/>
    <s v="Fridge"/>
    <n v="92638.24"/>
    <n v="2"/>
    <s v="ORD11765"/>
    <d v="2024-04-25T00:00:00"/>
    <s v="Bayelsa"/>
    <s v="Debit Card"/>
    <x v="1"/>
    <n v="185276.48"/>
    <n v="0.15"/>
    <n v="27791.472000000002"/>
    <n v="157485.008"/>
    <x v="5"/>
  </r>
  <r>
    <n v="1767"/>
    <s v="Nwachukwu Sola"/>
    <s v="Fridge"/>
    <n v="14473.68"/>
    <n v="4"/>
    <s v="ORD11766"/>
    <d v="2024-04-03T00:00:00"/>
    <s v="Delta"/>
    <s v="Debit Card"/>
    <x v="0"/>
    <n v="57894.720000000001"/>
    <n v="0.15"/>
    <n v="8684.2080000000005"/>
    <n v="49210.512000000002"/>
    <x v="5"/>
  </r>
  <r>
    <n v="1768"/>
    <s v="Adebayo Efe"/>
    <s v="Washing Machine"/>
    <n v="66286.990000000005"/>
    <n v="2"/>
    <s v="ORD11767"/>
    <d v="2024-12-02T00:00:00"/>
    <s v="Sokoto"/>
    <s v="Debit Card"/>
    <x v="2"/>
    <n v="132573.98000000001"/>
    <n v="0.15"/>
    <n v="19886.097000000002"/>
    <n v="112687.883"/>
    <x v="6"/>
  </r>
  <r>
    <n v="1769"/>
    <s v="Idowu Ibrahim"/>
    <s v="Laptop"/>
    <n v="110405.08"/>
    <n v="4"/>
    <s v="ORD11768"/>
    <d v="2024-02-25T00:00:00"/>
    <s v="Yobe"/>
    <s v="Bank Transfer"/>
    <x v="0"/>
    <n v="441620.32"/>
    <n v="0.15"/>
    <n v="66243.047999999995"/>
    <n v="375377.272"/>
    <x v="10"/>
  </r>
  <r>
    <n v="1770"/>
    <s v="Okeke Aisha"/>
    <s v="Laptop"/>
    <n v="180890.81"/>
    <n v="4"/>
    <s v="ORD11769"/>
    <d v="2024-03-16T00:00:00"/>
    <s v="Kogi"/>
    <s v="Bank Transfer"/>
    <x v="0"/>
    <n v="723563.24"/>
    <n v="0.15"/>
    <n v="108534.48599999999"/>
    <n v="615028.75399999996"/>
    <x v="9"/>
  </r>
  <r>
    <n v="1771"/>
    <s v="Ikenna Ibrahim"/>
    <s v="Headphones"/>
    <n v="80050.03"/>
    <n v="4"/>
    <s v="ORD11770"/>
    <d v="2024-06-18T00:00:00"/>
    <s v="Yobe"/>
    <s v="Debit Card"/>
    <x v="1"/>
    <n v="320200.12"/>
    <n v="0.15"/>
    <n v="48030.017999999996"/>
    <n v="272170.10200000001"/>
    <x v="11"/>
  </r>
  <r>
    <n v="1772"/>
    <s v="Onyejekwe Femi"/>
    <s v="Air Conditioner"/>
    <n v="137484.32999999999"/>
    <n v="5"/>
    <s v="ORD11771"/>
    <d v="2024-01-20T00:00:00"/>
    <s v="Enugu"/>
    <s v="Bank Transfer"/>
    <x v="0"/>
    <n v="687421.64999999991"/>
    <n v="0.25"/>
    <n v="171855.41249999998"/>
    <n v="515566.23749999993"/>
    <x v="4"/>
  </r>
  <r>
    <n v="1773"/>
    <s v="Ekong Kemi"/>
    <s v="Headphones"/>
    <n v="83477.740000000005"/>
    <n v="1"/>
    <s v="ORD11772"/>
    <d v="2024-10-26T00:00:00"/>
    <s v="Abuja"/>
    <s v="Cash on Delivery"/>
    <x v="0"/>
    <n v="83477.740000000005"/>
    <s v="No Discount"/>
    <s v="No Discount"/>
    <n v="83477.740000000005"/>
    <x v="7"/>
  </r>
  <r>
    <n v="1774"/>
    <s v="Okeke Ngozi"/>
    <s v="Fridge"/>
    <n v="181918.1"/>
    <n v="2"/>
    <s v="ORD11773"/>
    <d v="2024-09-01T00:00:00"/>
    <s v="Lagos"/>
    <s v="Cash on Delivery"/>
    <x v="0"/>
    <n v="363836.2"/>
    <n v="0.15"/>
    <n v="54575.43"/>
    <n v="309260.77"/>
    <x v="8"/>
  </r>
  <r>
    <n v="1775"/>
    <s v="Olawale Tunde"/>
    <s v="Laptop"/>
    <n v="68320.490000000005"/>
    <n v="2"/>
    <s v="ORD11774"/>
    <d v="2024-01-10T00:00:00"/>
    <s v="Kogi"/>
    <s v="Bank Transfer"/>
    <x v="1"/>
    <n v="136640.98000000001"/>
    <n v="0.15"/>
    <n v="20496.147000000001"/>
    <n v="116144.83300000001"/>
    <x v="4"/>
  </r>
  <r>
    <n v="1776"/>
    <s v="Nwachukwu Ahmed"/>
    <s v="Air Conditioner"/>
    <n v="38178.71"/>
    <n v="5"/>
    <s v="ORD11775"/>
    <d v="2024-03-08T00:00:00"/>
    <s v="Anambra"/>
    <s v="Credit Card"/>
    <x v="2"/>
    <n v="190893.55"/>
    <n v="0.25"/>
    <n v="47723.387499999997"/>
    <n v="143170.16249999998"/>
    <x v="9"/>
  </r>
  <r>
    <n v="1777"/>
    <s v="Onyejekwe Kemi"/>
    <s v="Tablet"/>
    <n v="119719.81"/>
    <n v="3"/>
    <s v="ORD11776"/>
    <d v="2024-06-06T00:00:00"/>
    <s v="Taraba"/>
    <s v="Bank Transfer"/>
    <x v="1"/>
    <n v="359159.43"/>
    <n v="0.15"/>
    <n v="53873.914499999999"/>
    <n v="305285.51549999998"/>
    <x v="11"/>
  </r>
  <r>
    <n v="1778"/>
    <s v="Nwachukwu Amaka"/>
    <s v="Microwave"/>
    <n v="150454.44"/>
    <n v="4"/>
    <s v="ORD11777"/>
    <d v="2024-03-31T00:00:00"/>
    <s v="Kwara"/>
    <s v="Credit Card"/>
    <x v="2"/>
    <n v="601817.76"/>
    <n v="0.15"/>
    <n v="90272.664000000004"/>
    <n v="511545.09600000002"/>
    <x v="9"/>
  </r>
  <r>
    <n v="1779"/>
    <s v="Lawal Ibrahim"/>
    <s v="Microwave"/>
    <n v="34366.6"/>
    <n v="1"/>
    <s v="ORD11778"/>
    <d v="2024-10-04T00:00:00"/>
    <s v="Delta"/>
    <s v="Credit Card"/>
    <x v="2"/>
    <n v="34366.6"/>
    <s v="No Discount"/>
    <s v="No Discount"/>
    <n v="34366.6"/>
    <x v="7"/>
  </r>
  <r>
    <n v="1780"/>
    <s v="Olawale Folake"/>
    <s v="Headphones"/>
    <n v="36114.6"/>
    <n v="3"/>
    <s v="ORD11779"/>
    <d v="2024-06-11T00:00:00"/>
    <s v="Yobe"/>
    <s v="Mobile Payment"/>
    <x v="0"/>
    <n v="108343.79999999999"/>
    <n v="0.15"/>
    <n v="16251.569999999998"/>
    <n v="92092.23"/>
    <x v="11"/>
  </r>
  <r>
    <n v="1781"/>
    <s v="Lawal Sola"/>
    <s v="Smartwatch"/>
    <n v="47926.87"/>
    <n v="1"/>
    <s v="ORD11780"/>
    <d v="2024-05-08T00:00:00"/>
    <s v="Adamawa"/>
    <s v="Debit Card"/>
    <x v="0"/>
    <n v="47926.87"/>
    <s v="No Discount"/>
    <s v="No Discount"/>
    <n v="47926.87"/>
    <x v="3"/>
  </r>
  <r>
    <n v="1782"/>
    <s v="Abubakar Uche"/>
    <s v="Headphones"/>
    <n v="147437.26999999999"/>
    <n v="4"/>
    <s v="ORD11781"/>
    <d v="2024-03-11T00:00:00"/>
    <s v="Anambra"/>
    <s v="Mobile Payment"/>
    <x v="2"/>
    <n v="589749.07999999996"/>
    <n v="0.15"/>
    <n v="88462.361999999994"/>
    <n v="501286.71799999999"/>
    <x v="9"/>
  </r>
  <r>
    <n v="1783"/>
    <s v="Eze Ifunanya"/>
    <s v="Fridge"/>
    <n v="32074.06"/>
    <n v="2"/>
    <s v="ORD11782"/>
    <d v="2024-04-24T00:00:00"/>
    <s v="Zamfara"/>
    <s v="Credit Card"/>
    <x v="0"/>
    <n v="64148.12"/>
    <n v="0.15"/>
    <n v="9622.2180000000008"/>
    <n v="54525.902000000002"/>
    <x v="5"/>
  </r>
  <r>
    <n v="1784"/>
    <s v="Abubakar Abiodun"/>
    <s v="Fridge"/>
    <n v="150223.53"/>
    <n v="1"/>
    <s v="ORD11783"/>
    <d v="2024-08-16T00:00:00"/>
    <s v="Ekiti"/>
    <s v="Mobile Payment"/>
    <x v="0"/>
    <n v="150223.53"/>
    <s v="No Discount"/>
    <s v="No Discount"/>
    <n v="150223.53"/>
    <x v="1"/>
  </r>
  <r>
    <n v="1785"/>
    <s v="Osagie Zainab"/>
    <s v="Air Conditioner"/>
    <n v="81619.92"/>
    <n v="4"/>
    <s v="ORD11784"/>
    <d v="2024-01-19T00:00:00"/>
    <s v="Kaduna"/>
    <s v="Bank Transfer"/>
    <x v="1"/>
    <n v="326479.68"/>
    <n v="0.15"/>
    <n v="48971.951999999997"/>
    <n v="277507.728"/>
    <x v="4"/>
  </r>
  <r>
    <n v="1786"/>
    <s v="Onyejekwe Ifunanya"/>
    <s v="Smartphone"/>
    <n v="134066.68"/>
    <n v="3"/>
    <s v="ORD11785"/>
    <d v="2024-08-05T00:00:00"/>
    <s v="Niger"/>
    <s v="Mobile Payment"/>
    <x v="2"/>
    <n v="402200.04"/>
    <n v="0.15"/>
    <n v="60330.005999999994"/>
    <n v="341870.03399999999"/>
    <x v="1"/>
  </r>
  <r>
    <n v="1787"/>
    <s v="Okeke Chukwudi"/>
    <s v="Smartphone"/>
    <n v="139359.48000000001"/>
    <n v="4"/>
    <s v="ORD11786"/>
    <d v="2024-11-17T00:00:00"/>
    <s v="Adamawa"/>
    <s v="Mobile Payment"/>
    <x v="0"/>
    <n v="557437.92000000004"/>
    <n v="0.15"/>
    <n v="83615.688000000009"/>
    <n v="473822.23200000002"/>
    <x v="0"/>
  </r>
  <r>
    <n v="1788"/>
    <s v="Ajayi Chukwudi"/>
    <s v="Washing Machine"/>
    <n v="159212.13"/>
    <n v="1"/>
    <s v="ORD11787"/>
    <d v="2024-08-30T00:00:00"/>
    <s v="Kogi"/>
    <s v="Debit Card"/>
    <x v="0"/>
    <n v="159212.13"/>
    <s v="No Discount"/>
    <s v="No Discount"/>
    <n v="159212.13"/>
    <x v="1"/>
  </r>
  <r>
    <n v="1789"/>
    <s v="Ojo Folake"/>
    <s v="Washing Machine"/>
    <n v="107999.71"/>
    <n v="3"/>
    <s v="ORD11788"/>
    <d v="2024-12-25T00:00:00"/>
    <s v="Adamawa"/>
    <s v="Cash on Delivery"/>
    <x v="1"/>
    <n v="323999.13"/>
    <n v="0.15"/>
    <n v="48599.869500000001"/>
    <n v="275399.26049999997"/>
    <x v="6"/>
  </r>
  <r>
    <n v="1790"/>
    <s v="Adebanjo Chinwe"/>
    <s v="Air Conditioner"/>
    <n v="156736.16"/>
    <n v="1"/>
    <s v="ORD11789"/>
    <d v="2024-09-09T00:00:00"/>
    <s v="Enugu"/>
    <s v="Mobile Payment"/>
    <x v="2"/>
    <n v="156736.16"/>
    <s v="No Discount"/>
    <s v="No Discount"/>
    <n v="156736.16"/>
    <x v="8"/>
  </r>
  <r>
    <n v="1791"/>
    <s v="Eze Aisha"/>
    <s v="Microwave"/>
    <n v="197610.63"/>
    <n v="2"/>
    <s v="ORD11790"/>
    <d v="2024-11-08T00:00:00"/>
    <s v="Ondo"/>
    <s v="Bank Transfer"/>
    <x v="0"/>
    <n v="395221.26"/>
    <n v="0.15"/>
    <n v="59283.188999999998"/>
    <n v="335938.071"/>
    <x v="0"/>
  </r>
  <r>
    <n v="1792"/>
    <s v="Ogunleye Ifunanya"/>
    <s v="TV"/>
    <n v="18982.080000000002"/>
    <n v="1"/>
    <s v="ORD11791"/>
    <d v="2024-07-10T00:00:00"/>
    <s v="Delta"/>
    <s v="Mobile Payment"/>
    <x v="0"/>
    <n v="18982.080000000002"/>
    <s v="No Discount"/>
    <s v="No Discount"/>
    <n v="18982.080000000002"/>
    <x v="2"/>
  </r>
  <r>
    <n v="1793"/>
    <s v="Idowu Femi"/>
    <s v="TV"/>
    <n v="154044.71"/>
    <n v="4"/>
    <s v="ORD11792"/>
    <d v="2024-08-15T00:00:00"/>
    <s v="Kano"/>
    <s v="Bank Transfer"/>
    <x v="1"/>
    <n v="616178.84"/>
    <n v="0.15"/>
    <n v="92426.825999999986"/>
    <n v="523752.01399999997"/>
    <x v="1"/>
  </r>
  <r>
    <n v="1794"/>
    <s v="Adewale Samuel"/>
    <s v="Washing Machine"/>
    <n v="171847.55"/>
    <n v="2"/>
    <s v="ORD11793"/>
    <d v="2024-11-21T00:00:00"/>
    <s v="Yobe"/>
    <s v="Bank Transfer"/>
    <x v="2"/>
    <n v="343695.1"/>
    <n v="0.15"/>
    <n v="51554.264999999992"/>
    <n v="292140.83499999996"/>
    <x v="0"/>
  </r>
  <r>
    <n v="1795"/>
    <s v="Okafor Aisha"/>
    <s v="Smartphone"/>
    <n v="23028.85"/>
    <n v="4"/>
    <s v="ORD11794"/>
    <d v="2024-06-04T00:00:00"/>
    <s v="Niger"/>
    <s v="Cash on Delivery"/>
    <x v="1"/>
    <n v="92115.4"/>
    <n v="0.15"/>
    <n v="13817.31"/>
    <n v="78298.09"/>
    <x v="11"/>
  </r>
  <r>
    <n v="1796"/>
    <s v="Mohammed Tunde"/>
    <s v="Microwave"/>
    <n v="73479.63"/>
    <n v="4"/>
    <s v="ORD11795"/>
    <d v="2024-09-29T00:00:00"/>
    <s v="Rivers"/>
    <s v="Debit Card"/>
    <x v="2"/>
    <n v="293918.52"/>
    <n v="0.15"/>
    <n v="44087.777999999998"/>
    <n v="249830.74200000003"/>
    <x v="8"/>
  </r>
  <r>
    <n v="1797"/>
    <s v="Olawale Ngozi"/>
    <s v="Smartphone"/>
    <n v="78369.710000000006"/>
    <n v="3"/>
    <s v="ORD11796"/>
    <d v="2024-06-03T00:00:00"/>
    <s v="Lagos"/>
    <s v="Bank Transfer"/>
    <x v="1"/>
    <n v="235109.13"/>
    <n v="0.15"/>
    <n v="35266.369500000001"/>
    <n v="199842.7605"/>
    <x v="11"/>
  </r>
  <r>
    <n v="1798"/>
    <s v="Abubakar Chukwudi"/>
    <s v="Smartphone"/>
    <n v="132247.78"/>
    <n v="5"/>
    <s v="ORD11797"/>
    <d v="2024-06-05T00:00:00"/>
    <s v="Lagos"/>
    <s v="Cash on Delivery"/>
    <x v="2"/>
    <n v="661238.9"/>
    <n v="0.25"/>
    <n v="165309.72500000001"/>
    <n v="495929.17500000005"/>
    <x v="11"/>
  </r>
  <r>
    <n v="1799"/>
    <s v="Ekong Chukwudi"/>
    <s v="Smartwatch"/>
    <n v="8037.98"/>
    <n v="2"/>
    <s v="ORD11798"/>
    <d v="2024-12-20T00:00:00"/>
    <s v="Lagos"/>
    <s v="Credit Card"/>
    <x v="2"/>
    <n v="16075.96"/>
    <n v="0.15"/>
    <n v="2411.3939999999998"/>
    <n v="13664.565999999999"/>
    <x v="6"/>
  </r>
  <r>
    <n v="1800"/>
    <s v="Eze Adeola"/>
    <s v="Smartphone"/>
    <n v="59525.83"/>
    <n v="5"/>
    <s v="ORD11799"/>
    <d v="2024-07-19T00:00:00"/>
    <s v="Ondo"/>
    <s v="Cash on Delivery"/>
    <x v="0"/>
    <n v="297629.15000000002"/>
    <n v="0.25"/>
    <n v="74407.287500000006"/>
    <n v="223221.86250000002"/>
    <x v="2"/>
  </r>
  <r>
    <n v="1801"/>
    <s v="Okeke Amaka"/>
    <s v="TV"/>
    <n v="191227.47"/>
    <n v="5"/>
    <s v="ORD11800"/>
    <d v="2024-05-01T00:00:00"/>
    <s v="Kaduna"/>
    <s v="Credit Card"/>
    <x v="1"/>
    <n v="956137.35"/>
    <n v="0.25"/>
    <n v="239034.33749999999"/>
    <n v="717103.01249999995"/>
    <x v="3"/>
  </r>
  <r>
    <n v="1802"/>
    <s v="Olawale Femi"/>
    <s v="Smartphone"/>
    <n v="120612.35"/>
    <n v="5"/>
    <s v="ORD11801"/>
    <d v="2024-08-04T00:00:00"/>
    <s v="Yobe"/>
    <s v="Mobile Payment"/>
    <x v="1"/>
    <n v="603061.75"/>
    <n v="0.25"/>
    <n v="150765.4375"/>
    <n v="452296.3125"/>
    <x v="1"/>
  </r>
  <r>
    <n v="1803"/>
    <s v="Okafor Tunde"/>
    <s v="Smartwatch"/>
    <n v="174575.45"/>
    <n v="1"/>
    <s v="ORD11802"/>
    <d v="2024-09-08T00:00:00"/>
    <s v="Kano"/>
    <s v="Mobile Payment"/>
    <x v="0"/>
    <n v="174575.45"/>
    <s v="No Discount"/>
    <s v="No Discount"/>
    <n v="174575.45"/>
    <x v="8"/>
  </r>
  <r>
    <n v="1804"/>
    <s v="Ajayi Chisom"/>
    <s v="Smartwatch"/>
    <n v="166430.99"/>
    <n v="2"/>
    <s v="ORD11803"/>
    <d v="2024-04-30T00:00:00"/>
    <s v="Adamawa"/>
    <s v="Bank Transfer"/>
    <x v="0"/>
    <n v="332861.98"/>
    <n v="0.15"/>
    <n v="49929.296999999999"/>
    <n v="282932.68299999996"/>
    <x v="5"/>
  </r>
  <r>
    <n v="1805"/>
    <s v="Ajayi Ahmed"/>
    <s v="Smartwatch"/>
    <n v="175272.03"/>
    <n v="1"/>
    <s v="ORD11804"/>
    <d v="2024-12-06T00:00:00"/>
    <s v="Delta"/>
    <s v="Bank Transfer"/>
    <x v="0"/>
    <n v="175272.03"/>
    <s v="No Discount"/>
    <s v="No Discount"/>
    <n v="175272.03"/>
    <x v="6"/>
  </r>
  <r>
    <n v="1806"/>
    <s v="Osagie Ibrahim"/>
    <s v="Smartphone"/>
    <n v="182979.32"/>
    <n v="4"/>
    <s v="ORD11805"/>
    <d v="2024-09-15T00:00:00"/>
    <s v="Abuja"/>
    <s v="Debit Card"/>
    <x v="0"/>
    <n v="731917.28"/>
    <n v="0.15"/>
    <n v="109787.592"/>
    <n v="622129.68800000008"/>
    <x v="8"/>
  </r>
  <r>
    <n v="1807"/>
    <s v="Adebayo Kemi"/>
    <s v="Headphones"/>
    <n v="198587.1"/>
    <n v="5"/>
    <s v="ORD11806"/>
    <d v="2024-09-20T00:00:00"/>
    <s v="Sokoto"/>
    <s v="Mobile Payment"/>
    <x v="0"/>
    <n v="992935.5"/>
    <n v="0.25"/>
    <n v="248233.875"/>
    <n v="744701.625"/>
    <x v="8"/>
  </r>
  <r>
    <n v="1808"/>
    <s v="Ifeanyi Efe"/>
    <s v="Smartwatch"/>
    <n v="100933.9"/>
    <n v="5"/>
    <s v="ORD11807"/>
    <d v="2024-03-25T00:00:00"/>
    <s v="Rivers"/>
    <s v="Credit Card"/>
    <x v="1"/>
    <n v="504669.5"/>
    <n v="0.25"/>
    <n v="126167.375"/>
    <n v="378502.125"/>
    <x v="9"/>
  </r>
  <r>
    <n v="1809"/>
    <s v="Okeke Omotayo"/>
    <s v="Laptop"/>
    <n v="90704.18"/>
    <n v="3"/>
    <s v="ORD11808"/>
    <d v="2024-06-11T00:00:00"/>
    <s v="Taraba"/>
    <s v="Mobile Payment"/>
    <x v="1"/>
    <n v="272112.53999999998"/>
    <n v="0.15"/>
    <n v="40816.880999999994"/>
    <n v="231295.65899999999"/>
    <x v="11"/>
  </r>
  <r>
    <n v="1810"/>
    <s v="Nwachukwu Kemi"/>
    <s v="Microwave"/>
    <n v="127327.46"/>
    <n v="2"/>
    <s v="ORD11809"/>
    <d v="2024-07-20T00:00:00"/>
    <s v="Rivers"/>
    <s v="Bank Transfer"/>
    <x v="1"/>
    <n v="254654.92"/>
    <n v="0.15"/>
    <n v="38198.237999999998"/>
    <n v="216456.68200000003"/>
    <x v="2"/>
  </r>
  <r>
    <n v="1811"/>
    <s v="Ekong Amaka"/>
    <s v="Smartwatch"/>
    <n v="59238.5"/>
    <n v="1"/>
    <s v="ORD11810"/>
    <d v="2024-04-04T00:00:00"/>
    <s v="Ogun"/>
    <s v="Bank Transfer"/>
    <x v="0"/>
    <n v="59238.5"/>
    <s v="No Discount"/>
    <s v="No Discount"/>
    <n v="59238.5"/>
    <x v="5"/>
  </r>
  <r>
    <n v="1812"/>
    <s v="Ikenna Abiodun"/>
    <s v="Microwave"/>
    <n v="51623.199999999997"/>
    <n v="5"/>
    <s v="ORD11811"/>
    <d v="2024-03-07T00:00:00"/>
    <s v="Ondo"/>
    <s v="Debit Card"/>
    <x v="2"/>
    <n v="258116"/>
    <n v="0.25"/>
    <n v="64529"/>
    <n v="193587"/>
    <x v="9"/>
  </r>
  <r>
    <n v="1813"/>
    <s v="Adewale Folake"/>
    <s v="Smartwatch"/>
    <n v="193972.26"/>
    <n v="2"/>
    <s v="ORD11812"/>
    <d v="2024-11-09T00:00:00"/>
    <s v="Delta"/>
    <s v="Bank Transfer"/>
    <x v="0"/>
    <n v="387944.52"/>
    <n v="0.15"/>
    <n v="58191.678"/>
    <n v="329752.842"/>
    <x v="0"/>
  </r>
  <r>
    <n v="1814"/>
    <s v="Ezechi Uche"/>
    <s v="Microwave"/>
    <n v="21408.76"/>
    <n v="4"/>
    <s v="ORD11813"/>
    <d v="2024-05-16T00:00:00"/>
    <s v="Zamfara"/>
    <s v="Credit Card"/>
    <x v="2"/>
    <n v="85635.04"/>
    <n v="0.15"/>
    <n v="12845.255999999999"/>
    <n v="72789.784"/>
    <x v="3"/>
  </r>
  <r>
    <n v="1815"/>
    <s v="Ogundipe Folake"/>
    <s v="Laptop"/>
    <n v="29250.44"/>
    <n v="5"/>
    <s v="ORD11814"/>
    <d v="2024-05-14T00:00:00"/>
    <s v="Niger"/>
    <s v="Cash on Delivery"/>
    <x v="2"/>
    <n v="146252.19999999998"/>
    <n v="0.25"/>
    <n v="36563.049999999996"/>
    <n v="109689.15"/>
    <x v="3"/>
  </r>
  <r>
    <n v="1816"/>
    <s v="Ajayi Zainab"/>
    <s v="TV"/>
    <n v="165977.14000000001"/>
    <n v="1"/>
    <s v="ORD11815"/>
    <d v="2024-10-13T00:00:00"/>
    <s v="Kano"/>
    <s v="Credit Card"/>
    <x v="1"/>
    <n v="165977.14000000001"/>
    <s v="No Discount"/>
    <s v="No Discount"/>
    <n v="165977.14000000001"/>
    <x v="7"/>
  </r>
  <r>
    <n v="1817"/>
    <s v="Onyejekwe Bola"/>
    <s v="Fridge"/>
    <n v="138589.16"/>
    <n v="4"/>
    <s v="ORD11816"/>
    <d v="2024-03-23T00:00:00"/>
    <s v="Yobe"/>
    <s v="Mobile Payment"/>
    <x v="2"/>
    <n v="554356.64"/>
    <n v="0.15"/>
    <n v="83153.495999999999"/>
    <n v="471203.14400000003"/>
    <x v="9"/>
  </r>
  <r>
    <n v="1818"/>
    <s v="Ezechi Amaka"/>
    <s v="Laptop"/>
    <n v="190695.44"/>
    <n v="3"/>
    <s v="ORD11817"/>
    <d v="2024-09-02T00:00:00"/>
    <s v="Anambra"/>
    <s v="Cash on Delivery"/>
    <x v="1"/>
    <n v="572086.32000000007"/>
    <n v="0.15"/>
    <n v="85812.948000000004"/>
    <n v="486273.37200000009"/>
    <x v="8"/>
  </r>
  <r>
    <n v="1819"/>
    <s v="Eze Femi"/>
    <s v="Fridge"/>
    <n v="129694.41"/>
    <n v="1"/>
    <s v="ORD11818"/>
    <d v="2024-12-21T00:00:00"/>
    <s v="Niger"/>
    <s v="Debit Card"/>
    <x v="2"/>
    <n v="129694.41"/>
    <s v="No Discount"/>
    <s v="No Discount"/>
    <n v="129694.41"/>
    <x v="6"/>
  </r>
  <r>
    <n v="1820"/>
    <s v="Okeke Chinwe"/>
    <s v="TV"/>
    <n v="9617.0499999999993"/>
    <n v="3"/>
    <s v="ORD11819"/>
    <d v="2024-07-18T00:00:00"/>
    <s v="Kano"/>
    <s v="Mobile Payment"/>
    <x v="1"/>
    <n v="28851.149999999998"/>
    <n v="0.15"/>
    <n v="4327.6724999999997"/>
    <n v="24523.477499999997"/>
    <x v="2"/>
  </r>
  <r>
    <n v="1821"/>
    <s v="Ezechi Yakubu"/>
    <s v="Smartwatch"/>
    <n v="153148.74"/>
    <n v="5"/>
    <s v="ORD11820"/>
    <d v="2024-05-26T00:00:00"/>
    <s v="Enugu"/>
    <s v="Credit Card"/>
    <x v="2"/>
    <n v="765743.7"/>
    <n v="0.25"/>
    <n v="191435.92499999999"/>
    <n v="574307.77499999991"/>
    <x v="3"/>
  </r>
  <r>
    <n v="1822"/>
    <s v="Olawale Tunde"/>
    <s v="Microwave"/>
    <n v="100726.11"/>
    <n v="1"/>
    <s v="ORD11821"/>
    <d v="2024-10-12T00:00:00"/>
    <s v="Delta"/>
    <s v="Mobile Payment"/>
    <x v="0"/>
    <n v="100726.11"/>
    <s v="No Discount"/>
    <s v="No Discount"/>
    <n v="100726.11"/>
    <x v="7"/>
  </r>
  <r>
    <n v="1823"/>
    <s v="Abubakar Omotayo"/>
    <s v="Fridge"/>
    <n v="74605.38"/>
    <n v="1"/>
    <s v="ORD11822"/>
    <d v="2024-08-21T00:00:00"/>
    <s v="Taraba"/>
    <s v="Cash on Delivery"/>
    <x v="2"/>
    <n v="74605.38"/>
    <s v="No Discount"/>
    <s v="No Discount"/>
    <n v="74605.38"/>
    <x v="1"/>
  </r>
  <r>
    <n v="1824"/>
    <s v="Ezechi Bola"/>
    <s v="Washing Machine"/>
    <n v="183708.5"/>
    <n v="3"/>
    <s v="ORD11823"/>
    <d v="2024-04-09T00:00:00"/>
    <s v="Ondo"/>
    <s v="Debit Card"/>
    <x v="0"/>
    <n v="551125.5"/>
    <n v="0.15"/>
    <n v="82668.824999999997"/>
    <n v="468456.67499999999"/>
    <x v="5"/>
  </r>
  <r>
    <n v="1825"/>
    <s v="Mohammed Sola"/>
    <s v="Smartwatch"/>
    <n v="74867.009999999995"/>
    <n v="5"/>
    <s v="ORD11824"/>
    <d v="2024-11-26T00:00:00"/>
    <s v="Benue"/>
    <s v="Debit Card"/>
    <x v="0"/>
    <n v="374335.05"/>
    <n v="0.25"/>
    <n v="93583.762499999997"/>
    <n v="280751.28749999998"/>
    <x v="0"/>
  </r>
  <r>
    <n v="1826"/>
    <s v="Osagie Femi"/>
    <s v="Washing Machine"/>
    <n v="90877.03"/>
    <n v="4"/>
    <s v="ORD11825"/>
    <d v="2024-02-11T00:00:00"/>
    <s v="Bayelsa"/>
    <s v="Bank Transfer"/>
    <x v="1"/>
    <n v="363508.12"/>
    <n v="0.15"/>
    <n v="54526.218000000001"/>
    <n v="308981.902"/>
    <x v="10"/>
  </r>
  <r>
    <n v="1827"/>
    <s v="Ogundipe Sola"/>
    <s v="Microwave"/>
    <n v="175148.45"/>
    <n v="4"/>
    <s v="ORD11826"/>
    <d v="2024-12-02T00:00:00"/>
    <s v="Ebonyi"/>
    <s v="Debit Card"/>
    <x v="0"/>
    <n v="700593.8"/>
    <n v="0.15"/>
    <n v="105089.07"/>
    <n v="595504.73"/>
    <x v="6"/>
  </r>
  <r>
    <n v="1828"/>
    <s v="Olawale Chinwe"/>
    <s v="Microwave"/>
    <n v="154163.51999999999"/>
    <n v="1"/>
    <s v="ORD11827"/>
    <d v="2024-02-14T00:00:00"/>
    <s v="Bayelsa"/>
    <s v="Mobile Payment"/>
    <x v="1"/>
    <n v="154163.51999999999"/>
    <s v="No Discount"/>
    <s v="No Discount"/>
    <n v="154163.51999999999"/>
    <x v="10"/>
  </r>
  <r>
    <n v="1829"/>
    <s v="Okafor Chinwe"/>
    <s v="Smartphone"/>
    <n v="129266.36"/>
    <n v="3"/>
    <s v="ORD11828"/>
    <d v="2024-06-10T00:00:00"/>
    <s v="Ekiti"/>
    <s v="Bank Transfer"/>
    <x v="1"/>
    <n v="387799.08"/>
    <n v="0.15"/>
    <n v="58169.862000000001"/>
    <n v="329629.21799999999"/>
    <x v="11"/>
  </r>
  <r>
    <n v="1830"/>
    <s v="Ojo Chisom"/>
    <s v="TV"/>
    <n v="50273.4"/>
    <n v="1"/>
    <s v="ORD11829"/>
    <d v="2024-09-08T00:00:00"/>
    <s v="Kaduna"/>
    <s v="Mobile Payment"/>
    <x v="2"/>
    <n v="50273.4"/>
    <s v="No Discount"/>
    <s v="No Discount"/>
    <n v="50273.4"/>
    <x v="8"/>
  </r>
  <r>
    <n v="1831"/>
    <s v="Ifeanyi Ahmed"/>
    <s v="Smartphone"/>
    <n v="76798.58"/>
    <n v="5"/>
    <s v="ORD11830"/>
    <d v="2024-11-16T00:00:00"/>
    <s v="Adamawa"/>
    <s v="Mobile Payment"/>
    <x v="2"/>
    <n v="383992.9"/>
    <n v="0.25"/>
    <n v="95998.225000000006"/>
    <n v="287994.67500000005"/>
    <x v="0"/>
  </r>
  <r>
    <n v="1832"/>
    <s v="Lawal Uche"/>
    <s v="Smartwatch"/>
    <n v="199466.47"/>
    <n v="5"/>
    <s v="ORD11831"/>
    <d v="2024-06-27T00:00:00"/>
    <s v="Kano"/>
    <s v="Debit Card"/>
    <x v="1"/>
    <n v="997332.35"/>
    <n v="0.25"/>
    <n v="249333.08749999999"/>
    <n v="747999.26249999995"/>
    <x v="11"/>
  </r>
  <r>
    <n v="1833"/>
    <s v="Lawal Sola"/>
    <s v="Fridge"/>
    <n v="96223.87"/>
    <n v="4"/>
    <s v="ORD11832"/>
    <d v="2024-11-20T00:00:00"/>
    <s v="Zamfara"/>
    <s v="Debit Card"/>
    <x v="2"/>
    <n v="384895.48"/>
    <n v="0.15"/>
    <n v="57734.321999999993"/>
    <n v="327161.158"/>
    <x v="0"/>
  </r>
  <r>
    <n v="1834"/>
    <s v="Onyejekwe Zainab"/>
    <s v="Smartwatch"/>
    <n v="107719.95"/>
    <n v="5"/>
    <s v="ORD11833"/>
    <d v="2024-09-24T00:00:00"/>
    <s v="Sokoto"/>
    <s v="Debit Card"/>
    <x v="0"/>
    <n v="538599.75"/>
    <n v="0.25"/>
    <n v="134649.9375"/>
    <n v="403949.8125"/>
    <x v="8"/>
  </r>
  <r>
    <n v="1835"/>
    <s v="Lawal Omotayo"/>
    <s v="Smartphone"/>
    <n v="50932.73"/>
    <n v="3"/>
    <s v="ORD11834"/>
    <d v="2024-07-01T00:00:00"/>
    <s v="Bauchi"/>
    <s v="Mobile Payment"/>
    <x v="1"/>
    <n v="152798.19"/>
    <n v="0.15"/>
    <n v="22919.728500000001"/>
    <n v="129878.4615"/>
    <x v="2"/>
  </r>
  <r>
    <n v="1836"/>
    <s v="Ajayi Ifunanya"/>
    <s v="Air Conditioner"/>
    <n v="86125.66"/>
    <n v="1"/>
    <s v="ORD11835"/>
    <d v="2024-07-25T00:00:00"/>
    <s v="Lagos"/>
    <s v="Debit Card"/>
    <x v="1"/>
    <n v="86125.66"/>
    <s v="No Discount"/>
    <s v="No Discount"/>
    <n v="86125.66"/>
    <x v="2"/>
  </r>
  <r>
    <n v="1837"/>
    <s v="Ogunleye Tunde"/>
    <s v="Tablet"/>
    <n v="97952.1"/>
    <n v="1"/>
    <s v="ORD11836"/>
    <d v="2024-02-09T00:00:00"/>
    <s v="Kaduna"/>
    <s v="Cash on Delivery"/>
    <x v="1"/>
    <n v="97952.1"/>
    <s v="No Discount"/>
    <s v="No Discount"/>
    <n v="97952.1"/>
    <x v="10"/>
  </r>
  <r>
    <n v="1838"/>
    <s v="Olawale Ahmed"/>
    <s v="TV"/>
    <n v="180323.85"/>
    <n v="2"/>
    <s v="ORD11837"/>
    <d v="2024-04-01T00:00:00"/>
    <s v="Yobe"/>
    <s v="Mobile Payment"/>
    <x v="2"/>
    <n v="360647.7"/>
    <n v="0.15"/>
    <n v="54097.154999999999"/>
    <n v="306550.54500000004"/>
    <x v="5"/>
  </r>
  <r>
    <n v="1839"/>
    <s v="Adebayo Chisom"/>
    <s v="Fridge"/>
    <n v="187730.72"/>
    <n v="5"/>
    <s v="ORD11838"/>
    <d v="2024-08-05T00:00:00"/>
    <s v="Kano"/>
    <s v="Credit Card"/>
    <x v="2"/>
    <n v="938653.6"/>
    <n v="0.25"/>
    <n v="234663.4"/>
    <n v="703990.2"/>
    <x v="1"/>
  </r>
  <r>
    <n v="1840"/>
    <s v="Adebayo Abiodun"/>
    <s v="TV"/>
    <n v="11772.59"/>
    <n v="4"/>
    <s v="ORD11839"/>
    <d v="2024-03-21T00:00:00"/>
    <s v="Ogun"/>
    <s v="Mobile Payment"/>
    <x v="2"/>
    <n v="47090.36"/>
    <n v="0.15"/>
    <n v="7063.5540000000001"/>
    <n v="40026.805999999997"/>
    <x v="9"/>
  </r>
  <r>
    <n v="1841"/>
    <s v="Nwachukwu Bola"/>
    <s v="Headphones"/>
    <n v="185178.77"/>
    <n v="5"/>
    <s v="ORD11840"/>
    <d v="2024-01-21T00:00:00"/>
    <s v="Ogun"/>
    <s v="Bank Transfer"/>
    <x v="1"/>
    <n v="925893.85"/>
    <n v="0.25"/>
    <n v="231473.46249999999"/>
    <n v="694420.38749999995"/>
    <x v="4"/>
  </r>
  <r>
    <n v="1842"/>
    <s v="Onyejekwe Folake"/>
    <s v="Headphones"/>
    <n v="92147.85"/>
    <n v="4"/>
    <s v="ORD11841"/>
    <d v="2024-11-07T00:00:00"/>
    <s v="Yobe"/>
    <s v="Cash on Delivery"/>
    <x v="0"/>
    <n v="368591.4"/>
    <n v="0.15"/>
    <n v="55288.71"/>
    <n v="313302.69"/>
    <x v="0"/>
  </r>
  <r>
    <n v="1843"/>
    <s v="Ojo Efe"/>
    <s v="Smartwatch"/>
    <n v="186790.38"/>
    <n v="3"/>
    <s v="ORD11842"/>
    <d v="2024-03-25T00:00:00"/>
    <s v="Kaduna"/>
    <s v="Cash on Delivery"/>
    <x v="0"/>
    <n v="560371.14"/>
    <n v="0.15"/>
    <n v="84055.671000000002"/>
    <n v="476315.46900000004"/>
    <x v="9"/>
  </r>
  <r>
    <n v="1844"/>
    <s v="Adewale Yakubu"/>
    <s v="TV"/>
    <n v="32555.47"/>
    <n v="5"/>
    <s v="ORD11843"/>
    <d v="2024-04-01T00:00:00"/>
    <s v="Delta"/>
    <s v="Bank Transfer"/>
    <x v="1"/>
    <n v="162777.35"/>
    <n v="0.25"/>
    <n v="40694.337500000001"/>
    <n v="122083.01250000001"/>
    <x v="5"/>
  </r>
  <r>
    <n v="1845"/>
    <s v="Ogundipe Aisha"/>
    <s v="Washing Machine"/>
    <n v="28099.73"/>
    <n v="4"/>
    <s v="ORD11844"/>
    <d v="2024-07-05T00:00:00"/>
    <s v="Abia"/>
    <s v="Cash on Delivery"/>
    <x v="2"/>
    <n v="112398.92"/>
    <n v="0.15"/>
    <n v="16859.838"/>
    <n v="95539.081999999995"/>
    <x v="2"/>
  </r>
  <r>
    <n v="1846"/>
    <s v="Adewale Temitope"/>
    <s v="Fridge"/>
    <n v="80958.320000000007"/>
    <n v="5"/>
    <s v="ORD11845"/>
    <d v="2024-09-19T00:00:00"/>
    <s v="Ogun"/>
    <s v="Debit Card"/>
    <x v="0"/>
    <n v="404791.60000000003"/>
    <n v="0.25"/>
    <n v="101197.90000000001"/>
    <n v="303593.7"/>
    <x v="8"/>
  </r>
  <r>
    <n v="1847"/>
    <s v="Obi Adeola"/>
    <s v="Air Conditioner"/>
    <n v="125872.49"/>
    <n v="2"/>
    <s v="ORD11846"/>
    <d v="2024-01-10T00:00:00"/>
    <s v="Niger"/>
    <s v="Bank Transfer"/>
    <x v="1"/>
    <n v="251744.98"/>
    <n v="0.15"/>
    <n v="37761.747000000003"/>
    <n v="213983.23300000001"/>
    <x v="4"/>
  </r>
  <r>
    <n v="1848"/>
    <s v="Osagie Amaka"/>
    <s v="Headphones"/>
    <n v="55026.37"/>
    <n v="3"/>
    <s v="ORD11847"/>
    <d v="2024-05-07T00:00:00"/>
    <s v="Kogi"/>
    <s v="Cash on Delivery"/>
    <x v="0"/>
    <n v="165079.11000000002"/>
    <n v="0.15"/>
    <n v="24761.8665"/>
    <n v="140317.24350000001"/>
    <x v="3"/>
  </r>
  <r>
    <n v="1849"/>
    <s v="Idowu Ahmed"/>
    <s v="Microwave"/>
    <n v="120859.65"/>
    <n v="1"/>
    <s v="ORD11848"/>
    <d v="2024-10-23T00:00:00"/>
    <s v="Kwara"/>
    <s v="Credit Card"/>
    <x v="2"/>
    <n v="120859.65"/>
    <s v="No Discount"/>
    <s v="No Discount"/>
    <n v="120859.65"/>
    <x v="7"/>
  </r>
  <r>
    <n v="1850"/>
    <s v="Nwachukwu Sola"/>
    <s v="Laptop"/>
    <n v="173298.69"/>
    <n v="2"/>
    <s v="ORD11849"/>
    <d v="2024-10-14T00:00:00"/>
    <s v="Kwara"/>
    <s v="Debit Card"/>
    <x v="2"/>
    <n v="346597.38"/>
    <n v="0.15"/>
    <n v="51989.606999999996"/>
    <n v="294607.77299999999"/>
    <x v="7"/>
  </r>
  <r>
    <n v="1851"/>
    <s v="Ekong Ifunanya"/>
    <s v="Headphones"/>
    <n v="76015.78"/>
    <n v="4"/>
    <s v="ORD11850"/>
    <d v="2024-10-30T00:00:00"/>
    <s v="Ogun"/>
    <s v="Bank Transfer"/>
    <x v="2"/>
    <n v="304063.12"/>
    <n v="0.15"/>
    <n v="45609.468000000001"/>
    <n v="258453.652"/>
    <x v="7"/>
  </r>
  <r>
    <n v="1852"/>
    <s v="Ogunleye Ahmed"/>
    <s v="Smartwatch"/>
    <n v="20603.099999999999"/>
    <n v="1"/>
    <s v="ORD11851"/>
    <d v="2024-11-20T00:00:00"/>
    <s v="Anambra"/>
    <s v="Bank Transfer"/>
    <x v="2"/>
    <n v="20603.099999999999"/>
    <s v="No Discount"/>
    <s v="No Discount"/>
    <n v="20603.099999999999"/>
    <x v="0"/>
  </r>
  <r>
    <n v="1853"/>
    <s v="Adebayo Chisom"/>
    <s v="Smartphone"/>
    <n v="117979.35"/>
    <n v="5"/>
    <s v="ORD11852"/>
    <d v="2024-01-15T00:00:00"/>
    <s v="Benue"/>
    <s v="Debit Card"/>
    <x v="1"/>
    <n v="589896.75"/>
    <n v="0.25"/>
    <n v="147474.1875"/>
    <n v="442422.5625"/>
    <x v="4"/>
  </r>
  <r>
    <n v="1854"/>
    <s v="Nwachukwu Zainab"/>
    <s v="Smartwatch"/>
    <n v="85243.11"/>
    <n v="5"/>
    <s v="ORD11853"/>
    <d v="2024-10-22T00:00:00"/>
    <s v="Bauchi"/>
    <s v="Mobile Payment"/>
    <x v="1"/>
    <n v="426215.55"/>
    <n v="0.25"/>
    <n v="106553.8875"/>
    <n v="319661.66249999998"/>
    <x v="7"/>
  </r>
  <r>
    <n v="1855"/>
    <s v="Adebanjo Tunde"/>
    <s v="Laptop"/>
    <n v="86942.78"/>
    <n v="5"/>
    <s v="ORD11854"/>
    <d v="2024-10-31T00:00:00"/>
    <s v="Kwara"/>
    <s v="Bank Transfer"/>
    <x v="1"/>
    <n v="434713.9"/>
    <n v="0.25"/>
    <n v="108678.47500000001"/>
    <n v="326035.42500000005"/>
    <x v="7"/>
  </r>
  <r>
    <n v="1856"/>
    <s v="Ogundipe Femi"/>
    <s v="TV"/>
    <n v="198106.28"/>
    <n v="3"/>
    <s v="ORD11855"/>
    <d v="2024-08-08T00:00:00"/>
    <s v="Adamawa"/>
    <s v="Mobile Payment"/>
    <x v="0"/>
    <n v="594318.84"/>
    <n v="0.15"/>
    <n v="89147.825999999986"/>
    <n v="505171.01399999997"/>
    <x v="1"/>
  </r>
  <r>
    <n v="1857"/>
    <s v="Okafor Yakubu"/>
    <s v="TV"/>
    <n v="30230.71"/>
    <n v="3"/>
    <s v="ORD11856"/>
    <d v="2024-11-15T00:00:00"/>
    <s v="Bayelsa"/>
    <s v="Cash on Delivery"/>
    <x v="2"/>
    <n v="90692.13"/>
    <n v="0.15"/>
    <n v="13603.8195"/>
    <n v="77088.310500000007"/>
    <x v="0"/>
  </r>
  <r>
    <n v="1858"/>
    <s v="Eze Chisom"/>
    <s v="Smartwatch"/>
    <n v="136876.32"/>
    <n v="2"/>
    <s v="ORD11857"/>
    <d v="2024-02-01T00:00:00"/>
    <s v="Bayelsa"/>
    <s v="Bank Transfer"/>
    <x v="1"/>
    <n v="273752.64"/>
    <n v="0.15"/>
    <n v="41062.896000000001"/>
    <n v="232689.74400000001"/>
    <x v="10"/>
  </r>
  <r>
    <n v="1859"/>
    <s v="Abubakar Yakubu"/>
    <s v="Fridge"/>
    <n v="187028.57"/>
    <n v="5"/>
    <s v="ORD11858"/>
    <d v="2024-03-13T00:00:00"/>
    <s v="Abia"/>
    <s v="Credit Card"/>
    <x v="1"/>
    <n v="935142.85000000009"/>
    <n v="0.25"/>
    <n v="233785.71250000002"/>
    <n v="701357.13750000007"/>
    <x v="9"/>
  </r>
  <r>
    <n v="1860"/>
    <s v="Idowu Ifunanya"/>
    <s v="Air Conditioner"/>
    <n v="187823.44"/>
    <n v="2"/>
    <s v="ORD11859"/>
    <d v="2024-09-17T00:00:00"/>
    <s v="Abia"/>
    <s v="Credit Card"/>
    <x v="1"/>
    <n v="375646.88"/>
    <n v="0.15"/>
    <n v="56347.031999999999"/>
    <n v="319299.848"/>
    <x v="8"/>
  </r>
  <r>
    <n v="1861"/>
    <s v="Eze Adeola"/>
    <s v="TV"/>
    <n v="106052.24"/>
    <n v="1"/>
    <s v="ORD11860"/>
    <d v="2024-04-21T00:00:00"/>
    <s v="Rivers"/>
    <s v="Bank Transfer"/>
    <x v="1"/>
    <n v="106052.24"/>
    <s v="No Discount"/>
    <s v="No Discount"/>
    <n v="106052.24"/>
    <x v="5"/>
  </r>
  <r>
    <n v="1862"/>
    <s v="Lawal Sola"/>
    <s v="Smartwatch"/>
    <n v="72484.58"/>
    <n v="1"/>
    <s v="ORD11861"/>
    <d v="2024-12-10T00:00:00"/>
    <s v="Ogun"/>
    <s v="Debit Card"/>
    <x v="1"/>
    <n v="72484.58"/>
    <s v="No Discount"/>
    <s v="No Discount"/>
    <n v="72484.58"/>
    <x v="6"/>
  </r>
  <r>
    <n v="1863"/>
    <s v="Ajayi Yakubu"/>
    <s v="Microwave"/>
    <n v="74705.960000000006"/>
    <n v="2"/>
    <s v="ORD11862"/>
    <d v="2024-10-05T00:00:00"/>
    <s v="Anambra"/>
    <s v="Cash on Delivery"/>
    <x v="0"/>
    <n v="149411.92000000001"/>
    <n v="0.15"/>
    <n v="22411.788"/>
    <n v="127000.13200000001"/>
    <x v="7"/>
  </r>
  <r>
    <n v="1864"/>
    <s v="Onyejekwe Yakubu"/>
    <s v="Laptop"/>
    <n v="83273.279999999999"/>
    <n v="5"/>
    <s v="ORD11863"/>
    <d v="2024-09-29T00:00:00"/>
    <s v="Lagos"/>
    <s v="Debit Card"/>
    <x v="0"/>
    <n v="416366.4"/>
    <n v="0.25"/>
    <n v="104091.6"/>
    <n v="312274.80000000005"/>
    <x v="8"/>
  </r>
  <r>
    <n v="1865"/>
    <s v="Idowu Ibrahim"/>
    <s v="Tablet"/>
    <n v="28690.05"/>
    <n v="4"/>
    <s v="ORD11864"/>
    <d v="2024-09-20T00:00:00"/>
    <s v="Abuja"/>
    <s v="Bank Transfer"/>
    <x v="2"/>
    <n v="114760.2"/>
    <n v="0.15"/>
    <n v="17214.03"/>
    <n v="97546.17"/>
    <x v="8"/>
  </r>
  <r>
    <n v="1866"/>
    <s v="Omotosho Ifunanya"/>
    <s v="Fridge"/>
    <n v="193761.31"/>
    <n v="4"/>
    <s v="ORD11865"/>
    <d v="2024-10-20T00:00:00"/>
    <s v="Anambra"/>
    <s v="Credit Card"/>
    <x v="1"/>
    <n v="775045.24"/>
    <n v="0.15"/>
    <n v="116256.78599999999"/>
    <n v="658788.45400000003"/>
    <x v="7"/>
  </r>
  <r>
    <n v="1867"/>
    <s v="Lawal Abiodun"/>
    <s v="Smartwatch"/>
    <n v="14543.2"/>
    <n v="2"/>
    <s v="ORD11866"/>
    <d v="2024-11-17T00:00:00"/>
    <s v="Taraba"/>
    <s v="Bank Transfer"/>
    <x v="2"/>
    <n v="29086.400000000001"/>
    <n v="0.15"/>
    <n v="4362.96"/>
    <n v="24723.440000000002"/>
    <x v="0"/>
  </r>
  <r>
    <n v="1868"/>
    <s v="Adewale Ibrahim"/>
    <s v="Washing Machine"/>
    <n v="163478.21"/>
    <n v="4"/>
    <s v="ORD11867"/>
    <d v="2024-04-03T00:00:00"/>
    <s v="Anambra"/>
    <s v="Debit Card"/>
    <x v="1"/>
    <n v="653912.84"/>
    <n v="0.15"/>
    <n v="98086.925999999992"/>
    <n v="555825.91399999999"/>
    <x v="5"/>
  </r>
  <r>
    <n v="1869"/>
    <s v="Okeke Bola"/>
    <s v="Microwave"/>
    <n v="160453.60999999999"/>
    <n v="2"/>
    <s v="ORD11868"/>
    <d v="2024-08-03T00:00:00"/>
    <s v="Ogun"/>
    <s v="Credit Card"/>
    <x v="2"/>
    <n v="320907.21999999997"/>
    <n v="0.15"/>
    <n v="48136.082999999991"/>
    <n v="272771.13699999999"/>
    <x v="1"/>
  </r>
  <r>
    <n v="1870"/>
    <s v="Mohammed Kemi"/>
    <s v="Smartwatch"/>
    <n v="142240.20000000001"/>
    <n v="1"/>
    <s v="ORD11869"/>
    <d v="2024-02-09T00:00:00"/>
    <s v="Benue"/>
    <s v="Debit Card"/>
    <x v="1"/>
    <n v="142240.20000000001"/>
    <s v="No Discount"/>
    <s v="No Discount"/>
    <n v="142240.20000000001"/>
    <x v="10"/>
  </r>
  <r>
    <n v="1871"/>
    <s v="Okafor Amaka"/>
    <s v="Air Conditioner"/>
    <n v="137342.25"/>
    <n v="3"/>
    <s v="ORD11870"/>
    <d v="2024-02-24T00:00:00"/>
    <s v="Abuja"/>
    <s v="Debit Card"/>
    <x v="0"/>
    <n v="412026.75"/>
    <n v="0.15"/>
    <n v="61804.012499999997"/>
    <n v="350222.73749999999"/>
    <x v="10"/>
  </r>
  <r>
    <n v="1872"/>
    <s v="Ogundipe Omotayo"/>
    <s v="Washing Machine"/>
    <n v="154263.04000000001"/>
    <n v="3"/>
    <s v="ORD11871"/>
    <d v="2024-04-04T00:00:00"/>
    <s v="Oyo"/>
    <s v="Mobile Payment"/>
    <x v="2"/>
    <n v="462789.12"/>
    <n v="0.15"/>
    <n v="69418.368000000002"/>
    <n v="393370.75199999998"/>
    <x v="5"/>
  </r>
  <r>
    <n v="1873"/>
    <s v="Ogunleye Yakubu"/>
    <s v="Smartwatch"/>
    <n v="100198.78"/>
    <n v="1"/>
    <s v="ORD11872"/>
    <d v="2024-04-02T00:00:00"/>
    <s v="Sokoto"/>
    <s v="Bank Transfer"/>
    <x v="0"/>
    <n v="100198.78"/>
    <s v="No Discount"/>
    <s v="No Discount"/>
    <n v="100198.78"/>
    <x v="5"/>
  </r>
  <r>
    <n v="1874"/>
    <s v="Adebanjo Ibrahim"/>
    <s v="Fridge"/>
    <n v="44631.21"/>
    <n v="5"/>
    <s v="ORD11873"/>
    <d v="2024-12-04T00:00:00"/>
    <s v="Ebonyi"/>
    <s v="Cash on Delivery"/>
    <x v="1"/>
    <n v="223156.05"/>
    <n v="0.25"/>
    <n v="55789.012499999997"/>
    <n v="167367.03749999998"/>
    <x v="6"/>
  </r>
  <r>
    <n v="1875"/>
    <s v="Adewale Temitope"/>
    <s v="Headphones"/>
    <n v="130308.27"/>
    <n v="4"/>
    <s v="ORD11874"/>
    <d v="2024-08-26T00:00:00"/>
    <s v="Ogun"/>
    <s v="Cash on Delivery"/>
    <x v="2"/>
    <n v="521233.08"/>
    <n v="0.15"/>
    <n v="78184.962"/>
    <n v="443048.11800000002"/>
    <x v="1"/>
  </r>
  <r>
    <n v="1876"/>
    <s v="Idowu Zainab"/>
    <s v="Laptop"/>
    <n v="156570.48000000001"/>
    <n v="2"/>
    <s v="ORD11875"/>
    <d v="2024-10-20T00:00:00"/>
    <s v="Enugu"/>
    <s v="Mobile Payment"/>
    <x v="1"/>
    <n v="313140.96000000002"/>
    <n v="0.15"/>
    <n v="46971.144"/>
    <n v="266169.81599999999"/>
    <x v="7"/>
  </r>
  <r>
    <n v="1877"/>
    <s v="Lawal Adeola"/>
    <s v="Air Conditioner"/>
    <n v="33104.949999999997"/>
    <n v="5"/>
    <s v="ORD11876"/>
    <d v="2024-12-18T00:00:00"/>
    <s v="Sokoto"/>
    <s v="Mobile Payment"/>
    <x v="2"/>
    <n v="165524.75"/>
    <n v="0.25"/>
    <n v="41381.1875"/>
    <n v="124143.5625"/>
    <x v="6"/>
  </r>
  <r>
    <n v="1878"/>
    <s v="Olawale Chinwe"/>
    <s v="Fridge"/>
    <n v="81008.86"/>
    <n v="5"/>
    <s v="ORD11877"/>
    <d v="2024-05-01T00:00:00"/>
    <s v="Kano"/>
    <s v="Cash on Delivery"/>
    <x v="2"/>
    <n v="405044.3"/>
    <n v="0.25"/>
    <n v="101261.075"/>
    <n v="303783.22499999998"/>
    <x v="3"/>
  </r>
  <r>
    <n v="1879"/>
    <s v="Osagie Ahmed"/>
    <s v="TV"/>
    <n v="87221.72"/>
    <n v="3"/>
    <s v="ORD11878"/>
    <d v="2024-01-14T00:00:00"/>
    <s v="Adamawa"/>
    <s v="Debit Card"/>
    <x v="1"/>
    <n v="261665.16"/>
    <n v="0.15"/>
    <n v="39249.773999999998"/>
    <n v="222415.386"/>
    <x v="4"/>
  </r>
  <r>
    <n v="1880"/>
    <s v="Obi Ngozi"/>
    <s v="Microwave"/>
    <n v="177660.18"/>
    <n v="2"/>
    <s v="ORD11879"/>
    <d v="2024-07-22T00:00:00"/>
    <s v="Zamfara"/>
    <s v="Bank Transfer"/>
    <x v="2"/>
    <n v="355320.36"/>
    <n v="0.15"/>
    <n v="53298.053999999996"/>
    <n v="302022.30599999998"/>
    <x v="2"/>
  </r>
  <r>
    <n v="1881"/>
    <s v="Abubakar Ahmed"/>
    <s v="TV"/>
    <n v="9675.36"/>
    <n v="2"/>
    <s v="ORD11880"/>
    <d v="2024-08-23T00:00:00"/>
    <s v="Bauchi"/>
    <s v="Cash on Delivery"/>
    <x v="2"/>
    <n v="19350.72"/>
    <n v="0.15"/>
    <n v="2902.6080000000002"/>
    <n v="16448.112000000001"/>
    <x v="1"/>
  </r>
  <r>
    <n v="1882"/>
    <s v="Ogunleye Aisha"/>
    <s v="Washing Machine"/>
    <n v="167691.5"/>
    <n v="5"/>
    <s v="ORD11881"/>
    <d v="2024-10-01T00:00:00"/>
    <s v="Kogi"/>
    <s v="Mobile Payment"/>
    <x v="2"/>
    <n v="838457.5"/>
    <n v="0.25"/>
    <n v="209614.375"/>
    <n v="628843.125"/>
    <x v="7"/>
  </r>
  <r>
    <n v="1883"/>
    <s v="Balogun Chukwudi"/>
    <s v="Air Conditioner"/>
    <n v="101619.95"/>
    <n v="1"/>
    <s v="ORD11882"/>
    <d v="2024-11-08T00:00:00"/>
    <s v="Enugu"/>
    <s v="Bank Transfer"/>
    <x v="2"/>
    <n v="101619.95"/>
    <s v="No Discount"/>
    <s v="No Discount"/>
    <n v="101619.95"/>
    <x v="0"/>
  </r>
  <r>
    <n v="1884"/>
    <s v="Ekong Ahmed"/>
    <s v="Air Conditioner"/>
    <n v="190793.03"/>
    <n v="2"/>
    <s v="ORD11883"/>
    <d v="2024-09-04T00:00:00"/>
    <s v="Adamawa"/>
    <s v="Mobile Payment"/>
    <x v="1"/>
    <n v="381586.06"/>
    <n v="0.15"/>
    <n v="57237.909"/>
    <n v="324348.15100000001"/>
    <x v="8"/>
  </r>
  <r>
    <n v="1885"/>
    <s v="Omotosho Kemi"/>
    <s v="Washing Machine"/>
    <n v="118253.46"/>
    <n v="1"/>
    <s v="ORD11884"/>
    <d v="2024-05-10T00:00:00"/>
    <s v="Ebonyi"/>
    <s v="Cash on Delivery"/>
    <x v="0"/>
    <n v="118253.46"/>
    <s v="No Discount"/>
    <s v="No Discount"/>
    <n v="118253.46"/>
    <x v="3"/>
  </r>
  <r>
    <n v="1886"/>
    <s v="Adewale Kemi"/>
    <s v="Washing Machine"/>
    <n v="185545.78"/>
    <n v="2"/>
    <s v="ORD11885"/>
    <d v="2024-12-15T00:00:00"/>
    <s v="Lagos"/>
    <s v="Mobile Payment"/>
    <x v="2"/>
    <n v="371091.56"/>
    <n v="0.15"/>
    <n v="55663.733999999997"/>
    <n v="315427.826"/>
    <x v="6"/>
  </r>
  <r>
    <n v="1887"/>
    <s v="Balogun Sola"/>
    <s v="Washing Machine"/>
    <n v="172125.52"/>
    <n v="3"/>
    <s v="ORD11886"/>
    <d v="2024-03-13T00:00:00"/>
    <s v="Yobe"/>
    <s v="Credit Card"/>
    <x v="1"/>
    <n v="516376.55999999994"/>
    <n v="0.15"/>
    <n v="77456.483999999982"/>
    <n v="438920.07599999994"/>
    <x v="9"/>
  </r>
  <r>
    <n v="1888"/>
    <s v="Omotosho Ifunanya"/>
    <s v="Laptop"/>
    <n v="172312.08"/>
    <n v="1"/>
    <s v="ORD11887"/>
    <d v="2024-01-09T00:00:00"/>
    <s v="Ebonyi"/>
    <s v="Cash on Delivery"/>
    <x v="0"/>
    <n v="172312.08"/>
    <s v="No Discount"/>
    <s v="No Discount"/>
    <n v="172312.08"/>
    <x v="4"/>
  </r>
  <r>
    <n v="1889"/>
    <s v="Ekong Aisha"/>
    <s v="TV"/>
    <n v="165949.79"/>
    <n v="5"/>
    <s v="ORD11888"/>
    <d v="2024-10-19T00:00:00"/>
    <s v="Delta"/>
    <s v="Credit Card"/>
    <x v="0"/>
    <n v="829748.95000000007"/>
    <n v="0.25"/>
    <n v="207437.23750000002"/>
    <n v="622311.71250000002"/>
    <x v="7"/>
  </r>
  <r>
    <n v="1890"/>
    <s v="Okeke Folake"/>
    <s v="Smartphone"/>
    <n v="164311.64000000001"/>
    <n v="5"/>
    <s v="ORD11889"/>
    <d v="2024-12-19T00:00:00"/>
    <s v="Oyo"/>
    <s v="Credit Card"/>
    <x v="1"/>
    <n v="821558.20000000007"/>
    <n v="0.25"/>
    <n v="205389.55000000002"/>
    <n v="616168.65"/>
    <x v="6"/>
  </r>
  <r>
    <n v="1891"/>
    <s v="Okafor Femi"/>
    <s v="Laptop"/>
    <n v="30671.1"/>
    <n v="2"/>
    <s v="ORD11890"/>
    <d v="2024-01-04T00:00:00"/>
    <s v="Ebonyi"/>
    <s v="Mobile Payment"/>
    <x v="2"/>
    <n v="61342.2"/>
    <n v="0.15"/>
    <n v="9201.33"/>
    <n v="52140.869999999995"/>
    <x v="4"/>
  </r>
  <r>
    <n v="1892"/>
    <s v="Ojo Aisha"/>
    <s v="Headphones"/>
    <n v="173058.2"/>
    <n v="5"/>
    <s v="ORD11891"/>
    <d v="2024-01-26T00:00:00"/>
    <s v="Ekiti"/>
    <s v="Mobile Payment"/>
    <x v="1"/>
    <n v="865291"/>
    <n v="0.25"/>
    <n v="216322.75"/>
    <n v="648968.25"/>
    <x v="4"/>
  </r>
  <r>
    <n v="1893"/>
    <s v="Abubakar Efe"/>
    <s v="TV"/>
    <n v="148364.01"/>
    <n v="1"/>
    <s v="ORD11892"/>
    <d v="2024-03-16T00:00:00"/>
    <s v="Sokoto"/>
    <s v="Bank Transfer"/>
    <x v="1"/>
    <n v="148364.01"/>
    <s v="No Discount"/>
    <s v="No Discount"/>
    <n v="148364.01"/>
    <x v="9"/>
  </r>
  <r>
    <n v="1894"/>
    <s v="Olawale Zainab"/>
    <s v="Microwave"/>
    <n v="119387.91"/>
    <n v="4"/>
    <s v="ORD11893"/>
    <d v="2024-04-09T00:00:00"/>
    <s v="Benue"/>
    <s v="Debit Card"/>
    <x v="2"/>
    <n v="477551.64"/>
    <n v="0.15"/>
    <n v="71632.745999999999"/>
    <n v="405918.89400000003"/>
    <x v="5"/>
  </r>
  <r>
    <n v="1895"/>
    <s v="Ajayi Amaka"/>
    <s v="Tablet"/>
    <n v="70426.03"/>
    <n v="5"/>
    <s v="ORD11894"/>
    <d v="2024-04-17T00:00:00"/>
    <s v="Taraba"/>
    <s v="Bank Transfer"/>
    <x v="0"/>
    <n v="352130.15"/>
    <n v="0.25"/>
    <n v="88032.537500000006"/>
    <n v="264097.61250000005"/>
    <x v="5"/>
  </r>
  <r>
    <n v="1896"/>
    <s v="Eze Chinwe"/>
    <s v="Tablet"/>
    <n v="118858.06"/>
    <n v="1"/>
    <s v="ORD11895"/>
    <d v="2024-08-15T00:00:00"/>
    <s v="Ondo"/>
    <s v="Credit Card"/>
    <x v="0"/>
    <n v="118858.06"/>
    <s v="No Discount"/>
    <s v="No Discount"/>
    <n v="118858.06"/>
    <x v="1"/>
  </r>
  <r>
    <n v="1897"/>
    <s v="Ogundipe Zainab"/>
    <s v="Headphones"/>
    <n v="27516.9"/>
    <n v="4"/>
    <s v="ORD11896"/>
    <d v="2024-02-15T00:00:00"/>
    <s v="Enugu"/>
    <s v="Credit Card"/>
    <x v="2"/>
    <n v="110067.6"/>
    <n v="0.15"/>
    <n v="16510.14"/>
    <n v="93557.46"/>
    <x v="10"/>
  </r>
  <r>
    <n v="1898"/>
    <s v="Eze Zainab"/>
    <s v="Smartphone"/>
    <n v="15234.04"/>
    <n v="4"/>
    <s v="ORD11897"/>
    <d v="2024-11-12T00:00:00"/>
    <s v="Osun"/>
    <s v="Mobile Payment"/>
    <x v="2"/>
    <n v="60936.160000000003"/>
    <n v="0.15"/>
    <n v="9140.4240000000009"/>
    <n v="51795.736000000004"/>
    <x v="0"/>
  </r>
  <r>
    <n v="1899"/>
    <s v="Ikenna Ahmed"/>
    <s v="Smartphone"/>
    <n v="14501.56"/>
    <n v="1"/>
    <s v="ORD11898"/>
    <d v="2024-08-15T00:00:00"/>
    <s v="Benue"/>
    <s v="Debit Card"/>
    <x v="2"/>
    <n v="14501.56"/>
    <s v="No Discount"/>
    <s v="No Discount"/>
    <n v="14501.56"/>
    <x v="1"/>
  </r>
  <r>
    <n v="1900"/>
    <s v="Eze Femi"/>
    <s v="Tablet"/>
    <n v="162613.44"/>
    <n v="3"/>
    <s v="ORD11899"/>
    <d v="2024-02-19T00:00:00"/>
    <s v="Ondo"/>
    <s v="Bank Transfer"/>
    <x v="2"/>
    <n v="487840.32"/>
    <n v="0.15"/>
    <n v="73176.047999999995"/>
    <n v="414664.272"/>
    <x v="10"/>
  </r>
  <r>
    <n v="1901"/>
    <s v="Ifeanyi Efe"/>
    <s v="Air Conditioner"/>
    <n v="187238.87"/>
    <n v="1"/>
    <s v="ORD11900"/>
    <d v="2024-08-22T00:00:00"/>
    <s v="Lagos"/>
    <s v="Mobile Payment"/>
    <x v="1"/>
    <n v="187238.87"/>
    <s v="No Discount"/>
    <s v="No Discount"/>
    <n v="187238.87"/>
    <x v="1"/>
  </r>
  <r>
    <n v="1902"/>
    <s v="Adebayo Chisom"/>
    <s v="Microwave"/>
    <n v="135602"/>
    <n v="3"/>
    <s v="ORD11901"/>
    <d v="2024-09-25T00:00:00"/>
    <s v="Kwara"/>
    <s v="Bank Transfer"/>
    <x v="2"/>
    <n v="406806"/>
    <n v="0.15"/>
    <n v="61020.899999999994"/>
    <n v="345785.1"/>
    <x v="8"/>
  </r>
  <r>
    <n v="1903"/>
    <s v="Ogundipe Efe"/>
    <s v="Microwave"/>
    <n v="12518.28"/>
    <n v="5"/>
    <s v="ORD11902"/>
    <d v="2024-07-26T00:00:00"/>
    <s v="Adamawa"/>
    <s v="Bank Transfer"/>
    <x v="2"/>
    <n v="62591.4"/>
    <n v="0.25"/>
    <n v="15647.85"/>
    <n v="46943.55"/>
    <x v="2"/>
  </r>
  <r>
    <n v="1904"/>
    <s v="Onyejekwe Aisha"/>
    <s v="Tablet"/>
    <n v="40229.230000000003"/>
    <n v="5"/>
    <s v="ORD11903"/>
    <d v="2024-02-07T00:00:00"/>
    <s v="Yobe"/>
    <s v="Debit Card"/>
    <x v="0"/>
    <n v="201146.15000000002"/>
    <n v="0.25"/>
    <n v="50286.537500000006"/>
    <n v="150859.61250000002"/>
    <x v="10"/>
  </r>
  <r>
    <n v="1905"/>
    <s v="Mohammed Zainab"/>
    <s v="Tablet"/>
    <n v="105864.66"/>
    <n v="2"/>
    <s v="ORD11904"/>
    <d v="2024-09-13T00:00:00"/>
    <s v="Lagos"/>
    <s v="Cash on Delivery"/>
    <x v="1"/>
    <n v="211729.32"/>
    <n v="0.15"/>
    <n v="31759.398000000001"/>
    <n v="179969.92200000002"/>
    <x v="8"/>
  </r>
  <r>
    <n v="1906"/>
    <s v="Olawale Amaka"/>
    <s v="Laptop"/>
    <n v="35496.79"/>
    <n v="5"/>
    <s v="ORD11905"/>
    <d v="2024-10-06T00:00:00"/>
    <s v="Sokoto"/>
    <s v="Debit Card"/>
    <x v="1"/>
    <n v="177483.95"/>
    <n v="0.25"/>
    <n v="44370.987500000003"/>
    <n v="133112.96250000002"/>
    <x v="7"/>
  </r>
  <r>
    <n v="1907"/>
    <s v="Eze Sola"/>
    <s v="Smartphone"/>
    <n v="52930.86"/>
    <n v="5"/>
    <s v="ORD11906"/>
    <d v="2024-12-15T00:00:00"/>
    <s v="Yobe"/>
    <s v="Bank Transfer"/>
    <x v="1"/>
    <n v="264654.3"/>
    <n v="0.25"/>
    <n v="66163.574999999997"/>
    <n v="198490.72499999998"/>
    <x v="6"/>
  </r>
  <r>
    <n v="1908"/>
    <s v="Ogunleye Efe"/>
    <s v="Smartwatch"/>
    <n v="67940.86"/>
    <n v="3"/>
    <s v="ORD11907"/>
    <d v="2024-10-29T00:00:00"/>
    <s v="Yobe"/>
    <s v="Mobile Payment"/>
    <x v="0"/>
    <n v="203822.58000000002"/>
    <n v="0.15"/>
    <n v="30573.387000000002"/>
    <n v="173249.19300000003"/>
    <x v="7"/>
  </r>
  <r>
    <n v="1909"/>
    <s v="Ogunleye Uche"/>
    <s v="Microwave"/>
    <n v="115636.83"/>
    <n v="1"/>
    <s v="ORD11908"/>
    <d v="2024-11-02T00:00:00"/>
    <s v="Osun"/>
    <s v="Mobile Payment"/>
    <x v="1"/>
    <n v="115636.83"/>
    <s v="No Discount"/>
    <s v="No Discount"/>
    <n v="115636.83"/>
    <x v="0"/>
  </r>
  <r>
    <n v="1910"/>
    <s v="Ezechi Amaka"/>
    <s v="Microwave"/>
    <n v="146114.07999999999"/>
    <n v="3"/>
    <s v="ORD11909"/>
    <d v="2024-09-18T00:00:00"/>
    <s v="Kwara"/>
    <s v="Bank Transfer"/>
    <x v="1"/>
    <n v="438342.24"/>
    <n v="0.15"/>
    <n v="65751.335999999996"/>
    <n v="372590.90399999998"/>
    <x v="8"/>
  </r>
  <r>
    <n v="1911"/>
    <s v="Adebanjo Emeka"/>
    <s v="Fridge"/>
    <n v="114063.03"/>
    <n v="1"/>
    <s v="ORD11910"/>
    <d v="2024-06-28T00:00:00"/>
    <s v="Ebonyi"/>
    <s v="Cash on Delivery"/>
    <x v="2"/>
    <n v="114063.03"/>
    <s v="No Discount"/>
    <s v="No Discount"/>
    <n v="114063.03"/>
    <x v="11"/>
  </r>
  <r>
    <n v="1912"/>
    <s v="Nwachukwu Samuel"/>
    <s v="Smartwatch"/>
    <n v="185048.05"/>
    <n v="4"/>
    <s v="ORD11911"/>
    <d v="2024-04-20T00:00:00"/>
    <s v="Enugu"/>
    <s v="Cash on Delivery"/>
    <x v="0"/>
    <n v="740192.2"/>
    <n v="0.15"/>
    <n v="111028.82999999999"/>
    <n v="629163.37"/>
    <x v="5"/>
  </r>
  <r>
    <n v="1913"/>
    <s v="Omotosho Bola"/>
    <s v="Smartphone"/>
    <n v="194166.63"/>
    <n v="2"/>
    <s v="ORD11912"/>
    <d v="2024-04-16T00:00:00"/>
    <s v="Ekiti"/>
    <s v="Debit Card"/>
    <x v="0"/>
    <n v="388333.26"/>
    <n v="0.15"/>
    <n v="58249.989000000001"/>
    <n v="330083.27100000001"/>
    <x v="5"/>
  </r>
  <r>
    <n v="1914"/>
    <s v="Adewale Temitope"/>
    <s v="Laptop"/>
    <n v="151060.38"/>
    <n v="3"/>
    <s v="ORD11913"/>
    <d v="2024-06-27T00:00:00"/>
    <s v="Bauchi"/>
    <s v="Mobile Payment"/>
    <x v="2"/>
    <n v="453181.14"/>
    <n v="0.15"/>
    <n v="67977.171000000002"/>
    <n v="385203.96900000004"/>
    <x v="11"/>
  </r>
  <r>
    <n v="1915"/>
    <s v="Nwachukwu Samuel"/>
    <s v="Laptop"/>
    <n v="96724.71"/>
    <n v="5"/>
    <s v="ORD11914"/>
    <d v="2024-10-11T00:00:00"/>
    <s v="Kogi"/>
    <s v="Cash on Delivery"/>
    <x v="2"/>
    <n v="483623.55000000005"/>
    <n v="0.25"/>
    <n v="120905.88750000001"/>
    <n v="362717.66250000003"/>
    <x v="7"/>
  </r>
  <r>
    <n v="1916"/>
    <s v="Adewale Kemi"/>
    <s v="Microwave"/>
    <n v="41840.1"/>
    <n v="2"/>
    <s v="ORD11915"/>
    <d v="2024-05-05T00:00:00"/>
    <s v="Abuja"/>
    <s v="Credit Card"/>
    <x v="2"/>
    <n v="83680.2"/>
    <n v="0.15"/>
    <n v="12552.029999999999"/>
    <n v="71128.17"/>
    <x v="3"/>
  </r>
  <r>
    <n v="1917"/>
    <s v="Adebanjo Abiodun"/>
    <s v="Tablet"/>
    <n v="45271.19"/>
    <n v="4"/>
    <s v="ORD11916"/>
    <d v="2024-03-11T00:00:00"/>
    <s v="Ogun"/>
    <s v="Mobile Payment"/>
    <x v="2"/>
    <n v="181084.76"/>
    <n v="0.15"/>
    <n v="27162.714"/>
    <n v="153922.046"/>
    <x v="9"/>
  </r>
  <r>
    <n v="1918"/>
    <s v="Ekong Efe"/>
    <s v="Air Conditioner"/>
    <n v="14156.41"/>
    <n v="2"/>
    <s v="ORD11917"/>
    <d v="2024-09-28T00:00:00"/>
    <s v="Taraba"/>
    <s v="Bank Transfer"/>
    <x v="0"/>
    <n v="28312.82"/>
    <n v="0.15"/>
    <n v="4246.9229999999998"/>
    <n v="24065.897000000001"/>
    <x v="8"/>
  </r>
  <r>
    <n v="1919"/>
    <s v="Ezechi Bola"/>
    <s v="Tablet"/>
    <n v="156189.76999999999"/>
    <n v="4"/>
    <s v="ORD11918"/>
    <d v="2024-01-24T00:00:00"/>
    <s v="Delta"/>
    <s v="Mobile Payment"/>
    <x v="2"/>
    <n v="624759.07999999996"/>
    <n v="0.15"/>
    <n v="93713.861999999994"/>
    <n v="531045.21799999999"/>
    <x v="4"/>
  </r>
  <r>
    <n v="1920"/>
    <s v="Omotosho Ifunanya"/>
    <s v="TV"/>
    <n v="185027.44"/>
    <n v="2"/>
    <s v="ORD11919"/>
    <d v="2024-07-10T00:00:00"/>
    <s v="Delta"/>
    <s v="Mobile Payment"/>
    <x v="2"/>
    <n v="370054.88"/>
    <n v="0.15"/>
    <n v="55508.231999999996"/>
    <n v="314546.64799999999"/>
    <x v="2"/>
  </r>
  <r>
    <n v="1921"/>
    <s v="Ogundipe Bola"/>
    <s v="Washing Machine"/>
    <n v="64423.79"/>
    <n v="2"/>
    <s v="ORD11920"/>
    <d v="2024-06-26T00:00:00"/>
    <s v="Delta"/>
    <s v="Bank Transfer"/>
    <x v="2"/>
    <n v="128847.58"/>
    <n v="0.15"/>
    <n v="19327.136999999999"/>
    <n v="109520.443"/>
    <x v="11"/>
  </r>
  <r>
    <n v="1922"/>
    <s v="Okeke Ibrahim"/>
    <s v="Tablet"/>
    <n v="150327.95000000001"/>
    <n v="3"/>
    <s v="ORD11921"/>
    <d v="2024-07-20T00:00:00"/>
    <s v="Taraba"/>
    <s v="Bank Transfer"/>
    <x v="2"/>
    <n v="450983.85000000003"/>
    <n v="0.15"/>
    <n v="67647.577499999999"/>
    <n v="383336.27250000002"/>
    <x v="2"/>
  </r>
  <r>
    <n v="1923"/>
    <s v="Omotosho Yakubu"/>
    <s v="Washing Machine"/>
    <n v="191757.49"/>
    <n v="3"/>
    <s v="ORD11922"/>
    <d v="2024-01-04T00:00:00"/>
    <s v="Osun"/>
    <s v="Credit Card"/>
    <x v="2"/>
    <n v="575272.47"/>
    <n v="0.15"/>
    <n v="86290.87049999999"/>
    <n v="488981.59950000001"/>
    <x v="4"/>
  </r>
  <r>
    <n v="1924"/>
    <s v="Omotosho Temitope"/>
    <s v="Headphones"/>
    <n v="161973.64000000001"/>
    <n v="2"/>
    <s v="ORD11923"/>
    <d v="2024-05-09T00:00:00"/>
    <s v="Ogun"/>
    <s v="Credit Card"/>
    <x v="2"/>
    <n v="323947.28000000003"/>
    <n v="0.15"/>
    <n v="48592.092000000004"/>
    <n v="275355.18800000002"/>
    <x v="3"/>
  </r>
  <r>
    <n v="1925"/>
    <s v="Osagie Chukwudi"/>
    <s v="Tablet"/>
    <n v="40087.339999999997"/>
    <n v="1"/>
    <s v="ORD11924"/>
    <d v="2024-04-15T00:00:00"/>
    <s v="Ogun"/>
    <s v="Cash on Delivery"/>
    <x v="2"/>
    <n v="40087.339999999997"/>
    <s v="No Discount"/>
    <s v="No Discount"/>
    <n v="40087.339999999997"/>
    <x v="5"/>
  </r>
  <r>
    <n v="1926"/>
    <s v="Idowu Uche"/>
    <s v="Fridge"/>
    <n v="79882.009999999995"/>
    <n v="1"/>
    <s v="ORD11925"/>
    <d v="2024-09-06T00:00:00"/>
    <s v="Bauchi"/>
    <s v="Cash on Delivery"/>
    <x v="0"/>
    <n v="79882.009999999995"/>
    <s v="No Discount"/>
    <s v="No Discount"/>
    <n v="79882.009999999995"/>
    <x v="8"/>
  </r>
  <r>
    <n v="1927"/>
    <s v="Ojo Temitope"/>
    <s v="Air Conditioner"/>
    <n v="61602.09"/>
    <n v="3"/>
    <s v="ORD11926"/>
    <d v="2024-02-28T00:00:00"/>
    <s v="Taraba"/>
    <s v="Credit Card"/>
    <x v="0"/>
    <n v="184806.27"/>
    <n v="0.15"/>
    <n v="27720.940499999997"/>
    <n v="157085.32949999999"/>
    <x v="10"/>
  </r>
  <r>
    <n v="1928"/>
    <s v="Nwachukwu Kemi"/>
    <s v="Washing Machine"/>
    <n v="174500.92"/>
    <n v="2"/>
    <s v="ORD11927"/>
    <d v="2024-12-15T00:00:00"/>
    <s v="Ogun"/>
    <s v="Bank Transfer"/>
    <x v="2"/>
    <n v="349001.84"/>
    <n v="0.15"/>
    <n v="52350.276000000005"/>
    <n v="296651.56400000001"/>
    <x v="6"/>
  </r>
  <r>
    <n v="1929"/>
    <s v="Ajayi Chukwudi"/>
    <s v="Smartwatch"/>
    <n v="147189.15"/>
    <n v="4"/>
    <s v="ORD11928"/>
    <d v="2024-05-21T00:00:00"/>
    <s v="Anambra"/>
    <s v="Credit Card"/>
    <x v="2"/>
    <n v="588756.6"/>
    <n v="0.15"/>
    <n v="88313.489999999991"/>
    <n v="500443.11"/>
    <x v="3"/>
  </r>
  <r>
    <n v="1930"/>
    <s v="Adewale Ahmed"/>
    <s v="Laptop"/>
    <n v="10459.219999999999"/>
    <n v="5"/>
    <s v="ORD11929"/>
    <d v="2024-06-21T00:00:00"/>
    <s v="Abia"/>
    <s v="Mobile Payment"/>
    <x v="0"/>
    <n v="52296.1"/>
    <n v="0.25"/>
    <n v="13074.025"/>
    <n v="39222.074999999997"/>
    <x v="11"/>
  </r>
  <r>
    <n v="1931"/>
    <s v="Ifeanyi Ifunanya"/>
    <s v="TV"/>
    <n v="168493.4"/>
    <n v="2"/>
    <s v="ORD11930"/>
    <d v="2024-05-01T00:00:00"/>
    <s v="Oyo"/>
    <s v="Mobile Payment"/>
    <x v="2"/>
    <n v="336986.8"/>
    <n v="0.15"/>
    <n v="50548.02"/>
    <n v="286438.77999999997"/>
    <x v="3"/>
  </r>
  <r>
    <n v="1932"/>
    <s v="Ezechi Ngozi"/>
    <s v="TV"/>
    <n v="147627.18"/>
    <n v="5"/>
    <s v="ORD11931"/>
    <d v="2024-04-22T00:00:00"/>
    <s v="Abia"/>
    <s v="Bank Transfer"/>
    <x v="1"/>
    <n v="738135.89999999991"/>
    <n v="0.25"/>
    <n v="184533.97499999998"/>
    <n v="553601.92499999993"/>
    <x v="5"/>
  </r>
  <r>
    <n v="1933"/>
    <s v="Okafor Tunde"/>
    <s v="TV"/>
    <n v="111713.07"/>
    <n v="3"/>
    <s v="ORD11932"/>
    <d v="2024-10-17T00:00:00"/>
    <s v="Niger"/>
    <s v="Mobile Payment"/>
    <x v="2"/>
    <n v="335139.21000000002"/>
    <n v="0.15"/>
    <n v="50270.881500000003"/>
    <n v="284868.3285"/>
    <x v="7"/>
  </r>
  <r>
    <n v="1934"/>
    <s v="Ogunleye Samuel"/>
    <s v="Smartphone"/>
    <n v="28987.77"/>
    <n v="3"/>
    <s v="ORD11933"/>
    <d v="2024-05-29T00:00:00"/>
    <s v="Ondo"/>
    <s v="Bank Transfer"/>
    <x v="2"/>
    <n v="86963.31"/>
    <n v="0.15"/>
    <n v="13044.496499999999"/>
    <n v="73918.813500000004"/>
    <x v="3"/>
  </r>
  <r>
    <n v="1935"/>
    <s v="Adebanjo Amaka"/>
    <s v="Smartwatch"/>
    <n v="140154.81"/>
    <n v="2"/>
    <s v="ORD11934"/>
    <d v="2024-06-26T00:00:00"/>
    <s v="Ekiti"/>
    <s v="Credit Card"/>
    <x v="0"/>
    <n v="280309.62"/>
    <n v="0.15"/>
    <n v="42046.442999999999"/>
    <n v="238263.177"/>
    <x v="11"/>
  </r>
  <r>
    <n v="1936"/>
    <s v="Ezechi Ibrahim"/>
    <s v="Laptop"/>
    <n v="42409.88"/>
    <n v="5"/>
    <s v="ORD11935"/>
    <d v="2024-03-27T00:00:00"/>
    <s v="Zamfara"/>
    <s v="Debit Card"/>
    <x v="2"/>
    <n v="212049.4"/>
    <n v="0.25"/>
    <n v="53012.35"/>
    <n v="159037.04999999999"/>
    <x v="9"/>
  </r>
  <r>
    <n v="1937"/>
    <s v="Olawale Folake"/>
    <s v="Microwave"/>
    <n v="152416.76"/>
    <n v="3"/>
    <s v="ORD11936"/>
    <d v="2024-09-09T00:00:00"/>
    <s v="Abuja"/>
    <s v="Cash on Delivery"/>
    <x v="1"/>
    <n v="457250.28"/>
    <n v="0.15"/>
    <n v="68587.542000000001"/>
    <n v="388662.73800000001"/>
    <x v="8"/>
  </r>
  <r>
    <n v="1938"/>
    <s v="Ogundipe Bola"/>
    <s v="TV"/>
    <n v="16133"/>
    <n v="1"/>
    <s v="ORD11937"/>
    <d v="2024-12-15T00:00:00"/>
    <s v="Kogi"/>
    <s v="Credit Card"/>
    <x v="0"/>
    <n v="16133"/>
    <s v="No Discount"/>
    <s v="No Discount"/>
    <n v="16133"/>
    <x v="6"/>
  </r>
  <r>
    <n v="1939"/>
    <s v="Ifeanyi Sola"/>
    <s v="Fridge"/>
    <n v="17573.47"/>
    <n v="4"/>
    <s v="ORD11938"/>
    <d v="2024-02-10T00:00:00"/>
    <s v="Adamawa"/>
    <s v="Bank Transfer"/>
    <x v="2"/>
    <n v="70293.88"/>
    <n v="0.15"/>
    <n v="10544.082"/>
    <n v="59749.798000000003"/>
    <x v="10"/>
  </r>
  <r>
    <n v="1940"/>
    <s v="Ifeanyi Efe"/>
    <s v="Smartphone"/>
    <n v="196140.22"/>
    <n v="1"/>
    <s v="ORD11939"/>
    <d v="2024-05-02T00:00:00"/>
    <s v="Enugu"/>
    <s v="Cash on Delivery"/>
    <x v="1"/>
    <n v="196140.22"/>
    <s v="No Discount"/>
    <s v="No Discount"/>
    <n v="196140.22"/>
    <x v="3"/>
  </r>
  <r>
    <n v="1941"/>
    <s v="Ikenna Uche"/>
    <s v="Smartphone"/>
    <n v="48341.41"/>
    <n v="1"/>
    <s v="ORD11940"/>
    <d v="2024-12-10T00:00:00"/>
    <s v="Niger"/>
    <s v="Mobile Payment"/>
    <x v="2"/>
    <n v="48341.41"/>
    <s v="No Discount"/>
    <s v="No Discount"/>
    <n v="48341.41"/>
    <x v="6"/>
  </r>
  <r>
    <n v="1942"/>
    <s v="Omotosho Tunde"/>
    <s v="Microwave"/>
    <n v="27463.88"/>
    <n v="2"/>
    <s v="ORD11941"/>
    <d v="2024-06-25T00:00:00"/>
    <s v="Rivers"/>
    <s v="Debit Card"/>
    <x v="2"/>
    <n v="54927.76"/>
    <n v="0.15"/>
    <n v="8239.1640000000007"/>
    <n v="46688.596000000005"/>
    <x v="11"/>
  </r>
  <r>
    <n v="1943"/>
    <s v="Ikenna Ahmed"/>
    <s v="Laptop"/>
    <n v="42536.97"/>
    <n v="2"/>
    <s v="ORD11942"/>
    <d v="2024-07-28T00:00:00"/>
    <s v="Benue"/>
    <s v="Cash on Delivery"/>
    <x v="0"/>
    <n v="85073.94"/>
    <n v="0.15"/>
    <n v="12761.091"/>
    <n v="72312.849000000002"/>
    <x v="2"/>
  </r>
  <r>
    <n v="1944"/>
    <s v="Okafor Omotayo"/>
    <s v="Microwave"/>
    <n v="77221.77"/>
    <n v="5"/>
    <s v="ORD11943"/>
    <d v="2024-10-21T00:00:00"/>
    <s v="Benue"/>
    <s v="Debit Card"/>
    <x v="1"/>
    <n v="386108.85000000003"/>
    <n v="0.25"/>
    <n v="96527.212500000009"/>
    <n v="289581.63750000001"/>
    <x v="7"/>
  </r>
  <r>
    <n v="1945"/>
    <s v="Omotosho Chinwe"/>
    <s v="Smartphone"/>
    <n v="177704.22"/>
    <n v="3"/>
    <s v="ORD11944"/>
    <d v="2024-09-21T00:00:00"/>
    <s v="Bayelsa"/>
    <s v="Cash on Delivery"/>
    <x v="1"/>
    <n v="533112.66"/>
    <n v="0.15"/>
    <n v="79966.899000000005"/>
    <n v="453145.76100000006"/>
    <x v="8"/>
  </r>
  <r>
    <n v="1946"/>
    <s v="Ojo Femi"/>
    <s v="Washing Machine"/>
    <n v="75005.95"/>
    <n v="1"/>
    <s v="ORD11945"/>
    <d v="2024-05-13T00:00:00"/>
    <s v="Kaduna"/>
    <s v="Debit Card"/>
    <x v="1"/>
    <n v="75005.95"/>
    <s v="No Discount"/>
    <s v="No Discount"/>
    <n v="75005.95"/>
    <x v="3"/>
  </r>
  <r>
    <n v="1947"/>
    <s v="Idowu Chisom"/>
    <s v="Fridge"/>
    <n v="47500.62"/>
    <n v="2"/>
    <s v="ORD11946"/>
    <d v="2024-10-28T00:00:00"/>
    <s v="Yobe"/>
    <s v="Bank Transfer"/>
    <x v="0"/>
    <n v="95001.24"/>
    <n v="0.15"/>
    <n v="14250.186"/>
    <n v="80751.054000000004"/>
    <x v="7"/>
  </r>
  <r>
    <n v="1948"/>
    <s v="Abubakar Ibrahim"/>
    <s v="Washing Machine"/>
    <n v="95953.34"/>
    <n v="4"/>
    <s v="ORD11947"/>
    <d v="2024-04-04T00:00:00"/>
    <s v="Bauchi"/>
    <s v="Debit Card"/>
    <x v="1"/>
    <n v="383813.36"/>
    <n v="0.15"/>
    <n v="57572.003999999994"/>
    <n v="326241.35599999997"/>
    <x v="5"/>
  </r>
  <r>
    <n v="1949"/>
    <s v="Olawale Chukwudi"/>
    <s v="Washing Machine"/>
    <n v="28563.86"/>
    <n v="2"/>
    <s v="ORD11948"/>
    <d v="2024-07-30T00:00:00"/>
    <s v="Yobe"/>
    <s v="Credit Card"/>
    <x v="1"/>
    <n v="57127.72"/>
    <n v="0.15"/>
    <n v="8569.1579999999994"/>
    <n v="48558.562000000005"/>
    <x v="2"/>
  </r>
  <r>
    <n v="1950"/>
    <s v="Ikenna Chukwudi"/>
    <s v="TV"/>
    <n v="197581.53"/>
    <n v="3"/>
    <s v="ORD11949"/>
    <d v="2024-03-31T00:00:00"/>
    <s v="Rivers"/>
    <s v="Cash on Delivery"/>
    <x v="2"/>
    <n v="592744.59"/>
    <n v="0.15"/>
    <n v="88911.688499999989"/>
    <n v="503832.90149999998"/>
    <x v="9"/>
  </r>
  <r>
    <n v="1951"/>
    <s v="Adebanjo Femi"/>
    <s v="Fridge"/>
    <n v="172666.55"/>
    <n v="4"/>
    <s v="ORD11950"/>
    <d v="2024-09-04T00:00:00"/>
    <s v="Enugu"/>
    <s v="Credit Card"/>
    <x v="0"/>
    <n v="690666.2"/>
    <n v="0.15"/>
    <n v="103599.93"/>
    <n v="587066.27"/>
    <x v="8"/>
  </r>
  <r>
    <n v="1952"/>
    <s v="Lawal Uche"/>
    <s v="Microwave"/>
    <n v="18243.7"/>
    <n v="3"/>
    <s v="ORD11951"/>
    <d v="2024-07-13T00:00:00"/>
    <s v="Taraba"/>
    <s v="Mobile Payment"/>
    <x v="1"/>
    <n v="54731.100000000006"/>
    <n v="0.15"/>
    <n v="8209.6650000000009"/>
    <n v="46521.435000000005"/>
    <x v="2"/>
  </r>
  <r>
    <n v="1953"/>
    <s v="Adebanjo Chisom"/>
    <s v="TV"/>
    <n v="151811.07"/>
    <n v="3"/>
    <s v="ORD11952"/>
    <d v="2024-01-25T00:00:00"/>
    <s v="Kwara"/>
    <s v="Bank Transfer"/>
    <x v="2"/>
    <n v="455433.21"/>
    <n v="0.15"/>
    <n v="68314.981499999994"/>
    <n v="387118.22850000003"/>
    <x v="4"/>
  </r>
  <r>
    <n v="1954"/>
    <s v="Adebayo Femi"/>
    <s v="Air Conditioner"/>
    <n v="12457.23"/>
    <n v="5"/>
    <s v="ORD11953"/>
    <d v="2024-03-03T00:00:00"/>
    <s v="Niger"/>
    <s v="Mobile Payment"/>
    <x v="0"/>
    <n v="62286.149999999994"/>
    <n v="0.25"/>
    <n v="15571.537499999999"/>
    <n v="46714.612499999996"/>
    <x v="9"/>
  </r>
  <r>
    <n v="1955"/>
    <s v="Ifeanyi Omotayo"/>
    <s v="Headphones"/>
    <n v="100099.75"/>
    <n v="4"/>
    <s v="ORD11954"/>
    <d v="2024-02-16T00:00:00"/>
    <s v="Yobe"/>
    <s v="Bank Transfer"/>
    <x v="2"/>
    <n v="400399"/>
    <n v="0.15"/>
    <n v="60059.85"/>
    <n v="340339.15"/>
    <x v="10"/>
  </r>
  <r>
    <n v="1956"/>
    <s v="Osagie Uche"/>
    <s v="Air Conditioner"/>
    <n v="18405.29"/>
    <n v="3"/>
    <s v="ORD11955"/>
    <d v="2024-05-09T00:00:00"/>
    <s v="Osun"/>
    <s v="Cash on Delivery"/>
    <x v="1"/>
    <n v="55215.87"/>
    <n v="0.15"/>
    <n v="8282.3804999999993"/>
    <n v="46933.489500000003"/>
    <x v="3"/>
  </r>
  <r>
    <n v="1957"/>
    <s v="Ikenna Abiodun"/>
    <s v="Fridge"/>
    <n v="147409.74"/>
    <n v="3"/>
    <s v="ORD11956"/>
    <d v="2024-11-27T00:00:00"/>
    <s v="Kwara"/>
    <s v="Debit Card"/>
    <x v="0"/>
    <n v="442229.22"/>
    <n v="0.15"/>
    <n v="66334.382999999987"/>
    <n v="375894.837"/>
    <x v="0"/>
  </r>
  <r>
    <n v="1958"/>
    <s v="Ogunleye Adeola"/>
    <s v="Headphones"/>
    <n v="53584.71"/>
    <n v="5"/>
    <s v="ORD11957"/>
    <d v="2024-01-27T00:00:00"/>
    <s v="Adamawa"/>
    <s v="Debit Card"/>
    <x v="2"/>
    <n v="267923.55"/>
    <n v="0.25"/>
    <n v="66980.887499999997"/>
    <n v="200942.66249999998"/>
    <x v="4"/>
  </r>
  <r>
    <n v="1959"/>
    <s v="Lawal Ifunanya"/>
    <s v="Headphones"/>
    <n v="126376.27"/>
    <n v="2"/>
    <s v="ORD11958"/>
    <d v="2024-09-15T00:00:00"/>
    <s v="Kano"/>
    <s v="Bank Transfer"/>
    <x v="2"/>
    <n v="252752.54"/>
    <n v="0.15"/>
    <n v="37912.881000000001"/>
    <n v="214839.65900000001"/>
    <x v="8"/>
  </r>
  <r>
    <n v="1960"/>
    <s v="Onyejekwe Ifunanya"/>
    <s v="Laptop"/>
    <n v="18065.740000000002"/>
    <n v="5"/>
    <s v="ORD11959"/>
    <d v="2024-10-04T00:00:00"/>
    <s v="Anambra"/>
    <s v="Debit Card"/>
    <x v="1"/>
    <n v="90328.700000000012"/>
    <n v="0.25"/>
    <n v="22582.175000000003"/>
    <n v="67746.525000000009"/>
    <x v="7"/>
  </r>
  <r>
    <n v="1961"/>
    <s v="Osagie Ifunanya"/>
    <s v="Fridge"/>
    <n v="178715.61"/>
    <n v="4"/>
    <s v="ORD11960"/>
    <d v="2024-10-21T00:00:00"/>
    <s v="Enugu"/>
    <s v="Credit Card"/>
    <x v="1"/>
    <n v="714862.44"/>
    <n v="0.15"/>
    <n v="107229.36599999999"/>
    <n v="607633.07399999991"/>
    <x v="7"/>
  </r>
  <r>
    <n v="1962"/>
    <s v="Balogun Amaka"/>
    <s v="Fridge"/>
    <n v="60461.52"/>
    <n v="4"/>
    <s v="ORD11961"/>
    <d v="2024-09-30T00:00:00"/>
    <s v="Niger"/>
    <s v="Credit Card"/>
    <x v="1"/>
    <n v="241846.08"/>
    <n v="0.15"/>
    <n v="36276.911999999997"/>
    <n v="205569.16800000001"/>
    <x v="8"/>
  </r>
  <r>
    <n v="1963"/>
    <s v="Adebanjo Efe"/>
    <s v="Tablet"/>
    <n v="42783.25"/>
    <n v="3"/>
    <s v="ORD11962"/>
    <d v="2024-09-13T00:00:00"/>
    <s v="Osun"/>
    <s v="Cash on Delivery"/>
    <x v="1"/>
    <n v="128349.75"/>
    <n v="0.15"/>
    <n v="19252.462499999998"/>
    <n v="109097.28750000001"/>
    <x v="8"/>
  </r>
  <r>
    <n v="1964"/>
    <s v="Abubakar Ngozi"/>
    <s v="Fridge"/>
    <n v="130860.01"/>
    <n v="5"/>
    <s v="ORD11963"/>
    <d v="2024-06-13T00:00:00"/>
    <s v="Lagos"/>
    <s v="Cash on Delivery"/>
    <x v="0"/>
    <n v="654300.04999999993"/>
    <n v="0.25"/>
    <n v="163575.01249999998"/>
    <n v="490725.03749999998"/>
    <x v="11"/>
  </r>
  <r>
    <n v="1965"/>
    <s v="Obi Temitope"/>
    <s v="Smartphone"/>
    <n v="142205.26999999999"/>
    <n v="4"/>
    <s v="ORD11964"/>
    <d v="2024-04-07T00:00:00"/>
    <s v="Sokoto"/>
    <s v="Credit Card"/>
    <x v="0"/>
    <n v="568821.07999999996"/>
    <n v="0.15"/>
    <n v="85323.161999999997"/>
    <n v="483497.91799999995"/>
    <x v="5"/>
  </r>
  <r>
    <n v="1966"/>
    <s v="Ekong Zainab"/>
    <s v="Washing Machine"/>
    <n v="71922.710000000006"/>
    <n v="4"/>
    <s v="ORD11965"/>
    <d v="2024-09-05T00:00:00"/>
    <s v="Kaduna"/>
    <s v="Mobile Payment"/>
    <x v="0"/>
    <n v="287690.84000000003"/>
    <n v="0.15"/>
    <n v="43153.626000000004"/>
    <n v="244537.21400000004"/>
    <x v="8"/>
  </r>
  <r>
    <n v="1967"/>
    <s v="Onyejekwe Chisom"/>
    <s v="Microwave"/>
    <n v="164580.82"/>
    <n v="3"/>
    <s v="ORD11966"/>
    <d v="2024-06-29T00:00:00"/>
    <s v="Zamfara"/>
    <s v="Debit Card"/>
    <x v="2"/>
    <n v="493742.46"/>
    <n v="0.15"/>
    <n v="74061.369000000006"/>
    <n v="419681.09100000001"/>
    <x v="11"/>
  </r>
  <r>
    <n v="1968"/>
    <s v="Okafor Uche"/>
    <s v="Smartphone"/>
    <n v="39775.99"/>
    <n v="4"/>
    <s v="ORD11967"/>
    <d v="2024-02-19T00:00:00"/>
    <s v="Anambra"/>
    <s v="Credit Card"/>
    <x v="1"/>
    <n v="159103.96"/>
    <n v="0.15"/>
    <n v="23865.593999999997"/>
    <n v="135238.36599999998"/>
    <x v="10"/>
  </r>
  <r>
    <n v="1969"/>
    <s v="Ajayi Sola"/>
    <s v="TV"/>
    <n v="85323.35"/>
    <n v="4"/>
    <s v="ORD11968"/>
    <d v="2024-02-21T00:00:00"/>
    <s v="Osun"/>
    <s v="Credit Card"/>
    <x v="0"/>
    <n v="341293.4"/>
    <n v="0.15"/>
    <n v="51194.01"/>
    <n v="290099.39"/>
    <x v="10"/>
  </r>
  <r>
    <n v="1970"/>
    <s v="Eze Sola"/>
    <s v="Washing Machine"/>
    <n v="67672.27"/>
    <n v="5"/>
    <s v="ORD11969"/>
    <d v="2024-07-09T00:00:00"/>
    <s v="Kwara"/>
    <s v="Debit Card"/>
    <x v="2"/>
    <n v="338361.35000000003"/>
    <n v="0.25"/>
    <n v="84590.337500000009"/>
    <n v="253771.01250000001"/>
    <x v="2"/>
  </r>
  <r>
    <n v="1971"/>
    <s v="Lawal Bola"/>
    <s v="Air Conditioner"/>
    <n v="89293.67"/>
    <n v="3"/>
    <s v="ORD11970"/>
    <d v="2024-11-04T00:00:00"/>
    <s v="Abuja"/>
    <s v="Mobile Payment"/>
    <x v="2"/>
    <n v="267881.01"/>
    <n v="0.15"/>
    <n v="40182.1515"/>
    <n v="227698.8585"/>
    <x v="0"/>
  </r>
  <r>
    <n v="1972"/>
    <s v="Onyejekwe Emeka"/>
    <s v="Washing Machine"/>
    <n v="198241.12"/>
    <n v="3"/>
    <s v="ORD11971"/>
    <d v="2024-11-20T00:00:00"/>
    <s v="Rivers"/>
    <s v="Mobile Payment"/>
    <x v="2"/>
    <n v="594723.36"/>
    <n v="0.15"/>
    <n v="89208.504000000001"/>
    <n v="505514.85599999997"/>
    <x v="0"/>
  </r>
  <r>
    <n v="1973"/>
    <s v="Lawal Femi"/>
    <s v="Headphones"/>
    <n v="74054.53"/>
    <n v="4"/>
    <s v="ORD11972"/>
    <d v="2024-03-09T00:00:00"/>
    <s v="Ondo"/>
    <s v="Credit Card"/>
    <x v="2"/>
    <n v="296218.12"/>
    <n v="0.15"/>
    <n v="44432.718000000001"/>
    <n v="251785.402"/>
    <x v="9"/>
  </r>
  <r>
    <n v="1974"/>
    <s v="Okafor Aisha"/>
    <s v="Air Conditioner"/>
    <n v="54589.3"/>
    <n v="5"/>
    <s v="ORD11973"/>
    <d v="2024-05-04T00:00:00"/>
    <s v="Lagos"/>
    <s v="Mobile Payment"/>
    <x v="0"/>
    <n v="272946.5"/>
    <n v="0.25"/>
    <n v="68236.625"/>
    <n v="204709.875"/>
    <x v="3"/>
  </r>
  <r>
    <n v="1975"/>
    <s v="Ogundipe Efe"/>
    <s v="Tablet"/>
    <n v="195431.58"/>
    <n v="3"/>
    <s v="ORD11974"/>
    <d v="2024-12-19T00:00:00"/>
    <s v="Ebonyi"/>
    <s v="Cash on Delivery"/>
    <x v="1"/>
    <n v="586294.74"/>
    <n v="0.15"/>
    <n v="87944.210999999996"/>
    <n v="498350.52899999998"/>
    <x v="6"/>
  </r>
  <r>
    <n v="1976"/>
    <s v="Omotosho Folake"/>
    <s v="Smartwatch"/>
    <n v="13599.76"/>
    <n v="2"/>
    <s v="ORD11975"/>
    <d v="2024-08-30T00:00:00"/>
    <s v="Kano"/>
    <s v="Cash on Delivery"/>
    <x v="2"/>
    <n v="27199.52"/>
    <n v="0.15"/>
    <n v="4079.9279999999999"/>
    <n v="23119.592000000001"/>
    <x v="1"/>
  </r>
  <r>
    <n v="1977"/>
    <s v="Onyejekwe Adeola"/>
    <s v="Laptop"/>
    <n v="111851.13"/>
    <n v="2"/>
    <s v="ORD11976"/>
    <d v="2024-06-19T00:00:00"/>
    <s v="Niger"/>
    <s v="Debit Card"/>
    <x v="0"/>
    <n v="223702.26"/>
    <n v="0.15"/>
    <n v="33555.339"/>
    <n v="190146.921"/>
    <x v="11"/>
  </r>
  <r>
    <n v="1978"/>
    <s v="Obi Adeola"/>
    <s v="TV"/>
    <n v="198021.49"/>
    <n v="2"/>
    <s v="ORD11977"/>
    <d v="2024-12-08T00:00:00"/>
    <s v="Delta"/>
    <s v="Debit Card"/>
    <x v="0"/>
    <n v="396042.98"/>
    <n v="0.15"/>
    <n v="59406.446999999993"/>
    <n v="336636.533"/>
    <x v="6"/>
  </r>
  <r>
    <n v="1979"/>
    <s v="Nwachukwu Ahmed"/>
    <s v="Fridge"/>
    <n v="45648.3"/>
    <n v="1"/>
    <s v="ORD11978"/>
    <d v="2024-06-24T00:00:00"/>
    <s v="Yobe"/>
    <s v="Cash on Delivery"/>
    <x v="1"/>
    <n v="45648.3"/>
    <s v="No Discount"/>
    <s v="No Discount"/>
    <n v="45648.3"/>
    <x v="11"/>
  </r>
  <r>
    <n v="1980"/>
    <s v="Ezechi Yakubu"/>
    <s v="Tablet"/>
    <n v="118998.96"/>
    <n v="4"/>
    <s v="ORD11979"/>
    <d v="2024-04-09T00:00:00"/>
    <s v="Kano"/>
    <s v="Bank Transfer"/>
    <x v="2"/>
    <n v="475995.84"/>
    <n v="0.15"/>
    <n v="71399.376000000004"/>
    <n v="404596.46400000004"/>
    <x v="5"/>
  </r>
  <r>
    <n v="1981"/>
    <s v="Ogunleye Bola"/>
    <s v="Smartwatch"/>
    <n v="140189.06"/>
    <n v="1"/>
    <s v="ORD11980"/>
    <d v="2024-06-14T00:00:00"/>
    <s v="Anambra"/>
    <s v="Mobile Payment"/>
    <x v="0"/>
    <n v="140189.06"/>
    <s v="No Discount"/>
    <s v="No Discount"/>
    <n v="140189.06"/>
    <x v="11"/>
  </r>
  <r>
    <n v="1982"/>
    <s v="Idowu Uche"/>
    <s v="Laptop"/>
    <n v="182135.99"/>
    <n v="3"/>
    <s v="ORD11981"/>
    <d v="2024-01-02T00:00:00"/>
    <s v="Delta"/>
    <s v="Cash on Delivery"/>
    <x v="1"/>
    <n v="546407.97"/>
    <n v="0.15"/>
    <n v="81961.195499999987"/>
    <n v="464446.7745"/>
    <x v="4"/>
  </r>
  <r>
    <n v="1983"/>
    <s v="Ajayi Tunde"/>
    <s v="Headphones"/>
    <n v="120277.66"/>
    <n v="5"/>
    <s v="ORD11982"/>
    <d v="2024-11-06T00:00:00"/>
    <s v="Oyo"/>
    <s v="Credit Card"/>
    <x v="2"/>
    <n v="601388.30000000005"/>
    <n v="0.25"/>
    <n v="150347.07500000001"/>
    <n v="451041.22500000003"/>
    <x v="0"/>
  </r>
  <r>
    <n v="1984"/>
    <s v="Ikenna Yakubu"/>
    <s v="Headphones"/>
    <n v="158600.32999999999"/>
    <n v="5"/>
    <s v="ORD11983"/>
    <d v="2024-12-08T00:00:00"/>
    <s v="Oyo"/>
    <s v="Cash on Delivery"/>
    <x v="0"/>
    <n v="793001.64999999991"/>
    <n v="0.25"/>
    <n v="198250.41249999998"/>
    <n v="594751.23749999993"/>
    <x v="6"/>
  </r>
  <r>
    <n v="1985"/>
    <s v="Nwachukwu Uche"/>
    <s v="Washing Machine"/>
    <n v="138810.31"/>
    <n v="3"/>
    <s v="ORD11984"/>
    <d v="2024-06-14T00:00:00"/>
    <s v="Zamfara"/>
    <s v="Debit Card"/>
    <x v="2"/>
    <n v="416430.93"/>
    <n v="0.15"/>
    <n v="62464.639499999997"/>
    <n v="353966.2905"/>
    <x v="11"/>
  </r>
  <r>
    <n v="1986"/>
    <s v="Abubakar Zainab"/>
    <s v="Tablet"/>
    <n v="188555.06"/>
    <n v="4"/>
    <s v="ORD11985"/>
    <d v="2024-04-10T00:00:00"/>
    <s v="Ebonyi"/>
    <s v="Mobile Payment"/>
    <x v="1"/>
    <n v="754220.24"/>
    <n v="0.15"/>
    <n v="113133.03599999999"/>
    <n v="641087.20400000003"/>
    <x v="5"/>
  </r>
  <r>
    <n v="1987"/>
    <s v="Okafor Aisha"/>
    <s v="TV"/>
    <n v="155153.96"/>
    <n v="1"/>
    <s v="ORD11986"/>
    <d v="2024-04-18T00:00:00"/>
    <s v="Kaduna"/>
    <s v="Credit Card"/>
    <x v="1"/>
    <n v="155153.96"/>
    <s v="No Discount"/>
    <s v="No Discount"/>
    <n v="155153.96"/>
    <x v="5"/>
  </r>
  <r>
    <n v="1988"/>
    <s v="Ikenna Tunde"/>
    <s v="Smartphone"/>
    <n v="197002.82"/>
    <n v="5"/>
    <s v="ORD11987"/>
    <d v="2024-05-28T00:00:00"/>
    <s v="Kano"/>
    <s v="Bank Transfer"/>
    <x v="1"/>
    <n v="985014.10000000009"/>
    <n v="0.25"/>
    <n v="246253.52500000002"/>
    <n v="738760.57500000007"/>
    <x v="3"/>
  </r>
  <r>
    <n v="1989"/>
    <s v="Mohammed Folake"/>
    <s v="TV"/>
    <n v="42735.17"/>
    <n v="1"/>
    <s v="ORD11988"/>
    <d v="2024-05-11T00:00:00"/>
    <s v="Benue"/>
    <s v="Bank Transfer"/>
    <x v="2"/>
    <n v="42735.17"/>
    <s v="No Discount"/>
    <s v="No Discount"/>
    <n v="42735.17"/>
    <x v="3"/>
  </r>
  <r>
    <n v="1990"/>
    <s v="Osagie Yakubu"/>
    <s v="Washing Machine"/>
    <n v="50096.27"/>
    <n v="5"/>
    <s v="ORD11989"/>
    <d v="2024-01-17T00:00:00"/>
    <s v="Anambra"/>
    <s v="Bank Transfer"/>
    <x v="0"/>
    <n v="250481.34999999998"/>
    <n v="0.25"/>
    <n v="62620.337499999994"/>
    <n v="187861.01249999998"/>
    <x v="4"/>
  </r>
  <r>
    <n v="1991"/>
    <s v="Ikenna Omotayo"/>
    <s v="Microwave"/>
    <n v="174526.03"/>
    <n v="4"/>
    <s v="ORD11990"/>
    <d v="2024-09-12T00:00:00"/>
    <s v="Bauchi"/>
    <s v="Debit Card"/>
    <x v="0"/>
    <n v="698104.12"/>
    <n v="0.15"/>
    <n v="104715.618"/>
    <n v="593388.50199999998"/>
    <x v="8"/>
  </r>
  <r>
    <n v="1992"/>
    <s v="Olawale Aisha"/>
    <s v="Washing Machine"/>
    <n v="5512.01"/>
    <n v="4"/>
    <s v="ORD11991"/>
    <d v="2024-07-08T00:00:00"/>
    <s v="Abia"/>
    <s v="Credit Card"/>
    <x v="1"/>
    <n v="22048.04"/>
    <n v="0.15"/>
    <n v="3307.2060000000001"/>
    <n v="18740.834000000003"/>
    <x v="2"/>
  </r>
  <r>
    <n v="1993"/>
    <s v="Ogundipe Uche"/>
    <s v="Microwave"/>
    <n v="56197.9"/>
    <n v="3"/>
    <s v="ORD11992"/>
    <d v="2024-07-28T00:00:00"/>
    <s v="Kaduna"/>
    <s v="Mobile Payment"/>
    <x v="0"/>
    <n v="168593.7"/>
    <n v="0.15"/>
    <n v="25289.055"/>
    <n v="143304.64500000002"/>
    <x v="2"/>
  </r>
  <r>
    <n v="1994"/>
    <s v="Mohammed Temitope"/>
    <s v="Washing Machine"/>
    <n v="6838.57"/>
    <n v="2"/>
    <s v="ORD11993"/>
    <d v="2024-09-05T00:00:00"/>
    <s v="Delta"/>
    <s v="Debit Card"/>
    <x v="1"/>
    <n v="13677.14"/>
    <n v="0.15"/>
    <n v="2051.5709999999999"/>
    <n v="11625.569"/>
    <x v="8"/>
  </r>
  <r>
    <n v="1995"/>
    <s v="Ogundipe Chukwudi"/>
    <s v="Laptop"/>
    <n v="41527.410000000003"/>
    <n v="1"/>
    <s v="ORD11994"/>
    <d v="2024-06-29T00:00:00"/>
    <s v="Taraba"/>
    <s v="Cash on Delivery"/>
    <x v="2"/>
    <n v="41527.410000000003"/>
    <s v="No Discount"/>
    <s v="No Discount"/>
    <n v="41527.410000000003"/>
    <x v="11"/>
  </r>
  <r>
    <n v="1996"/>
    <s v="Olawale Chisom"/>
    <s v="Laptop"/>
    <n v="160368.91"/>
    <n v="4"/>
    <s v="ORD11995"/>
    <d v="2024-07-05T00:00:00"/>
    <s v="Zamfara"/>
    <s v="Debit Card"/>
    <x v="1"/>
    <n v="641475.64"/>
    <n v="0.15"/>
    <n v="96221.346000000005"/>
    <n v="545254.29399999999"/>
    <x v="2"/>
  </r>
  <r>
    <n v="1997"/>
    <s v="Adebanjo Emeka"/>
    <s v="Smartphone"/>
    <n v="13024.61"/>
    <n v="2"/>
    <s v="ORD11996"/>
    <d v="2024-06-11T00:00:00"/>
    <s v="Kaduna"/>
    <s v="Bank Transfer"/>
    <x v="2"/>
    <n v="26049.22"/>
    <n v="0.15"/>
    <n v="3907.3829999999998"/>
    <n v="22141.837"/>
    <x v="11"/>
  </r>
  <r>
    <n v="1998"/>
    <s v="Adewale Ahmed"/>
    <s v="Washing Machine"/>
    <n v="36299.57"/>
    <n v="5"/>
    <s v="ORD11997"/>
    <d v="2024-04-01T00:00:00"/>
    <s v="Kano"/>
    <s v="Mobile Payment"/>
    <x v="1"/>
    <n v="181497.85"/>
    <n v="0.25"/>
    <n v="45374.462500000001"/>
    <n v="136123.38750000001"/>
    <x v="5"/>
  </r>
  <r>
    <n v="1999"/>
    <s v="Obi Ahmed"/>
    <s v="Laptop"/>
    <n v="183576.31"/>
    <n v="4"/>
    <s v="ORD11998"/>
    <d v="2024-10-15T00:00:00"/>
    <s v="Lagos"/>
    <s v="Bank Transfer"/>
    <x v="1"/>
    <n v="734305.24"/>
    <n v="0.15"/>
    <n v="110145.78599999999"/>
    <n v="624159.45400000003"/>
    <x v="7"/>
  </r>
  <r>
    <n v="2000"/>
    <s v="Balogun Zainab"/>
    <s v="Fridge"/>
    <n v="89166.75"/>
    <n v="4"/>
    <s v="ORD11999"/>
    <d v="2024-04-28T00:00:00"/>
    <s v="Anambra"/>
    <s v="Credit Card"/>
    <x v="1"/>
    <n v="356667"/>
    <n v="0.15"/>
    <n v="53500.049999999996"/>
    <n v="303166.9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63CFBB-5F96-4F96-84D6-B0C1A32A7C53}" name="PivotTable1" cacheId="52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4" firstHeaderRow="1" firstDataRow="1" firstDataCol="1"/>
  <pivotFields count="14">
    <pivotField compact="0" outline="0" showAll="0"/>
    <pivotField compact="0" outline="0" showAll="0"/>
    <pivotField axis="axisRow" dataField="1" compact="0" outline="0" showAll="0" sortType="ascending">
      <items count="11">
        <item x="4"/>
        <item x="8"/>
        <item x="1"/>
        <item x="9"/>
        <item x="6"/>
        <item x="3"/>
        <item x="0"/>
        <item x="2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numFmtId="164" outline="0" showAll="0"/>
  </pivotFields>
  <rowFields count="1">
    <field x="2"/>
  </rowFields>
  <rowItems count="11">
    <i>
      <x v="3"/>
    </i>
    <i>
      <x v="1"/>
    </i>
    <i>
      <x v="9"/>
    </i>
    <i>
      <x/>
    </i>
    <i>
      <x v="7"/>
    </i>
    <i>
      <x v="4"/>
    </i>
    <i>
      <x v="2"/>
    </i>
    <i>
      <x v="5"/>
    </i>
    <i>
      <x v="8"/>
    </i>
    <i>
      <x v="6"/>
    </i>
    <i t="grand">
      <x/>
    </i>
  </rowItems>
  <colItems count="1">
    <i/>
  </colItems>
  <dataFields count="1">
    <dataField name="Count of Ite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0D678-74A6-4875-BFBE-200A87ECA2FC}" name="PivotTable3" cacheId="52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5:C32" firstHeaderRow="1" firstDataRow="1" firstDataCol="0"/>
  <pivotFields count="14">
    <pivotField compact="0" outline="0" showAll="0"/>
    <pivotField compact="0" outline="0" showAll="0"/>
    <pivotField compact="0" outline="0" showAll="0">
      <items count="11">
        <item x="4"/>
        <item x="8"/>
        <item x="1"/>
        <item x="9"/>
        <item x="6"/>
        <item x="3"/>
        <item x="0"/>
        <item x="2"/>
        <item x="7"/>
        <item x="5"/>
        <item t="default"/>
      </items>
    </pivotField>
    <pivotField compact="0" numFmtId="164" outline="0" showAll="0"/>
    <pivotField compact="0" outline="0" showAll="0"/>
    <pivotField compact="0" outline="0" showAll="0"/>
    <pivotField compact="0" numFmtId="14" outline="0" showAll="0">
      <items count="361">
        <item x="114"/>
        <item x="318"/>
        <item x="345"/>
        <item x="185"/>
        <item x="49"/>
        <item x="108"/>
        <item x="326"/>
        <item x="60"/>
        <item x="286"/>
        <item x="350"/>
        <item x="118"/>
        <item x="334"/>
        <item x="230"/>
        <item x="322"/>
        <item x="135"/>
        <item x="358"/>
        <item x="171"/>
        <item x="120"/>
        <item x="38"/>
        <item x="292"/>
        <item x="245"/>
        <item x="68"/>
        <item x="20"/>
        <item x="9"/>
        <item x="126"/>
        <item x="98"/>
        <item x="222"/>
        <item x="276"/>
        <item x="150"/>
        <item x="105"/>
        <item x="40"/>
        <item x="280"/>
        <item x="324"/>
        <item x="359"/>
        <item x="32"/>
        <item x="139"/>
        <item x="103"/>
        <item x="64"/>
        <item x="78"/>
        <item x="284"/>
        <item x="223"/>
        <item x="319"/>
        <item x="270"/>
        <item x="267"/>
        <item x="183"/>
        <item x="303"/>
        <item x="254"/>
        <item x="165"/>
        <item x="167"/>
        <item x="311"/>
        <item x="253"/>
        <item x="283"/>
        <item x="168"/>
        <item x="278"/>
        <item x="94"/>
        <item x="204"/>
        <item x="294"/>
        <item x="203"/>
        <item x="197"/>
        <item x="315"/>
        <item x="43"/>
        <item x="201"/>
        <item x="233"/>
        <item x="140"/>
        <item x="93"/>
        <item x="347"/>
        <item x="125"/>
        <item x="75"/>
        <item x="243"/>
        <item x="116"/>
        <item x="169"/>
        <item x="66"/>
        <item x="225"/>
        <item x="70"/>
        <item x="110"/>
        <item x="306"/>
        <item x="109"/>
        <item x="237"/>
        <item x="298"/>
        <item x="348"/>
        <item x="207"/>
        <item x="33"/>
        <item x="28"/>
        <item x="213"/>
        <item x="329"/>
        <item x="342"/>
        <item x="62"/>
        <item x="143"/>
        <item x="216"/>
        <item x="42"/>
        <item x="299"/>
        <item x="240"/>
        <item x="336"/>
        <item x="67"/>
        <item x="332"/>
        <item x="151"/>
        <item x="162"/>
        <item x="238"/>
        <item x="339"/>
        <item x="81"/>
        <item x="199"/>
        <item x="335"/>
        <item x="15"/>
        <item x="138"/>
        <item x="282"/>
        <item x="54"/>
        <item x="189"/>
        <item x="258"/>
        <item x="72"/>
        <item x="208"/>
        <item x="123"/>
        <item x="226"/>
        <item x="18"/>
        <item x="291"/>
        <item x="308"/>
        <item x="264"/>
        <item x="338"/>
        <item x="77"/>
        <item x="50"/>
        <item x="12"/>
        <item x="316"/>
        <item x="159"/>
        <item x="262"/>
        <item x="236"/>
        <item x="260"/>
        <item x="191"/>
        <item x="145"/>
        <item x="111"/>
        <item x="210"/>
        <item x="82"/>
        <item x="31"/>
        <item x="10"/>
        <item x="153"/>
        <item x="141"/>
        <item x="287"/>
        <item x="11"/>
        <item x="341"/>
        <item x="297"/>
        <item x="353"/>
        <item x="180"/>
        <item x="69"/>
        <item x="107"/>
        <item x="137"/>
        <item x="25"/>
        <item x="88"/>
        <item x="212"/>
        <item x="96"/>
        <item x="76"/>
        <item x="179"/>
        <item x="83"/>
        <item x="6"/>
        <item x="7"/>
        <item x="274"/>
        <item x="53"/>
        <item x="188"/>
        <item x="307"/>
        <item x="301"/>
        <item x="219"/>
        <item x="52"/>
        <item x="247"/>
        <item x="170"/>
        <item x="73"/>
        <item x="325"/>
        <item x="187"/>
        <item x="214"/>
        <item x="172"/>
        <item x="200"/>
        <item x="90"/>
        <item x="160"/>
        <item x="196"/>
        <item x="34"/>
        <item x="309"/>
        <item x="48"/>
        <item x="194"/>
        <item x="166"/>
        <item x="41"/>
        <item x="356"/>
        <item x="272"/>
        <item x="136"/>
        <item x="58"/>
        <item x="121"/>
        <item x="314"/>
        <item x="86"/>
        <item x="115"/>
        <item x="192"/>
        <item x="186"/>
        <item x="355"/>
        <item x="209"/>
        <item x="4"/>
        <item x="221"/>
        <item x="220"/>
        <item x="79"/>
        <item x="193"/>
        <item x="122"/>
        <item x="37"/>
        <item x="71"/>
        <item x="148"/>
        <item x="87"/>
        <item x="124"/>
        <item x="8"/>
        <item x="340"/>
        <item x="327"/>
        <item x="14"/>
        <item x="312"/>
        <item x="65"/>
        <item x="266"/>
        <item x="268"/>
        <item x="177"/>
        <item x="252"/>
        <item x="321"/>
        <item x="181"/>
        <item x="271"/>
        <item x="224"/>
        <item x="147"/>
        <item x="285"/>
        <item x="195"/>
        <item x="289"/>
        <item x="55"/>
        <item x="5"/>
        <item x="142"/>
        <item x="257"/>
        <item x="246"/>
        <item x="133"/>
        <item x="295"/>
        <item x="19"/>
        <item x="101"/>
        <item x="29"/>
        <item x="106"/>
        <item x="163"/>
        <item x="218"/>
        <item x="156"/>
        <item x="155"/>
        <item x="176"/>
        <item x="320"/>
        <item x="51"/>
        <item x="127"/>
        <item x="354"/>
        <item x="3"/>
        <item x="113"/>
        <item x="173"/>
        <item x="346"/>
        <item x="234"/>
        <item x="331"/>
        <item x="144"/>
        <item x="242"/>
        <item x="202"/>
        <item x="132"/>
        <item x="85"/>
        <item x="239"/>
        <item x="232"/>
        <item x="305"/>
        <item x="184"/>
        <item x="23"/>
        <item x="104"/>
        <item x="30"/>
        <item x="57"/>
        <item x="215"/>
        <item x="45"/>
        <item x="206"/>
        <item x="251"/>
        <item x="277"/>
        <item x="46"/>
        <item x="269"/>
        <item x="22"/>
        <item x="154"/>
        <item x="337"/>
        <item x="24"/>
        <item x="227"/>
        <item x="161"/>
        <item x="300"/>
        <item x="63"/>
        <item x="84"/>
        <item x="80"/>
        <item x="349"/>
        <item x="190"/>
        <item x="97"/>
        <item x="351"/>
        <item x="249"/>
        <item x="158"/>
        <item x="17"/>
        <item x="259"/>
        <item x="304"/>
        <item x="205"/>
        <item x="89"/>
        <item x="357"/>
        <item x="131"/>
        <item x="134"/>
        <item x="317"/>
        <item x="211"/>
        <item x="61"/>
        <item x="228"/>
        <item x="263"/>
        <item x="310"/>
        <item x="296"/>
        <item x="333"/>
        <item x="279"/>
        <item x="273"/>
        <item x="255"/>
        <item x="235"/>
        <item x="16"/>
        <item x="130"/>
        <item x="149"/>
        <item x="35"/>
        <item x="36"/>
        <item x="146"/>
        <item x="47"/>
        <item x="198"/>
        <item x="256"/>
        <item x="281"/>
        <item x="174"/>
        <item x="248"/>
        <item x="0"/>
        <item x="344"/>
        <item x="39"/>
        <item x="1"/>
        <item x="244"/>
        <item x="112"/>
        <item x="293"/>
        <item x="2"/>
        <item x="91"/>
        <item x="328"/>
        <item x="250"/>
        <item x="352"/>
        <item x="164"/>
        <item x="100"/>
        <item x="117"/>
        <item x="44"/>
        <item x="323"/>
        <item x="182"/>
        <item x="74"/>
        <item x="178"/>
        <item x="56"/>
        <item x="99"/>
        <item x="261"/>
        <item x="343"/>
        <item x="275"/>
        <item x="128"/>
        <item x="229"/>
        <item x="288"/>
        <item x="152"/>
        <item x="59"/>
        <item x="92"/>
        <item x="290"/>
        <item x="265"/>
        <item x="217"/>
        <item x="157"/>
        <item x="26"/>
        <item x="27"/>
        <item x="119"/>
        <item x="330"/>
        <item x="231"/>
        <item x="175"/>
        <item x="129"/>
        <item x="102"/>
        <item x="21"/>
        <item x="13"/>
        <item x="313"/>
        <item x="95"/>
        <item x="302"/>
        <item x="241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numFmtId="164" outline="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CAC838-6E8F-4C1F-A94D-DFDA7FAA1BB3}" name="PivotTable2" cacheId="52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D3:E30" firstHeaderRow="1" firstDataRow="1" firstDataCol="1"/>
  <pivotFields count="14">
    <pivotField compact="0" outline="0" showAll="0"/>
    <pivotField compact="0" outline="0" showAll="0"/>
    <pivotField compact="0" outline="0" showAll="0">
      <items count="11">
        <item x="4"/>
        <item x="8"/>
        <item x="1"/>
        <item x="9"/>
        <item x="6"/>
        <item x="3"/>
        <item x="0"/>
        <item x="2"/>
        <item x="7"/>
        <item x="5"/>
        <item t="default"/>
      </items>
    </pivotField>
    <pivotField compact="0" numFmtId="164" outline="0" showAll="0"/>
    <pivotField compact="0" outline="0" showAll="0"/>
    <pivotField compact="0" outline="0" showAll="0"/>
    <pivotField compact="0" numFmtId="14" outline="0" showAll="0"/>
    <pivotField axis="axisRow" dataField="1" compact="0" outline="0" showAll="0" sortType="ascending">
      <items count="27">
        <item x="13"/>
        <item x="24"/>
        <item x="12"/>
        <item x="5"/>
        <item x="6"/>
        <item x="23"/>
        <item x="22"/>
        <item x="18"/>
        <item x="14"/>
        <item x="16"/>
        <item x="9"/>
        <item x="0"/>
        <item x="10"/>
        <item x="19"/>
        <item x="1"/>
        <item x="17"/>
        <item x="11"/>
        <item x="21"/>
        <item x="20"/>
        <item x="3"/>
        <item x="8"/>
        <item x="25"/>
        <item x="2"/>
        <item x="7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numFmtId="164" outline="0" showAll="0"/>
  </pivotFields>
  <rowFields count="1">
    <field x="7"/>
  </rowFields>
  <rowItems count="27">
    <i>
      <x v="9"/>
    </i>
    <i>
      <x v="18"/>
    </i>
    <i>
      <x v="21"/>
    </i>
    <i>
      <x v="6"/>
    </i>
    <i>
      <x v="4"/>
    </i>
    <i>
      <x v="20"/>
    </i>
    <i>
      <x v="1"/>
    </i>
    <i>
      <x v="15"/>
    </i>
    <i>
      <x v="5"/>
    </i>
    <i>
      <x v="14"/>
    </i>
    <i>
      <x v="23"/>
    </i>
    <i>
      <x v="17"/>
    </i>
    <i>
      <x v="25"/>
    </i>
    <i>
      <x v="12"/>
    </i>
    <i>
      <x v="19"/>
    </i>
    <i>
      <x v="24"/>
    </i>
    <i>
      <x v="11"/>
    </i>
    <i>
      <x v="7"/>
    </i>
    <i>
      <x v="13"/>
    </i>
    <i>
      <x v="10"/>
    </i>
    <i>
      <x v="22"/>
    </i>
    <i>
      <x v="16"/>
    </i>
    <i>
      <x v="2"/>
    </i>
    <i>
      <x v="8"/>
    </i>
    <i>
      <x v="3"/>
    </i>
    <i>
      <x/>
    </i>
    <i t="grand">
      <x/>
    </i>
  </rowItems>
  <colItems count="1">
    <i/>
  </colItems>
  <dataFields count="1">
    <dataField name="Count of Stat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A90057-E76A-4A50-A1F9-5E9075CE7B19}" name="PivotTable5" cacheId="52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15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numFmtId="164" outline="0" showAll="0"/>
    <pivotField axis="axisRow" dataField="1" compact="0" outline="0" showAll="0">
      <items count="13">
        <item x="4"/>
        <item x="10"/>
        <item x="9"/>
        <item x="5"/>
        <item x="3"/>
        <item x="11"/>
        <item x="2"/>
        <item x="1"/>
        <item x="8"/>
        <item x="7"/>
        <item x="0"/>
        <item x="6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Month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76472A-AA6D-4AA4-AE55-207EC61651D6}" name="PivotTable6" cacheId="52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3:D7" firstHeaderRow="1" firstDataRow="1" firstDataCol="1"/>
  <pivotFields count="15">
    <pivotField compact="0" outline="0" showAll="0"/>
    <pivotField compact="0" outline="0" showAll="0"/>
    <pivotField compact="0" outline="0" showAll="0"/>
    <pivotField compact="0" numFmtId="164" outline="0" showAll="0"/>
    <pivotField compact="0" outline="0" showAll="0"/>
    <pivotField compact="0" outline="0" showAll="0"/>
    <pivotField compact="0" numFmtId="14" outline="0" showAll="0"/>
    <pivotField compact="0" outline="0" showAll="0"/>
    <pivotField compact="0" outline="0" showAll="0"/>
    <pivotField axis="axisRow" dataField="1" compact="0" outline="0" showAll="0" sortType="a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64" outline="0" showAll="0"/>
    <pivotField compact="0" outline="0" showAll="0"/>
    <pivotField compact="0" outline="0" showAll="0"/>
    <pivotField compact="0" numFmtId="164" outline="0" showAll="0"/>
    <pivotField compact="0" outline="0" showAll="0">
      <items count="13">
        <item x="4"/>
        <item x="10"/>
        <item x="9"/>
        <item x="5"/>
        <item x="3"/>
        <item x="11"/>
        <item x="2"/>
        <item x="1"/>
        <item x="8"/>
        <item x="7"/>
        <item x="0"/>
        <item x="6"/>
        <item t="default"/>
      </items>
    </pivotField>
  </pivotFields>
  <rowFields count="1">
    <field x="9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Feedback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1C26EE-C13B-41A1-9BA6-889C23421643}" name="Table1" displayName="Table1" ref="A1:O2001" totalsRowShown="0">
  <autoFilter ref="A1:O2001" xr:uid="{AB1C26EE-C13B-41A1-9BA6-889C23421643}"/>
  <tableColumns count="15">
    <tableColumn id="1" xr3:uid="{0477FB7D-E92A-42F2-8D3B-C4E603FCD43E}" name="Customer ID"/>
    <tableColumn id="2" xr3:uid="{994523AB-22D1-4BF5-9504-F23F94D15480}" name="Name"/>
    <tableColumn id="3" xr3:uid="{750BB3D3-0FB5-4907-BF90-BC7CA1EE5D46}" name="Item"/>
    <tableColumn id="4" xr3:uid="{325B0F51-1905-49E6-AF02-BECFF341C287}" name="Unit Price" dataDxfId="6"/>
    <tableColumn id="5" xr3:uid="{033A4F1E-5B02-46DB-9CAE-AC0FB9D11E37}" name="Quantity"/>
    <tableColumn id="6" xr3:uid="{5CC0BC99-ED18-412A-A40D-7A11A5418B3E}" name="Order ID"/>
    <tableColumn id="7" xr3:uid="{AB028C2D-F2F2-416B-BEA6-776F3B0A57F2}" name="Date" dataDxfId="5"/>
    <tableColumn id="8" xr3:uid="{5CDDE24B-E41F-4E7C-8A6D-13C738F5643E}" name="State"/>
    <tableColumn id="9" xr3:uid="{77BEC3AD-5479-4AA3-9734-0644BFF2851C}" name="Payment Method"/>
    <tableColumn id="10" xr3:uid="{06D78F53-AB21-4B9A-BA64-FFA5F446F830}" name="Feedback"/>
    <tableColumn id="11" xr3:uid="{F3A91963-556E-4D58-B056-EDF15FB31331}" name="Sale Price" dataDxfId="4">
      <calculatedColumnFormula>Table1[[#This Row],[Unit Price]]*Table1[[#This Row],[Quantity]]</calculatedColumnFormula>
    </tableColumn>
    <tableColumn id="13" xr3:uid="{809E6786-34D9-4EA8-BA79-DE4A8FC2B2A2}" name="Discount" dataDxfId="3">
      <calculatedColumnFormula>_xlfn.XLOOKUP(E2,$P$2:$P$6,$Q$2:$Q$6,,0)</calculatedColumnFormula>
    </tableColumn>
    <tableColumn id="12" xr3:uid="{0E948D72-0767-480D-BB2B-69F936178B5A}" name="Discount Amount" dataDxfId="2">
      <calculatedColumnFormula>IFERROR(Table1[[#This Row],[Sale Price]]*Table1[[#This Row],[Discount]],"No Discount")</calculatedColumnFormula>
    </tableColumn>
    <tableColumn id="14" xr3:uid="{B0B2E075-861E-47B3-B036-A872CB835D7A}" name="Sale Price (Dis. Included)" dataDxfId="1">
      <calculatedColumnFormula>IFERROR(Table1[[#This Row],[Sale Price]]-Table1[[#This Row],[Discount Amount]],Table1[[#This Row],[Sale Price]])</calculatedColumnFormula>
    </tableColumn>
    <tableColumn id="15" xr3:uid="{3D7E5782-0808-4CF8-BB0E-2CE0082FD746}" name="Month" dataDxfId="0">
      <calculatedColumnFormula>MONTH(Table1[[#This Row],[Date]])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E2B5-53FD-42CF-9BAF-8886097A0D30}">
  <dimension ref="A1:T2001"/>
  <sheetViews>
    <sheetView tabSelected="1" zoomScale="80" zoomScaleNormal="80" workbookViewId="0">
      <pane ySplit="1" topLeftCell="B2" activePane="bottomLeft" state="frozen"/>
      <selection pane="bottomLeft" activeCell="K4" sqref="K4"/>
    </sheetView>
  </sheetViews>
  <sheetFormatPr defaultRowHeight="15"/>
  <cols>
    <col min="1" max="1" width="14" customWidth="1"/>
    <col min="2" max="2" width="26.28515625" bestFit="1" customWidth="1"/>
    <col min="3" max="3" width="16.7109375" bestFit="1" customWidth="1"/>
    <col min="4" max="4" width="18.28515625" bestFit="1" customWidth="1"/>
    <col min="5" max="5" width="10.85546875" customWidth="1"/>
    <col min="6" max="6" width="10.5703125" customWidth="1"/>
    <col min="7" max="7" width="11.5703125" bestFit="1" customWidth="1"/>
    <col min="8" max="8" width="9.7109375" bestFit="1" customWidth="1"/>
    <col min="9" max="9" width="18.5703125" customWidth="1"/>
    <col min="10" max="10" width="11.5703125" customWidth="1"/>
    <col min="11" max="11" width="13.7109375" bestFit="1" customWidth="1"/>
    <col min="12" max="12" width="11.5703125" bestFit="1" customWidth="1"/>
    <col min="13" max="13" width="18.7109375" customWidth="1"/>
    <col min="14" max="14" width="25" style="3" customWidth="1"/>
    <col min="15" max="15" width="9.140625" style="23" bestFit="1" customWidth="1"/>
    <col min="16" max="16" width="18.28515625" bestFit="1" customWidth="1"/>
    <col min="17" max="17" width="13.140625" bestFit="1" customWidth="1"/>
    <col min="18" max="18" width="15.140625" bestFit="1" customWidth="1"/>
  </cols>
  <sheetData>
    <row r="1" spans="1:20" ht="31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1" t="s">
        <v>12</v>
      </c>
      <c r="N1" s="11" t="s">
        <v>13</v>
      </c>
      <c r="O1" s="26" t="s">
        <v>14</v>
      </c>
      <c r="P1" s="4" t="s">
        <v>4</v>
      </c>
      <c r="Q1" s="5" t="s">
        <v>11</v>
      </c>
      <c r="R1" s="3"/>
      <c r="S1" s="3"/>
      <c r="T1" s="3"/>
    </row>
    <row r="2" spans="1:20">
      <c r="A2" s="3">
        <v>1</v>
      </c>
      <c r="B2" s="3" t="s">
        <v>15</v>
      </c>
      <c r="C2" s="3" t="s">
        <v>16</v>
      </c>
      <c r="D2" s="2">
        <v>50203.39</v>
      </c>
      <c r="E2" s="3">
        <v>1</v>
      </c>
      <c r="F2" s="3" t="s">
        <v>17</v>
      </c>
      <c r="G2" s="1">
        <v>45603</v>
      </c>
      <c r="H2" s="3" t="s">
        <v>18</v>
      </c>
      <c r="I2" s="3" t="s">
        <v>19</v>
      </c>
      <c r="J2" s="3" t="s">
        <v>20</v>
      </c>
      <c r="K2" s="2">
        <f>Table1[[#This Row],[Unit Price]]*Table1[[#This Row],[Quantity]]</f>
        <v>50203.39</v>
      </c>
      <c r="L2" s="3" t="str">
        <f t="shared" ref="L2:L65" si="0">_xlfn.XLOOKUP(E2,$P$2:$P$6,$Q$2:$Q$6,,0)</f>
        <v>No Discount</v>
      </c>
      <c r="M2" s="2" t="str">
        <f>IFERROR(Table1[[#This Row],[Sale Price]]*Table1[[#This Row],[Discount]],"No Discount")</f>
        <v>No Discount</v>
      </c>
      <c r="N2" s="2">
        <f>IFERROR(Table1[[#This Row],[Sale Price]]-Table1[[#This Row],[Discount Amount]],Table1[[#This Row],[Sale Price]])</f>
        <v>50203.39</v>
      </c>
      <c r="O2" s="23">
        <f>MONTH(Table1[[#This Row],[Date]])</f>
        <v>11</v>
      </c>
      <c r="P2" s="6">
        <v>1</v>
      </c>
      <c r="Q2" s="7" t="s">
        <v>21</v>
      </c>
      <c r="R2" s="3"/>
      <c r="S2" s="3"/>
      <c r="T2" s="3"/>
    </row>
    <row r="3" spans="1:20">
      <c r="A3" s="3">
        <v>2</v>
      </c>
      <c r="B3" s="3" t="s">
        <v>22</v>
      </c>
      <c r="C3" s="3" t="s">
        <v>23</v>
      </c>
      <c r="D3" s="2">
        <v>190131.75</v>
      </c>
      <c r="E3" s="3">
        <v>4</v>
      </c>
      <c r="F3" s="3" t="s">
        <v>24</v>
      </c>
      <c r="G3" s="1">
        <v>45606</v>
      </c>
      <c r="H3" s="3" t="s">
        <v>25</v>
      </c>
      <c r="I3" s="3" t="s">
        <v>26</v>
      </c>
      <c r="J3" s="3" t="s">
        <v>27</v>
      </c>
      <c r="K3" s="2">
        <f>Table1[[#This Row],[Unit Price]]*Table1[[#This Row],[Quantity]]</f>
        <v>760527</v>
      </c>
      <c r="L3" s="3">
        <f t="shared" si="0"/>
        <v>0.15</v>
      </c>
      <c r="M3" s="2">
        <f>IFERROR(Table1[[#This Row],[Sale Price]]*Table1[[#This Row],[Discount]],"No Discount")</f>
        <v>114079.05</v>
      </c>
      <c r="N3" s="2">
        <f>IFERROR(Table1[[#This Row],[Sale Price]]-Table1[[#This Row],[Discount Amount]],Table1[[#This Row],[Sale Price]])</f>
        <v>646447.94999999995</v>
      </c>
      <c r="O3" s="23">
        <f>MONTH(Table1[[#This Row],[Date]])</f>
        <v>11</v>
      </c>
      <c r="P3" s="6">
        <v>2</v>
      </c>
      <c r="Q3" s="9">
        <v>0.15</v>
      </c>
      <c r="R3" s="3"/>
      <c r="S3" s="3"/>
      <c r="T3" s="3"/>
    </row>
    <row r="4" spans="1:20">
      <c r="A4" s="3">
        <v>3</v>
      </c>
      <c r="B4" s="3" t="s">
        <v>28</v>
      </c>
      <c r="C4" s="3" t="s">
        <v>29</v>
      </c>
      <c r="D4" s="2">
        <v>152769.67000000001</v>
      </c>
      <c r="E4" s="3">
        <v>4</v>
      </c>
      <c r="F4" s="3" t="s">
        <v>30</v>
      </c>
      <c r="G4" s="1">
        <v>45610</v>
      </c>
      <c r="H4" s="3" t="s">
        <v>31</v>
      </c>
      <c r="I4" s="3" t="s">
        <v>32</v>
      </c>
      <c r="J4" s="3" t="s">
        <v>27</v>
      </c>
      <c r="K4" s="2">
        <f>Table1[[#This Row],[Unit Price]]*Table1[[#This Row],[Quantity]]</f>
        <v>611078.68000000005</v>
      </c>
      <c r="L4" s="3">
        <f t="shared" si="0"/>
        <v>0.15</v>
      </c>
      <c r="M4" s="2">
        <f>IFERROR(Table1[[#This Row],[Sale Price]]*Table1[[#This Row],[Discount]],"No Discount")</f>
        <v>91661.802000000011</v>
      </c>
      <c r="N4" s="2">
        <f>IFERROR(Table1[[#This Row],[Sale Price]]-Table1[[#This Row],[Discount Amount]],Table1[[#This Row],[Sale Price]])</f>
        <v>519416.87800000003</v>
      </c>
      <c r="O4" s="23">
        <f>MONTH(Table1[[#This Row],[Date]])</f>
        <v>11</v>
      </c>
      <c r="P4" s="6">
        <v>3</v>
      </c>
      <c r="Q4" s="9">
        <v>0.15</v>
      </c>
      <c r="R4" s="3"/>
      <c r="S4" s="3"/>
      <c r="T4" s="3"/>
    </row>
    <row r="5" spans="1:20">
      <c r="A5" s="3">
        <v>4</v>
      </c>
      <c r="B5" s="3" t="s">
        <v>33</v>
      </c>
      <c r="C5" s="3" t="s">
        <v>16</v>
      </c>
      <c r="D5" s="2">
        <v>192393.53</v>
      </c>
      <c r="E5" s="3">
        <v>2</v>
      </c>
      <c r="F5" s="3" t="s">
        <v>34</v>
      </c>
      <c r="G5" s="1">
        <v>45529</v>
      </c>
      <c r="H5" s="3" t="s">
        <v>35</v>
      </c>
      <c r="I5" s="3" t="s">
        <v>32</v>
      </c>
      <c r="J5" s="3" t="s">
        <v>36</v>
      </c>
      <c r="K5" s="2">
        <f>Table1[[#This Row],[Unit Price]]*Table1[[#This Row],[Quantity]]</f>
        <v>384787.06</v>
      </c>
      <c r="L5" s="3">
        <f t="shared" si="0"/>
        <v>0.15</v>
      </c>
      <c r="M5" s="2">
        <f>IFERROR(Table1[[#This Row],[Sale Price]]*Table1[[#This Row],[Discount]],"No Discount")</f>
        <v>57718.059000000001</v>
      </c>
      <c r="N5" s="2">
        <f>IFERROR(Table1[[#This Row],[Sale Price]]-Table1[[#This Row],[Discount Amount]],Table1[[#This Row],[Sale Price]])</f>
        <v>327069.00099999999</v>
      </c>
      <c r="O5" s="23">
        <f>MONTH(Table1[[#This Row],[Date]])</f>
        <v>8</v>
      </c>
      <c r="P5" s="6">
        <v>4</v>
      </c>
      <c r="Q5" s="9">
        <v>0.15</v>
      </c>
      <c r="R5" s="3"/>
      <c r="S5" s="3"/>
      <c r="T5" s="3"/>
    </row>
    <row r="6" spans="1:20">
      <c r="A6" s="3">
        <v>5</v>
      </c>
      <c r="B6" s="3" t="s">
        <v>37</v>
      </c>
      <c r="C6" s="3" t="s">
        <v>38</v>
      </c>
      <c r="D6" s="2">
        <v>196190.15</v>
      </c>
      <c r="E6" s="3">
        <v>4</v>
      </c>
      <c r="F6" s="3" t="s">
        <v>39</v>
      </c>
      <c r="G6" s="1">
        <v>45480</v>
      </c>
      <c r="H6" s="3" t="s">
        <v>40</v>
      </c>
      <c r="I6" s="3" t="s">
        <v>41</v>
      </c>
      <c r="J6" s="3" t="s">
        <v>20</v>
      </c>
      <c r="K6" s="2">
        <f>Table1[[#This Row],[Unit Price]]*Table1[[#This Row],[Quantity]]</f>
        <v>784760.6</v>
      </c>
      <c r="L6" s="3">
        <f t="shared" si="0"/>
        <v>0.15</v>
      </c>
      <c r="M6" s="2">
        <f>IFERROR(Table1[[#This Row],[Sale Price]]*Table1[[#This Row],[Discount]],"No Discount")</f>
        <v>117714.09</v>
      </c>
      <c r="N6" s="2">
        <f>IFERROR(Table1[[#This Row],[Sale Price]]-Table1[[#This Row],[Discount Amount]],Table1[[#This Row],[Sale Price]])</f>
        <v>667046.51</v>
      </c>
      <c r="O6" s="23">
        <f>MONTH(Table1[[#This Row],[Date]])</f>
        <v>7</v>
      </c>
      <c r="P6" s="8">
        <v>5</v>
      </c>
      <c r="Q6" s="10">
        <v>0.25</v>
      </c>
      <c r="R6" s="3"/>
      <c r="S6" s="3"/>
      <c r="T6" s="3"/>
    </row>
    <row r="7" spans="1:20">
      <c r="A7" s="3">
        <v>6</v>
      </c>
      <c r="B7" s="3" t="s">
        <v>42</v>
      </c>
      <c r="C7" s="3" t="s">
        <v>29</v>
      </c>
      <c r="D7" s="2">
        <v>11251.15</v>
      </c>
      <c r="E7" s="3">
        <v>5</v>
      </c>
      <c r="F7" s="3" t="s">
        <v>43</v>
      </c>
      <c r="G7" s="1">
        <v>45510</v>
      </c>
      <c r="H7" s="3" t="s">
        <v>44</v>
      </c>
      <c r="I7" s="3" t="s">
        <v>45</v>
      </c>
      <c r="J7" s="3" t="s">
        <v>20</v>
      </c>
      <c r="K7" s="2">
        <f>Table1[[#This Row],[Unit Price]]*Table1[[#This Row],[Quantity]]</f>
        <v>56255.75</v>
      </c>
      <c r="L7" s="3">
        <f t="shared" si="0"/>
        <v>0.25</v>
      </c>
      <c r="M7" s="2">
        <f>IFERROR(Table1[[#This Row],[Sale Price]]*Table1[[#This Row],[Discount]],"No Discount")</f>
        <v>14063.9375</v>
      </c>
      <c r="N7" s="2">
        <f>IFERROR(Table1[[#This Row],[Sale Price]]-Table1[[#This Row],[Discount Amount]],Table1[[#This Row],[Sale Price]])</f>
        <v>42191.8125</v>
      </c>
      <c r="O7" s="23">
        <f>MONTH(Table1[[#This Row],[Date]])</f>
        <v>8</v>
      </c>
      <c r="P7" s="3"/>
      <c r="Q7" s="3"/>
      <c r="R7" s="3"/>
      <c r="S7" s="3"/>
      <c r="T7" s="3"/>
    </row>
    <row r="8" spans="1:20">
      <c r="A8" s="3">
        <v>7</v>
      </c>
      <c r="B8" s="3" t="s">
        <v>46</v>
      </c>
      <c r="C8" s="3" t="s">
        <v>47</v>
      </c>
      <c r="D8" s="2">
        <v>163108.29</v>
      </c>
      <c r="E8" s="3">
        <v>5</v>
      </c>
      <c r="F8" s="3" t="s">
        <v>48</v>
      </c>
      <c r="G8" s="1">
        <v>45442</v>
      </c>
      <c r="H8" s="3" t="s">
        <v>40</v>
      </c>
      <c r="I8" s="3" t="s">
        <v>32</v>
      </c>
      <c r="J8" s="3" t="s">
        <v>20</v>
      </c>
      <c r="K8" s="2">
        <f>Table1[[#This Row],[Unit Price]]*Table1[[#This Row],[Quantity]]</f>
        <v>815541.45000000007</v>
      </c>
      <c r="L8" s="3">
        <f t="shared" si="0"/>
        <v>0.25</v>
      </c>
      <c r="M8" s="2">
        <f>IFERROR(Table1[[#This Row],[Sale Price]]*Table1[[#This Row],[Discount]],"No Discount")</f>
        <v>203885.36250000002</v>
      </c>
      <c r="N8" s="2">
        <f>IFERROR(Table1[[#This Row],[Sale Price]]-Table1[[#This Row],[Discount Amount]],Table1[[#This Row],[Sale Price]])</f>
        <v>611656.08750000002</v>
      </c>
      <c r="O8" s="23">
        <f>MONTH(Table1[[#This Row],[Date]])</f>
        <v>5</v>
      </c>
      <c r="P8" s="27" t="s">
        <v>49</v>
      </c>
      <c r="Q8" s="2">
        <f>SUM(Table1[Sale Price (Dis. Included)])</f>
        <v>528245545.31549901</v>
      </c>
      <c r="R8" s="3"/>
      <c r="S8" s="3"/>
      <c r="T8" s="3"/>
    </row>
    <row r="9" spans="1:20">
      <c r="A9" s="3">
        <v>8</v>
      </c>
      <c r="B9" s="3" t="s">
        <v>50</v>
      </c>
      <c r="C9" s="3" t="s">
        <v>51</v>
      </c>
      <c r="D9" s="2">
        <v>28735.94</v>
      </c>
      <c r="E9" s="3">
        <v>2</v>
      </c>
      <c r="F9" s="3" t="s">
        <v>52</v>
      </c>
      <c r="G9" s="1">
        <v>45443</v>
      </c>
      <c r="H9" s="3" t="s">
        <v>53</v>
      </c>
      <c r="I9" s="3" t="s">
        <v>41</v>
      </c>
      <c r="J9" s="3" t="s">
        <v>27</v>
      </c>
      <c r="K9" s="2">
        <f>Table1[[#This Row],[Unit Price]]*Table1[[#This Row],[Quantity]]</f>
        <v>57471.88</v>
      </c>
      <c r="L9" s="3">
        <f t="shared" si="0"/>
        <v>0.15</v>
      </c>
      <c r="M9" s="12">
        <f>IFERROR(Table1[[#This Row],[Sale Price]]*Table1[[#This Row],[Discount]],"No Discount")</f>
        <v>8620.7819999999992</v>
      </c>
      <c r="N9" s="2">
        <f>IFERROR(Table1[[#This Row],[Sale Price]]-Table1[[#This Row],[Discount Amount]],Table1[[#This Row],[Sale Price]])</f>
        <v>48851.097999999998</v>
      </c>
      <c r="O9" s="23">
        <f>MONTH(Table1[[#This Row],[Date]])</f>
        <v>5</v>
      </c>
      <c r="P9" s="27" t="s">
        <v>54</v>
      </c>
      <c r="Q9" s="3" t="str">
        <f>Analysis!A13</f>
        <v>Smartwatch</v>
      </c>
      <c r="R9" s="3">
        <f>Analysis!B13</f>
        <v>231</v>
      </c>
      <c r="S9" s="3"/>
      <c r="T9" s="3"/>
    </row>
    <row r="10" spans="1:20">
      <c r="A10" s="3">
        <v>9</v>
      </c>
      <c r="B10" s="3" t="s">
        <v>55</v>
      </c>
      <c r="C10" s="3" t="s">
        <v>38</v>
      </c>
      <c r="D10" s="2">
        <v>37401.99</v>
      </c>
      <c r="E10" s="3">
        <v>4</v>
      </c>
      <c r="F10" s="3" t="s">
        <v>56</v>
      </c>
      <c r="G10" s="1">
        <v>45491</v>
      </c>
      <c r="H10" s="3" t="s">
        <v>57</v>
      </c>
      <c r="I10" s="3" t="s">
        <v>45</v>
      </c>
      <c r="J10" s="3" t="s">
        <v>36</v>
      </c>
      <c r="K10" s="2">
        <f>Table1[[#This Row],[Unit Price]]*Table1[[#This Row],[Quantity]]</f>
        <v>149607.96</v>
      </c>
      <c r="L10" s="3">
        <f t="shared" si="0"/>
        <v>0.15</v>
      </c>
      <c r="M10" s="2">
        <f>IFERROR(Table1[[#This Row],[Sale Price]]*Table1[[#This Row],[Discount]],"No Discount")</f>
        <v>22441.194</v>
      </c>
      <c r="N10" s="2">
        <f>IFERROR(Table1[[#This Row],[Sale Price]]-Table1[[#This Row],[Discount Amount]],Table1[[#This Row],[Sale Price]])</f>
        <v>127166.76599999999</v>
      </c>
      <c r="O10" s="23">
        <f>MONTH(Table1[[#This Row],[Date]])</f>
        <v>7</v>
      </c>
      <c r="P10" s="28" t="s">
        <v>58</v>
      </c>
      <c r="Q10" s="3" t="str">
        <f>Analysis!D29</f>
        <v>Abia</v>
      </c>
      <c r="R10" s="3">
        <f>Analysis!E29</f>
        <v>99</v>
      </c>
      <c r="S10" s="3"/>
      <c r="T10" s="3"/>
    </row>
    <row r="11" spans="1:20">
      <c r="A11" s="3">
        <v>10</v>
      </c>
      <c r="B11" s="3" t="s">
        <v>59</v>
      </c>
      <c r="C11" s="3" t="s">
        <v>60</v>
      </c>
      <c r="D11" s="2">
        <v>79806.649999999994</v>
      </c>
      <c r="E11" s="3">
        <v>4</v>
      </c>
      <c r="F11" s="3" t="s">
        <v>61</v>
      </c>
      <c r="G11" s="1">
        <v>45315</v>
      </c>
      <c r="H11" s="3" t="s">
        <v>62</v>
      </c>
      <c r="I11" s="3" t="s">
        <v>26</v>
      </c>
      <c r="J11" s="3" t="s">
        <v>27</v>
      </c>
      <c r="K11" s="2">
        <f>Table1[[#This Row],[Unit Price]]*Table1[[#This Row],[Quantity]]</f>
        <v>319226.59999999998</v>
      </c>
      <c r="L11" s="3">
        <f t="shared" si="0"/>
        <v>0.15</v>
      </c>
      <c r="M11" s="2">
        <f>IFERROR(Table1[[#This Row],[Sale Price]]*Table1[[#This Row],[Discount]],"No Discount")</f>
        <v>47883.99</v>
      </c>
      <c r="N11" s="2">
        <f>IFERROR(Table1[[#This Row],[Sale Price]]-Table1[[#This Row],[Discount Amount]],Table1[[#This Row],[Sale Price]])</f>
        <v>271342.61</v>
      </c>
      <c r="O11" s="23">
        <f>MONTH(Table1[[#This Row],[Date]])</f>
        <v>1</v>
      </c>
      <c r="P11" s="28" t="s">
        <v>63</v>
      </c>
      <c r="Q11" s="3" t="s">
        <v>64</v>
      </c>
      <c r="R11" s="3">
        <f>Analysis2!B15</f>
        <v>1776</v>
      </c>
      <c r="S11" s="3"/>
      <c r="T11" s="3"/>
    </row>
    <row r="12" spans="1:20">
      <c r="A12" s="3">
        <v>11</v>
      </c>
      <c r="B12" s="3" t="s">
        <v>65</v>
      </c>
      <c r="C12" s="3" t="s">
        <v>51</v>
      </c>
      <c r="D12" s="2">
        <v>192955.57</v>
      </c>
      <c r="E12" s="3">
        <v>4</v>
      </c>
      <c r="F12" s="3" t="s">
        <v>66</v>
      </c>
      <c r="G12" s="1">
        <v>45423</v>
      </c>
      <c r="H12" s="3" t="s">
        <v>67</v>
      </c>
      <c r="I12" s="3" t="s">
        <v>41</v>
      </c>
      <c r="J12" s="3" t="s">
        <v>36</v>
      </c>
      <c r="K12" s="2">
        <f>Table1[[#This Row],[Unit Price]]*Table1[[#This Row],[Quantity]]</f>
        <v>771822.28</v>
      </c>
      <c r="L12" s="3">
        <f t="shared" si="0"/>
        <v>0.15</v>
      </c>
      <c r="M12" s="2">
        <f>IFERROR(Table1[[#This Row],[Sale Price]]*Table1[[#This Row],[Discount]],"No Discount")</f>
        <v>115773.342</v>
      </c>
      <c r="N12" s="2">
        <f>IFERROR(Table1[[#This Row],[Sale Price]]-Table1[[#This Row],[Discount Amount]],Table1[[#This Row],[Sale Price]])</f>
        <v>656048.93800000008</v>
      </c>
      <c r="O12" s="23">
        <f>MONTH(Table1[[#This Row],[Date]])</f>
        <v>5</v>
      </c>
      <c r="P12" s="28" t="s">
        <v>68</v>
      </c>
      <c r="Q12" s="3" t="str">
        <f>Analysis2!C6</f>
        <v>good</v>
      </c>
      <c r="R12" s="3">
        <f>Analysis2!D6</f>
        <v>691</v>
      </c>
      <c r="S12" s="3"/>
      <c r="T12" s="3"/>
    </row>
    <row r="13" spans="1:20">
      <c r="A13" s="3">
        <v>12</v>
      </c>
      <c r="B13" s="3" t="s">
        <v>69</v>
      </c>
      <c r="C13" s="3" t="s">
        <v>70</v>
      </c>
      <c r="D13" s="2">
        <v>132927.22</v>
      </c>
      <c r="E13" s="3">
        <v>3</v>
      </c>
      <c r="F13" s="3" t="s">
        <v>71</v>
      </c>
      <c r="G13" s="1">
        <v>45427</v>
      </c>
      <c r="H13" s="3" t="s">
        <v>72</v>
      </c>
      <c r="I13" s="3" t="s">
        <v>45</v>
      </c>
      <c r="J13" s="3" t="s">
        <v>27</v>
      </c>
      <c r="K13" s="2">
        <f>Table1[[#This Row],[Unit Price]]*Table1[[#This Row],[Quantity]]</f>
        <v>398781.66000000003</v>
      </c>
      <c r="L13" s="3">
        <f t="shared" si="0"/>
        <v>0.15</v>
      </c>
      <c r="M13" s="2">
        <f>IFERROR(Table1[[#This Row],[Sale Price]]*Table1[[#This Row],[Discount]],"No Discount")</f>
        <v>59817.249000000003</v>
      </c>
      <c r="N13" s="2">
        <f>IFERROR(Table1[[#This Row],[Sale Price]]-Table1[[#This Row],[Discount Amount]],Table1[[#This Row],[Sale Price]])</f>
        <v>338964.41100000002</v>
      </c>
      <c r="O13" s="23">
        <f>MONTH(Table1[[#This Row],[Date]])</f>
        <v>5</v>
      </c>
      <c r="P13" s="28" t="s">
        <v>73</v>
      </c>
      <c r="Q13" s="2">
        <f>SUM(Table1[Sale Price])</f>
        <v>640606646.61000049</v>
      </c>
      <c r="R13" s="3"/>
      <c r="S13" s="3"/>
      <c r="T13" s="3"/>
    </row>
    <row r="14" spans="1:20">
      <c r="A14" s="3">
        <v>13</v>
      </c>
      <c r="B14" s="3" t="s">
        <v>74</v>
      </c>
      <c r="C14" s="3" t="s">
        <v>38</v>
      </c>
      <c r="D14" s="2">
        <v>190157.31</v>
      </c>
      <c r="E14" s="3">
        <v>2</v>
      </c>
      <c r="F14" s="3" t="s">
        <v>75</v>
      </c>
      <c r="G14" s="1">
        <v>45411</v>
      </c>
      <c r="H14" s="3" t="s">
        <v>76</v>
      </c>
      <c r="I14" s="3" t="s">
        <v>19</v>
      </c>
      <c r="J14" s="3" t="s">
        <v>20</v>
      </c>
      <c r="K14" s="2">
        <f>Table1[[#This Row],[Unit Price]]*Table1[[#This Row],[Quantity]]</f>
        <v>380314.62</v>
      </c>
      <c r="L14" s="3">
        <f t="shared" si="0"/>
        <v>0.15</v>
      </c>
      <c r="M14" s="2">
        <f>IFERROR(Table1[[#This Row],[Sale Price]]*Table1[[#This Row],[Discount]],"No Discount")</f>
        <v>57047.192999999999</v>
      </c>
      <c r="N14" s="2">
        <f>IFERROR(Table1[[#This Row],[Sale Price]]-Table1[[#This Row],[Discount Amount]],Table1[[#This Row],[Sale Price]])</f>
        <v>323267.42700000003</v>
      </c>
      <c r="O14" s="23">
        <f>MONTH(Table1[[#This Row],[Date]])</f>
        <v>4</v>
      </c>
      <c r="P14" s="27" t="s">
        <v>77</v>
      </c>
      <c r="Q14" s="3">
        <f>SUM(Table1[Quantity])</f>
        <v>6176</v>
      </c>
      <c r="R14" s="3"/>
      <c r="S14" s="3"/>
      <c r="T14" s="3"/>
    </row>
    <row r="15" spans="1:20">
      <c r="A15" s="3">
        <v>14</v>
      </c>
      <c r="B15" s="3" t="s">
        <v>78</v>
      </c>
      <c r="C15" s="3" t="s">
        <v>79</v>
      </c>
      <c r="D15" s="2">
        <v>113824.75</v>
      </c>
      <c r="E15" s="3">
        <v>5</v>
      </c>
      <c r="F15" s="3" t="s">
        <v>80</v>
      </c>
      <c r="G15" s="1">
        <v>45647</v>
      </c>
      <c r="H15" s="3" t="s">
        <v>81</v>
      </c>
      <c r="I15" s="3" t="s">
        <v>32</v>
      </c>
      <c r="J15" s="3" t="s">
        <v>36</v>
      </c>
      <c r="K15" s="2">
        <f>Table1[[#This Row],[Unit Price]]*Table1[[#This Row],[Quantity]]</f>
        <v>569123.75</v>
      </c>
      <c r="L15" s="3">
        <f t="shared" si="0"/>
        <v>0.25</v>
      </c>
      <c r="M15" s="2">
        <f>IFERROR(Table1[[#This Row],[Sale Price]]*Table1[[#This Row],[Discount]],"No Discount")</f>
        <v>142280.9375</v>
      </c>
      <c r="N15" s="2">
        <f>IFERROR(Table1[[#This Row],[Sale Price]]-Table1[[#This Row],[Discount Amount]],Table1[[#This Row],[Sale Price]])</f>
        <v>426842.8125</v>
      </c>
      <c r="O15" s="23">
        <f>MONTH(Table1[[#This Row],[Date]])</f>
        <v>12</v>
      </c>
      <c r="P15" s="3"/>
      <c r="Q15" s="3"/>
      <c r="R15" s="3"/>
      <c r="S15" s="3"/>
      <c r="T15" s="3"/>
    </row>
    <row r="16" spans="1:20">
      <c r="A16" s="3">
        <v>15</v>
      </c>
      <c r="B16" s="3" t="s">
        <v>82</v>
      </c>
      <c r="C16" s="3" t="s">
        <v>47</v>
      </c>
      <c r="D16" s="2">
        <v>151159.54999999999</v>
      </c>
      <c r="E16" s="3">
        <v>3</v>
      </c>
      <c r="F16" s="3" t="s">
        <v>83</v>
      </c>
      <c r="G16" s="1">
        <v>45494</v>
      </c>
      <c r="H16" s="3" t="s">
        <v>84</v>
      </c>
      <c r="I16" s="3" t="s">
        <v>45</v>
      </c>
      <c r="J16" s="3" t="s">
        <v>36</v>
      </c>
      <c r="K16" s="2">
        <f>Table1[[#This Row],[Unit Price]]*Table1[[#This Row],[Quantity]]</f>
        <v>453478.64999999997</v>
      </c>
      <c r="L16" s="3">
        <f t="shared" si="0"/>
        <v>0.15</v>
      </c>
      <c r="M16" s="2">
        <f>IFERROR(Table1[[#This Row],[Sale Price]]*Table1[[#This Row],[Discount]],"No Discount")</f>
        <v>68021.797499999986</v>
      </c>
      <c r="N16" s="2">
        <f>IFERROR(Table1[[#This Row],[Sale Price]]-Table1[[#This Row],[Discount Amount]],Table1[[#This Row],[Sale Price]])</f>
        <v>385456.85249999998</v>
      </c>
      <c r="O16" s="23">
        <f>MONTH(Table1[[#This Row],[Date]])</f>
        <v>7</v>
      </c>
      <c r="P16" s="3"/>
      <c r="Q16" s="3"/>
      <c r="R16" s="3"/>
      <c r="S16" s="3"/>
      <c r="T16" s="3"/>
    </row>
    <row r="17" spans="1:20">
      <c r="A17" s="3">
        <v>16</v>
      </c>
      <c r="B17" s="3" t="s">
        <v>85</v>
      </c>
      <c r="C17" s="3" t="s">
        <v>29</v>
      </c>
      <c r="D17" s="2">
        <v>15906.62</v>
      </c>
      <c r="E17" s="3">
        <v>5</v>
      </c>
      <c r="F17" s="3" t="s">
        <v>86</v>
      </c>
      <c r="G17" s="1">
        <v>45394</v>
      </c>
      <c r="H17" s="3" t="s">
        <v>18</v>
      </c>
      <c r="I17" s="3" t="s">
        <v>32</v>
      </c>
      <c r="J17" s="3" t="s">
        <v>20</v>
      </c>
      <c r="K17" s="2">
        <f>Table1[[#This Row],[Unit Price]]*Table1[[#This Row],[Quantity]]</f>
        <v>79533.100000000006</v>
      </c>
      <c r="L17" s="3">
        <f t="shared" si="0"/>
        <v>0.25</v>
      </c>
      <c r="M17" s="2">
        <f>IFERROR(Table1[[#This Row],[Sale Price]]*Table1[[#This Row],[Discount]],"No Discount")</f>
        <v>19883.275000000001</v>
      </c>
      <c r="N17" s="2">
        <f>IFERROR(Table1[[#This Row],[Sale Price]]-Table1[[#This Row],[Discount Amount]],Table1[[#This Row],[Sale Price]])</f>
        <v>59649.825000000004</v>
      </c>
      <c r="O17" s="23">
        <f>MONTH(Table1[[#This Row],[Date]])</f>
        <v>4</v>
      </c>
      <c r="P17" s="3"/>
      <c r="Q17" s="3"/>
      <c r="R17" s="3"/>
      <c r="S17" s="3"/>
      <c r="T17" s="3"/>
    </row>
    <row r="18" spans="1:20">
      <c r="A18" s="3">
        <v>17</v>
      </c>
      <c r="B18" s="3" t="s">
        <v>87</v>
      </c>
      <c r="C18" s="3" t="s">
        <v>51</v>
      </c>
      <c r="D18" s="2">
        <v>134506.18</v>
      </c>
      <c r="E18" s="3">
        <v>3</v>
      </c>
      <c r="F18" s="3" t="s">
        <v>88</v>
      </c>
      <c r="G18" s="1">
        <v>45591</v>
      </c>
      <c r="H18" s="3" t="s">
        <v>44</v>
      </c>
      <c r="I18" s="3" t="s">
        <v>32</v>
      </c>
      <c r="J18" s="3" t="s">
        <v>36</v>
      </c>
      <c r="K18" s="2">
        <f>Table1[[#This Row],[Unit Price]]*Table1[[#This Row],[Quantity]]</f>
        <v>403518.54</v>
      </c>
      <c r="L18" s="3">
        <f t="shared" si="0"/>
        <v>0.15</v>
      </c>
      <c r="M18" s="2">
        <f>IFERROR(Table1[[#This Row],[Sale Price]]*Table1[[#This Row],[Discount]],"No Discount")</f>
        <v>60527.780999999995</v>
      </c>
      <c r="N18" s="2">
        <f>IFERROR(Table1[[#This Row],[Sale Price]]-Table1[[#This Row],[Discount Amount]],Table1[[#This Row],[Sale Price]])</f>
        <v>342990.75899999996</v>
      </c>
      <c r="O18" s="23">
        <f>MONTH(Table1[[#This Row],[Date]])</f>
        <v>10</v>
      </c>
      <c r="P18" s="3"/>
      <c r="Q18" s="3"/>
      <c r="R18" s="3"/>
      <c r="S18" s="3"/>
      <c r="T18" s="3"/>
    </row>
    <row r="19" spans="1:20">
      <c r="A19" s="3">
        <v>18</v>
      </c>
      <c r="B19" s="3" t="s">
        <v>89</v>
      </c>
      <c r="C19" s="3" t="s">
        <v>47</v>
      </c>
      <c r="D19" s="2">
        <v>6497.99</v>
      </c>
      <c r="E19" s="3">
        <v>1</v>
      </c>
      <c r="F19" s="3" t="s">
        <v>90</v>
      </c>
      <c r="G19" s="1">
        <v>45571</v>
      </c>
      <c r="H19" s="3" t="s">
        <v>91</v>
      </c>
      <c r="I19" s="3" t="s">
        <v>45</v>
      </c>
      <c r="J19" s="3" t="s">
        <v>27</v>
      </c>
      <c r="K19" s="2">
        <f>Table1[[#This Row],[Unit Price]]*Table1[[#This Row],[Quantity]]</f>
        <v>6497.99</v>
      </c>
      <c r="L19" s="3" t="str">
        <f t="shared" si="0"/>
        <v>No Discount</v>
      </c>
      <c r="M19" s="2" t="str">
        <f>IFERROR(Table1[[#This Row],[Sale Price]]*Table1[[#This Row],[Discount]],"No Discount")</f>
        <v>No Discount</v>
      </c>
      <c r="N19" s="2">
        <f>IFERROR(Table1[[#This Row],[Sale Price]]-Table1[[#This Row],[Discount Amount]],Table1[[#This Row],[Sale Price]])</f>
        <v>6497.99</v>
      </c>
      <c r="O19" s="23">
        <f>MONTH(Table1[[#This Row],[Date]])</f>
        <v>10</v>
      </c>
      <c r="P19" s="3"/>
      <c r="Q19" s="3"/>
      <c r="R19" s="3"/>
      <c r="S19" s="3"/>
      <c r="T19" s="3"/>
    </row>
    <row r="20" spans="1:20">
      <c r="A20" s="3">
        <v>19</v>
      </c>
      <c r="B20" s="3" t="s">
        <v>92</v>
      </c>
      <c r="C20" s="3" t="s">
        <v>16</v>
      </c>
      <c r="D20" s="2">
        <v>10926.43</v>
      </c>
      <c r="E20" s="3">
        <v>2</v>
      </c>
      <c r="F20" s="3" t="s">
        <v>93</v>
      </c>
      <c r="G20" s="1">
        <v>45404</v>
      </c>
      <c r="H20" s="3" t="s">
        <v>18</v>
      </c>
      <c r="I20" s="3" t="s">
        <v>19</v>
      </c>
      <c r="J20" s="3" t="s">
        <v>20</v>
      </c>
      <c r="K20" s="2">
        <f>Table1[[#This Row],[Unit Price]]*Table1[[#This Row],[Quantity]]</f>
        <v>21852.86</v>
      </c>
      <c r="L20" s="3">
        <f t="shared" si="0"/>
        <v>0.15</v>
      </c>
      <c r="M20" s="2">
        <f>IFERROR(Table1[[#This Row],[Sale Price]]*Table1[[#This Row],[Discount]],"No Discount")</f>
        <v>3277.9290000000001</v>
      </c>
      <c r="N20" s="2">
        <f>IFERROR(Table1[[#This Row],[Sale Price]]-Table1[[#This Row],[Discount Amount]],Table1[[#This Row],[Sale Price]])</f>
        <v>18574.931</v>
      </c>
      <c r="O20" s="23">
        <f>MONTH(Table1[[#This Row],[Date]])</f>
        <v>4</v>
      </c>
      <c r="P20" s="3"/>
      <c r="Q20" s="3"/>
      <c r="R20" s="3"/>
      <c r="S20" s="3"/>
      <c r="T20" s="3"/>
    </row>
    <row r="21" spans="1:20">
      <c r="A21" s="3">
        <v>20</v>
      </c>
      <c r="B21" s="3" t="s">
        <v>94</v>
      </c>
      <c r="C21" s="3" t="s">
        <v>38</v>
      </c>
      <c r="D21" s="2">
        <v>46030</v>
      </c>
      <c r="E21" s="3">
        <v>5</v>
      </c>
      <c r="F21" s="3" t="s">
        <v>95</v>
      </c>
      <c r="G21" s="1">
        <v>45516</v>
      </c>
      <c r="H21" s="3" t="s">
        <v>96</v>
      </c>
      <c r="I21" s="3" t="s">
        <v>45</v>
      </c>
      <c r="J21" s="3" t="s">
        <v>20</v>
      </c>
      <c r="K21" s="2">
        <f>Table1[[#This Row],[Unit Price]]*Table1[[#This Row],[Quantity]]</f>
        <v>230150</v>
      </c>
      <c r="L21" s="3">
        <f t="shared" si="0"/>
        <v>0.25</v>
      </c>
      <c r="M21" s="2">
        <f>IFERROR(Table1[[#This Row],[Sale Price]]*Table1[[#This Row],[Discount]],"No Discount")</f>
        <v>57537.5</v>
      </c>
      <c r="N21" s="2">
        <f>IFERROR(Table1[[#This Row],[Sale Price]]-Table1[[#This Row],[Discount Amount]],Table1[[#This Row],[Sale Price]])</f>
        <v>172612.5</v>
      </c>
      <c r="O21" s="23">
        <f>MONTH(Table1[[#This Row],[Date]])</f>
        <v>8</v>
      </c>
      <c r="P21" s="3"/>
      <c r="Q21" s="3"/>
      <c r="R21" s="3"/>
      <c r="S21" s="3"/>
      <c r="T21" s="3"/>
    </row>
    <row r="22" spans="1:20">
      <c r="A22" s="3">
        <v>21</v>
      </c>
      <c r="B22" s="3" t="s">
        <v>97</v>
      </c>
      <c r="C22" s="3" t="s">
        <v>60</v>
      </c>
      <c r="D22" s="2">
        <v>35414.65</v>
      </c>
      <c r="E22" s="3">
        <v>3</v>
      </c>
      <c r="F22" s="3" t="s">
        <v>98</v>
      </c>
      <c r="G22" s="1">
        <v>45314</v>
      </c>
      <c r="H22" s="3" t="s">
        <v>99</v>
      </c>
      <c r="I22" s="3" t="s">
        <v>19</v>
      </c>
      <c r="J22" s="3" t="s">
        <v>36</v>
      </c>
      <c r="K22" s="2">
        <f>Table1[[#This Row],[Unit Price]]*Table1[[#This Row],[Quantity]]</f>
        <v>106243.95000000001</v>
      </c>
      <c r="L22" s="3">
        <f t="shared" si="0"/>
        <v>0.15</v>
      </c>
      <c r="M22" s="2">
        <f>IFERROR(Table1[[#This Row],[Sale Price]]*Table1[[#This Row],[Discount]],"No Discount")</f>
        <v>15936.592500000001</v>
      </c>
      <c r="N22" s="2">
        <f>IFERROR(Table1[[#This Row],[Sale Price]]-Table1[[#This Row],[Discount Amount]],Table1[[#This Row],[Sale Price]])</f>
        <v>90307.357500000013</v>
      </c>
      <c r="O22" s="23">
        <f>MONTH(Table1[[#This Row],[Date]])</f>
        <v>1</v>
      </c>
      <c r="P22" s="3"/>
      <c r="Q22" s="3"/>
      <c r="R22" s="3"/>
      <c r="S22" s="3"/>
      <c r="T22" s="3"/>
    </row>
    <row r="23" spans="1:20">
      <c r="A23" s="3">
        <v>22</v>
      </c>
      <c r="B23" s="3" t="s">
        <v>100</v>
      </c>
      <c r="C23" s="3" t="s">
        <v>29</v>
      </c>
      <c r="D23" s="2">
        <v>101808.76</v>
      </c>
      <c r="E23" s="3">
        <v>3</v>
      </c>
      <c r="F23" s="3" t="s">
        <v>101</v>
      </c>
      <c r="G23" s="1">
        <v>45571</v>
      </c>
      <c r="H23" s="3" t="s">
        <v>76</v>
      </c>
      <c r="I23" s="3" t="s">
        <v>45</v>
      </c>
      <c r="J23" s="3" t="s">
        <v>27</v>
      </c>
      <c r="K23" s="2">
        <f>Table1[[#This Row],[Unit Price]]*Table1[[#This Row],[Quantity]]</f>
        <v>305426.27999999997</v>
      </c>
      <c r="L23" s="3">
        <f t="shared" si="0"/>
        <v>0.15</v>
      </c>
      <c r="M23" s="2">
        <f>IFERROR(Table1[[#This Row],[Sale Price]]*Table1[[#This Row],[Discount]],"No Discount")</f>
        <v>45813.941999999995</v>
      </c>
      <c r="N23" s="2">
        <f>IFERROR(Table1[[#This Row],[Sale Price]]-Table1[[#This Row],[Discount Amount]],Table1[[#This Row],[Sale Price]])</f>
        <v>259612.33799999999</v>
      </c>
      <c r="O23" s="23">
        <f>MONTH(Table1[[#This Row],[Date]])</f>
        <v>10</v>
      </c>
      <c r="P23" s="3"/>
      <c r="Q23" s="3"/>
      <c r="R23" s="3"/>
      <c r="S23" s="3"/>
      <c r="T23" s="3"/>
    </row>
    <row r="24" spans="1:20">
      <c r="A24" s="3">
        <v>23</v>
      </c>
      <c r="B24" s="3" t="s">
        <v>102</v>
      </c>
      <c r="C24" s="3" t="s">
        <v>51</v>
      </c>
      <c r="D24" s="2">
        <v>32282.67</v>
      </c>
      <c r="E24" s="3">
        <v>1</v>
      </c>
      <c r="F24" s="3" t="s">
        <v>103</v>
      </c>
      <c r="G24" s="1">
        <v>45646</v>
      </c>
      <c r="H24" s="3" t="s">
        <v>76</v>
      </c>
      <c r="I24" s="3" t="s">
        <v>41</v>
      </c>
      <c r="J24" s="3" t="s">
        <v>27</v>
      </c>
      <c r="K24" s="2">
        <f>Table1[[#This Row],[Unit Price]]*Table1[[#This Row],[Quantity]]</f>
        <v>32282.67</v>
      </c>
      <c r="L24" s="3" t="str">
        <f t="shared" si="0"/>
        <v>No Discount</v>
      </c>
      <c r="M24" s="2" t="str">
        <f>IFERROR(Table1[[#This Row],[Sale Price]]*Table1[[#This Row],[Discount]],"No Discount")</f>
        <v>No Discount</v>
      </c>
      <c r="N24" s="2">
        <f>IFERROR(Table1[[#This Row],[Sale Price]]-Table1[[#This Row],[Discount Amount]],Table1[[#This Row],[Sale Price]])</f>
        <v>32282.67</v>
      </c>
      <c r="O24" s="23">
        <f>MONTH(Table1[[#This Row],[Date]])</f>
        <v>12</v>
      </c>
      <c r="P24" s="3"/>
      <c r="Q24" s="3"/>
      <c r="R24" s="3"/>
      <c r="S24" s="3"/>
      <c r="T24" s="3"/>
    </row>
    <row r="25" spans="1:20">
      <c r="A25" s="3">
        <v>24</v>
      </c>
      <c r="B25" s="3" t="s">
        <v>104</v>
      </c>
      <c r="C25" s="3" t="s">
        <v>23</v>
      </c>
      <c r="D25" s="2">
        <v>10391.58</v>
      </c>
      <c r="E25" s="3">
        <v>3</v>
      </c>
      <c r="F25" s="3" t="s">
        <v>105</v>
      </c>
      <c r="G25" s="1">
        <v>45411</v>
      </c>
      <c r="H25" s="3" t="s">
        <v>106</v>
      </c>
      <c r="I25" s="3" t="s">
        <v>19</v>
      </c>
      <c r="J25" s="3" t="s">
        <v>20</v>
      </c>
      <c r="K25" s="2">
        <f>Table1[[#This Row],[Unit Price]]*Table1[[#This Row],[Quantity]]</f>
        <v>31174.739999999998</v>
      </c>
      <c r="L25" s="3">
        <f t="shared" si="0"/>
        <v>0.15</v>
      </c>
      <c r="M25" s="2">
        <f>IFERROR(Table1[[#This Row],[Sale Price]]*Table1[[#This Row],[Discount]],"No Discount")</f>
        <v>4676.2109999999993</v>
      </c>
      <c r="N25" s="2">
        <f>IFERROR(Table1[[#This Row],[Sale Price]]-Table1[[#This Row],[Discount Amount]],Table1[[#This Row],[Sale Price]])</f>
        <v>26498.528999999999</v>
      </c>
      <c r="O25" s="23">
        <f>MONTH(Table1[[#This Row],[Date]])</f>
        <v>4</v>
      </c>
      <c r="P25" s="3"/>
      <c r="Q25" s="3"/>
      <c r="R25" s="3"/>
      <c r="S25" s="3"/>
      <c r="T25" s="3"/>
    </row>
    <row r="26" spans="1:20">
      <c r="A26" s="3">
        <v>25</v>
      </c>
      <c r="B26" s="3" t="s">
        <v>107</v>
      </c>
      <c r="C26" s="3" t="s">
        <v>60</v>
      </c>
      <c r="D26" s="2">
        <v>17462.57</v>
      </c>
      <c r="E26" s="3">
        <v>5</v>
      </c>
      <c r="F26" s="3" t="s">
        <v>108</v>
      </c>
      <c r="G26" s="1">
        <v>45555</v>
      </c>
      <c r="H26" s="3" t="s">
        <v>18</v>
      </c>
      <c r="I26" s="3" t="s">
        <v>45</v>
      </c>
      <c r="J26" s="3" t="s">
        <v>27</v>
      </c>
      <c r="K26" s="2">
        <f>Table1[[#This Row],[Unit Price]]*Table1[[#This Row],[Quantity]]</f>
        <v>87312.85</v>
      </c>
      <c r="L26" s="3">
        <f t="shared" si="0"/>
        <v>0.25</v>
      </c>
      <c r="M26" s="2">
        <f>IFERROR(Table1[[#This Row],[Sale Price]]*Table1[[#This Row],[Discount]],"No Discount")</f>
        <v>21828.212500000001</v>
      </c>
      <c r="N26" s="2">
        <f>IFERROR(Table1[[#This Row],[Sale Price]]-Table1[[#This Row],[Discount Amount]],Table1[[#This Row],[Sale Price]])</f>
        <v>65484.637500000004</v>
      </c>
      <c r="O26" s="23">
        <f>MONTH(Table1[[#This Row],[Date]])</f>
        <v>9</v>
      </c>
      <c r="P26" s="3"/>
      <c r="Q26" s="3"/>
      <c r="R26" s="3"/>
      <c r="S26" s="3"/>
      <c r="T26" s="3"/>
    </row>
    <row r="27" spans="1:20">
      <c r="A27" s="3">
        <v>26</v>
      </c>
      <c r="B27" s="3" t="s">
        <v>109</v>
      </c>
      <c r="C27" s="3" t="s">
        <v>29</v>
      </c>
      <c r="D27" s="2">
        <v>196008.66</v>
      </c>
      <c r="E27" s="3">
        <v>5</v>
      </c>
      <c r="F27" s="3" t="s">
        <v>110</v>
      </c>
      <c r="G27" s="1">
        <v>45544</v>
      </c>
      <c r="H27" s="3" t="s">
        <v>72</v>
      </c>
      <c r="I27" s="3" t="s">
        <v>19</v>
      </c>
      <c r="J27" s="3" t="s">
        <v>36</v>
      </c>
      <c r="K27" s="2">
        <f>Table1[[#This Row],[Unit Price]]*Table1[[#This Row],[Quantity]]</f>
        <v>980043.3</v>
      </c>
      <c r="L27" s="3">
        <f t="shared" si="0"/>
        <v>0.25</v>
      </c>
      <c r="M27" s="2">
        <f>IFERROR(Table1[[#This Row],[Sale Price]]*Table1[[#This Row],[Discount]],"No Discount")</f>
        <v>245010.82500000001</v>
      </c>
      <c r="N27" s="2">
        <f>IFERROR(Table1[[#This Row],[Sale Price]]-Table1[[#This Row],[Discount Amount]],Table1[[#This Row],[Sale Price]])</f>
        <v>735032.47500000009</v>
      </c>
      <c r="O27" s="23">
        <f>MONTH(Table1[[#This Row],[Date]])</f>
        <v>9</v>
      </c>
      <c r="P27" s="3"/>
      <c r="Q27" s="3"/>
      <c r="R27" s="3"/>
      <c r="S27" s="3"/>
      <c r="T27" s="3"/>
    </row>
    <row r="28" spans="1:20">
      <c r="A28" s="3">
        <v>27</v>
      </c>
      <c r="B28" s="3" t="s">
        <v>111</v>
      </c>
      <c r="C28" s="3" t="s">
        <v>23</v>
      </c>
      <c r="D28" s="2">
        <v>25609.66</v>
      </c>
      <c r="E28" s="3">
        <v>2</v>
      </c>
      <c r="F28" s="3" t="s">
        <v>112</v>
      </c>
      <c r="G28" s="1">
        <v>45558</v>
      </c>
      <c r="H28" s="3" t="s">
        <v>31</v>
      </c>
      <c r="I28" s="3" t="s">
        <v>19</v>
      </c>
      <c r="J28" s="3" t="s">
        <v>27</v>
      </c>
      <c r="K28" s="2">
        <f>Table1[[#This Row],[Unit Price]]*Table1[[#This Row],[Quantity]]</f>
        <v>51219.32</v>
      </c>
      <c r="L28" s="3">
        <f t="shared" si="0"/>
        <v>0.15</v>
      </c>
      <c r="M28" s="2">
        <f>IFERROR(Table1[[#This Row],[Sale Price]]*Table1[[#This Row],[Discount]],"No Discount")</f>
        <v>7682.8979999999992</v>
      </c>
      <c r="N28" s="2">
        <f>IFERROR(Table1[[#This Row],[Sale Price]]-Table1[[#This Row],[Discount Amount]],Table1[[#This Row],[Sale Price]])</f>
        <v>43536.421999999999</v>
      </c>
      <c r="O28" s="23">
        <f>MONTH(Table1[[#This Row],[Date]])</f>
        <v>9</v>
      </c>
      <c r="P28" s="3"/>
      <c r="Q28" s="3"/>
      <c r="R28" s="3"/>
      <c r="S28" s="3"/>
      <c r="T28" s="3"/>
    </row>
    <row r="29" spans="1:20">
      <c r="A29" s="3">
        <v>28</v>
      </c>
      <c r="B29" s="3" t="s">
        <v>113</v>
      </c>
      <c r="C29" s="3" t="s">
        <v>29</v>
      </c>
      <c r="D29" s="2">
        <v>35763.25</v>
      </c>
      <c r="E29" s="3">
        <v>4</v>
      </c>
      <c r="F29" s="3" t="s">
        <v>114</v>
      </c>
      <c r="G29" s="1">
        <v>45435</v>
      </c>
      <c r="H29" s="3" t="s">
        <v>25</v>
      </c>
      <c r="I29" s="3" t="s">
        <v>41</v>
      </c>
      <c r="J29" s="3" t="s">
        <v>20</v>
      </c>
      <c r="K29" s="2">
        <f>Table1[[#This Row],[Unit Price]]*Table1[[#This Row],[Quantity]]</f>
        <v>143053</v>
      </c>
      <c r="L29" s="3">
        <f t="shared" si="0"/>
        <v>0.15</v>
      </c>
      <c r="M29" s="2">
        <f>IFERROR(Table1[[#This Row],[Sale Price]]*Table1[[#This Row],[Discount]],"No Discount")</f>
        <v>21457.95</v>
      </c>
      <c r="N29" s="2">
        <f>IFERROR(Table1[[#This Row],[Sale Price]]-Table1[[#This Row],[Discount Amount]],Table1[[#This Row],[Sale Price]])</f>
        <v>121595.05</v>
      </c>
      <c r="O29" s="23">
        <f>MONTH(Table1[[#This Row],[Date]])</f>
        <v>5</v>
      </c>
      <c r="P29" s="3"/>
      <c r="Q29" s="3"/>
      <c r="R29" s="3"/>
      <c r="S29" s="3"/>
      <c r="T29" s="3"/>
    </row>
    <row r="30" spans="1:20">
      <c r="A30" s="3">
        <v>29</v>
      </c>
      <c r="B30" s="3" t="s">
        <v>115</v>
      </c>
      <c r="C30" s="3" t="s">
        <v>47</v>
      </c>
      <c r="D30" s="2">
        <v>143700.92000000001</v>
      </c>
      <c r="E30" s="3">
        <v>5</v>
      </c>
      <c r="F30" s="3" t="s">
        <v>116</v>
      </c>
      <c r="G30" s="1">
        <v>45638</v>
      </c>
      <c r="H30" s="3" t="s">
        <v>62</v>
      </c>
      <c r="I30" s="3" t="s">
        <v>19</v>
      </c>
      <c r="J30" s="3" t="s">
        <v>27</v>
      </c>
      <c r="K30" s="2">
        <f>Table1[[#This Row],[Unit Price]]*Table1[[#This Row],[Quantity]]</f>
        <v>718504.60000000009</v>
      </c>
      <c r="L30" s="3">
        <f t="shared" si="0"/>
        <v>0.25</v>
      </c>
      <c r="M30" s="2">
        <f>IFERROR(Table1[[#This Row],[Sale Price]]*Table1[[#This Row],[Discount]],"No Discount")</f>
        <v>179626.15000000002</v>
      </c>
      <c r="N30" s="2">
        <f>IFERROR(Table1[[#This Row],[Sale Price]]-Table1[[#This Row],[Discount Amount]],Table1[[#This Row],[Sale Price]])</f>
        <v>538878.45000000007</v>
      </c>
      <c r="O30" s="23">
        <f>MONTH(Table1[[#This Row],[Date]])</f>
        <v>12</v>
      </c>
      <c r="P30" s="3"/>
      <c r="Q30" s="3"/>
      <c r="R30" s="3"/>
      <c r="S30" s="3"/>
      <c r="T30" s="3"/>
    </row>
    <row r="31" spans="1:20">
      <c r="A31" s="3">
        <v>30</v>
      </c>
      <c r="B31" s="3" t="s">
        <v>117</v>
      </c>
      <c r="C31" s="3" t="s">
        <v>29</v>
      </c>
      <c r="D31" s="2">
        <v>115081.28</v>
      </c>
      <c r="E31" s="3">
        <v>3</v>
      </c>
      <c r="F31" s="3" t="s">
        <v>118</v>
      </c>
      <c r="G31" s="1">
        <v>45639</v>
      </c>
      <c r="H31" s="3" t="s">
        <v>84</v>
      </c>
      <c r="I31" s="3" t="s">
        <v>32</v>
      </c>
      <c r="J31" s="3" t="s">
        <v>20</v>
      </c>
      <c r="K31" s="2">
        <f>Table1[[#This Row],[Unit Price]]*Table1[[#This Row],[Quantity]]</f>
        <v>345243.83999999997</v>
      </c>
      <c r="L31" s="3">
        <f t="shared" si="0"/>
        <v>0.15</v>
      </c>
      <c r="M31" s="2">
        <f>IFERROR(Table1[[#This Row],[Sale Price]]*Table1[[#This Row],[Discount]],"No Discount")</f>
        <v>51786.575999999994</v>
      </c>
      <c r="N31" s="2">
        <f>IFERROR(Table1[[#This Row],[Sale Price]]-Table1[[#This Row],[Discount Amount]],Table1[[#This Row],[Sale Price]])</f>
        <v>293457.26399999997</v>
      </c>
      <c r="O31" s="23">
        <f>MONTH(Table1[[#This Row],[Date]])</f>
        <v>12</v>
      </c>
      <c r="P31" s="3"/>
      <c r="Q31" s="3"/>
      <c r="R31" s="3"/>
      <c r="S31" s="3"/>
      <c r="T31" s="3"/>
    </row>
    <row r="32" spans="1:20">
      <c r="A32" s="3">
        <v>31</v>
      </c>
      <c r="B32" s="3" t="s">
        <v>119</v>
      </c>
      <c r="C32" s="3" t="s">
        <v>29</v>
      </c>
      <c r="D32" s="2">
        <v>189938.55</v>
      </c>
      <c r="E32" s="3">
        <v>3</v>
      </c>
      <c r="F32" s="3" t="s">
        <v>120</v>
      </c>
      <c r="G32" s="1">
        <v>45374</v>
      </c>
      <c r="H32" s="3" t="s">
        <v>121</v>
      </c>
      <c r="I32" s="3" t="s">
        <v>19</v>
      </c>
      <c r="J32" s="3" t="s">
        <v>20</v>
      </c>
      <c r="K32" s="2">
        <f>Table1[[#This Row],[Unit Price]]*Table1[[#This Row],[Quantity]]</f>
        <v>569815.64999999991</v>
      </c>
      <c r="L32" s="3">
        <f t="shared" si="0"/>
        <v>0.15</v>
      </c>
      <c r="M32" s="2">
        <f>IFERROR(Table1[[#This Row],[Sale Price]]*Table1[[#This Row],[Discount]],"No Discount")</f>
        <v>85472.347499999989</v>
      </c>
      <c r="N32" s="2">
        <f>IFERROR(Table1[[#This Row],[Sale Price]]-Table1[[#This Row],[Discount Amount]],Table1[[#This Row],[Sale Price]])</f>
        <v>484343.30249999993</v>
      </c>
      <c r="O32" s="23">
        <f>MONTH(Table1[[#This Row],[Date]])</f>
        <v>3</v>
      </c>
      <c r="P32" s="3"/>
      <c r="Q32" s="3"/>
      <c r="R32" s="3"/>
      <c r="S32" s="3"/>
      <c r="T32" s="3"/>
    </row>
    <row r="33" spans="1:20">
      <c r="A33" s="3">
        <v>32</v>
      </c>
      <c r="B33" s="3" t="s">
        <v>122</v>
      </c>
      <c r="C33" s="3" t="s">
        <v>60</v>
      </c>
      <c r="D33" s="2">
        <v>107510.96</v>
      </c>
      <c r="E33" s="3">
        <v>5</v>
      </c>
      <c r="F33" s="3" t="s">
        <v>123</v>
      </c>
      <c r="G33" s="1">
        <v>45518</v>
      </c>
      <c r="H33" s="3" t="s">
        <v>72</v>
      </c>
      <c r="I33" s="3" t="s">
        <v>45</v>
      </c>
      <c r="J33" s="3" t="s">
        <v>20</v>
      </c>
      <c r="K33" s="2">
        <f>Table1[[#This Row],[Unit Price]]*Table1[[#This Row],[Quantity]]</f>
        <v>537554.80000000005</v>
      </c>
      <c r="L33" s="3">
        <f t="shared" si="0"/>
        <v>0.25</v>
      </c>
      <c r="M33" s="2">
        <f>IFERROR(Table1[[#This Row],[Sale Price]]*Table1[[#This Row],[Discount]],"No Discount")</f>
        <v>134388.70000000001</v>
      </c>
      <c r="N33" s="2">
        <f>IFERROR(Table1[[#This Row],[Sale Price]]-Table1[[#This Row],[Discount Amount]],Table1[[#This Row],[Sale Price]])</f>
        <v>403166.10000000003</v>
      </c>
      <c r="O33" s="23">
        <f>MONTH(Table1[[#This Row],[Date]])</f>
        <v>8</v>
      </c>
      <c r="P33" s="3"/>
      <c r="Q33" s="3"/>
      <c r="R33" s="3"/>
      <c r="S33" s="3"/>
      <c r="T33" s="3"/>
    </row>
    <row r="34" spans="1:20">
      <c r="A34" s="3">
        <v>33</v>
      </c>
      <c r="B34" s="3" t="s">
        <v>124</v>
      </c>
      <c r="C34" s="3" t="s">
        <v>70</v>
      </c>
      <c r="D34" s="2">
        <v>91107.82</v>
      </c>
      <c r="E34" s="3">
        <v>4</v>
      </c>
      <c r="F34" s="3" t="s">
        <v>125</v>
      </c>
      <c r="G34" s="1">
        <v>45546</v>
      </c>
      <c r="H34" s="3" t="s">
        <v>72</v>
      </c>
      <c r="I34" s="3" t="s">
        <v>19</v>
      </c>
      <c r="J34" s="3" t="s">
        <v>27</v>
      </c>
      <c r="K34" s="2">
        <f>Table1[[#This Row],[Unit Price]]*Table1[[#This Row],[Quantity]]</f>
        <v>364431.28</v>
      </c>
      <c r="L34" s="3">
        <f t="shared" si="0"/>
        <v>0.15</v>
      </c>
      <c r="M34" s="2">
        <f>IFERROR(Table1[[#This Row],[Sale Price]]*Table1[[#This Row],[Discount]],"No Discount")</f>
        <v>54664.692000000003</v>
      </c>
      <c r="N34" s="2">
        <f>IFERROR(Table1[[#This Row],[Sale Price]]-Table1[[#This Row],[Discount Amount]],Table1[[#This Row],[Sale Price]])</f>
        <v>309766.58800000005</v>
      </c>
      <c r="O34" s="23">
        <f>MONTH(Table1[[#This Row],[Date]])</f>
        <v>9</v>
      </c>
      <c r="P34" s="3"/>
      <c r="Q34" s="3"/>
      <c r="R34" s="3"/>
      <c r="S34" s="3"/>
      <c r="T34" s="3"/>
    </row>
    <row r="35" spans="1:20">
      <c r="A35" s="3">
        <v>34</v>
      </c>
      <c r="B35" s="3" t="s">
        <v>126</v>
      </c>
      <c r="C35" s="3" t="s">
        <v>47</v>
      </c>
      <c r="D35" s="2">
        <v>179493.21</v>
      </c>
      <c r="E35" s="3">
        <v>1</v>
      </c>
      <c r="F35" s="3" t="s">
        <v>127</v>
      </c>
      <c r="G35" s="1">
        <v>45422</v>
      </c>
      <c r="H35" s="3" t="s">
        <v>81</v>
      </c>
      <c r="I35" s="3" t="s">
        <v>45</v>
      </c>
      <c r="J35" s="3" t="s">
        <v>36</v>
      </c>
      <c r="K35" s="2">
        <f>Table1[[#This Row],[Unit Price]]*Table1[[#This Row],[Quantity]]</f>
        <v>179493.21</v>
      </c>
      <c r="L35" s="3" t="str">
        <f t="shared" si="0"/>
        <v>No Discount</v>
      </c>
      <c r="M35" s="2" t="str">
        <f>IFERROR(Table1[[#This Row],[Sale Price]]*Table1[[#This Row],[Discount]],"No Discount")</f>
        <v>No Discount</v>
      </c>
      <c r="N35" s="2">
        <f>IFERROR(Table1[[#This Row],[Sale Price]]-Table1[[#This Row],[Discount Amount]],Table1[[#This Row],[Sale Price]])</f>
        <v>179493.21</v>
      </c>
      <c r="O35" s="23">
        <f>MONTH(Table1[[#This Row],[Date]])</f>
        <v>5</v>
      </c>
      <c r="P35" s="3"/>
      <c r="Q35" s="3"/>
      <c r="R35" s="3"/>
      <c r="S35" s="3"/>
      <c r="T35" s="3"/>
    </row>
    <row r="36" spans="1:20">
      <c r="A36" s="3">
        <v>35</v>
      </c>
      <c r="B36" s="3" t="s">
        <v>128</v>
      </c>
      <c r="C36" s="3" t="s">
        <v>129</v>
      </c>
      <c r="D36" s="2">
        <v>57799.94</v>
      </c>
      <c r="E36" s="3">
        <v>2</v>
      </c>
      <c r="F36" s="3" t="s">
        <v>130</v>
      </c>
      <c r="G36" s="1">
        <v>45326</v>
      </c>
      <c r="H36" s="3" t="s">
        <v>131</v>
      </c>
      <c r="I36" s="3" t="s">
        <v>45</v>
      </c>
      <c r="J36" s="3" t="s">
        <v>27</v>
      </c>
      <c r="K36" s="2">
        <f>Table1[[#This Row],[Unit Price]]*Table1[[#This Row],[Quantity]]</f>
        <v>115599.88</v>
      </c>
      <c r="L36" s="3">
        <f t="shared" si="0"/>
        <v>0.15</v>
      </c>
      <c r="M36" s="2">
        <f>IFERROR(Table1[[#This Row],[Sale Price]]*Table1[[#This Row],[Discount]],"No Discount")</f>
        <v>17339.982</v>
      </c>
      <c r="N36" s="2">
        <f>IFERROR(Table1[[#This Row],[Sale Price]]-Table1[[#This Row],[Discount Amount]],Table1[[#This Row],[Sale Price]])</f>
        <v>98259.898000000001</v>
      </c>
      <c r="O36" s="23">
        <f>MONTH(Table1[[#This Row],[Date]])</f>
        <v>2</v>
      </c>
      <c r="P36" s="3"/>
      <c r="Q36" s="3"/>
      <c r="R36" s="3"/>
      <c r="S36" s="3"/>
      <c r="T36" s="3"/>
    </row>
    <row r="37" spans="1:20">
      <c r="A37" s="3">
        <v>36</v>
      </c>
      <c r="B37" s="3" t="s">
        <v>132</v>
      </c>
      <c r="C37" s="3" t="s">
        <v>29</v>
      </c>
      <c r="D37" s="2">
        <v>187522.86</v>
      </c>
      <c r="E37" s="3">
        <v>1</v>
      </c>
      <c r="F37" s="3" t="s">
        <v>133</v>
      </c>
      <c r="G37" s="1">
        <v>45518</v>
      </c>
      <c r="H37" s="3" t="s">
        <v>76</v>
      </c>
      <c r="I37" s="3" t="s">
        <v>45</v>
      </c>
      <c r="J37" s="3" t="s">
        <v>36</v>
      </c>
      <c r="K37" s="2">
        <f>Table1[[#This Row],[Unit Price]]*Table1[[#This Row],[Quantity]]</f>
        <v>187522.86</v>
      </c>
      <c r="L37" s="3" t="str">
        <f t="shared" si="0"/>
        <v>No Discount</v>
      </c>
      <c r="M37" s="2" t="str">
        <f>IFERROR(Table1[[#This Row],[Sale Price]]*Table1[[#This Row],[Discount]],"No Discount")</f>
        <v>No Discount</v>
      </c>
      <c r="N37" s="2">
        <f>IFERROR(Table1[[#This Row],[Sale Price]]-Table1[[#This Row],[Discount Amount]],Table1[[#This Row],[Sale Price]])</f>
        <v>187522.86</v>
      </c>
      <c r="O37" s="23">
        <f>MONTH(Table1[[#This Row],[Date]])</f>
        <v>8</v>
      </c>
      <c r="P37" s="3"/>
      <c r="Q37" s="3"/>
      <c r="R37" s="3"/>
      <c r="S37" s="3"/>
      <c r="T37" s="3"/>
    </row>
    <row r="38" spans="1:20">
      <c r="A38" s="3">
        <v>37</v>
      </c>
      <c r="B38" s="3" t="s">
        <v>111</v>
      </c>
      <c r="C38" s="3" t="s">
        <v>51</v>
      </c>
      <c r="D38" s="2">
        <v>189887.88</v>
      </c>
      <c r="E38" s="3">
        <v>3</v>
      </c>
      <c r="F38" s="3" t="s">
        <v>134</v>
      </c>
      <c r="G38" s="1">
        <v>45373</v>
      </c>
      <c r="H38" s="3" t="s">
        <v>57</v>
      </c>
      <c r="I38" s="3" t="s">
        <v>26</v>
      </c>
      <c r="J38" s="3" t="s">
        <v>20</v>
      </c>
      <c r="K38" s="2">
        <f>Table1[[#This Row],[Unit Price]]*Table1[[#This Row],[Quantity]]</f>
        <v>569663.64</v>
      </c>
      <c r="L38" s="3">
        <f t="shared" si="0"/>
        <v>0.15</v>
      </c>
      <c r="M38" s="2">
        <f>IFERROR(Table1[[#This Row],[Sale Price]]*Table1[[#This Row],[Discount]],"No Discount")</f>
        <v>85449.546000000002</v>
      </c>
      <c r="N38" s="2">
        <f>IFERROR(Table1[[#This Row],[Sale Price]]-Table1[[#This Row],[Discount Amount]],Table1[[#This Row],[Sale Price]])</f>
        <v>484214.09400000004</v>
      </c>
      <c r="O38" s="23">
        <f>MONTH(Table1[[#This Row],[Date]])</f>
        <v>3</v>
      </c>
      <c r="P38" s="3"/>
      <c r="Q38" s="3"/>
      <c r="R38" s="3"/>
      <c r="S38" s="3"/>
      <c r="T38" s="3"/>
    </row>
    <row r="39" spans="1:20">
      <c r="A39" s="3">
        <v>38</v>
      </c>
      <c r="B39" s="3" t="s">
        <v>135</v>
      </c>
      <c r="C39" s="3" t="s">
        <v>51</v>
      </c>
      <c r="D39" s="2">
        <v>96484.11</v>
      </c>
      <c r="E39" s="3">
        <v>1</v>
      </c>
      <c r="F39" s="3" t="s">
        <v>136</v>
      </c>
      <c r="G39" s="1">
        <v>45462</v>
      </c>
      <c r="H39" s="3" t="s">
        <v>40</v>
      </c>
      <c r="I39" s="3" t="s">
        <v>19</v>
      </c>
      <c r="J39" s="3" t="s">
        <v>27</v>
      </c>
      <c r="K39" s="2">
        <f>Table1[[#This Row],[Unit Price]]*Table1[[#This Row],[Quantity]]</f>
        <v>96484.11</v>
      </c>
      <c r="L39" s="3" t="str">
        <f t="shared" si="0"/>
        <v>No Discount</v>
      </c>
      <c r="M39" s="2" t="str">
        <f>IFERROR(Table1[[#This Row],[Sale Price]]*Table1[[#This Row],[Discount]],"No Discount")</f>
        <v>No Discount</v>
      </c>
      <c r="N39" s="2">
        <f>IFERROR(Table1[[#This Row],[Sale Price]]-Table1[[#This Row],[Discount Amount]],Table1[[#This Row],[Sale Price]])</f>
        <v>96484.11</v>
      </c>
      <c r="O39" s="23">
        <f>MONTH(Table1[[#This Row],[Date]])</f>
        <v>6</v>
      </c>
      <c r="P39" s="3"/>
      <c r="Q39" s="3"/>
      <c r="R39" s="3"/>
      <c r="S39" s="3"/>
      <c r="T39" s="3"/>
    </row>
    <row r="40" spans="1:20">
      <c r="A40" s="3">
        <v>39</v>
      </c>
      <c r="B40" s="3" t="s">
        <v>137</v>
      </c>
      <c r="C40" s="3" t="s">
        <v>38</v>
      </c>
      <c r="D40" s="2">
        <v>138798.45000000001</v>
      </c>
      <c r="E40" s="3">
        <v>4</v>
      </c>
      <c r="F40" s="3" t="s">
        <v>138</v>
      </c>
      <c r="G40" s="1">
        <v>45594</v>
      </c>
      <c r="H40" s="3" t="s">
        <v>99</v>
      </c>
      <c r="I40" s="3" t="s">
        <v>19</v>
      </c>
      <c r="J40" s="3" t="s">
        <v>27</v>
      </c>
      <c r="K40" s="2">
        <f>Table1[[#This Row],[Unit Price]]*Table1[[#This Row],[Quantity]]</f>
        <v>555193.80000000005</v>
      </c>
      <c r="L40" s="3">
        <f t="shared" si="0"/>
        <v>0.15</v>
      </c>
      <c r="M40" s="2">
        <f>IFERROR(Table1[[#This Row],[Sale Price]]*Table1[[#This Row],[Discount]],"No Discount")</f>
        <v>83279.070000000007</v>
      </c>
      <c r="N40" s="2">
        <f>IFERROR(Table1[[#This Row],[Sale Price]]-Table1[[#This Row],[Discount Amount]],Table1[[#This Row],[Sale Price]])</f>
        <v>471914.73000000004</v>
      </c>
      <c r="O40" s="23">
        <f>MONTH(Table1[[#This Row],[Date]])</f>
        <v>10</v>
      </c>
      <c r="P40" s="3"/>
      <c r="Q40" s="3"/>
      <c r="R40" s="3"/>
      <c r="S40" s="3"/>
      <c r="T40" s="3"/>
    </row>
    <row r="41" spans="1:20">
      <c r="A41" s="3">
        <v>40</v>
      </c>
      <c r="B41" s="3" t="s">
        <v>139</v>
      </c>
      <c r="C41" s="3" t="s">
        <v>70</v>
      </c>
      <c r="D41" s="2">
        <v>50794.78</v>
      </c>
      <c r="E41" s="3">
        <v>3</v>
      </c>
      <c r="F41" s="3" t="s">
        <v>140</v>
      </c>
      <c r="G41" s="1">
        <v>45595</v>
      </c>
      <c r="H41" s="3" t="s">
        <v>44</v>
      </c>
      <c r="I41" s="3" t="s">
        <v>45</v>
      </c>
      <c r="J41" s="3" t="s">
        <v>36</v>
      </c>
      <c r="K41" s="2">
        <f>Table1[[#This Row],[Unit Price]]*Table1[[#This Row],[Quantity]]</f>
        <v>152384.34</v>
      </c>
      <c r="L41" s="3">
        <f t="shared" si="0"/>
        <v>0.15</v>
      </c>
      <c r="M41" s="2">
        <f>IFERROR(Table1[[#This Row],[Sale Price]]*Table1[[#This Row],[Discount]],"No Discount")</f>
        <v>22857.650999999998</v>
      </c>
      <c r="N41" s="2">
        <f>IFERROR(Table1[[#This Row],[Sale Price]]-Table1[[#This Row],[Discount Amount]],Table1[[#This Row],[Sale Price]])</f>
        <v>129526.689</v>
      </c>
      <c r="O41" s="23">
        <f>MONTH(Table1[[#This Row],[Date]])</f>
        <v>10</v>
      </c>
      <c r="P41" s="3"/>
      <c r="Q41" s="3"/>
      <c r="R41" s="3"/>
      <c r="S41" s="3"/>
      <c r="T41" s="3"/>
    </row>
    <row r="42" spans="1:20">
      <c r="A42" s="3">
        <v>41</v>
      </c>
      <c r="B42" s="3" t="s">
        <v>141</v>
      </c>
      <c r="C42" s="3" t="s">
        <v>60</v>
      </c>
      <c r="D42" s="2">
        <v>167997.11</v>
      </c>
      <c r="E42" s="3">
        <v>3</v>
      </c>
      <c r="F42" s="3" t="s">
        <v>142</v>
      </c>
      <c r="G42" s="1">
        <v>45486</v>
      </c>
      <c r="H42" s="3" t="s">
        <v>84</v>
      </c>
      <c r="I42" s="3" t="s">
        <v>26</v>
      </c>
      <c r="J42" s="3" t="s">
        <v>36</v>
      </c>
      <c r="K42" s="2">
        <f>Table1[[#This Row],[Unit Price]]*Table1[[#This Row],[Quantity]]</f>
        <v>503991.32999999996</v>
      </c>
      <c r="L42" s="3">
        <f t="shared" si="0"/>
        <v>0.15</v>
      </c>
      <c r="M42" s="2">
        <f>IFERROR(Table1[[#This Row],[Sale Price]]*Table1[[#This Row],[Discount]],"No Discount")</f>
        <v>75598.699499999988</v>
      </c>
      <c r="N42" s="2">
        <f>IFERROR(Table1[[#This Row],[Sale Price]]-Table1[[#This Row],[Discount Amount]],Table1[[#This Row],[Sale Price]])</f>
        <v>428392.63049999997</v>
      </c>
      <c r="O42" s="23">
        <f>MONTH(Table1[[#This Row],[Date]])</f>
        <v>7</v>
      </c>
      <c r="P42" s="3"/>
      <c r="Q42" s="3"/>
      <c r="R42" s="3"/>
      <c r="S42" s="3"/>
      <c r="T42" s="3"/>
    </row>
    <row r="43" spans="1:20">
      <c r="A43" s="3">
        <v>42</v>
      </c>
      <c r="B43" s="3" t="s">
        <v>135</v>
      </c>
      <c r="C43" s="3" t="s">
        <v>38</v>
      </c>
      <c r="D43" s="2">
        <v>19669.34</v>
      </c>
      <c r="E43" s="3">
        <v>2</v>
      </c>
      <c r="F43" s="3" t="s">
        <v>143</v>
      </c>
      <c r="G43" s="1">
        <v>45310</v>
      </c>
      <c r="H43" s="3" t="s">
        <v>44</v>
      </c>
      <c r="I43" s="3" t="s">
        <v>19</v>
      </c>
      <c r="J43" s="3" t="s">
        <v>20</v>
      </c>
      <c r="K43" s="2">
        <f>Table1[[#This Row],[Unit Price]]*Table1[[#This Row],[Quantity]]</f>
        <v>39338.68</v>
      </c>
      <c r="L43" s="3">
        <f t="shared" si="0"/>
        <v>0.15</v>
      </c>
      <c r="M43" s="2">
        <f>IFERROR(Table1[[#This Row],[Sale Price]]*Table1[[#This Row],[Discount]],"No Discount")</f>
        <v>5900.8019999999997</v>
      </c>
      <c r="N43" s="2">
        <f>IFERROR(Table1[[#This Row],[Sale Price]]-Table1[[#This Row],[Discount Amount]],Table1[[#This Row],[Sale Price]])</f>
        <v>33437.877999999997</v>
      </c>
      <c r="O43" s="23">
        <f>MONTH(Table1[[#This Row],[Date]])</f>
        <v>1</v>
      </c>
      <c r="P43" s="3"/>
      <c r="Q43" s="3"/>
      <c r="R43" s="3"/>
      <c r="S43" s="3"/>
      <c r="T43" s="3"/>
    </row>
    <row r="44" spans="1:20">
      <c r="A44" s="3">
        <v>43</v>
      </c>
      <c r="B44" s="3" t="s">
        <v>144</v>
      </c>
      <c r="C44" s="3" t="s">
        <v>38</v>
      </c>
      <c r="D44" s="2">
        <v>177783.65</v>
      </c>
      <c r="E44" s="3">
        <v>3</v>
      </c>
      <c r="F44" s="3" t="s">
        <v>145</v>
      </c>
      <c r="G44" s="1">
        <v>45605</v>
      </c>
      <c r="H44" s="3" t="s">
        <v>84</v>
      </c>
      <c r="I44" s="3" t="s">
        <v>41</v>
      </c>
      <c r="J44" s="3" t="s">
        <v>27</v>
      </c>
      <c r="K44" s="2">
        <f>Table1[[#This Row],[Unit Price]]*Table1[[#This Row],[Quantity]]</f>
        <v>533350.94999999995</v>
      </c>
      <c r="L44" s="3">
        <f t="shared" si="0"/>
        <v>0.15</v>
      </c>
      <c r="M44" s="2">
        <f>IFERROR(Table1[[#This Row],[Sale Price]]*Table1[[#This Row],[Discount]],"No Discount")</f>
        <v>80002.642499999987</v>
      </c>
      <c r="N44" s="2">
        <f>IFERROR(Table1[[#This Row],[Sale Price]]-Table1[[#This Row],[Discount Amount]],Table1[[#This Row],[Sale Price]])</f>
        <v>453348.3075</v>
      </c>
      <c r="O44" s="23">
        <f>MONTH(Table1[[#This Row],[Date]])</f>
        <v>11</v>
      </c>
      <c r="P44" s="3"/>
      <c r="Q44" s="3"/>
      <c r="R44" s="3"/>
      <c r="S44" s="3"/>
      <c r="T44" s="3"/>
    </row>
    <row r="45" spans="1:20">
      <c r="A45" s="3">
        <v>44</v>
      </c>
      <c r="B45" s="3" t="s">
        <v>15</v>
      </c>
      <c r="C45" s="3" t="s">
        <v>16</v>
      </c>
      <c r="D45" s="2">
        <v>184369.31</v>
      </c>
      <c r="E45" s="3">
        <v>2</v>
      </c>
      <c r="F45" s="3" t="s">
        <v>146</v>
      </c>
      <c r="G45" s="1">
        <v>45322</v>
      </c>
      <c r="H45" s="3" t="s">
        <v>131</v>
      </c>
      <c r="I45" s="3" t="s">
        <v>19</v>
      </c>
      <c r="J45" s="3" t="s">
        <v>27</v>
      </c>
      <c r="K45" s="2">
        <f>Table1[[#This Row],[Unit Price]]*Table1[[#This Row],[Quantity]]</f>
        <v>368738.62</v>
      </c>
      <c r="L45" s="3">
        <f t="shared" si="0"/>
        <v>0.15</v>
      </c>
      <c r="M45" s="2">
        <f>IFERROR(Table1[[#This Row],[Sale Price]]*Table1[[#This Row],[Discount]],"No Discount")</f>
        <v>55310.792999999998</v>
      </c>
      <c r="N45" s="2">
        <f>IFERROR(Table1[[#This Row],[Sale Price]]-Table1[[#This Row],[Discount Amount]],Table1[[#This Row],[Sale Price]])</f>
        <v>313427.82699999999</v>
      </c>
      <c r="O45" s="23">
        <f>MONTH(Table1[[#This Row],[Date]])</f>
        <v>1</v>
      </c>
      <c r="P45" s="3"/>
      <c r="Q45" s="3"/>
      <c r="R45" s="3"/>
      <c r="S45" s="3"/>
      <c r="T45" s="3"/>
    </row>
    <row r="46" spans="1:20">
      <c r="A46" s="3">
        <v>45</v>
      </c>
      <c r="B46" s="3" t="s">
        <v>147</v>
      </c>
      <c r="C46" s="3" t="s">
        <v>29</v>
      </c>
      <c r="D46" s="2">
        <v>174533.28</v>
      </c>
      <c r="E46" s="3">
        <v>4</v>
      </c>
      <c r="F46" s="3" t="s">
        <v>148</v>
      </c>
      <c r="G46" s="1">
        <v>45467</v>
      </c>
      <c r="H46" s="3" t="s">
        <v>53</v>
      </c>
      <c r="I46" s="3" t="s">
        <v>26</v>
      </c>
      <c r="J46" s="3" t="s">
        <v>27</v>
      </c>
      <c r="K46" s="2">
        <f>Table1[[#This Row],[Unit Price]]*Table1[[#This Row],[Quantity]]</f>
        <v>698133.12</v>
      </c>
      <c r="L46" s="3">
        <f t="shared" si="0"/>
        <v>0.15</v>
      </c>
      <c r="M46" s="2">
        <f>IFERROR(Table1[[#This Row],[Sale Price]]*Table1[[#This Row],[Discount]],"No Discount")</f>
        <v>104719.96799999999</v>
      </c>
      <c r="N46" s="2">
        <f>IFERROR(Table1[[#This Row],[Sale Price]]-Table1[[#This Row],[Discount Amount]],Table1[[#This Row],[Sale Price]])</f>
        <v>593413.152</v>
      </c>
      <c r="O46" s="23">
        <f>MONTH(Table1[[#This Row],[Date]])</f>
        <v>6</v>
      </c>
      <c r="P46" s="3"/>
      <c r="Q46" s="3"/>
      <c r="R46" s="3"/>
      <c r="S46" s="3"/>
      <c r="T46" s="3"/>
    </row>
    <row r="47" spans="1:20">
      <c r="A47" s="3">
        <v>46</v>
      </c>
      <c r="B47" s="3" t="s">
        <v>149</v>
      </c>
      <c r="C47" s="3" t="s">
        <v>60</v>
      </c>
      <c r="D47" s="2">
        <v>123356.95</v>
      </c>
      <c r="E47" s="3">
        <v>2</v>
      </c>
      <c r="F47" s="3" t="s">
        <v>150</v>
      </c>
      <c r="G47" s="1">
        <v>45381</v>
      </c>
      <c r="H47" s="3" t="s">
        <v>106</v>
      </c>
      <c r="I47" s="3" t="s">
        <v>32</v>
      </c>
      <c r="J47" s="3" t="s">
        <v>36</v>
      </c>
      <c r="K47" s="2">
        <f>Table1[[#This Row],[Unit Price]]*Table1[[#This Row],[Quantity]]</f>
        <v>246713.9</v>
      </c>
      <c r="L47" s="3">
        <f t="shared" si="0"/>
        <v>0.15</v>
      </c>
      <c r="M47" s="2">
        <f>IFERROR(Table1[[#This Row],[Sale Price]]*Table1[[#This Row],[Discount]],"No Discount")</f>
        <v>37007.084999999999</v>
      </c>
      <c r="N47" s="2">
        <f>IFERROR(Table1[[#This Row],[Sale Price]]-Table1[[#This Row],[Discount Amount]],Table1[[#This Row],[Sale Price]])</f>
        <v>209706.815</v>
      </c>
      <c r="O47" s="23">
        <f>MONTH(Table1[[#This Row],[Date]])</f>
        <v>3</v>
      </c>
      <c r="P47" s="3"/>
      <c r="Q47" s="3"/>
      <c r="R47" s="3"/>
      <c r="S47" s="3"/>
      <c r="T47" s="3"/>
    </row>
    <row r="48" spans="1:20">
      <c r="A48" s="3">
        <v>47</v>
      </c>
      <c r="B48" s="3" t="s">
        <v>151</v>
      </c>
      <c r="C48" s="3" t="s">
        <v>129</v>
      </c>
      <c r="D48" s="2">
        <v>37988.400000000001</v>
      </c>
      <c r="E48" s="3">
        <v>1</v>
      </c>
      <c r="F48" s="3" t="s">
        <v>152</v>
      </c>
      <c r="G48" s="1">
        <v>45352</v>
      </c>
      <c r="H48" s="3" t="s">
        <v>84</v>
      </c>
      <c r="I48" s="3" t="s">
        <v>41</v>
      </c>
      <c r="J48" s="3" t="s">
        <v>20</v>
      </c>
      <c r="K48" s="2">
        <f>Table1[[#This Row],[Unit Price]]*Table1[[#This Row],[Quantity]]</f>
        <v>37988.400000000001</v>
      </c>
      <c r="L48" s="3" t="str">
        <f t="shared" si="0"/>
        <v>No Discount</v>
      </c>
      <c r="M48" s="2" t="str">
        <f>IFERROR(Table1[[#This Row],[Sale Price]]*Table1[[#This Row],[Discount]],"No Discount")</f>
        <v>No Discount</v>
      </c>
      <c r="N48" s="2">
        <f>IFERROR(Table1[[#This Row],[Sale Price]]-Table1[[#This Row],[Discount Amount]],Table1[[#This Row],[Sale Price]])</f>
        <v>37988.400000000001</v>
      </c>
      <c r="O48" s="23">
        <f>MONTH(Table1[[#This Row],[Date]])</f>
        <v>3</v>
      </c>
      <c r="P48" s="3"/>
      <c r="Q48" s="3"/>
      <c r="R48" s="3"/>
      <c r="S48" s="3"/>
      <c r="T48" s="3"/>
    </row>
    <row r="49" spans="1:20">
      <c r="A49" s="3">
        <v>48</v>
      </c>
      <c r="B49" s="3" t="s">
        <v>153</v>
      </c>
      <c r="C49" s="3" t="s">
        <v>29</v>
      </c>
      <c r="D49" s="2">
        <v>26155.71</v>
      </c>
      <c r="E49" s="3">
        <v>5</v>
      </c>
      <c r="F49" s="3" t="s">
        <v>154</v>
      </c>
      <c r="G49" s="1">
        <v>45618</v>
      </c>
      <c r="H49" s="3" t="s">
        <v>121</v>
      </c>
      <c r="I49" s="3" t="s">
        <v>41</v>
      </c>
      <c r="J49" s="3" t="s">
        <v>36</v>
      </c>
      <c r="K49" s="2">
        <f>Table1[[#This Row],[Unit Price]]*Table1[[#This Row],[Quantity]]</f>
        <v>130778.54999999999</v>
      </c>
      <c r="L49" s="3">
        <f t="shared" si="0"/>
        <v>0.25</v>
      </c>
      <c r="M49" s="2">
        <f>IFERROR(Table1[[#This Row],[Sale Price]]*Table1[[#This Row],[Discount]],"No Discount")</f>
        <v>32694.637499999997</v>
      </c>
      <c r="N49" s="2">
        <f>IFERROR(Table1[[#This Row],[Sale Price]]-Table1[[#This Row],[Discount Amount]],Table1[[#This Row],[Sale Price]])</f>
        <v>98083.912499999991</v>
      </c>
      <c r="O49" s="23">
        <f>MONTH(Table1[[#This Row],[Date]])</f>
        <v>11</v>
      </c>
      <c r="P49" s="3"/>
      <c r="Q49" s="3"/>
      <c r="R49" s="3"/>
      <c r="S49" s="3"/>
      <c r="T49" s="3"/>
    </row>
    <row r="50" spans="1:20">
      <c r="A50" s="3">
        <v>49</v>
      </c>
      <c r="B50" s="3" t="s">
        <v>155</v>
      </c>
      <c r="C50" s="3" t="s">
        <v>29</v>
      </c>
      <c r="D50" s="2">
        <v>170058.56</v>
      </c>
      <c r="E50" s="3">
        <v>1</v>
      </c>
      <c r="F50" s="3" t="s">
        <v>156</v>
      </c>
      <c r="G50" s="1">
        <v>45549</v>
      </c>
      <c r="H50" s="3" t="s">
        <v>99</v>
      </c>
      <c r="I50" s="3" t="s">
        <v>32</v>
      </c>
      <c r="J50" s="3" t="s">
        <v>20</v>
      </c>
      <c r="K50" s="2">
        <f>Table1[[#This Row],[Unit Price]]*Table1[[#This Row],[Quantity]]</f>
        <v>170058.56</v>
      </c>
      <c r="L50" s="3" t="str">
        <f t="shared" si="0"/>
        <v>No Discount</v>
      </c>
      <c r="M50" s="2" t="str">
        <f>IFERROR(Table1[[#This Row],[Sale Price]]*Table1[[#This Row],[Discount]],"No Discount")</f>
        <v>No Discount</v>
      </c>
      <c r="N50" s="2">
        <f>IFERROR(Table1[[#This Row],[Sale Price]]-Table1[[#This Row],[Discount Amount]],Table1[[#This Row],[Sale Price]])</f>
        <v>170058.56</v>
      </c>
      <c r="O50" s="23">
        <f>MONTH(Table1[[#This Row],[Date]])</f>
        <v>9</v>
      </c>
      <c r="P50" s="3"/>
      <c r="Q50" s="3"/>
      <c r="R50" s="3"/>
      <c r="S50" s="3"/>
      <c r="T50" s="3"/>
    </row>
    <row r="51" spans="1:20">
      <c r="A51" s="3">
        <v>50</v>
      </c>
      <c r="B51" s="3" t="s">
        <v>157</v>
      </c>
      <c r="C51" s="3" t="s">
        <v>29</v>
      </c>
      <c r="D51" s="2">
        <v>158532.98000000001</v>
      </c>
      <c r="E51" s="3">
        <v>2</v>
      </c>
      <c r="F51" s="3" t="s">
        <v>158</v>
      </c>
      <c r="G51" s="1">
        <v>45553</v>
      </c>
      <c r="H51" s="3" t="s">
        <v>159</v>
      </c>
      <c r="I51" s="3" t="s">
        <v>19</v>
      </c>
      <c r="J51" s="3" t="s">
        <v>20</v>
      </c>
      <c r="K51" s="2">
        <f>Table1[[#This Row],[Unit Price]]*Table1[[#This Row],[Quantity]]</f>
        <v>317065.96000000002</v>
      </c>
      <c r="L51" s="3">
        <f t="shared" si="0"/>
        <v>0.15</v>
      </c>
      <c r="M51" s="2">
        <f>IFERROR(Table1[[#This Row],[Sale Price]]*Table1[[#This Row],[Discount]],"No Discount")</f>
        <v>47559.894</v>
      </c>
      <c r="N51" s="2">
        <f>IFERROR(Table1[[#This Row],[Sale Price]]-Table1[[#This Row],[Discount Amount]],Table1[[#This Row],[Sale Price]])</f>
        <v>269506.06599999999</v>
      </c>
      <c r="O51" s="23">
        <f>MONTH(Table1[[#This Row],[Date]])</f>
        <v>9</v>
      </c>
      <c r="P51" s="3"/>
      <c r="Q51" s="3"/>
      <c r="R51" s="3"/>
      <c r="S51" s="3"/>
      <c r="T51" s="3"/>
    </row>
    <row r="52" spans="1:20">
      <c r="A52" s="3">
        <v>51</v>
      </c>
      <c r="B52" s="3" t="s">
        <v>160</v>
      </c>
      <c r="C52" s="3" t="s">
        <v>70</v>
      </c>
      <c r="D52" s="2">
        <v>154911.09</v>
      </c>
      <c r="E52" s="3">
        <v>1</v>
      </c>
      <c r="F52" s="3" t="s">
        <v>161</v>
      </c>
      <c r="G52" s="1">
        <v>45597</v>
      </c>
      <c r="H52" s="3" t="s">
        <v>159</v>
      </c>
      <c r="I52" s="3" t="s">
        <v>45</v>
      </c>
      <c r="J52" s="3" t="s">
        <v>20</v>
      </c>
      <c r="K52" s="2">
        <f>Table1[[#This Row],[Unit Price]]*Table1[[#This Row],[Quantity]]</f>
        <v>154911.09</v>
      </c>
      <c r="L52" s="3" t="str">
        <f t="shared" si="0"/>
        <v>No Discount</v>
      </c>
      <c r="M52" s="2" t="str">
        <f>IFERROR(Table1[[#This Row],[Sale Price]]*Table1[[#This Row],[Discount]],"No Discount")</f>
        <v>No Discount</v>
      </c>
      <c r="N52" s="2">
        <f>IFERROR(Table1[[#This Row],[Sale Price]]-Table1[[#This Row],[Discount Amount]],Table1[[#This Row],[Sale Price]])</f>
        <v>154911.09</v>
      </c>
      <c r="O52" s="23">
        <f>MONTH(Table1[[#This Row],[Date]])</f>
        <v>11</v>
      </c>
      <c r="P52" s="3"/>
      <c r="Q52" s="3"/>
      <c r="R52" s="3"/>
      <c r="S52" s="3"/>
      <c r="T52" s="3"/>
    </row>
    <row r="53" spans="1:20">
      <c r="A53" s="3">
        <v>52</v>
      </c>
      <c r="B53" s="3" t="s">
        <v>162</v>
      </c>
      <c r="C53" s="3" t="s">
        <v>16</v>
      </c>
      <c r="D53" s="2">
        <v>87367.29</v>
      </c>
      <c r="E53" s="3">
        <v>1</v>
      </c>
      <c r="F53" s="3" t="s">
        <v>163</v>
      </c>
      <c r="G53" s="1">
        <v>45464</v>
      </c>
      <c r="H53" s="3" t="s">
        <v>72</v>
      </c>
      <c r="I53" s="3" t="s">
        <v>19</v>
      </c>
      <c r="J53" s="3" t="s">
        <v>20</v>
      </c>
      <c r="K53" s="2">
        <f>Table1[[#This Row],[Unit Price]]*Table1[[#This Row],[Quantity]]</f>
        <v>87367.29</v>
      </c>
      <c r="L53" s="3" t="str">
        <f t="shared" si="0"/>
        <v>No Discount</v>
      </c>
      <c r="M53" s="2" t="str">
        <f>IFERROR(Table1[[#This Row],[Sale Price]]*Table1[[#This Row],[Discount]],"No Discount")</f>
        <v>No Discount</v>
      </c>
      <c r="N53" s="2">
        <f>IFERROR(Table1[[#This Row],[Sale Price]]-Table1[[#This Row],[Discount Amount]],Table1[[#This Row],[Sale Price]])</f>
        <v>87367.29</v>
      </c>
      <c r="O53" s="23">
        <f>MONTH(Table1[[#This Row],[Date]])</f>
        <v>6</v>
      </c>
      <c r="P53" s="3"/>
      <c r="Q53" s="3"/>
      <c r="R53" s="3"/>
      <c r="S53" s="3"/>
      <c r="T53" s="3"/>
    </row>
    <row r="54" spans="1:20">
      <c r="A54" s="3">
        <v>53</v>
      </c>
      <c r="B54" s="3" t="s">
        <v>164</v>
      </c>
      <c r="C54" s="3" t="s">
        <v>23</v>
      </c>
      <c r="D54" s="2">
        <v>30418.04</v>
      </c>
      <c r="E54" s="3">
        <v>1</v>
      </c>
      <c r="F54" s="3" t="s">
        <v>165</v>
      </c>
      <c r="G54" s="1">
        <v>45296</v>
      </c>
      <c r="H54" s="3" t="s">
        <v>62</v>
      </c>
      <c r="I54" s="3" t="s">
        <v>26</v>
      </c>
      <c r="J54" s="3" t="s">
        <v>20</v>
      </c>
      <c r="K54" s="2">
        <f>Table1[[#This Row],[Unit Price]]*Table1[[#This Row],[Quantity]]</f>
        <v>30418.04</v>
      </c>
      <c r="L54" s="3" t="str">
        <f t="shared" si="0"/>
        <v>No Discount</v>
      </c>
      <c r="M54" s="2" t="str">
        <f>IFERROR(Table1[[#This Row],[Sale Price]]*Table1[[#This Row],[Discount]],"No Discount")</f>
        <v>No Discount</v>
      </c>
      <c r="N54" s="2">
        <f>IFERROR(Table1[[#This Row],[Sale Price]]-Table1[[#This Row],[Discount Amount]],Table1[[#This Row],[Sale Price]])</f>
        <v>30418.04</v>
      </c>
      <c r="O54" s="23">
        <f>MONTH(Table1[[#This Row],[Date]])</f>
        <v>1</v>
      </c>
      <c r="P54" s="3"/>
      <c r="Q54" s="3"/>
      <c r="R54" s="3"/>
      <c r="S54" s="3"/>
      <c r="T54" s="3"/>
    </row>
    <row r="55" spans="1:20">
      <c r="A55" s="3">
        <v>54</v>
      </c>
      <c r="B55" s="3" t="s">
        <v>166</v>
      </c>
      <c r="C55" s="3" t="s">
        <v>51</v>
      </c>
      <c r="D55" s="2">
        <v>144510.13</v>
      </c>
      <c r="E55" s="3">
        <v>2</v>
      </c>
      <c r="F55" s="3" t="s">
        <v>167</v>
      </c>
      <c r="G55" s="1">
        <v>45410</v>
      </c>
      <c r="H55" s="3" t="s">
        <v>131</v>
      </c>
      <c r="I55" s="3" t="s">
        <v>26</v>
      </c>
      <c r="J55" s="3" t="s">
        <v>27</v>
      </c>
      <c r="K55" s="2">
        <f>Table1[[#This Row],[Unit Price]]*Table1[[#This Row],[Quantity]]</f>
        <v>289020.26</v>
      </c>
      <c r="L55" s="3">
        <f t="shared" si="0"/>
        <v>0.15</v>
      </c>
      <c r="M55" s="2">
        <f>IFERROR(Table1[[#This Row],[Sale Price]]*Table1[[#This Row],[Discount]],"No Discount")</f>
        <v>43353.038999999997</v>
      </c>
      <c r="N55" s="2">
        <f>IFERROR(Table1[[#This Row],[Sale Price]]-Table1[[#This Row],[Discount Amount]],Table1[[#This Row],[Sale Price]])</f>
        <v>245667.22100000002</v>
      </c>
      <c r="O55" s="23">
        <f>MONTH(Table1[[#This Row],[Date]])</f>
        <v>4</v>
      </c>
      <c r="P55" s="3"/>
      <c r="Q55" s="3"/>
      <c r="R55" s="3"/>
      <c r="S55" s="3"/>
      <c r="T55" s="3"/>
    </row>
    <row r="56" spans="1:20">
      <c r="A56" s="3">
        <v>55</v>
      </c>
      <c r="B56" s="3" t="s">
        <v>132</v>
      </c>
      <c r="C56" s="3" t="s">
        <v>38</v>
      </c>
      <c r="D56" s="2">
        <v>103012.28</v>
      </c>
      <c r="E56" s="3">
        <v>1</v>
      </c>
      <c r="F56" s="3" t="s">
        <v>168</v>
      </c>
      <c r="G56" s="1">
        <v>45526</v>
      </c>
      <c r="H56" s="3" t="s">
        <v>35</v>
      </c>
      <c r="I56" s="3" t="s">
        <v>19</v>
      </c>
      <c r="J56" s="3" t="s">
        <v>27</v>
      </c>
      <c r="K56" s="2">
        <f>Table1[[#This Row],[Unit Price]]*Table1[[#This Row],[Quantity]]</f>
        <v>103012.28</v>
      </c>
      <c r="L56" s="3" t="str">
        <f t="shared" si="0"/>
        <v>No Discount</v>
      </c>
      <c r="M56" s="2" t="str">
        <f>IFERROR(Table1[[#This Row],[Sale Price]]*Table1[[#This Row],[Discount]],"No Discount")</f>
        <v>No Discount</v>
      </c>
      <c r="N56" s="2">
        <f>IFERROR(Table1[[#This Row],[Sale Price]]-Table1[[#This Row],[Discount Amount]],Table1[[#This Row],[Sale Price]])</f>
        <v>103012.28</v>
      </c>
      <c r="O56" s="23">
        <f>MONTH(Table1[[#This Row],[Date]])</f>
        <v>8</v>
      </c>
      <c r="P56" s="3"/>
      <c r="Q56" s="3"/>
      <c r="R56" s="3"/>
      <c r="S56" s="3"/>
      <c r="T56" s="3"/>
    </row>
    <row r="57" spans="1:20">
      <c r="A57" s="3">
        <v>56</v>
      </c>
      <c r="B57" s="3" t="s">
        <v>169</v>
      </c>
      <c r="C57" s="3" t="s">
        <v>51</v>
      </c>
      <c r="D57" s="2">
        <v>197815.07</v>
      </c>
      <c r="E57" s="3">
        <v>3</v>
      </c>
      <c r="F57" s="3" t="s">
        <v>170</v>
      </c>
      <c r="G57" s="1">
        <v>45450</v>
      </c>
      <c r="H57" s="3" t="s">
        <v>99</v>
      </c>
      <c r="I57" s="3" t="s">
        <v>32</v>
      </c>
      <c r="J57" s="3" t="s">
        <v>27</v>
      </c>
      <c r="K57" s="2">
        <f>Table1[[#This Row],[Unit Price]]*Table1[[#This Row],[Quantity]]</f>
        <v>593445.21</v>
      </c>
      <c r="L57" s="3">
        <f t="shared" si="0"/>
        <v>0.15</v>
      </c>
      <c r="M57" s="2">
        <f>IFERROR(Table1[[#This Row],[Sale Price]]*Table1[[#This Row],[Discount]],"No Discount")</f>
        <v>89016.781499999997</v>
      </c>
      <c r="N57" s="2">
        <f>IFERROR(Table1[[#This Row],[Sale Price]]-Table1[[#This Row],[Discount Amount]],Table1[[#This Row],[Sale Price]])</f>
        <v>504428.42849999998</v>
      </c>
      <c r="O57" s="23">
        <f>MONTH(Table1[[#This Row],[Date]])</f>
        <v>6</v>
      </c>
      <c r="P57" s="3"/>
      <c r="Q57" s="3"/>
      <c r="R57" s="3"/>
      <c r="S57" s="3"/>
      <c r="T57" s="3"/>
    </row>
    <row r="58" spans="1:20">
      <c r="A58" s="3">
        <v>57</v>
      </c>
      <c r="B58" s="3" t="s">
        <v>171</v>
      </c>
      <c r="C58" s="3" t="s">
        <v>79</v>
      </c>
      <c r="D58" s="2">
        <v>101268.18</v>
      </c>
      <c r="E58" s="3">
        <v>1</v>
      </c>
      <c r="F58" s="3" t="s">
        <v>172</v>
      </c>
      <c r="G58" s="1">
        <v>45445</v>
      </c>
      <c r="H58" s="3" t="s">
        <v>18</v>
      </c>
      <c r="I58" s="3" t="s">
        <v>45</v>
      </c>
      <c r="J58" s="3" t="s">
        <v>20</v>
      </c>
      <c r="K58" s="2">
        <f>Table1[[#This Row],[Unit Price]]*Table1[[#This Row],[Quantity]]</f>
        <v>101268.18</v>
      </c>
      <c r="L58" s="3" t="str">
        <f t="shared" si="0"/>
        <v>No Discount</v>
      </c>
      <c r="M58" s="2" t="str">
        <f>IFERROR(Table1[[#This Row],[Sale Price]]*Table1[[#This Row],[Discount]],"No Discount")</f>
        <v>No Discount</v>
      </c>
      <c r="N58" s="2">
        <f>IFERROR(Table1[[#This Row],[Sale Price]]-Table1[[#This Row],[Discount Amount]],Table1[[#This Row],[Sale Price]])</f>
        <v>101268.18</v>
      </c>
      <c r="O58" s="23">
        <f>MONTH(Table1[[#This Row],[Date]])</f>
        <v>6</v>
      </c>
      <c r="P58" s="3"/>
      <c r="Q58" s="3"/>
      <c r="R58" s="3"/>
      <c r="S58" s="3"/>
      <c r="T58" s="3"/>
    </row>
    <row r="59" spans="1:20">
      <c r="A59" s="3">
        <v>58</v>
      </c>
      <c r="B59" s="3" t="s">
        <v>173</v>
      </c>
      <c r="C59" s="3" t="s">
        <v>38</v>
      </c>
      <c r="D59" s="2">
        <v>71977.53</v>
      </c>
      <c r="E59" s="3">
        <v>4</v>
      </c>
      <c r="F59" s="3" t="s">
        <v>174</v>
      </c>
      <c r="G59" s="1">
        <v>45549</v>
      </c>
      <c r="H59" s="3" t="s">
        <v>84</v>
      </c>
      <c r="I59" s="3" t="s">
        <v>45</v>
      </c>
      <c r="J59" s="3" t="s">
        <v>36</v>
      </c>
      <c r="K59" s="2">
        <f>Table1[[#This Row],[Unit Price]]*Table1[[#This Row],[Quantity]]</f>
        <v>287910.12</v>
      </c>
      <c r="L59" s="3">
        <f t="shared" si="0"/>
        <v>0.15</v>
      </c>
      <c r="M59" s="2">
        <f>IFERROR(Table1[[#This Row],[Sale Price]]*Table1[[#This Row],[Discount]],"No Discount")</f>
        <v>43186.517999999996</v>
      </c>
      <c r="N59" s="2">
        <f>IFERROR(Table1[[#This Row],[Sale Price]]-Table1[[#This Row],[Discount Amount]],Table1[[#This Row],[Sale Price]])</f>
        <v>244723.60200000001</v>
      </c>
      <c r="O59" s="23">
        <f>MONTH(Table1[[#This Row],[Date]])</f>
        <v>9</v>
      </c>
      <c r="P59" s="3"/>
      <c r="Q59" s="3"/>
      <c r="R59" s="3"/>
      <c r="S59" s="3"/>
      <c r="T59" s="3"/>
    </row>
    <row r="60" spans="1:20">
      <c r="A60" s="3">
        <v>59</v>
      </c>
      <c r="B60" s="3" t="s">
        <v>175</v>
      </c>
      <c r="C60" s="3" t="s">
        <v>23</v>
      </c>
      <c r="D60" s="2">
        <v>30914.92</v>
      </c>
      <c r="E60" s="3">
        <v>1</v>
      </c>
      <c r="F60" s="3" t="s">
        <v>176</v>
      </c>
      <c r="G60" s="1">
        <v>45397</v>
      </c>
      <c r="H60" s="3" t="s">
        <v>62</v>
      </c>
      <c r="I60" s="3" t="s">
        <v>45</v>
      </c>
      <c r="J60" s="3" t="s">
        <v>20</v>
      </c>
      <c r="K60" s="2">
        <f>Table1[[#This Row],[Unit Price]]*Table1[[#This Row],[Quantity]]</f>
        <v>30914.92</v>
      </c>
      <c r="L60" s="3" t="str">
        <f t="shared" si="0"/>
        <v>No Discount</v>
      </c>
      <c r="M60" s="2" t="str">
        <f>IFERROR(Table1[[#This Row],[Sale Price]]*Table1[[#This Row],[Discount]],"No Discount")</f>
        <v>No Discount</v>
      </c>
      <c r="N60" s="2">
        <f>IFERROR(Table1[[#This Row],[Sale Price]]-Table1[[#This Row],[Discount Amount]],Table1[[#This Row],[Sale Price]])</f>
        <v>30914.92</v>
      </c>
      <c r="O60" s="23">
        <f>MONTH(Table1[[#This Row],[Date]])</f>
        <v>4</v>
      </c>
      <c r="P60" s="3"/>
      <c r="Q60" s="3"/>
      <c r="R60" s="3"/>
      <c r="S60" s="3"/>
      <c r="T60" s="3"/>
    </row>
    <row r="61" spans="1:20">
      <c r="A61" s="3">
        <v>60</v>
      </c>
      <c r="B61" s="3" t="s">
        <v>177</v>
      </c>
      <c r="C61" s="3" t="s">
        <v>51</v>
      </c>
      <c r="D61" s="2">
        <v>24008.55</v>
      </c>
      <c r="E61" s="3">
        <v>2</v>
      </c>
      <c r="F61" s="3" t="s">
        <v>178</v>
      </c>
      <c r="G61" s="1">
        <v>45509</v>
      </c>
      <c r="H61" s="3" t="s">
        <v>96</v>
      </c>
      <c r="I61" s="3" t="s">
        <v>19</v>
      </c>
      <c r="J61" s="3" t="s">
        <v>27</v>
      </c>
      <c r="K61" s="2">
        <f>Table1[[#This Row],[Unit Price]]*Table1[[#This Row],[Quantity]]</f>
        <v>48017.1</v>
      </c>
      <c r="L61" s="3">
        <f t="shared" si="0"/>
        <v>0.15</v>
      </c>
      <c r="M61" s="2">
        <f>IFERROR(Table1[[#This Row],[Sale Price]]*Table1[[#This Row],[Discount]],"No Discount")</f>
        <v>7202.5649999999996</v>
      </c>
      <c r="N61" s="2">
        <f>IFERROR(Table1[[#This Row],[Sale Price]]-Table1[[#This Row],[Discount Amount]],Table1[[#This Row],[Sale Price]])</f>
        <v>40814.534999999996</v>
      </c>
      <c r="O61" s="23">
        <f>MONTH(Table1[[#This Row],[Date]])</f>
        <v>8</v>
      </c>
      <c r="P61" s="3"/>
      <c r="Q61" s="3"/>
      <c r="R61" s="3"/>
      <c r="S61" s="3"/>
      <c r="T61" s="3"/>
    </row>
    <row r="62" spans="1:20">
      <c r="A62" s="3">
        <v>61</v>
      </c>
      <c r="B62" s="3" t="s">
        <v>179</v>
      </c>
      <c r="C62" s="3" t="s">
        <v>70</v>
      </c>
      <c r="D62" s="2">
        <v>133081.07</v>
      </c>
      <c r="E62" s="3">
        <v>5</v>
      </c>
      <c r="F62" s="3" t="s">
        <v>180</v>
      </c>
      <c r="G62" s="1">
        <v>45623</v>
      </c>
      <c r="H62" s="3" t="s">
        <v>181</v>
      </c>
      <c r="I62" s="3" t="s">
        <v>41</v>
      </c>
      <c r="J62" s="3" t="s">
        <v>20</v>
      </c>
      <c r="K62" s="2">
        <f>Table1[[#This Row],[Unit Price]]*Table1[[#This Row],[Quantity]]</f>
        <v>665405.35000000009</v>
      </c>
      <c r="L62" s="3">
        <f t="shared" si="0"/>
        <v>0.25</v>
      </c>
      <c r="M62" s="2">
        <f>IFERROR(Table1[[#This Row],[Sale Price]]*Table1[[#This Row],[Discount]],"No Discount")</f>
        <v>166351.33750000002</v>
      </c>
      <c r="N62" s="2">
        <f>IFERROR(Table1[[#This Row],[Sale Price]]-Table1[[#This Row],[Discount Amount]],Table1[[#This Row],[Sale Price]])</f>
        <v>499054.01250000007</v>
      </c>
      <c r="O62" s="23">
        <f>MONTH(Table1[[#This Row],[Date]])</f>
        <v>11</v>
      </c>
      <c r="P62" s="3"/>
      <c r="Q62" s="3"/>
      <c r="R62" s="3"/>
      <c r="S62" s="3"/>
      <c r="T62" s="3"/>
    </row>
    <row r="63" spans="1:20">
      <c r="A63" s="3">
        <v>62</v>
      </c>
      <c r="B63" s="3" t="s">
        <v>182</v>
      </c>
      <c r="C63" s="3" t="s">
        <v>70</v>
      </c>
      <c r="D63" s="2">
        <v>22755.55</v>
      </c>
      <c r="E63" s="3">
        <v>4</v>
      </c>
      <c r="F63" s="3" t="s">
        <v>183</v>
      </c>
      <c r="G63" s="1">
        <v>45547</v>
      </c>
      <c r="H63" s="3" t="s">
        <v>67</v>
      </c>
      <c r="I63" s="3" t="s">
        <v>26</v>
      </c>
      <c r="J63" s="3" t="s">
        <v>27</v>
      </c>
      <c r="K63" s="2">
        <f>Table1[[#This Row],[Unit Price]]*Table1[[#This Row],[Quantity]]</f>
        <v>91022.2</v>
      </c>
      <c r="L63" s="3">
        <f t="shared" si="0"/>
        <v>0.15</v>
      </c>
      <c r="M63" s="2">
        <f>IFERROR(Table1[[#This Row],[Sale Price]]*Table1[[#This Row],[Discount]],"No Discount")</f>
        <v>13653.33</v>
      </c>
      <c r="N63" s="2">
        <f>IFERROR(Table1[[#This Row],[Sale Price]]-Table1[[#This Row],[Discount Amount]],Table1[[#This Row],[Sale Price]])</f>
        <v>77368.87</v>
      </c>
      <c r="O63" s="23">
        <f>MONTH(Table1[[#This Row],[Date]])</f>
        <v>9</v>
      </c>
      <c r="P63" s="3"/>
      <c r="Q63" s="3"/>
      <c r="R63" s="3"/>
      <c r="S63" s="3"/>
      <c r="T63" s="3"/>
    </row>
    <row r="64" spans="1:20">
      <c r="A64" s="3">
        <v>63</v>
      </c>
      <c r="B64" s="3" t="s">
        <v>184</v>
      </c>
      <c r="C64" s="3" t="s">
        <v>16</v>
      </c>
      <c r="D64" s="2">
        <v>12574.08</v>
      </c>
      <c r="E64" s="3">
        <v>4</v>
      </c>
      <c r="F64" s="3" t="s">
        <v>185</v>
      </c>
      <c r="G64" s="1">
        <v>45471</v>
      </c>
      <c r="H64" s="3" t="s">
        <v>35</v>
      </c>
      <c r="I64" s="3" t="s">
        <v>19</v>
      </c>
      <c r="J64" s="3" t="s">
        <v>36</v>
      </c>
      <c r="K64" s="2">
        <f>Table1[[#This Row],[Unit Price]]*Table1[[#This Row],[Quantity]]</f>
        <v>50296.32</v>
      </c>
      <c r="L64" s="3">
        <f t="shared" si="0"/>
        <v>0.15</v>
      </c>
      <c r="M64" s="2">
        <f>IFERROR(Table1[[#This Row],[Sale Price]]*Table1[[#This Row],[Discount]],"No Discount")</f>
        <v>7544.4479999999994</v>
      </c>
      <c r="N64" s="2">
        <f>IFERROR(Table1[[#This Row],[Sale Price]]-Table1[[#This Row],[Discount Amount]],Table1[[#This Row],[Sale Price]])</f>
        <v>42751.872000000003</v>
      </c>
      <c r="O64" s="23">
        <f>MONTH(Table1[[#This Row],[Date]])</f>
        <v>6</v>
      </c>
      <c r="P64" s="3"/>
      <c r="Q64" s="3"/>
      <c r="R64" s="3"/>
      <c r="S64" s="3"/>
      <c r="T64" s="3"/>
    </row>
    <row r="65" spans="1:20">
      <c r="A65" s="3">
        <v>64</v>
      </c>
      <c r="B65" s="3" t="s">
        <v>124</v>
      </c>
      <c r="C65" s="3" t="s">
        <v>129</v>
      </c>
      <c r="D65" s="2">
        <v>98848.3</v>
      </c>
      <c r="E65" s="3">
        <v>3</v>
      </c>
      <c r="F65" s="3" t="s">
        <v>186</v>
      </c>
      <c r="G65" s="1">
        <v>45632</v>
      </c>
      <c r="H65" s="3" t="s">
        <v>31</v>
      </c>
      <c r="I65" s="3" t="s">
        <v>45</v>
      </c>
      <c r="J65" s="3" t="s">
        <v>27</v>
      </c>
      <c r="K65" s="2">
        <f>Table1[[#This Row],[Unit Price]]*Table1[[#This Row],[Quantity]]</f>
        <v>296544.90000000002</v>
      </c>
      <c r="L65" s="3">
        <f t="shared" si="0"/>
        <v>0.15</v>
      </c>
      <c r="M65" s="2">
        <f>IFERROR(Table1[[#This Row],[Sale Price]]*Table1[[#This Row],[Discount]],"No Discount")</f>
        <v>44481.735000000001</v>
      </c>
      <c r="N65" s="2">
        <f>IFERROR(Table1[[#This Row],[Sale Price]]-Table1[[#This Row],[Discount Amount]],Table1[[#This Row],[Sale Price]])</f>
        <v>252063.16500000004</v>
      </c>
      <c r="O65" s="23">
        <f>MONTH(Table1[[#This Row],[Date]])</f>
        <v>12</v>
      </c>
      <c r="P65" s="3"/>
      <c r="Q65" s="3"/>
      <c r="R65" s="3"/>
      <c r="S65" s="3"/>
      <c r="T65" s="3"/>
    </row>
    <row r="66" spans="1:20">
      <c r="A66" s="3">
        <v>65</v>
      </c>
      <c r="B66" s="3" t="s">
        <v>187</v>
      </c>
      <c r="C66" s="3" t="s">
        <v>129</v>
      </c>
      <c r="D66" s="2">
        <v>81231.08</v>
      </c>
      <c r="E66" s="3">
        <v>3</v>
      </c>
      <c r="F66" s="3" t="s">
        <v>188</v>
      </c>
      <c r="G66" s="1">
        <v>45299</v>
      </c>
      <c r="H66" s="3" t="s">
        <v>53</v>
      </c>
      <c r="I66" s="3" t="s">
        <v>41</v>
      </c>
      <c r="J66" s="3" t="s">
        <v>20</v>
      </c>
      <c r="K66" s="2">
        <f>Table1[[#This Row],[Unit Price]]*Table1[[#This Row],[Quantity]]</f>
        <v>243693.24</v>
      </c>
      <c r="L66" s="3">
        <f t="shared" ref="L66:L129" si="1">_xlfn.XLOOKUP(E66,$P$2:$P$6,$Q$2:$Q$6,,0)</f>
        <v>0.15</v>
      </c>
      <c r="M66" s="2">
        <f>IFERROR(Table1[[#This Row],[Sale Price]]*Table1[[#This Row],[Discount]],"No Discount")</f>
        <v>36553.985999999997</v>
      </c>
      <c r="N66" s="2">
        <f>IFERROR(Table1[[#This Row],[Sale Price]]-Table1[[#This Row],[Discount Amount]],Table1[[#This Row],[Sale Price]])</f>
        <v>207139.25399999999</v>
      </c>
      <c r="O66" s="23">
        <f>MONTH(Table1[[#This Row],[Date]])</f>
        <v>1</v>
      </c>
      <c r="P66" s="3"/>
      <c r="Q66" s="3"/>
      <c r="R66" s="3"/>
      <c r="S66" s="3"/>
      <c r="T66" s="3"/>
    </row>
    <row r="67" spans="1:20">
      <c r="A67" s="3">
        <v>66</v>
      </c>
      <c r="B67" s="3" t="s">
        <v>189</v>
      </c>
      <c r="C67" s="3" t="s">
        <v>60</v>
      </c>
      <c r="D67" s="2">
        <v>121725.98</v>
      </c>
      <c r="E67" s="3">
        <v>4</v>
      </c>
      <c r="F67" s="3" t="s">
        <v>190</v>
      </c>
      <c r="G67" s="1">
        <v>45581</v>
      </c>
      <c r="H67" s="3" t="s">
        <v>191</v>
      </c>
      <c r="I67" s="3" t="s">
        <v>19</v>
      </c>
      <c r="J67" s="3" t="s">
        <v>20</v>
      </c>
      <c r="K67" s="2">
        <f>Table1[[#This Row],[Unit Price]]*Table1[[#This Row],[Quantity]]</f>
        <v>486903.92</v>
      </c>
      <c r="L67" s="3">
        <f t="shared" si="1"/>
        <v>0.15</v>
      </c>
      <c r="M67" s="2">
        <f>IFERROR(Table1[[#This Row],[Sale Price]]*Table1[[#This Row],[Discount]],"No Discount")</f>
        <v>73035.587999999989</v>
      </c>
      <c r="N67" s="2">
        <f>IFERROR(Table1[[#This Row],[Sale Price]]-Table1[[#This Row],[Discount Amount]],Table1[[#This Row],[Sale Price]])</f>
        <v>413868.33199999999</v>
      </c>
      <c r="O67" s="23">
        <f>MONTH(Table1[[#This Row],[Date]])</f>
        <v>10</v>
      </c>
      <c r="P67" s="3"/>
      <c r="Q67" s="3"/>
      <c r="R67" s="3"/>
      <c r="S67" s="3"/>
      <c r="T67" s="3"/>
    </row>
    <row r="68" spans="1:20">
      <c r="A68" s="3">
        <v>67</v>
      </c>
      <c r="B68" s="3" t="s">
        <v>192</v>
      </c>
      <c r="C68" s="3" t="s">
        <v>51</v>
      </c>
      <c r="D68" s="2">
        <v>172148.61</v>
      </c>
      <c r="E68" s="3">
        <v>1</v>
      </c>
      <c r="F68" s="3" t="s">
        <v>193</v>
      </c>
      <c r="G68" s="1">
        <v>45378</v>
      </c>
      <c r="H68" s="3" t="s">
        <v>18</v>
      </c>
      <c r="I68" s="3" t="s">
        <v>41</v>
      </c>
      <c r="J68" s="3" t="s">
        <v>27</v>
      </c>
      <c r="K68" s="2">
        <f>Table1[[#This Row],[Unit Price]]*Table1[[#This Row],[Quantity]]</f>
        <v>172148.61</v>
      </c>
      <c r="L68" s="3" t="str">
        <f t="shared" si="1"/>
        <v>No Discount</v>
      </c>
      <c r="M68" s="2" t="str">
        <f>IFERROR(Table1[[#This Row],[Sale Price]]*Table1[[#This Row],[Discount]],"No Discount")</f>
        <v>No Discount</v>
      </c>
      <c r="N68" s="2">
        <f>IFERROR(Table1[[#This Row],[Sale Price]]-Table1[[#This Row],[Discount Amount]],Table1[[#This Row],[Sale Price]])</f>
        <v>172148.61</v>
      </c>
      <c r="O68" s="23">
        <f>MONTH(Table1[[#This Row],[Date]])</f>
        <v>3</v>
      </c>
      <c r="P68" s="3"/>
      <c r="Q68" s="3"/>
      <c r="R68" s="3"/>
      <c r="S68" s="3"/>
      <c r="T68" s="3"/>
    </row>
    <row r="69" spans="1:20">
      <c r="A69" s="3">
        <v>68</v>
      </c>
      <c r="B69" s="3" t="s">
        <v>194</v>
      </c>
      <c r="C69" s="3" t="s">
        <v>38</v>
      </c>
      <c r="D69" s="2">
        <v>48209</v>
      </c>
      <c r="E69" s="3">
        <v>5</v>
      </c>
      <c r="F69" s="3" t="s">
        <v>195</v>
      </c>
      <c r="G69" s="1">
        <v>45562</v>
      </c>
      <c r="H69" s="3" t="s">
        <v>81</v>
      </c>
      <c r="I69" s="3" t="s">
        <v>32</v>
      </c>
      <c r="J69" s="3" t="s">
        <v>36</v>
      </c>
      <c r="K69" s="2">
        <f>Table1[[#This Row],[Unit Price]]*Table1[[#This Row],[Quantity]]</f>
        <v>241045</v>
      </c>
      <c r="L69" s="3">
        <f t="shared" si="1"/>
        <v>0.25</v>
      </c>
      <c r="M69" s="2">
        <f>IFERROR(Table1[[#This Row],[Sale Price]]*Table1[[#This Row],[Discount]],"No Discount")</f>
        <v>60261.25</v>
      </c>
      <c r="N69" s="2">
        <f>IFERROR(Table1[[#This Row],[Sale Price]]-Table1[[#This Row],[Discount Amount]],Table1[[#This Row],[Sale Price]])</f>
        <v>180783.75</v>
      </c>
      <c r="O69" s="23">
        <f>MONTH(Table1[[#This Row],[Date]])</f>
        <v>9</v>
      </c>
      <c r="P69" s="3"/>
      <c r="Q69" s="3"/>
      <c r="R69" s="3"/>
      <c r="S69" s="3"/>
      <c r="T69" s="3"/>
    </row>
    <row r="70" spans="1:20">
      <c r="A70" s="3">
        <v>69</v>
      </c>
      <c r="B70" s="3" t="s">
        <v>113</v>
      </c>
      <c r="C70" s="3" t="s">
        <v>29</v>
      </c>
      <c r="D70" s="2">
        <v>128396.43</v>
      </c>
      <c r="E70" s="3">
        <v>1</v>
      </c>
      <c r="F70" s="3" t="s">
        <v>196</v>
      </c>
      <c r="G70" s="1">
        <v>45443</v>
      </c>
      <c r="H70" s="3" t="s">
        <v>197</v>
      </c>
      <c r="I70" s="3" t="s">
        <v>26</v>
      </c>
      <c r="J70" s="3" t="s">
        <v>20</v>
      </c>
      <c r="K70" s="2">
        <f>Table1[[#This Row],[Unit Price]]*Table1[[#This Row],[Quantity]]</f>
        <v>128396.43</v>
      </c>
      <c r="L70" s="3" t="str">
        <f t="shared" si="1"/>
        <v>No Discount</v>
      </c>
      <c r="M70" s="2" t="str">
        <f>IFERROR(Table1[[#This Row],[Sale Price]]*Table1[[#This Row],[Discount]],"No Discount")</f>
        <v>No Discount</v>
      </c>
      <c r="N70" s="2">
        <f>IFERROR(Table1[[#This Row],[Sale Price]]-Table1[[#This Row],[Discount Amount]],Table1[[#This Row],[Sale Price]])</f>
        <v>128396.43</v>
      </c>
      <c r="O70" s="23">
        <f>MONTH(Table1[[#This Row],[Date]])</f>
        <v>5</v>
      </c>
      <c r="P70" s="3"/>
      <c r="Q70" s="3"/>
      <c r="R70" s="3"/>
      <c r="S70" s="3"/>
      <c r="T70" s="3"/>
    </row>
    <row r="71" spans="1:20">
      <c r="A71" s="3">
        <v>70</v>
      </c>
      <c r="B71" s="3" t="s">
        <v>198</v>
      </c>
      <c r="C71" s="3" t="s">
        <v>38</v>
      </c>
      <c r="D71" s="2">
        <v>147143.76999999999</v>
      </c>
      <c r="E71" s="3">
        <v>5</v>
      </c>
      <c r="F71" s="3" t="s">
        <v>199</v>
      </c>
      <c r="G71" s="1">
        <v>45329</v>
      </c>
      <c r="H71" s="3" t="s">
        <v>81</v>
      </c>
      <c r="I71" s="3" t="s">
        <v>19</v>
      </c>
      <c r="J71" s="3" t="s">
        <v>27</v>
      </c>
      <c r="K71" s="2">
        <f>Table1[[#This Row],[Unit Price]]*Table1[[#This Row],[Quantity]]</f>
        <v>735718.85</v>
      </c>
      <c r="L71" s="3">
        <f t="shared" si="1"/>
        <v>0.25</v>
      </c>
      <c r="M71" s="2">
        <f>IFERROR(Table1[[#This Row],[Sale Price]]*Table1[[#This Row],[Discount]],"No Discount")</f>
        <v>183929.71249999999</v>
      </c>
      <c r="N71" s="2">
        <f>IFERROR(Table1[[#This Row],[Sale Price]]-Table1[[#This Row],[Discount Amount]],Table1[[#This Row],[Sale Price]])</f>
        <v>551789.13749999995</v>
      </c>
      <c r="O71" s="23">
        <f>MONTH(Table1[[#This Row],[Date]])</f>
        <v>2</v>
      </c>
      <c r="P71" s="3"/>
      <c r="Q71" s="3"/>
      <c r="R71" s="3"/>
      <c r="S71" s="3"/>
      <c r="T71" s="3"/>
    </row>
    <row r="72" spans="1:20">
      <c r="A72" s="3">
        <v>71</v>
      </c>
      <c r="B72" s="3" t="s">
        <v>200</v>
      </c>
      <c r="C72" s="3" t="s">
        <v>60</v>
      </c>
      <c r="D72" s="2">
        <v>73607.92</v>
      </c>
      <c r="E72" s="3">
        <v>4</v>
      </c>
      <c r="F72" s="3" t="s">
        <v>201</v>
      </c>
      <c r="G72" s="1">
        <v>45496</v>
      </c>
      <c r="H72" s="3" t="s">
        <v>106</v>
      </c>
      <c r="I72" s="3" t="s">
        <v>19</v>
      </c>
      <c r="J72" s="3" t="s">
        <v>20</v>
      </c>
      <c r="K72" s="2">
        <f>Table1[[#This Row],[Unit Price]]*Table1[[#This Row],[Quantity]]</f>
        <v>294431.68</v>
      </c>
      <c r="L72" s="3">
        <f t="shared" si="1"/>
        <v>0.15</v>
      </c>
      <c r="M72" s="2">
        <f>IFERROR(Table1[[#This Row],[Sale Price]]*Table1[[#This Row],[Discount]],"No Discount")</f>
        <v>44164.752</v>
      </c>
      <c r="N72" s="2">
        <f>IFERROR(Table1[[#This Row],[Sale Price]]-Table1[[#This Row],[Discount Amount]],Table1[[#This Row],[Sale Price]])</f>
        <v>250266.92799999999</v>
      </c>
      <c r="O72" s="23">
        <f>MONTH(Table1[[#This Row],[Date]])</f>
        <v>7</v>
      </c>
      <c r="P72" s="3"/>
      <c r="Q72" s="3"/>
      <c r="R72" s="3"/>
      <c r="S72" s="3"/>
      <c r="T72" s="3"/>
    </row>
    <row r="73" spans="1:20">
      <c r="A73" s="3">
        <v>72</v>
      </c>
      <c r="B73" s="3" t="s">
        <v>202</v>
      </c>
      <c r="C73" s="3" t="s">
        <v>38</v>
      </c>
      <c r="D73" s="2">
        <v>189822.14</v>
      </c>
      <c r="E73" s="3">
        <v>3</v>
      </c>
      <c r="F73" s="3" t="s">
        <v>203</v>
      </c>
      <c r="G73" s="1">
        <v>45363</v>
      </c>
      <c r="H73" s="3" t="s">
        <v>44</v>
      </c>
      <c r="I73" s="3" t="s">
        <v>45</v>
      </c>
      <c r="J73" s="3" t="s">
        <v>36</v>
      </c>
      <c r="K73" s="2">
        <f>Table1[[#This Row],[Unit Price]]*Table1[[#This Row],[Quantity]]</f>
        <v>569466.42000000004</v>
      </c>
      <c r="L73" s="3">
        <f t="shared" si="1"/>
        <v>0.15</v>
      </c>
      <c r="M73" s="2">
        <f>IFERROR(Table1[[#This Row],[Sale Price]]*Table1[[#This Row],[Discount]],"No Discount")</f>
        <v>85419.963000000003</v>
      </c>
      <c r="N73" s="2">
        <f>IFERROR(Table1[[#This Row],[Sale Price]]-Table1[[#This Row],[Discount Amount]],Table1[[#This Row],[Sale Price]])</f>
        <v>484046.45700000005</v>
      </c>
      <c r="O73" s="23">
        <f>MONTH(Table1[[#This Row],[Date]])</f>
        <v>3</v>
      </c>
      <c r="P73" s="3"/>
      <c r="Q73" s="3"/>
      <c r="R73" s="3"/>
      <c r="S73" s="3"/>
      <c r="T73" s="3"/>
    </row>
    <row r="74" spans="1:20">
      <c r="A74" s="3">
        <v>73</v>
      </c>
      <c r="B74" s="3" t="s">
        <v>204</v>
      </c>
      <c r="C74" s="3" t="s">
        <v>16</v>
      </c>
      <c r="D74" s="2">
        <v>173526.97</v>
      </c>
      <c r="E74" s="3">
        <v>4</v>
      </c>
      <c r="F74" s="3" t="s">
        <v>205</v>
      </c>
      <c r="G74" s="1">
        <v>45385</v>
      </c>
      <c r="H74" s="3" t="s">
        <v>81</v>
      </c>
      <c r="I74" s="3" t="s">
        <v>32</v>
      </c>
      <c r="J74" s="3" t="s">
        <v>36</v>
      </c>
      <c r="K74" s="2">
        <f>Table1[[#This Row],[Unit Price]]*Table1[[#This Row],[Quantity]]</f>
        <v>694107.88</v>
      </c>
      <c r="L74" s="3">
        <f t="shared" si="1"/>
        <v>0.15</v>
      </c>
      <c r="M74" s="2">
        <f>IFERROR(Table1[[#This Row],[Sale Price]]*Table1[[#This Row],[Discount]],"No Discount")</f>
        <v>104116.182</v>
      </c>
      <c r="N74" s="2">
        <f>IFERROR(Table1[[#This Row],[Sale Price]]-Table1[[#This Row],[Discount Amount]],Table1[[#This Row],[Sale Price]])</f>
        <v>589991.69799999997</v>
      </c>
      <c r="O74" s="23">
        <f>MONTH(Table1[[#This Row],[Date]])</f>
        <v>4</v>
      </c>
      <c r="P74" s="3"/>
      <c r="Q74" s="3"/>
      <c r="R74" s="3"/>
      <c r="S74" s="3"/>
      <c r="T74" s="3"/>
    </row>
    <row r="75" spans="1:20">
      <c r="A75" s="3">
        <v>74</v>
      </c>
      <c r="B75" s="3" t="s">
        <v>206</v>
      </c>
      <c r="C75" s="3" t="s">
        <v>29</v>
      </c>
      <c r="D75" s="2">
        <v>57114.51</v>
      </c>
      <c r="E75" s="3">
        <v>2</v>
      </c>
      <c r="F75" s="3" t="s">
        <v>207</v>
      </c>
      <c r="G75" s="1">
        <v>45313</v>
      </c>
      <c r="H75" s="3" t="s">
        <v>31</v>
      </c>
      <c r="I75" s="3" t="s">
        <v>19</v>
      </c>
      <c r="J75" s="3" t="s">
        <v>20</v>
      </c>
      <c r="K75" s="2">
        <f>Table1[[#This Row],[Unit Price]]*Table1[[#This Row],[Quantity]]</f>
        <v>114229.02</v>
      </c>
      <c r="L75" s="3">
        <f t="shared" si="1"/>
        <v>0.15</v>
      </c>
      <c r="M75" s="2">
        <f>IFERROR(Table1[[#This Row],[Sale Price]]*Table1[[#This Row],[Discount]],"No Discount")</f>
        <v>17134.352999999999</v>
      </c>
      <c r="N75" s="2">
        <f>IFERROR(Table1[[#This Row],[Sale Price]]-Table1[[#This Row],[Discount Amount]],Table1[[#This Row],[Sale Price]])</f>
        <v>97094.667000000001</v>
      </c>
      <c r="O75" s="23">
        <f>MONTH(Table1[[#This Row],[Date]])</f>
        <v>1</v>
      </c>
      <c r="P75" s="3"/>
      <c r="Q75" s="3"/>
      <c r="R75" s="3"/>
      <c r="S75" s="3"/>
      <c r="T75" s="3"/>
    </row>
    <row r="76" spans="1:20">
      <c r="A76" s="3">
        <v>75</v>
      </c>
      <c r="B76" s="3" t="s">
        <v>59</v>
      </c>
      <c r="C76" s="3" t="s">
        <v>16</v>
      </c>
      <c r="D76" s="2">
        <v>53363.94</v>
      </c>
      <c r="E76" s="3">
        <v>2</v>
      </c>
      <c r="F76" s="3" t="s">
        <v>208</v>
      </c>
      <c r="G76" s="1">
        <v>45432</v>
      </c>
      <c r="H76" s="3" t="s">
        <v>18</v>
      </c>
      <c r="I76" s="3" t="s">
        <v>41</v>
      </c>
      <c r="J76" s="3" t="s">
        <v>36</v>
      </c>
      <c r="K76" s="2">
        <f>Table1[[#This Row],[Unit Price]]*Table1[[#This Row],[Quantity]]</f>
        <v>106727.88</v>
      </c>
      <c r="L76" s="3">
        <f t="shared" si="1"/>
        <v>0.15</v>
      </c>
      <c r="M76" s="2">
        <f>IFERROR(Table1[[#This Row],[Sale Price]]*Table1[[#This Row],[Discount]],"No Discount")</f>
        <v>16009.182000000001</v>
      </c>
      <c r="N76" s="2">
        <f>IFERROR(Table1[[#This Row],[Sale Price]]-Table1[[#This Row],[Discount Amount]],Table1[[#This Row],[Sale Price]])</f>
        <v>90718.698000000004</v>
      </c>
      <c r="O76" s="23">
        <f>MONTH(Table1[[#This Row],[Date]])</f>
        <v>5</v>
      </c>
      <c r="P76" s="3"/>
      <c r="Q76" s="3"/>
      <c r="R76" s="3"/>
      <c r="S76" s="3"/>
      <c r="T76" s="3"/>
    </row>
    <row r="77" spans="1:20">
      <c r="A77" s="3">
        <v>76</v>
      </c>
      <c r="B77" s="3" t="s">
        <v>137</v>
      </c>
      <c r="C77" s="3" t="s">
        <v>60</v>
      </c>
      <c r="D77" s="2">
        <v>176816.89</v>
      </c>
      <c r="E77" s="3">
        <v>4</v>
      </c>
      <c r="F77" s="3" t="s">
        <v>209</v>
      </c>
      <c r="G77" s="1">
        <v>45296</v>
      </c>
      <c r="H77" s="3" t="s">
        <v>18</v>
      </c>
      <c r="I77" s="3" t="s">
        <v>45</v>
      </c>
      <c r="J77" s="3" t="s">
        <v>20</v>
      </c>
      <c r="K77" s="2">
        <f>Table1[[#This Row],[Unit Price]]*Table1[[#This Row],[Quantity]]</f>
        <v>707267.56</v>
      </c>
      <c r="L77" s="3">
        <f t="shared" si="1"/>
        <v>0.15</v>
      </c>
      <c r="M77" s="2">
        <f>IFERROR(Table1[[#This Row],[Sale Price]]*Table1[[#This Row],[Discount]],"No Discount")</f>
        <v>106090.13400000001</v>
      </c>
      <c r="N77" s="2">
        <f>IFERROR(Table1[[#This Row],[Sale Price]]-Table1[[#This Row],[Discount Amount]],Table1[[#This Row],[Sale Price]])</f>
        <v>601177.42600000009</v>
      </c>
      <c r="O77" s="23">
        <f>MONTH(Table1[[#This Row],[Date]])</f>
        <v>1</v>
      </c>
      <c r="P77" s="3"/>
      <c r="Q77" s="3"/>
      <c r="R77" s="3"/>
      <c r="S77" s="3"/>
      <c r="T77" s="3"/>
    </row>
    <row r="78" spans="1:20">
      <c r="A78" s="3">
        <v>77</v>
      </c>
      <c r="B78" s="3" t="s">
        <v>210</v>
      </c>
      <c r="C78" s="3" t="s">
        <v>29</v>
      </c>
      <c r="D78" s="2">
        <v>72072.83</v>
      </c>
      <c r="E78" s="3">
        <v>4</v>
      </c>
      <c r="F78" s="3" t="s">
        <v>211</v>
      </c>
      <c r="G78" s="1">
        <v>45365</v>
      </c>
      <c r="H78" s="3" t="s">
        <v>40</v>
      </c>
      <c r="I78" s="3" t="s">
        <v>41</v>
      </c>
      <c r="J78" s="3" t="s">
        <v>36</v>
      </c>
      <c r="K78" s="2">
        <f>Table1[[#This Row],[Unit Price]]*Table1[[#This Row],[Quantity]]</f>
        <v>288291.32</v>
      </c>
      <c r="L78" s="3">
        <f t="shared" si="1"/>
        <v>0.15</v>
      </c>
      <c r="M78" s="2">
        <f>IFERROR(Table1[[#This Row],[Sale Price]]*Table1[[#This Row],[Discount]],"No Discount")</f>
        <v>43243.697999999997</v>
      </c>
      <c r="N78" s="2">
        <f>IFERROR(Table1[[#This Row],[Sale Price]]-Table1[[#This Row],[Discount Amount]],Table1[[#This Row],[Sale Price]])</f>
        <v>245047.622</v>
      </c>
      <c r="O78" s="23">
        <f>MONTH(Table1[[#This Row],[Date]])</f>
        <v>3</v>
      </c>
      <c r="P78" s="3"/>
      <c r="Q78" s="3"/>
      <c r="R78" s="3"/>
      <c r="S78" s="3"/>
      <c r="T78" s="3"/>
    </row>
    <row r="79" spans="1:20">
      <c r="A79" s="3">
        <v>78</v>
      </c>
      <c r="B79" s="3" t="s">
        <v>212</v>
      </c>
      <c r="C79" s="3" t="s">
        <v>47</v>
      </c>
      <c r="D79" s="2">
        <v>156128.29</v>
      </c>
      <c r="E79" s="3">
        <v>3</v>
      </c>
      <c r="F79" s="3" t="s">
        <v>213</v>
      </c>
      <c r="G79" s="1">
        <v>45487</v>
      </c>
      <c r="H79" s="3" t="s">
        <v>35</v>
      </c>
      <c r="I79" s="3" t="s">
        <v>19</v>
      </c>
      <c r="J79" s="3" t="s">
        <v>27</v>
      </c>
      <c r="K79" s="2">
        <f>Table1[[#This Row],[Unit Price]]*Table1[[#This Row],[Quantity]]</f>
        <v>468384.87</v>
      </c>
      <c r="L79" s="3">
        <f t="shared" si="1"/>
        <v>0.15</v>
      </c>
      <c r="M79" s="2">
        <f>IFERROR(Table1[[#This Row],[Sale Price]]*Table1[[#This Row],[Discount]],"No Discount")</f>
        <v>70257.730499999991</v>
      </c>
      <c r="N79" s="2">
        <f>IFERROR(Table1[[#This Row],[Sale Price]]-Table1[[#This Row],[Discount Amount]],Table1[[#This Row],[Sale Price]])</f>
        <v>398127.13949999999</v>
      </c>
      <c r="O79" s="23">
        <f>MONTH(Table1[[#This Row],[Date]])</f>
        <v>7</v>
      </c>
      <c r="P79" s="3"/>
      <c r="Q79" s="3"/>
      <c r="R79" s="3"/>
      <c r="S79" s="3"/>
      <c r="T79" s="3"/>
    </row>
    <row r="80" spans="1:20">
      <c r="A80" s="3">
        <v>79</v>
      </c>
      <c r="B80" s="3" t="s">
        <v>214</v>
      </c>
      <c r="C80" s="3" t="s">
        <v>16</v>
      </c>
      <c r="D80" s="2">
        <v>18346.72</v>
      </c>
      <c r="E80" s="3">
        <v>5</v>
      </c>
      <c r="F80" s="3" t="s">
        <v>215</v>
      </c>
      <c r="G80" s="1">
        <v>45400</v>
      </c>
      <c r="H80" s="3" t="s">
        <v>57</v>
      </c>
      <c r="I80" s="3" t="s">
        <v>32</v>
      </c>
      <c r="J80" s="3" t="s">
        <v>20</v>
      </c>
      <c r="K80" s="2">
        <f>Table1[[#This Row],[Unit Price]]*Table1[[#This Row],[Quantity]]</f>
        <v>91733.6</v>
      </c>
      <c r="L80" s="3">
        <f t="shared" si="1"/>
        <v>0.25</v>
      </c>
      <c r="M80" s="2">
        <f>IFERROR(Table1[[#This Row],[Sale Price]]*Table1[[#This Row],[Discount]],"No Discount")</f>
        <v>22933.4</v>
      </c>
      <c r="N80" s="2">
        <f>IFERROR(Table1[[#This Row],[Sale Price]]-Table1[[#This Row],[Discount Amount]],Table1[[#This Row],[Sale Price]])</f>
        <v>68800.200000000012</v>
      </c>
      <c r="O80" s="23">
        <f>MONTH(Table1[[#This Row],[Date]])</f>
        <v>4</v>
      </c>
      <c r="P80" s="3"/>
      <c r="Q80" s="3"/>
      <c r="R80" s="3"/>
      <c r="S80" s="3"/>
      <c r="T80" s="3"/>
    </row>
    <row r="81" spans="1:20">
      <c r="A81" s="3">
        <v>80</v>
      </c>
      <c r="B81" s="3" t="s">
        <v>59</v>
      </c>
      <c r="C81" s="3" t="s">
        <v>70</v>
      </c>
      <c r="D81" s="2">
        <v>109346.14</v>
      </c>
      <c r="E81" s="3">
        <v>4</v>
      </c>
      <c r="F81" s="3" t="s">
        <v>216</v>
      </c>
      <c r="G81" s="1">
        <v>45453</v>
      </c>
      <c r="H81" s="3" t="s">
        <v>96</v>
      </c>
      <c r="I81" s="3" t="s">
        <v>41</v>
      </c>
      <c r="J81" s="3" t="s">
        <v>36</v>
      </c>
      <c r="K81" s="2">
        <f>Table1[[#This Row],[Unit Price]]*Table1[[#This Row],[Quantity]]</f>
        <v>437384.56</v>
      </c>
      <c r="L81" s="3">
        <f t="shared" si="1"/>
        <v>0.15</v>
      </c>
      <c r="M81" s="2">
        <f>IFERROR(Table1[[#This Row],[Sale Price]]*Table1[[#This Row],[Discount]],"No Discount")</f>
        <v>65607.683999999994</v>
      </c>
      <c r="N81" s="2">
        <f>IFERROR(Table1[[#This Row],[Sale Price]]-Table1[[#This Row],[Discount Amount]],Table1[[#This Row],[Sale Price]])</f>
        <v>371776.87599999999</v>
      </c>
      <c r="O81" s="23">
        <f>MONTH(Table1[[#This Row],[Date]])</f>
        <v>6</v>
      </c>
      <c r="P81" s="3"/>
      <c r="Q81" s="3"/>
      <c r="R81" s="3"/>
      <c r="S81" s="3"/>
      <c r="T81" s="3"/>
    </row>
    <row r="82" spans="1:20">
      <c r="A82" s="3">
        <v>81</v>
      </c>
      <c r="B82" s="3" t="s">
        <v>217</v>
      </c>
      <c r="C82" s="3" t="s">
        <v>16</v>
      </c>
      <c r="D82" s="2">
        <v>59772.59</v>
      </c>
      <c r="E82" s="3">
        <v>2</v>
      </c>
      <c r="F82" s="3" t="s">
        <v>218</v>
      </c>
      <c r="G82" s="1">
        <v>45621</v>
      </c>
      <c r="H82" s="3" t="s">
        <v>18</v>
      </c>
      <c r="I82" s="3" t="s">
        <v>45</v>
      </c>
      <c r="J82" s="3" t="s">
        <v>27</v>
      </c>
      <c r="K82" s="2">
        <f>Table1[[#This Row],[Unit Price]]*Table1[[#This Row],[Quantity]]</f>
        <v>119545.18</v>
      </c>
      <c r="L82" s="3">
        <f t="shared" si="1"/>
        <v>0.15</v>
      </c>
      <c r="M82" s="2">
        <f>IFERROR(Table1[[#This Row],[Sale Price]]*Table1[[#This Row],[Discount]],"No Discount")</f>
        <v>17931.776999999998</v>
      </c>
      <c r="N82" s="2">
        <f>IFERROR(Table1[[#This Row],[Sale Price]]-Table1[[#This Row],[Discount Amount]],Table1[[#This Row],[Sale Price]])</f>
        <v>101613.40299999999</v>
      </c>
      <c r="O82" s="23">
        <f>MONTH(Table1[[#This Row],[Date]])</f>
        <v>11</v>
      </c>
      <c r="P82" s="3"/>
      <c r="Q82" s="3"/>
      <c r="R82" s="3"/>
      <c r="S82" s="3"/>
      <c r="T82" s="3"/>
    </row>
    <row r="83" spans="1:20">
      <c r="A83" s="3">
        <v>82</v>
      </c>
      <c r="B83" s="3" t="s">
        <v>219</v>
      </c>
      <c r="C83" s="3" t="s">
        <v>38</v>
      </c>
      <c r="D83" s="2">
        <v>74358.649999999994</v>
      </c>
      <c r="E83" s="3">
        <v>5</v>
      </c>
      <c r="F83" s="3" t="s">
        <v>220</v>
      </c>
      <c r="G83" s="1">
        <v>45359</v>
      </c>
      <c r="H83" s="3" t="s">
        <v>131</v>
      </c>
      <c r="I83" s="3" t="s">
        <v>45</v>
      </c>
      <c r="J83" s="3" t="s">
        <v>20</v>
      </c>
      <c r="K83" s="2">
        <f>Table1[[#This Row],[Unit Price]]*Table1[[#This Row],[Quantity]]</f>
        <v>371793.25</v>
      </c>
      <c r="L83" s="3">
        <f t="shared" si="1"/>
        <v>0.25</v>
      </c>
      <c r="M83" s="2">
        <f>IFERROR(Table1[[#This Row],[Sale Price]]*Table1[[#This Row],[Discount]],"No Discount")</f>
        <v>92948.3125</v>
      </c>
      <c r="N83" s="2">
        <f>IFERROR(Table1[[#This Row],[Sale Price]]-Table1[[#This Row],[Discount Amount]],Table1[[#This Row],[Sale Price]])</f>
        <v>278844.9375</v>
      </c>
      <c r="O83" s="23">
        <f>MONTH(Table1[[#This Row],[Date]])</f>
        <v>3</v>
      </c>
      <c r="P83" s="3"/>
      <c r="Q83" s="3"/>
      <c r="R83" s="3"/>
      <c r="S83" s="3"/>
      <c r="T83" s="3"/>
    </row>
    <row r="84" spans="1:20">
      <c r="A84" s="3">
        <v>83</v>
      </c>
      <c r="B84" s="3" t="s">
        <v>221</v>
      </c>
      <c r="C84" s="3" t="s">
        <v>23</v>
      </c>
      <c r="D84" s="2">
        <v>115409.28</v>
      </c>
      <c r="E84" s="3">
        <v>5</v>
      </c>
      <c r="F84" s="3" t="s">
        <v>222</v>
      </c>
      <c r="G84" s="1">
        <v>45439</v>
      </c>
      <c r="H84" s="3" t="s">
        <v>223</v>
      </c>
      <c r="I84" s="3" t="s">
        <v>32</v>
      </c>
      <c r="J84" s="3" t="s">
        <v>36</v>
      </c>
      <c r="K84" s="2">
        <f>Table1[[#This Row],[Unit Price]]*Table1[[#This Row],[Quantity]]</f>
        <v>577046.4</v>
      </c>
      <c r="L84" s="3">
        <f t="shared" si="1"/>
        <v>0.25</v>
      </c>
      <c r="M84" s="2">
        <f>IFERROR(Table1[[#This Row],[Sale Price]]*Table1[[#This Row],[Discount]],"No Discount")</f>
        <v>144261.6</v>
      </c>
      <c r="N84" s="2">
        <f>IFERROR(Table1[[#This Row],[Sale Price]]-Table1[[#This Row],[Discount Amount]],Table1[[#This Row],[Sale Price]])</f>
        <v>432784.80000000005</v>
      </c>
      <c r="O84" s="23">
        <f>MONTH(Table1[[#This Row],[Date]])</f>
        <v>5</v>
      </c>
      <c r="P84" s="3"/>
      <c r="Q84" s="3"/>
      <c r="R84" s="3"/>
      <c r="S84" s="3"/>
      <c r="T84" s="3"/>
    </row>
    <row r="85" spans="1:20">
      <c r="A85" s="3">
        <v>84</v>
      </c>
      <c r="B85" s="3" t="s">
        <v>224</v>
      </c>
      <c r="C85" s="3" t="s">
        <v>23</v>
      </c>
      <c r="D85" s="2">
        <v>108976.51</v>
      </c>
      <c r="E85" s="3">
        <v>5</v>
      </c>
      <c r="F85" s="3" t="s">
        <v>225</v>
      </c>
      <c r="G85" s="1">
        <v>45409</v>
      </c>
      <c r="H85" s="3" t="s">
        <v>99</v>
      </c>
      <c r="I85" s="3" t="s">
        <v>41</v>
      </c>
      <c r="J85" s="3" t="s">
        <v>20</v>
      </c>
      <c r="K85" s="2">
        <f>Table1[[#This Row],[Unit Price]]*Table1[[#This Row],[Quantity]]</f>
        <v>544882.54999999993</v>
      </c>
      <c r="L85" s="3">
        <f t="shared" si="1"/>
        <v>0.25</v>
      </c>
      <c r="M85" s="2">
        <f>IFERROR(Table1[[#This Row],[Sale Price]]*Table1[[#This Row],[Discount]],"No Discount")</f>
        <v>136220.63749999998</v>
      </c>
      <c r="N85" s="2">
        <f>IFERROR(Table1[[#This Row],[Sale Price]]-Table1[[#This Row],[Discount Amount]],Table1[[#This Row],[Sale Price]])</f>
        <v>408661.91249999998</v>
      </c>
      <c r="O85" s="23">
        <f>MONTH(Table1[[#This Row],[Date]])</f>
        <v>4</v>
      </c>
      <c r="P85" s="3"/>
      <c r="Q85" s="3"/>
      <c r="R85" s="3"/>
      <c r="S85" s="3"/>
      <c r="T85" s="3"/>
    </row>
    <row r="86" spans="1:20">
      <c r="A86" s="3">
        <v>85</v>
      </c>
      <c r="B86" s="3" t="s">
        <v>226</v>
      </c>
      <c r="C86" s="3" t="s">
        <v>38</v>
      </c>
      <c r="D86" s="2">
        <v>130325.69</v>
      </c>
      <c r="E86" s="3">
        <v>3</v>
      </c>
      <c r="F86" s="3" t="s">
        <v>227</v>
      </c>
      <c r="G86" s="1">
        <v>45330</v>
      </c>
      <c r="H86" s="3" t="s">
        <v>18</v>
      </c>
      <c r="I86" s="3" t="s">
        <v>19</v>
      </c>
      <c r="J86" s="3" t="s">
        <v>20</v>
      </c>
      <c r="K86" s="2">
        <f>Table1[[#This Row],[Unit Price]]*Table1[[#This Row],[Quantity]]</f>
        <v>390977.07</v>
      </c>
      <c r="L86" s="3">
        <f t="shared" si="1"/>
        <v>0.15</v>
      </c>
      <c r="M86" s="2">
        <f>IFERROR(Table1[[#This Row],[Sale Price]]*Table1[[#This Row],[Discount]],"No Discount")</f>
        <v>58646.5605</v>
      </c>
      <c r="N86" s="2">
        <f>IFERROR(Table1[[#This Row],[Sale Price]]-Table1[[#This Row],[Discount Amount]],Table1[[#This Row],[Sale Price]])</f>
        <v>332330.50949999999</v>
      </c>
      <c r="O86" s="23">
        <f>MONTH(Table1[[#This Row],[Date]])</f>
        <v>2</v>
      </c>
      <c r="P86" s="3"/>
      <c r="Q86" s="3"/>
      <c r="R86" s="3"/>
      <c r="S86" s="3"/>
      <c r="T86" s="3"/>
    </row>
    <row r="87" spans="1:20">
      <c r="A87" s="3">
        <v>86</v>
      </c>
      <c r="B87" s="3" t="s">
        <v>228</v>
      </c>
      <c r="C87" s="3" t="s">
        <v>38</v>
      </c>
      <c r="D87" s="2">
        <v>49688.639999999999</v>
      </c>
      <c r="E87" s="3">
        <v>5</v>
      </c>
      <c r="F87" s="3" t="s">
        <v>229</v>
      </c>
      <c r="G87" s="1">
        <v>45464</v>
      </c>
      <c r="H87" s="3" t="s">
        <v>181</v>
      </c>
      <c r="I87" s="3" t="s">
        <v>32</v>
      </c>
      <c r="J87" s="3" t="s">
        <v>27</v>
      </c>
      <c r="K87" s="2">
        <f>Table1[[#This Row],[Unit Price]]*Table1[[#This Row],[Quantity]]</f>
        <v>248443.2</v>
      </c>
      <c r="L87" s="3">
        <f t="shared" si="1"/>
        <v>0.25</v>
      </c>
      <c r="M87" s="2">
        <f>IFERROR(Table1[[#This Row],[Sale Price]]*Table1[[#This Row],[Discount]],"No Discount")</f>
        <v>62110.8</v>
      </c>
      <c r="N87" s="2">
        <f>IFERROR(Table1[[#This Row],[Sale Price]]-Table1[[#This Row],[Discount Amount]],Table1[[#This Row],[Sale Price]])</f>
        <v>186332.40000000002</v>
      </c>
      <c r="O87" s="23">
        <f>MONTH(Table1[[#This Row],[Date]])</f>
        <v>6</v>
      </c>
      <c r="P87" s="3"/>
      <c r="Q87" s="3"/>
      <c r="R87" s="3"/>
      <c r="S87" s="3"/>
      <c r="T87" s="3"/>
    </row>
    <row r="88" spans="1:20">
      <c r="A88" s="3">
        <v>87</v>
      </c>
      <c r="B88" s="3" t="s">
        <v>230</v>
      </c>
      <c r="C88" s="3" t="s">
        <v>70</v>
      </c>
      <c r="D88" s="2">
        <v>133956.37</v>
      </c>
      <c r="E88" s="3">
        <v>2</v>
      </c>
      <c r="F88" s="3" t="s">
        <v>231</v>
      </c>
      <c r="G88" s="1">
        <v>45483</v>
      </c>
      <c r="H88" s="3" t="s">
        <v>81</v>
      </c>
      <c r="I88" s="3" t="s">
        <v>19</v>
      </c>
      <c r="J88" s="3" t="s">
        <v>27</v>
      </c>
      <c r="K88" s="2">
        <f>Table1[[#This Row],[Unit Price]]*Table1[[#This Row],[Quantity]]</f>
        <v>267912.74</v>
      </c>
      <c r="L88" s="3">
        <f t="shared" si="1"/>
        <v>0.15</v>
      </c>
      <c r="M88" s="2">
        <f>IFERROR(Table1[[#This Row],[Sale Price]]*Table1[[#This Row],[Discount]],"No Discount")</f>
        <v>40186.911</v>
      </c>
      <c r="N88" s="2">
        <f>IFERROR(Table1[[#This Row],[Sale Price]]-Table1[[#This Row],[Discount Amount]],Table1[[#This Row],[Sale Price]])</f>
        <v>227725.829</v>
      </c>
      <c r="O88" s="23">
        <f>MONTH(Table1[[#This Row],[Date]])</f>
        <v>7</v>
      </c>
      <c r="P88" s="3"/>
      <c r="Q88" s="3"/>
      <c r="R88" s="3"/>
      <c r="S88" s="3"/>
      <c r="T88" s="3"/>
    </row>
    <row r="89" spans="1:20">
      <c r="A89" s="3">
        <v>88</v>
      </c>
      <c r="B89" s="3" t="s">
        <v>232</v>
      </c>
      <c r="C89" s="3" t="s">
        <v>51</v>
      </c>
      <c r="D89" s="2">
        <v>163260.03</v>
      </c>
      <c r="E89" s="3">
        <v>5</v>
      </c>
      <c r="F89" s="3" t="s">
        <v>233</v>
      </c>
      <c r="G89" s="1">
        <v>45564</v>
      </c>
      <c r="H89" s="3" t="s">
        <v>31</v>
      </c>
      <c r="I89" s="3" t="s">
        <v>45</v>
      </c>
      <c r="J89" s="3" t="s">
        <v>36</v>
      </c>
      <c r="K89" s="2">
        <f>Table1[[#This Row],[Unit Price]]*Table1[[#This Row],[Quantity]]</f>
        <v>816300.15</v>
      </c>
      <c r="L89" s="3">
        <f t="shared" si="1"/>
        <v>0.25</v>
      </c>
      <c r="M89" s="2">
        <f>IFERROR(Table1[[#This Row],[Sale Price]]*Table1[[#This Row],[Discount]],"No Discount")</f>
        <v>204075.03750000001</v>
      </c>
      <c r="N89" s="2">
        <f>IFERROR(Table1[[#This Row],[Sale Price]]-Table1[[#This Row],[Discount Amount]],Table1[[#This Row],[Sale Price]])</f>
        <v>612225.11250000005</v>
      </c>
      <c r="O89" s="23">
        <f>MONTH(Table1[[#This Row],[Date]])</f>
        <v>9</v>
      </c>
      <c r="P89" s="3"/>
      <c r="Q89" s="3"/>
      <c r="R89" s="3"/>
      <c r="S89" s="3"/>
      <c r="T89" s="3"/>
    </row>
    <row r="90" spans="1:20">
      <c r="A90" s="3">
        <v>89</v>
      </c>
      <c r="B90" s="3" t="s">
        <v>234</v>
      </c>
      <c r="C90" s="3" t="s">
        <v>16</v>
      </c>
      <c r="D90" s="2">
        <v>24832.22</v>
      </c>
      <c r="E90" s="3">
        <v>5</v>
      </c>
      <c r="F90" s="3" t="s">
        <v>235</v>
      </c>
      <c r="G90" s="1">
        <v>45391</v>
      </c>
      <c r="H90" s="3" t="s">
        <v>62</v>
      </c>
      <c r="I90" s="3" t="s">
        <v>32</v>
      </c>
      <c r="J90" s="3" t="s">
        <v>27</v>
      </c>
      <c r="K90" s="2">
        <f>Table1[[#This Row],[Unit Price]]*Table1[[#This Row],[Quantity]]</f>
        <v>124161.1</v>
      </c>
      <c r="L90" s="3">
        <f t="shared" si="1"/>
        <v>0.25</v>
      </c>
      <c r="M90" s="2">
        <f>IFERROR(Table1[[#This Row],[Sale Price]]*Table1[[#This Row],[Discount]],"No Discount")</f>
        <v>31040.275000000001</v>
      </c>
      <c r="N90" s="2">
        <f>IFERROR(Table1[[#This Row],[Sale Price]]-Table1[[#This Row],[Discount Amount]],Table1[[#This Row],[Sale Price]])</f>
        <v>93120.825000000012</v>
      </c>
      <c r="O90" s="23">
        <f>MONTH(Table1[[#This Row],[Date]])</f>
        <v>4</v>
      </c>
      <c r="P90" s="3"/>
      <c r="Q90" s="3"/>
      <c r="R90" s="3"/>
      <c r="S90" s="3"/>
      <c r="T90" s="3"/>
    </row>
    <row r="91" spans="1:20">
      <c r="A91" s="3">
        <v>90</v>
      </c>
      <c r="B91" s="3" t="s">
        <v>236</v>
      </c>
      <c r="C91" s="3" t="s">
        <v>60</v>
      </c>
      <c r="D91" s="2">
        <v>34656.04</v>
      </c>
      <c r="E91" s="3">
        <v>1</v>
      </c>
      <c r="F91" s="3" t="s">
        <v>237</v>
      </c>
      <c r="G91" s="1">
        <v>45518</v>
      </c>
      <c r="H91" s="3" t="s">
        <v>81</v>
      </c>
      <c r="I91" s="3" t="s">
        <v>41</v>
      </c>
      <c r="J91" s="3" t="s">
        <v>20</v>
      </c>
      <c r="K91" s="2">
        <f>Table1[[#This Row],[Unit Price]]*Table1[[#This Row],[Quantity]]</f>
        <v>34656.04</v>
      </c>
      <c r="L91" s="3" t="str">
        <f t="shared" si="1"/>
        <v>No Discount</v>
      </c>
      <c r="M91" s="2" t="str">
        <f>IFERROR(Table1[[#This Row],[Sale Price]]*Table1[[#This Row],[Discount]],"No Discount")</f>
        <v>No Discount</v>
      </c>
      <c r="N91" s="2">
        <f>IFERROR(Table1[[#This Row],[Sale Price]]-Table1[[#This Row],[Discount Amount]],Table1[[#This Row],[Sale Price]])</f>
        <v>34656.04</v>
      </c>
      <c r="O91" s="23">
        <f>MONTH(Table1[[#This Row],[Date]])</f>
        <v>8</v>
      </c>
      <c r="P91" s="3"/>
      <c r="Q91" s="3"/>
      <c r="R91" s="3"/>
      <c r="S91" s="3"/>
      <c r="T91" s="3"/>
    </row>
    <row r="92" spans="1:20">
      <c r="A92" s="3">
        <v>91</v>
      </c>
      <c r="B92" s="3" t="s">
        <v>238</v>
      </c>
      <c r="C92" s="3" t="s">
        <v>16</v>
      </c>
      <c r="D92" s="2">
        <v>129962.02</v>
      </c>
      <c r="E92" s="3">
        <v>2</v>
      </c>
      <c r="F92" s="3" t="s">
        <v>239</v>
      </c>
      <c r="G92" s="1">
        <v>45421</v>
      </c>
      <c r="H92" s="3" t="s">
        <v>159</v>
      </c>
      <c r="I92" s="3" t="s">
        <v>32</v>
      </c>
      <c r="J92" s="3" t="s">
        <v>20</v>
      </c>
      <c r="K92" s="2">
        <f>Table1[[#This Row],[Unit Price]]*Table1[[#This Row],[Quantity]]</f>
        <v>259924.04</v>
      </c>
      <c r="L92" s="3">
        <f t="shared" si="1"/>
        <v>0.15</v>
      </c>
      <c r="M92" s="2">
        <f>IFERROR(Table1[[#This Row],[Sale Price]]*Table1[[#This Row],[Discount]],"No Discount")</f>
        <v>38988.606</v>
      </c>
      <c r="N92" s="2">
        <f>IFERROR(Table1[[#This Row],[Sale Price]]-Table1[[#This Row],[Discount Amount]],Table1[[#This Row],[Sale Price]])</f>
        <v>220935.43400000001</v>
      </c>
      <c r="O92" s="23">
        <f>MONTH(Table1[[#This Row],[Date]])</f>
        <v>5</v>
      </c>
      <c r="P92" s="3"/>
      <c r="Q92" s="3"/>
      <c r="R92" s="3"/>
      <c r="S92" s="3"/>
      <c r="T92" s="3"/>
    </row>
    <row r="93" spans="1:20">
      <c r="A93" s="3">
        <v>92</v>
      </c>
      <c r="B93" s="3" t="s">
        <v>240</v>
      </c>
      <c r="C93" s="3" t="s">
        <v>38</v>
      </c>
      <c r="D93" s="2">
        <v>21733.32</v>
      </c>
      <c r="E93" s="3">
        <v>5</v>
      </c>
      <c r="F93" s="3" t="s">
        <v>241</v>
      </c>
      <c r="G93" s="1">
        <v>45329</v>
      </c>
      <c r="H93" s="3" t="s">
        <v>197</v>
      </c>
      <c r="I93" s="3" t="s">
        <v>26</v>
      </c>
      <c r="J93" s="3" t="s">
        <v>36</v>
      </c>
      <c r="K93" s="2">
        <f>Table1[[#This Row],[Unit Price]]*Table1[[#This Row],[Quantity]]</f>
        <v>108666.6</v>
      </c>
      <c r="L93" s="3">
        <f t="shared" si="1"/>
        <v>0.25</v>
      </c>
      <c r="M93" s="2">
        <f>IFERROR(Table1[[#This Row],[Sale Price]]*Table1[[#This Row],[Discount]],"No Discount")</f>
        <v>27166.65</v>
      </c>
      <c r="N93" s="2">
        <f>IFERROR(Table1[[#This Row],[Sale Price]]-Table1[[#This Row],[Discount Amount]],Table1[[#This Row],[Sale Price]])</f>
        <v>81499.950000000012</v>
      </c>
      <c r="O93" s="23">
        <f>MONTH(Table1[[#This Row],[Date]])</f>
        <v>2</v>
      </c>
      <c r="P93" s="3"/>
      <c r="Q93" s="3"/>
      <c r="R93" s="3"/>
      <c r="S93" s="3"/>
      <c r="T93" s="3"/>
    </row>
    <row r="94" spans="1:20">
      <c r="A94" s="3">
        <v>93</v>
      </c>
      <c r="B94" s="3" t="s">
        <v>242</v>
      </c>
      <c r="C94" s="3" t="s">
        <v>47</v>
      </c>
      <c r="D94" s="2">
        <v>164539.75</v>
      </c>
      <c r="E94" s="3">
        <v>2</v>
      </c>
      <c r="F94" s="3" t="s">
        <v>243</v>
      </c>
      <c r="G94" s="1">
        <v>45441</v>
      </c>
      <c r="H94" s="3" t="s">
        <v>121</v>
      </c>
      <c r="I94" s="3" t="s">
        <v>41</v>
      </c>
      <c r="J94" s="3" t="s">
        <v>20</v>
      </c>
      <c r="K94" s="2">
        <f>Table1[[#This Row],[Unit Price]]*Table1[[#This Row],[Quantity]]</f>
        <v>329079.5</v>
      </c>
      <c r="L94" s="3">
        <f t="shared" si="1"/>
        <v>0.15</v>
      </c>
      <c r="M94" s="2">
        <f>IFERROR(Table1[[#This Row],[Sale Price]]*Table1[[#This Row],[Discount]],"No Discount")</f>
        <v>49361.924999999996</v>
      </c>
      <c r="N94" s="2">
        <f>IFERROR(Table1[[#This Row],[Sale Price]]-Table1[[#This Row],[Discount Amount]],Table1[[#This Row],[Sale Price]])</f>
        <v>279717.57500000001</v>
      </c>
      <c r="O94" s="23">
        <f>MONTH(Table1[[#This Row],[Date]])</f>
        <v>5</v>
      </c>
      <c r="P94" s="3"/>
      <c r="Q94" s="3"/>
      <c r="R94" s="3"/>
      <c r="S94" s="3"/>
      <c r="T94" s="3"/>
    </row>
    <row r="95" spans="1:20">
      <c r="A95" s="3">
        <v>94</v>
      </c>
      <c r="B95" s="3" t="s">
        <v>244</v>
      </c>
      <c r="C95" s="3" t="s">
        <v>129</v>
      </c>
      <c r="D95" s="2">
        <v>57502.92</v>
      </c>
      <c r="E95" s="3">
        <v>5</v>
      </c>
      <c r="F95" s="3" t="s">
        <v>245</v>
      </c>
      <c r="G95" s="1">
        <v>45563</v>
      </c>
      <c r="H95" s="3" t="s">
        <v>191</v>
      </c>
      <c r="I95" s="3" t="s">
        <v>45</v>
      </c>
      <c r="J95" s="3" t="s">
        <v>27</v>
      </c>
      <c r="K95" s="2">
        <f>Table1[[#This Row],[Unit Price]]*Table1[[#This Row],[Quantity]]</f>
        <v>287514.59999999998</v>
      </c>
      <c r="L95" s="3">
        <f t="shared" si="1"/>
        <v>0.25</v>
      </c>
      <c r="M95" s="2">
        <f>IFERROR(Table1[[#This Row],[Sale Price]]*Table1[[#This Row],[Discount]],"No Discount")</f>
        <v>71878.649999999994</v>
      </c>
      <c r="N95" s="2">
        <f>IFERROR(Table1[[#This Row],[Sale Price]]-Table1[[#This Row],[Discount Amount]],Table1[[#This Row],[Sale Price]])</f>
        <v>215635.94999999998</v>
      </c>
      <c r="O95" s="23">
        <f>MONTH(Table1[[#This Row],[Date]])</f>
        <v>9</v>
      </c>
      <c r="P95" s="3"/>
      <c r="Q95" s="3"/>
      <c r="R95" s="3"/>
      <c r="S95" s="3"/>
      <c r="T95" s="3"/>
    </row>
    <row r="96" spans="1:20">
      <c r="A96" s="3">
        <v>95</v>
      </c>
      <c r="B96" s="3" t="s">
        <v>246</v>
      </c>
      <c r="C96" s="3" t="s">
        <v>47</v>
      </c>
      <c r="D96" s="2">
        <v>81135.960000000006</v>
      </c>
      <c r="E96" s="3">
        <v>4</v>
      </c>
      <c r="F96" s="3" t="s">
        <v>247</v>
      </c>
      <c r="G96" s="1">
        <v>45539</v>
      </c>
      <c r="H96" s="3" t="s">
        <v>96</v>
      </c>
      <c r="I96" s="3" t="s">
        <v>32</v>
      </c>
      <c r="J96" s="3" t="s">
        <v>20</v>
      </c>
      <c r="K96" s="2">
        <f>Table1[[#This Row],[Unit Price]]*Table1[[#This Row],[Quantity]]</f>
        <v>324543.84000000003</v>
      </c>
      <c r="L96" s="3">
        <f t="shared" si="1"/>
        <v>0.15</v>
      </c>
      <c r="M96" s="2">
        <f>IFERROR(Table1[[#This Row],[Sale Price]]*Table1[[#This Row],[Discount]],"No Discount")</f>
        <v>48681.576000000001</v>
      </c>
      <c r="N96" s="2">
        <f>IFERROR(Table1[[#This Row],[Sale Price]]-Table1[[#This Row],[Discount Amount]],Table1[[#This Row],[Sale Price]])</f>
        <v>275862.26400000002</v>
      </c>
      <c r="O96" s="23">
        <f>MONTH(Table1[[#This Row],[Date]])</f>
        <v>9</v>
      </c>
      <c r="P96" s="3"/>
      <c r="Q96" s="3"/>
      <c r="R96" s="3"/>
      <c r="S96" s="3"/>
      <c r="T96" s="3"/>
    </row>
    <row r="97" spans="1:20">
      <c r="A97" s="3">
        <v>96</v>
      </c>
      <c r="B97" s="3" t="s">
        <v>248</v>
      </c>
      <c r="C97" s="3" t="s">
        <v>29</v>
      </c>
      <c r="D97" s="2">
        <v>58552.91</v>
      </c>
      <c r="E97" s="3">
        <v>5</v>
      </c>
      <c r="F97" s="3" t="s">
        <v>249</v>
      </c>
      <c r="G97" s="1">
        <v>45474</v>
      </c>
      <c r="H97" s="3" t="s">
        <v>99</v>
      </c>
      <c r="I97" s="3" t="s">
        <v>32</v>
      </c>
      <c r="J97" s="3" t="s">
        <v>20</v>
      </c>
      <c r="K97" s="2">
        <f>Table1[[#This Row],[Unit Price]]*Table1[[#This Row],[Quantity]]</f>
        <v>292764.55000000005</v>
      </c>
      <c r="L97" s="3">
        <f t="shared" si="1"/>
        <v>0.25</v>
      </c>
      <c r="M97" s="2">
        <f>IFERROR(Table1[[#This Row],[Sale Price]]*Table1[[#This Row],[Discount]],"No Discount")</f>
        <v>73191.137500000012</v>
      </c>
      <c r="N97" s="2">
        <f>IFERROR(Table1[[#This Row],[Sale Price]]-Table1[[#This Row],[Discount Amount]],Table1[[#This Row],[Sale Price]])</f>
        <v>219573.41250000003</v>
      </c>
      <c r="O97" s="23">
        <f>MONTH(Table1[[#This Row],[Date]])</f>
        <v>7</v>
      </c>
      <c r="P97" s="3"/>
      <c r="Q97" s="3"/>
      <c r="R97" s="3"/>
      <c r="S97" s="3"/>
      <c r="T97" s="3"/>
    </row>
    <row r="98" spans="1:20">
      <c r="A98" s="3">
        <v>97</v>
      </c>
      <c r="B98" s="3" t="s">
        <v>206</v>
      </c>
      <c r="C98" s="3" t="s">
        <v>129</v>
      </c>
      <c r="D98" s="2">
        <v>128516.3</v>
      </c>
      <c r="E98" s="3">
        <v>3</v>
      </c>
      <c r="F98" s="3" t="s">
        <v>250</v>
      </c>
      <c r="G98" s="1">
        <v>45489</v>
      </c>
      <c r="H98" s="3" t="s">
        <v>251</v>
      </c>
      <c r="I98" s="3" t="s">
        <v>41</v>
      </c>
      <c r="J98" s="3" t="s">
        <v>36</v>
      </c>
      <c r="K98" s="2">
        <f>Table1[[#This Row],[Unit Price]]*Table1[[#This Row],[Quantity]]</f>
        <v>385548.9</v>
      </c>
      <c r="L98" s="3">
        <f t="shared" si="1"/>
        <v>0.15</v>
      </c>
      <c r="M98" s="2">
        <f>IFERROR(Table1[[#This Row],[Sale Price]]*Table1[[#This Row],[Discount]],"No Discount")</f>
        <v>57832.334999999999</v>
      </c>
      <c r="N98" s="2">
        <f>IFERROR(Table1[[#This Row],[Sale Price]]-Table1[[#This Row],[Discount Amount]],Table1[[#This Row],[Sale Price]])</f>
        <v>327716.565</v>
      </c>
      <c r="O98" s="23">
        <f>MONTH(Table1[[#This Row],[Date]])</f>
        <v>7</v>
      </c>
      <c r="P98" s="3"/>
      <c r="Q98" s="3"/>
      <c r="R98" s="3"/>
      <c r="S98" s="3"/>
      <c r="T98" s="3"/>
    </row>
    <row r="99" spans="1:20">
      <c r="A99" s="3">
        <v>98</v>
      </c>
      <c r="B99" s="3" t="s">
        <v>252</v>
      </c>
      <c r="C99" s="3" t="s">
        <v>16</v>
      </c>
      <c r="D99" s="2">
        <v>114693.93</v>
      </c>
      <c r="E99" s="3">
        <v>3</v>
      </c>
      <c r="F99" s="3" t="s">
        <v>253</v>
      </c>
      <c r="G99" s="1">
        <v>45436</v>
      </c>
      <c r="H99" s="3" t="s">
        <v>35</v>
      </c>
      <c r="I99" s="3" t="s">
        <v>26</v>
      </c>
      <c r="J99" s="3" t="s">
        <v>20</v>
      </c>
      <c r="K99" s="2">
        <f>Table1[[#This Row],[Unit Price]]*Table1[[#This Row],[Quantity]]</f>
        <v>344081.79</v>
      </c>
      <c r="L99" s="3">
        <f t="shared" si="1"/>
        <v>0.15</v>
      </c>
      <c r="M99" s="2">
        <f>IFERROR(Table1[[#This Row],[Sale Price]]*Table1[[#This Row],[Discount]],"No Discount")</f>
        <v>51612.268499999998</v>
      </c>
      <c r="N99" s="2">
        <f>IFERROR(Table1[[#This Row],[Sale Price]]-Table1[[#This Row],[Discount Amount]],Table1[[#This Row],[Sale Price]])</f>
        <v>292469.52149999997</v>
      </c>
      <c r="O99" s="23">
        <f>MONTH(Table1[[#This Row],[Date]])</f>
        <v>5</v>
      </c>
      <c r="P99" s="3"/>
      <c r="Q99" s="3"/>
      <c r="R99" s="3"/>
      <c r="S99" s="3"/>
      <c r="T99" s="3"/>
    </row>
    <row r="100" spans="1:20">
      <c r="A100" s="3">
        <v>99</v>
      </c>
      <c r="B100" s="3" t="s">
        <v>254</v>
      </c>
      <c r="C100" s="3" t="s">
        <v>16</v>
      </c>
      <c r="D100" s="2">
        <v>160100.53</v>
      </c>
      <c r="E100" s="3">
        <v>2</v>
      </c>
      <c r="F100" s="3" t="s">
        <v>255</v>
      </c>
      <c r="G100" s="1">
        <v>45575</v>
      </c>
      <c r="H100" s="3" t="s">
        <v>223</v>
      </c>
      <c r="I100" s="3" t="s">
        <v>45</v>
      </c>
      <c r="J100" s="3" t="s">
        <v>36</v>
      </c>
      <c r="K100" s="2">
        <f>Table1[[#This Row],[Unit Price]]*Table1[[#This Row],[Quantity]]</f>
        <v>320201.06</v>
      </c>
      <c r="L100" s="3">
        <f t="shared" si="1"/>
        <v>0.15</v>
      </c>
      <c r="M100" s="2">
        <f>IFERROR(Table1[[#This Row],[Sale Price]]*Table1[[#This Row],[Discount]],"No Discount")</f>
        <v>48030.159</v>
      </c>
      <c r="N100" s="2">
        <f>IFERROR(Table1[[#This Row],[Sale Price]]-Table1[[#This Row],[Discount Amount]],Table1[[#This Row],[Sale Price]])</f>
        <v>272170.90100000001</v>
      </c>
      <c r="O100" s="23">
        <f>MONTH(Table1[[#This Row],[Date]])</f>
        <v>10</v>
      </c>
      <c r="P100" s="3"/>
      <c r="Q100" s="3"/>
      <c r="R100" s="3"/>
      <c r="S100" s="3"/>
      <c r="T100" s="3"/>
    </row>
    <row r="101" spans="1:20">
      <c r="A101" s="3">
        <v>100</v>
      </c>
      <c r="B101" s="3" t="s">
        <v>256</v>
      </c>
      <c r="C101" s="3" t="s">
        <v>23</v>
      </c>
      <c r="D101" s="2">
        <v>23724.86</v>
      </c>
      <c r="E101" s="3">
        <v>4</v>
      </c>
      <c r="F101" s="3" t="s">
        <v>257</v>
      </c>
      <c r="G101" s="1">
        <v>45459</v>
      </c>
      <c r="H101" s="3" t="s">
        <v>84</v>
      </c>
      <c r="I101" s="3" t="s">
        <v>45</v>
      </c>
      <c r="J101" s="3" t="s">
        <v>20</v>
      </c>
      <c r="K101" s="2">
        <f>Table1[[#This Row],[Unit Price]]*Table1[[#This Row],[Quantity]]</f>
        <v>94899.44</v>
      </c>
      <c r="L101" s="3">
        <f t="shared" si="1"/>
        <v>0.15</v>
      </c>
      <c r="M101" s="2">
        <f>IFERROR(Table1[[#This Row],[Sale Price]]*Table1[[#This Row],[Discount]],"No Discount")</f>
        <v>14234.915999999999</v>
      </c>
      <c r="N101" s="2">
        <f>IFERROR(Table1[[#This Row],[Sale Price]]-Table1[[#This Row],[Discount Amount]],Table1[[#This Row],[Sale Price]])</f>
        <v>80664.524000000005</v>
      </c>
      <c r="O101" s="23">
        <f>MONTH(Table1[[#This Row],[Date]])</f>
        <v>6</v>
      </c>
      <c r="P101" s="3"/>
      <c r="Q101" s="3"/>
      <c r="R101" s="3"/>
      <c r="S101" s="3"/>
      <c r="T101" s="3"/>
    </row>
    <row r="102" spans="1:20">
      <c r="A102" s="3">
        <v>101</v>
      </c>
      <c r="B102" s="3" t="s">
        <v>258</v>
      </c>
      <c r="C102" s="3" t="s">
        <v>29</v>
      </c>
      <c r="D102" s="2">
        <v>132507.5</v>
      </c>
      <c r="E102" s="3">
        <v>3</v>
      </c>
      <c r="F102" s="3" t="s">
        <v>259</v>
      </c>
      <c r="G102" s="1">
        <v>45611</v>
      </c>
      <c r="H102" s="3" t="s">
        <v>96</v>
      </c>
      <c r="I102" s="3" t="s">
        <v>45</v>
      </c>
      <c r="J102" s="3" t="s">
        <v>36</v>
      </c>
      <c r="K102" s="2">
        <f>Table1[[#This Row],[Unit Price]]*Table1[[#This Row],[Quantity]]</f>
        <v>397522.5</v>
      </c>
      <c r="L102" s="3">
        <f t="shared" si="1"/>
        <v>0.15</v>
      </c>
      <c r="M102" s="2">
        <f>IFERROR(Table1[[#This Row],[Sale Price]]*Table1[[#This Row],[Discount]],"No Discount")</f>
        <v>59628.375</v>
      </c>
      <c r="N102" s="2">
        <f>IFERROR(Table1[[#This Row],[Sale Price]]-Table1[[#This Row],[Discount Amount]],Table1[[#This Row],[Sale Price]])</f>
        <v>337894.125</v>
      </c>
      <c r="O102" s="23">
        <f>MONTH(Table1[[#This Row],[Date]])</f>
        <v>11</v>
      </c>
      <c r="P102" s="3"/>
      <c r="Q102" s="3"/>
      <c r="R102" s="3"/>
      <c r="S102" s="3"/>
      <c r="T102" s="3"/>
    </row>
    <row r="103" spans="1:20">
      <c r="A103" s="3">
        <v>102</v>
      </c>
      <c r="B103" s="3" t="s">
        <v>260</v>
      </c>
      <c r="C103" s="3" t="s">
        <v>16</v>
      </c>
      <c r="D103" s="2">
        <v>108691.18</v>
      </c>
      <c r="E103" s="3">
        <v>1</v>
      </c>
      <c r="F103" s="3" t="s">
        <v>261</v>
      </c>
      <c r="G103" s="1">
        <v>45633</v>
      </c>
      <c r="H103" s="3" t="s">
        <v>131</v>
      </c>
      <c r="I103" s="3" t="s">
        <v>19</v>
      </c>
      <c r="J103" s="3" t="s">
        <v>20</v>
      </c>
      <c r="K103" s="2">
        <f>Table1[[#This Row],[Unit Price]]*Table1[[#This Row],[Quantity]]</f>
        <v>108691.18</v>
      </c>
      <c r="L103" s="3" t="str">
        <f t="shared" si="1"/>
        <v>No Discount</v>
      </c>
      <c r="M103" s="2" t="str">
        <f>IFERROR(Table1[[#This Row],[Sale Price]]*Table1[[#This Row],[Discount]],"No Discount")</f>
        <v>No Discount</v>
      </c>
      <c r="N103" s="2">
        <f>IFERROR(Table1[[#This Row],[Sale Price]]-Table1[[#This Row],[Discount Amount]],Table1[[#This Row],[Sale Price]])</f>
        <v>108691.18</v>
      </c>
      <c r="O103" s="23">
        <f>MONTH(Table1[[#This Row],[Date]])</f>
        <v>12</v>
      </c>
      <c r="P103" s="3"/>
      <c r="Q103" s="3"/>
      <c r="R103" s="3"/>
      <c r="S103" s="3"/>
      <c r="T103" s="3"/>
    </row>
    <row r="104" spans="1:20">
      <c r="A104" s="3">
        <v>103</v>
      </c>
      <c r="B104" s="3" t="s">
        <v>65</v>
      </c>
      <c r="C104" s="3" t="s">
        <v>60</v>
      </c>
      <c r="D104" s="2">
        <v>5622.03</v>
      </c>
      <c r="E104" s="3">
        <v>4</v>
      </c>
      <c r="F104" s="3" t="s">
        <v>262</v>
      </c>
      <c r="G104" s="1">
        <v>45356</v>
      </c>
      <c r="H104" s="3" t="s">
        <v>121</v>
      </c>
      <c r="I104" s="3" t="s">
        <v>19</v>
      </c>
      <c r="J104" s="3" t="s">
        <v>36</v>
      </c>
      <c r="K104" s="2">
        <f>Table1[[#This Row],[Unit Price]]*Table1[[#This Row],[Quantity]]</f>
        <v>22488.12</v>
      </c>
      <c r="L104" s="3">
        <f t="shared" si="1"/>
        <v>0.15</v>
      </c>
      <c r="M104" s="2">
        <f>IFERROR(Table1[[#This Row],[Sale Price]]*Table1[[#This Row],[Discount]],"No Discount")</f>
        <v>3373.2179999999998</v>
      </c>
      <c r="N104" s="2">
        <f>IFERROR(Table1[[#This Row],[Sale Price]]-Table1[[#This Row],[Discount Amount]],Table1[[#This Row],[Sale Price]])</f>
        <v>19114.901999999998</v>
      </c>
      <c r="O104" s="23">
        <f>MONTH(Table1[[#This Row],[Date]])</f>
        <v>3</v>
      </c>
      <c r="P104" s="3"/>
      <c r="Q104" s="3"/>
      <c r="R104" s="3"/>
      <c r="S104" s="3"/>
      <c r="T104" s="3"/>
    </row>
    <row r="105" spans="1:20">
      <c r="A105" s="3">
        <v>104</v>
      </c>
      <c r="B105" s="3" t="s">
        <v>263</v>
      </c>
      <c r="C105" s="3" t="s">
        <v>70</v>
      </c>
      <c r="D105" s="2">
        <v>164869.23000000001</v>
      </c>
      <c r="E105" s="3">
        <v>3</v>
      </c>
      <c r="F105" s="3" t="s">
        <v>264</v>
      </c>
      <c r="G105" s="1">
        <v>45346</v>
      </c>
      <c r="H105" s="3" t="s">
        <v>121</v>
      </c>
      <c r="I105" s="3" t="s">
        <v>26</v>
      </c>
      <c r="J105" s="3" t="s">
        <v>36</v>
      </c>
      <c r="K105" s="2">
        <f>Table1[[#This Row],[Unit Price]]*Table1[[#This Row],[Quantity]]</f>
        <v>494607.69000000006</v>
      </c>
      <c r="L105" s="3">
        <f t="shared" si="1"/>
        <v>0.15</v>
      </c>
      <c r="M105" s="2">
        <f>IFERROR(Table1[[#This Row],[Sale Price]]*Table1[[#This Row],[Discount]],"No Discount")</f>
        <v>74191.1535</v>
      </c>
      <c r="N105" s="2">
        <f>IFERROR(Table1[[#This Row],[Sale Price]]-Table1[[#This Row],[Discount Amount]],Table1[[#This Row],[Sale Price]])</f>
        <v>420416.53650000005</v>
      </c>
      <c r="O105" s="23">
        <f>MONTH(Table1[[#This Row],[Date]])</f>
        <v>2</v>
      </c>
      <c r="P105" s="3"/>
      <c r="Q105" s="3"/>
      <c r="R105" s="3"/>
      <c r="S105" s="3"/>
      <c r="T105" s="3"/>
    </row>
    <row r="106" spans="1:20">
      <c r="A106" s="3">
        <v>105</v>
      </c>
      <c r="B106" s="3" t="s">
        <v>265</v>
      </c>
      <c r="C106" s="3" t="s">
        <v>16</v>
      </c>
      <c r="D106" s="2">
        <v>68370.87</v>
      </c>
      <c r="E106" s="3">
        <v>4</v>
      </c>
      <c r="F106" s="3" t="s">
        <v>266</v>
      </c>
      <c r="G106" s="1">
        <v>45649</v>
      </c>
      <c r="H106" s="3" t="s">
        <v>99</v>
      </c>
      <c r="I106" s="3" t="s">
        <v>41</v>
      </c>
      <c r="J106" s="3" t="s">
        <v>27</v>
      </c>
      <c r="K106" s="2">
        <f>Table1[[#This Row],[Unit Price]]*Table1[[#This Row],[Quantity]]</f>
        <v>273483.48</v>
      </c>
      <c r="L106" s="3">
        <f t="shared" si="1"/>
        <v>0.15</v>
      </c>
      <c r="M106" s="2">
        <f>IFERROR(Table1[[#This Row],[Sale Price]]*Table1[[#This Row],[Discount]],"No Discount")</f>
        <v>41022.521999999997</v>
      </c>
      <c r="N106" s="2">
        <f>IFERROR(Table1[[#This Row],[Sale Price]]-Table1[[#This Row],[Discount Amount]],Table1[[#This Row],[Sale Price]])</f>
        <v>232460.95799999998</v>
      </c>
      <c r="O106" s="23">
        <f>MONTH(Table1[[#This Row],[Date]])</f>
        <v>12</v>
      </c>
      <c r="P106" s="3"/>
      <c r="Q106" s="3"/>
      <c r="R106" s="3"/>
      <c r="S106" s="3"/>
      <c r="T106" s="3"/>
    </row>
    <row r="107" spans="1:20">
      <c r="A107" s="3">
        <v>106</v>
      </c>
      <c r="B107" s="3" t="s">
        <v>267</v>
      </c>
      <c r="C107" s="3" t="s">
        <v>23</v>
      </c>
      <c r="D107" s="2">
        <v>70616.37</v>
      </c>
      <c r="E107" s="3">
        <v>1</v>
      </c>
      <c r="F107" s="3" t="s">
        <v>268</v>
      </c>
      <c r="G107" s="1">
        <v>45438</v>
      </c>
      <c r="H107" s="3" t="s">
        <v>223</v>
      </c>
      <c r="I107" s="3" t="s">
        <v>41</v>
      </c>
      <c r="J107" s="3" t="s">
        <v>20</v>
      </c>
      <c r="K107" s="2">
        <f>Table1[[#This Row],[Unit Price]]*Table1[[#This Row],[Quantity]]</f>
        <v>70616.37</v>
      </c>
      <c r="L107" s="3" t="str">
        <f t="shared" si="1"/>
        <v>No Discount</v>
      </c>
      <c r="M107" s="2" t="str">
        <f>IFERROR(Table1[[#This Row],[Sale Price]]*Table1[[#This Row],[Discount]],"No Discount")</f>
        <v>No Discount</v>
      </c>
      <c r="N107" s="2">
        <f>IFERROR(Table1[[#This Row],[Sale Price]]-Table1[[#This Row],[Discount Amount]],Table1[[#This Row],[Sale Price]])</f>
        <v>70616.37</v>
      </c>
      <c r="O107" s="23">
        <f>MONTH(Table1[[#This Row],[Date]])</f>
        <v>5</v>
      </c>
      <c r="P107" s="3"/>
      <c r="Q107" s="3"/>
      <c r="R107" s="3"/>
      <c r="S107" s="3"/>
      <c r="T107" s="3"/>
    </row>
    <row r="108" spans="1:20">
      <c r="A108" s="3">
        <v>107</v>
      </c>
      <c r="B108" s="3" t="s">
        <v>269</v>
      </c>
      <c r="C108" s="3" t="s">
        <v>23</v>
      </c>
      <c r="D108" s="2">
        <v>93657.53</v>
      </c>
      <c r="E108" s="3">
        <v>1</v>
      </c>
      <c r="F108" s="3" t="s">
        <v>270</v>
      </c>
      <c r="G108" s="1">
        <v>45567</v>
      </c>
      <c r="H108" s="3" t="s">
        <v>121</v>
      </c>
      <c r="I108" s="3" t="s">
        <v>26</v>
      </c>
      <c r="J108" s="3" t="s">
        <v>36</v>
      </c>
      <c r="K108" s="2">
        <f>Table1[[#This Row],[Unit Price]]*Table1[[#This Row],[Quantity]]</f>
        <v>93657.53</v>
      </c>
      <c r="L108" s="3" t="str">
        <f t="shared" si="1"/>
        <v>No Discount</v>
      </c>
      <c r="M108" s="2" t="str">
        <f>IFERROR(Table1[[#This Row],[Sale Price]]*Table1[[#This Row],[Discount]],"No Discount")</f>
        <v>No Discount</v>
      </c>
      <c r="N108" s="2">
        <f>IFERROR(Table1[[#This Row],[Sale Price]]-Table1[[#This Row],[Discount Amount]],Table1[[#This Row],[Sale Price]])</f>
        <v>93657.53</v>
      </c>
      <c r="O108" s="23">
        <f>MONTH(Table1[[#This Row],[Date]])</f>
        <v>10</v>
      </c>
      <c r="P108" s="3"/>
      <c r="Q108" s="3"/>
      <c r="R108" s="3"/>
      <c r="S108" s="3"/>
      <c r="T108" s="3"/>
    </row>
    <row r="109" spans="1:20">
      <c r="A109" s="3">
        <v>108</v>
      </c>
      <c r="B109" s="3" t="s">
        <v>271</v>
      </c>
      <c r="C109" s="3" t="s">
        <v>60</v>
      </c>
      <c r="D109" s="2">
        <v>105643.32</v>
      </c>
      <c r="E109" s="3">
        <v>5</v>
      </c>
      <c r="F109" s="3" t="s">
        <v>272</v>
      </c>
      <c r="G109" s="1">
        <v>45317</v>
      </c>
      <c r="H109" s="3" t="s">
        <v>96</v>
      </c>
      <c r="I109" s="3" t="s">
        <v>45</v>
      </c>
      <c r="J109" s="3" t="s">
        <v>27</v>
      </c>
      <c r="K109" s="2">
        <f>Table1[[#This Row],[Unit Price]]*Table1[[#This Row],[Quantity]]</f>
        <v>528216.60000000009</v>
      </c>
      <c r="L109" s="3">
        <f t="shared" si="1"/>
        <v>0.25</v>
      </c>
      <c r="M109" s="2">
        <f>IFERROR(Table1[[#This Row],[Sale Price]]*Table1[[#This Row],[Discount]],"No Discount")</f>
        <v>132054.15000000002</v>
      </c>
      <c r="N109" s="2">
        <f>IFERROR(Table1[[#This Row],[Sale Price]]-Table1[[#This Row],[Discount Amount]],Table1[[#This Row],[Sale Price]])</f>
        <v>396162.45000000007</v>
      </c>
      <c r="O109" s="23">
        <f>MONTH(Table1[[#This Row],[Date]])</f>
        <v>1</v>
      </c>
      <c r="P109" s="3"/>
      <c r="Q109" s="3"/>
      <c r="R109" s="3"/>
      <c r="S109" s="3"/>
      <c r="T109" s="3"/>
    </row>
    <row r="110" spans="1:20">
      <c r="A110" s="3">
        <v>109</v>
      </c>
      <c r="B110" s="3" t="s">
        <v>273</v>
      </c>
      <c r="C110" s="3" t="s">
        <v>23</v>
      </c>
      <c r="D110" s="2">
        <v>190543.73</v>
      </c>
      <c r="E110" s="3">
        <v>5</v>
      </c>
      <c r="F110" s="3" t="s">
        <v>274</v>
      </c>
      <c r="G110" s="1">
        <v>45624</v>
      </c>
      <c r="H110" s="3" t="s">
        <v>72</v>
      </c>
      <c r="I110" s="3" t="s">
        <v>41</v>
      </c>
      <c r="J110" s="3" t="s">
        <v>36</v>
      </c>
      <c r="K110" s="2">
        <f>Table1[[#This Row],[Unit Price]]*Table1[[#This Row],[Quantity]]</f>
        <v>952718.65</v>
      </c>
      <c r="L110" s="3">
        <f t="shared" si="1"/>
        <v>0.25</v>
      </c>
      <c r="M110" s="2">
        <f>IFERROR(Table1[[#This Row],[Sale Price]]*Table1[[#This Row],[Discount]],"No Discount")</f>
        <v>238179.66250000001</v>
      </c>
      <c r="N110" s="2">
        <f>IFERROR(Table1[[#This Row],[Sale Price]]-Table1[[#This Row],[Discount Amount]],Table1[[#This Row],[Sale Price]])</f>
        <v>714538.98750000005</v>
      </c>
      <c r="O110" s="23">
        <f>MONTH(Table1[[#This Row],[Date]])</f>
        <v>11</v>
      </c>
      <c r="P110" s="3"/>
      <c r="Q110" s="3"/>
      <c r="R110" s="3"/>
      <c r="S110" s="3"/>
      <c r="T110" s="3"/>
    </row>
    <row r="111" spans="1:20">
      <c r="A111" s="3">
        <v>110</v>
      </c>
      <c r="B111" s="3" t="s">
        <v>275</v>
      </c>
      <c r="C111" s="3" t="s">
        <v>79</v>
      </c>
      <c r="D111" s="2">
        <v>14003.88</v>
      </c>
      <c r="E111" s="3">
        <v>1</v>
      </c>
      <c r="F111" s="3" t="s">
        <v>276</v>
      </c>
      <c r="G111" s="1">
        <v>45445</v>
      </c>
      <c r="H111" s="3" t="s">
        <v>40</v>
      </c>
      <c r="I111" s="3" t="s">
        <v>45</v>
      </c>
      <c r="J111" s="3" t="s">
        <v>20</v>
      </c>
      <c r="K111" s="2">
        <f>Table1[[#This Row],[Unit Price]]*Table1[[#This Row],[Quantity]]</f>
        <v>14003.88</v>
      </c>
      <c r="L111" s="3" t="str">
        <f t="shared" si="1"/>
        <v>No Discount</v>
      </c>
      <c r="M111" s="2" t="str">
        <f>IFERROR(Table1[[#This Row],[Sale Price]]*Table1[[#This Row],[Discount]],"No Discount")</f>
        <v>No Discount</v>
      </c>
      <c r="N111" s="2">
        <f>IFERROR(Table1[[#This Row],[Sale Price]]-Table1[[#This Row],[Discount Amount]],Table1[[#This Row],[Sale Price]])</f>
        <v>14003.88</v>
      </c>
      <c r="O111" s="23">
        <f>MONTH(Table1[[#This Row],[Date]])</f>
        <v>6</v>
      </c>
      <c r="P111" s="3"/>
      <c r="Q111" s="3"/>
      <c r="R111" s="3"/>
      <c r="S111" s="3"/>
      <c r="T111" s="3"/>
    </row>
    <row r="112" spans="1:20">
      <c r="A112" s="3">
        <v>111</v>
      </c>
      <c r="B112" s="3" t="s">
        <v>277</v>
      </c>
      <c r="C112" s="3" t="s">
        <v>47</v>
      </c>
      <c r="D112" s="2">
        <v>50756.35</v>
      </c>
      <c r="E112" s="3">
        <v>1</v>
      </c>
      <c r="F112" s="3" t="s">
        <v>278</v>
      </c>
      <c r="G112" s="1">
        <v>45616</v>
      </c>
      <c r="H112" s="3" t="s">
        <v>67</v>
      </c>
      <c r="I112" s="3" t="s">
        <v>32</v>
      </c>
      <c r="J112" s="3" t="s">
        <v>20</v>
      </c>
      <c r="K112" s="2">
        <f>Table1[[#This Row],[Unit Price]]*Table1[[#This Row],[Quantity]]</f>
        <v>50756.35</v>
      </c>
      <c r="L112" s="3" t="str">
        <f t="shared" si="1"/>
        <v>No Discount</v>
      </c>
      <c r="M112" s="2" t="str">
        <f>IFERROR(Table1[[#This Row],[Sale Price]]*Table1[[#This Row],[Discount]],"No Discount")</f>
        <v>No Discount</v>
      </c>
      <c r="N112" s="2">
        <f>IFERROR(Table1[[#This Row],[Sale Price]]-Table1[[#This Row],[Discount Amount]],Table1[[#This Row],[Sale Price]])</f>
        <v>50756.35</v>
      </c>
      <c r="O112" s="23">
        <f>MONTH(Table1[[#This Row],[Date]])</f>
        <v>11</v>
      </c>
      <c r="P112" s="3"/>
      <c r="Q112" s="3"/>
      <c r="R112" s="3"/>
      <c r="S112" s="3"/>
      <c r="T112" s="3"/>
    </row>
    <row r="113" spans="1:20">
      <c r="A113" s="3">
        <v>112</v>
      </c>
      <c r="B113" s="3" t="s">
        <v>279</v>
      </c>
      <c r="C113" s="3" t="s">
        <v>16</v>
      </c>
      <c r="D113" s="2">
        <v>22924.45</v>
      </c>
      <c r="E113" s="3">
        <v>1</v>
      </c>
      <c r="F113" s="3" t="s">
        <v>280</v>
      </c>
      <c r="G113" s="1">
        <v>45517</v>
      </c>
      <c r="H113" s="3" t="s">
        <v>181</v>
      </c>
      <c r="I113" s="3" t="s">
        <v>41</v>
      </c>
      <c r="J113" s="3" t="s">
        <v>20</v>
      </c>
      <c r="K113" s="2">
        <f>Table1[[#This Row],[Unit Price]]*Table1[[#This Row],[Quantity]]</f>
        <v>22924.45</v>
      </c>
      <c r="L113" s="3" t="str">
        <f t="shared" si="1"/>
        <v>No Discount</v>
      </c>
      <c r="M113" s="2" t="str">
        <f>IFERROR(Table1[[#This Row],[Sale Price]]*Table1[[#This Row],[Discount]],"No Discount")</f>
        <v>No Discount</v>
      </c>
      <c r="N113" s="2">
        <f>IFERROR(Table1[[#This Row],[Sale Price]]-Table1[[#This Row],[Discount Amount]],Table1[[#This Row],[Sale Price]])</f>
        <v>22924.45</v>
      </c>
      <c r="O113" s="23">
        <f>MONTH(Table1[[#This Row],[Date]])</f>
        <v>8</v>
      </c>
      <c r="P113" s="3"/>
      <c r="Q113" s="3"/>
      <c r="R113" s="3"/>
      <c r="S113" s="3"/>
      <c r="T113" s="3"/>
    </row>
    <row r="114" spans="1:20">
      <c r="A114" s="3">
        <v>113</v>
      </c>
      <c r="B114" s="3" t="s">
        <v>147</v>
      </c>
      <c r="C114" s="3" t="s">
        <v>51</v>
      </c>
      <c r="D114" s="2">
        <v>130406.66</v>
      </c>
      <c r="E114" s="3">
        <v>3</v>
      </c>
      <c r="F114" s="3" t="s">
        <v>281</v>
      </c>
      <c r="G114" s="1">
        <v>45645</v>
      </c>
      <c r="H114" s="3" t="s">
        <v>159</v>
      </c>
      <c r="I114" s="3" t="s">
        <v>41</v>
      </c>
      <c r="J114" s="3" t="s">
        <v>36</v>
      </c>
      <c r="K114" s="2">
        <f>Table1[[#This Row],[Unit Price]]*Table1[[#This Row],[Quantity]]</f>
        <v>391219.98</v>
      </c>
      <c r="L114" s="3">
        <f t="shared" si="1"/>
        <v>0.15</v>
      </c>
      <c r="M114" s="2">
        <f>IFERROR(Table1[[#This Row],[Sale Price]]*Table1[[#This Row],[Discount]],"No Discount")</f>
        <v>58682.996999999996</v>
      </c>
      <c r="N114" s="2">
        <f>IFERROR(Table1[[#This Row],[Sale Price]]-Table1[[#This Row],[Discount Amount]],Table1[[#This Row],[Sale Price]])</f>
        <v>332536.98300000001</v>
      </c>
      <c r="O114" s="23">
        <f>MONTH(Table1[[#This Row],[Date]])</f>
        <v>12</v>
      </c>
      <c r="P114" s="3"/>
      <c r="Q114" s="3"/>
      <c r="R114" s="3"/>
      <c r="S114" s="3"/>
      <c r="T114" s="3"/>
    </row>
    <row r="115" spans="1:20">
      <c r="A115" s="3">
        <v>114</v>
      </c>
      <c r="B115" s="3" t="s">
        <v>282</v>
      </c>
      <c r="C115" s="3" t="s">
        <v>38</v>
      </c>
      <c r="D115" s="2">
        <v>126221</v>
      </c>
      <c r="E115" s="3">
        <v>5</v>
      </c>
      <c r="F115" s="3" t="s">
        <v>283</v>
      </c>
      <c r="G115" s="1">
        <v>45328</v>
      </c>
      <c r="H115" s="3" t="s">
        <v>76</v>
      </c>
      <c r="I115" s="3" t="s">
        <v>26</v>
      </c>
      <c r="J115" s="3" t="s">
        <v>36</v>
      </c>
      <c r="K115" s="2">
        <f>Table1[[#This Row],[Unit Price]]*Table1[[#This Row],[Quantity]]</f>
        <v>631105</v>
      </c>
      <c r="L115" s="3">
        <f t="shared" si="1"/>
        <v>0.25</v>
      </c>
      <c r="M115" s="2">
        <f>IFERROR(Table1[[#This Row],[Sale Price]]*Table1[[#This Row],[Discount]],"No Discount")</f>
        <v>157776.25</v>
      </c>
      <c r="N115" s="2">
        <f>IFERROR(Table1[[#This Row],[Sale Price]]-Table1[[#This Row],[Discount Amount]],Table1[[#This Row],[Sale Price]])</f>
        <v>473328.75</v>
      </c>
      <c r="O115" s="23">
        <f>MONTH(Table1[[#This Row],[Date]])</f>
        <v>2</v>
      </c>
      <c r="P115" s="3"/>
      <c r="Q115" s="3"/>
      <c r="R115" s="3"/>
      <c r="S115" s="3"/>
      <c r="T115" s="3"/>
    </row>
    <row r="116" spans="1:20">
      <c r="A116" s="3">
        <v>115</v>
      </c>
      <c r="B116" s="3" t="s">
        <v>28</v>
      </c>
      <c r="C116" s="3" t="s">
        <v>129</v>
      </c>
      <c r="D116" s="2">
        <v>37631.93</v>
      </c>
      <c r="E116" s="3">
        <v>4</v>
      </c>
      <c r="F116" s="3" t="s">
        <v>284</v>
      </c>
      <c r="G116" s="1">
        <v>45545</v>
      </c>
      <c r="H116" s="3" t="s">
        <v>76</v>
      </c>
      <c r="I116" s="3" t="s">
        <v>26</v>
      </c>
      <c r="J116" s="3" t="s">
        <v>36</v>
      </c>
      <c r="K116" s="2">
        <f>Table1[[#This Row],[Unit Price]]*Table1[[#This Row],[Quantity]]</f>
        <v>150527.72</v>
      </c>
      <c r="L116" s="3">
        <f t="shared" si="1"/>
        <v>0.15</v>
      </c>
      <c r="M116" s="2">
        <f>IFERROR(Table1[[#This Row],[Sale Price]]*Table1[[#This Row],[Discount]],"No Discount")</f>
        <v>22579.157999999999</v>
      </c>
      <c r="N116" s="2">
        <f>IFERROR(Table1[[#This Row],[Sale Price]]-Table1[[#This Row],[Discount Amount]],Table1[[#This Row],[Sale Price]])</f>
        <v>127948.56200000001</v>
      </c>
      <c r="O116" s="23">
        <f>MONTH(Table1[[#This Row],[Date]])</f>
        <v>9</v>
      </c>
      <c r="P116" s="3"/>
      <c r="Q116" s="3"/>
      <c r="R116" s="3"/>
      <c r="S116" s="3"/>
      <c r="T116" s="3"/>
    </row>
    <row r="117" spans="1:20">
      <c r="A117" s="3">
        <v>116</v>
      </c>
      <c r="B117" s="3" t="s">
        <v>285</v>
      </c>
      <c r="C117" s="3" t="s">
        <v>129</v>
      </c>
      <c r="D117" s="2">
        <v>182700.24</v>
      </c>
      <c r="E117" s="3">
        <v>1</v>
      </c>
      <c r="F117" s="3" t="s">
        <v>286</v>
      </c>
      <c r="G117" s="1">
        <v>45545</v>
      </c>
      <c r="H117" s="3" t="s">
        <v>18</v>
      </c>
      <c r="I117" s="3" t="s">
        <v>32</v>
      </c>
      <c r="J117" s="3" t="s">
        <v>20</v>
      </c>
      <c r="K117" s="2">
        <f>Table1[[#This Row],[Unit Price]]*Table1[[#This Row],[Quantity]]</f>
        <v>182700.24</v>
      </c>
      <c r="L117" s="3" t="str">
        <f t="shared" si="1"/>
        <v>No Discount</v>
      </c>
      <c r="M117" s="2" t="str">
        <f>IFERROR(Table1[[#This Row],[Sale Price]]*Table1[[#This Row],[Discount]],"No Discount")</f>
        <v>No Discount</v>
      </c>
      <c r="N117" s="2">
        <f>IFERROR(Table1[[#This Row],[Sale Price]]-Table1[[#This Row],[Discount Amount]],Table1[[#This Row],[Sale Price]])</f>
        <v>182700.24</v>
      </c>
      <c r="O117" s="23">
        <f>MONTH(Table1[[#This Row],[Date]])</f>
        <v>9</v>
      </c>
      <c r="P117" s="3"/>
      <c r="Q117" s="3"/>
      <c r="R117" s="3"/>
      <c r="S117" s="3"/>
      <c r="T117" s="3"/>
    </row>
    <row r="118" spans="1:20">
      <c r="A118" s="3">
        <v>117</v>
      </c>
      <c r="B118" s="3" t="s">
        <v>287</v>
      </c>
      <c r="C118" s="3" t="s">
        <v>23</v>
      </c>
      <c r="D118" s="2">
        <v>151811.32</v>
      </c>
      <c r="E118" s="3">
        <v>2</v>
      </c>
      <c r="F118" s="3" t="s">
        <v>288</v>
      </c>
      <c r="G118" s="1">
        <v>45321</v>
      </c>
      <c r="H118" s="3" t="s">
        <v>106</v>
      </c>
      <c r="I118" s="3" t="s">
        <v>26</v>
      </c>
      <c r="J118" s="3" t="s">
        <v>20</v>
      </c>
      <c r="K118" s="2">
        <f>Table1[[#This Row],[Unit Price]]*Table1[[#This Row],[Quantity]]</f>
        <v>303622.64</v>
      </c>
      <c r="L118" s="3">
        <f t="shared" si="1"/>
        <v>0.15</v>
      </c>
      <c r="M118" s="2">
        <f>IFERROR(Table1[[#This Row],[Sale Price]]*Table1[[#This Row],[Discount]],"No Discount")</f>
        <v>45543.396000000001</v>
      </c>
      <c r="N118" s="2">
        <f>IFERROR(Table1[[#This Row],[Sale Price]]-Table1[[#This Row],[Discount Amount]],Table1[[#This Row],[Sale Price]])</f>
        <v>258079.24400000001</v>
      </c>
      <c r="O118" s="23">
        <f>MONTH(Table1[[#This Row],[Date]])</f>
        <v>1</v>
      </c>
      <c r="P118" s="3"/>
      <c r="Q118" s="3"/>
      <c r="R118" s="3"/>
      <c r="S118" s="3"/>
      <c r="T118" s="3"/>
    </row>
    <row r="119" spans="1:20">
      <c r="A119" s="3">
        <v>118</v>
      </c>
      <c r="B119" s="3" t="s">
        <v>289</v>
      </c>
      <c r="C119" s="3" t="s">
        <v>79</v>
      </c>
      <c r="D119" s="2">
        <v>144873.28</v>
      </c>
      <c r="E119" s="3">
        <v>5</v>
      </c>
      <c r="F119" s="3" t="s">
        <v>290</v>
      </c>
      <c r="G119" s="1">
        <v>45519</v>
      </c>
      <c r="H119" s="3" t="s">
        <v>96</v>
      </c>
      <c r="I119" s="3" t="s">
        <v>45</v>
      </c>
      <c r="J119" s="3" t="s">
        <v>27</v>
      </c>
      <c r="K119" s="2">
        <f>Table1[[#This Row],[Unit Price]]*Table1[[#This Row],[Quantity]]</f>
        <v>724366.4</v>
      </c>
      <c r="L119" s="3">
        <f t="shared" si="1"/>
        <v>0.25</v>
      </c>
      <c r="M119" s="2">
        <f>IFERROR(Table1[[#This Row],[Sale Price]]*Table1[[#This Row],[Discount]],"No Discount")</f>
        <v>181091.6</v>
      </c>
      <c r="N119" s="2">
        <f>IFERROR(Table1[[#This Row],[Sale Price]]-Table1[[#This Row],[Discount Amount]],Table1[[#This Row],[Sale Price]])</f>
        <v>543274.80000000005</v>
      </c>
      <c r="O119" s="23">
        <f>MONTH(Table1[[#This Row],[Date]])</f>
        <v>8</v>
      </c>
      <c r="P119" s="3"/>
      <c r="Q119" s="3"/>
      <c r="R119" s="3"/>
      <c r="S119" s="3"/>
      <c r="T119" s="3"/>
    </row>
    <row r="120" spans="1:20">
      <c r="A120" s="3">
        <v>119</v>
      </c>
      <c r="B120" s="3" t="s">
        <v>291</v>
      </c>
      <c r="C120" s="3" t="s">
        <v>70</v>
      </c>
      <c r="D120" s="2">
        <v>48356.55</v>
      </c>
      <c r="E120" s="3">
        <v>1</v>
      </c>
      <c r="F120" s="3" t="s">
        <v>292</v>
      </c>
      <c r="G120" s="1">
        <v>45433</v>
      </c>
      <c r="H120" s="3" t="s">
        <v>35</v>
      </c>
      <c r="I120" s="3" t="s">
        <v>32</v>
      </c>
      <c r="J120" s="3" t="s">
        <v>20</v>
      </c>
      <c r="K120" s="2">
        <f>Table1[[#This Row],[Unit Price]]*Table1[[#This Row],[Quantity]]</f>
        <v>48356.55</v>
      </c>
      <c r="L120" s="3" t="str">
        <f t="shared" si="1"/>
        <v>No Discount</v>
      </c>
      <c r="M120" s="2" t="str">
        <f>IFERROR(Table1[[#This Row],[Sale Price]]*Table1[[#This Row],[Discount]],"No Discount")</f>
        <v>No Discount</v>
      </c>
      <c r="N120" s="2">
        <f>IFERROR(Table1[[#This Row],[Sale Price]]-Table1[[#This Row],[Discount Amount]],Table1[[#This Row],[Sale Price]])</f>
        <v>48356.55</v>
      </c>
      <c r="O120" s="23">
        <f>MONTH(Table1[[#This Row],[Date]])</f>
        <v>5</v>
      </c>
      <c r="P120" s="3"/>
      <c r="Q120" s="3"/>
      <c r="R120" s="3"/>
      <c r="S120" s="3"/>
      <c r="T120" s="3"/>
    </row>
    <row r="121" spans="1:20">
      <c r="A121" s="3">
        <v>120</v>
      </c>
      <c r="B121" s="3" t="s">
        <v>293</v>
      </c>
      <c r="C121" s="3" t="s">
        <v>23</v>
      </c>
      <c r="D121" s="2">
        <v>169507.96</v>
      </c>
      <c r="E121" s="3">
        <v>3</v>
      </c>
      <c r="F121" s="3" t="s">
        <v>294</v>
      </c>
      <c r="G121" s="1">
        <v>45297</v>
      </c>
      <c r="H121" s="3" t="s">
        <v>197</v>
      </c>
      <c r="I121" s="3" t="s">
        <v>32</v>
      </c>
      <c r="J121" s="3" t="s">
        <v>20</v>
      </c>
      <c r="K121" s="2">
        <f>Table1[[#This Row],[Unit Price]]*Table1[[#This Row],[Quantity]]</f>
        <v>508523.88</v>
      </c>
      <c r="L121" s="3">
        <f t="shared" si="1"/>
        <v>0.15</v>
      </c>
      <c r="M121" s="2">
        <f>IFERROR(Table1[[#This Row],[Sale Price]]*Table1[[#This Row],[Discount]],"No Discount")</f>
        <v>76278.581999999995</v>
      </c>
      <c r="N121" s="2">
        <f>IFERROR(Table1[[#This Row],[Sale Price]]-Table1[[#This Row],[Discount Amount]],Table1[[#This Row],[Sale Price]])</f>
        <v>432245.29800000001</v>
      </c>
      <c r="O121" s="23">
        <f>MONTH(Table1[[#This Row],[Date]])</f>
        <v>1</v>
      </c>
      <c r="P121" s="3"/>
      <c r="Q121" s="3"/>
      <c r="R121" s="3"/>
      <c r="S121" s="3"/>
      <c r="T121" s="3"/>
    </row>
    <row r="122" spans="1:20">
      <c r="A122" s="3">
        <v>121</v>
      </c>
      <c r="B122" s="3" t="s">
        <v>295</v>
      </c>
      <c r="C122" s="3" t="s">
        <v>60</v>
      </c>
      <c r="D122" s="2">
        <v>103497.34</v>
      </c>
      <c r="E122" s="3">
        <v>5</v>
      </c>
      <c r="F122" s="3" t="s">
        <v>296</v>
      </c>
      <c r="G122" s="1">
        <v>45368</v>
      </c>
      <c r="H122" s="3" t="s">
        <v>35</v>
      </c>
      <c r="I122" s="3" t="s">
        <v>26</v>
      </c>
      <c r="J122" s="3" t="s">
        <v>27</v>
      </c>
      <c r="K122" s="2">
        <f>Table1[[#This Row],[Unit Price]]*Table1[[#This Row],[Quantity]]</f>
        <v>517486.69999999995</v>
      </c>
      <c r="L122" s="3">
        <f t="shared" si="1"/>
        <v>0.25</v>
      </c>
      <c r="M122" s="2">
        <f>IFERROR(Table1[[#This Row],[Sale Price]]*Table1[[#This Row],[Discount]],"No Discount")</f>
        <v>129371.67499999999</v>
      </c>
      <c r="N122" s="2">
        <f>IFERROR(Table1[[#This Row],[Sale Price]]-Table1[[#This Row],[Discount Amount]],Table1[[#This Row],[Sale Price]])</f>
        <v>388115.02499999997</v>
      </c>
      <c r="O122" s="23">
        <f>MONTH(Table1[[#This Row],[Date]])</f>
        <v>3</v>
      </c>
      <c r="P122" s="3"/>
      <c r="Q122" s="3"/>
      <c r="R122" s="3"/>
      <c r="S122" s="3"/>
      <c r="T122" s="3"/>
    </row>
    <row r="123" spans="1:20">
      <c r="A123" s="3">
        <v>122</v>
      </c>
      <c r="B123" s="3" t="s">
        <v>297</v>
      </c>
      <c r="C123" s="3" t="s">
        <v>70</v>
      </c>
      <c r="D123" s="2">
        <v>78653.97</v>
      </c>
      <c r="E123" s="3">
        <v>5</v>
      </c>
      <c r="F123" s="3" t="s">
        <v>298</v>
      </c>
      <c r="G123" s="1">
        <v>45366</v>
      </c>
      <c r="H123" s="3" t="s">
        <v>57</v>
      </c>
      <c r="I123" s="3" t="s">
        <v>19</v>
      </c>
      <c r="J123" s="3" t="s">
        <v>20</v>
      </c>
      <c r="K123" s="2">
        <f>Table1[[#This Row],[Unit Price]]*Table1[[#This Row],[Quantity]]</f>
        <v>393269.85</v>
      </c>
      <c r="L123" s="3">
        <f t="shared" si="1"/>
        <v>0.25</v>
      </c>
      <c r="M123" s="2">
        <f>IFERROR(Table1[[#This Row],[Sale Price]]*Table1[[#This Row],[Discount]],"No Discount")</f>
        <v>98317.462499999994</v>
      </c>
      <c r="N123" s="2">
        <f>IFERROR(Table1[[#This Row],[Sale Price]]-Table1[[#This Row],[Discount Amount]],Table1[[#This Row],[Sale Price]])</f>
        <v>294952.38749999995</v>
      </c>
      <c r="O123" s="23">
        <f>MONTH(Table1[[#This Row],[Date]])</f>
        <v>3</v>
      </c>
      <c r="P123" s="3"/>
      <c r="Q123" s="3"/>
      <c r="R123" s="3"/>
      <c r="S123" s="3"/>
      <c r="T123" s="3"/>
    </row>
    <row r="124" spans="1:20">
      <c r="A124" s="3">
        <v>123</v>
      </c>
      <c r="B124" s="3" t="s">
        <v>299</v>
      </c>
      <c r="C124" s="3" t="s">
        <v>16</v>
      </c>
      <c r="D124" s="2">
        <v>21945.439999999999</v>
      </c>
      <c r="E124" s="3">
        <v>1</v>
      </c>
      <c r="F124" s="3" t="s">
        <v>300</v>
      </c>
      <c r="G124" s="1">
        <v>45419</v>
      </c>
      <c r="H124" s="3" t="s">
        <v>96</v>
      </c>
      <c r="I124" s="3" t="s">
        <v>19</v>
      </c>
      <c r="J124" s="3" t="s">
        <v>27</v>
      </c>
      <c r="K124" s="2">
        <f>Table1[[#This Row],[Unit Price]]*Table1[[#This Row],[Quantity]]</f>
        <v>21945.439999999999</v>
      </c>
      <c r="L124" s="3" t="str">
        <f t="shared" si="1"/>
        <v>No Discount</v>
      </c>
      <c r="M124" s="2" t="str">
        <f>IFERROR(Table1[[#This Row],[Sale Price]]*Table1[[#This Row],[Discount]],"No Discount")</f>
        <v>No Discount</v>
      </c>
      <c r="N124" s="2">
        <f>IFERROR(Table1[[#This Row],[Sale Price]]-Table1[[#This Row],[Discount Amount]],Table1[[#This Row],[Sale Price]])</f>
        <v>21945.439999999999</v>
      </c>
      <c r="O124" s="23">
        <f>MONTH(Table1[[#This Row],[Date]])</f>
        <v>5</v>
      </c>
      <c r="P124" s="3"/>
      <c r="Q124" s="3"/>
      <c r="R124" s="3"/>
      <c r="S124" s="3"/>
      <c r="T124" s="3"/>
    </row>
    <row r="125" spans="1:20">
      <c r="A125" s="3">
        <v>124</v>
      </c>
      <c r="B125" s="3" t="s">
        <v>254</v>
      </c>
      <c r="C125" s="3" t="s">
        <v>23</v>
      </c>
      <c r="D125" s="2">
        <v>120471.53</v>
      </c>
      <c r="E125" s="3">
        <v>3</v>
      </c>
      <c r="F125" s="3" t="s">
        <v>301</v>
      </c>
      <c r="G125" s="1">
        <v>45321</v>
      </c>
      <c r="H125" s="3" t="s">
        <v>81</v>
      </c>
      <c r="I125" s="3" t="s">
        <v>19</v>
      </c>
      <c r="J125" s="3" t="s">
        <v>20</v>
      </c>
      <c r="K125" s="2">
        <f>Table1[[#This Row],[Unit Price]]*Table1[[#This Row],[Quantity]]</f>
        <v>361414.58999999997</v>
      </c>
      <c r="L125" s="3">
        <f t="shared" si="1"/>
        <v>0.15</v>
      </c>
      <c r="M125" s="2">
        <f>IFERROR(Table1[[#This Row],[Sale Price]]*Table1[[#This Row],[Discount]],"No Discount")</f>
        <v>54212.188499999997</v>
      </c>
      <c r="N125" s="2">
        <f>IFERROR(Table1[[#This Row],[Sale Price]]-Table1[[#This Row],[Discount Amount]],Table1[[#This Row],[Sale Price]])</f>
        <v>307202.40149999998</v>
      </c>
      <c r="O125" s="23">
        <f>MONTH(Table1[[#This Row],[Date]])</f>
        <v>1</v>
      </c>
      <c r="P125" s="3"/>
      <c r="Q125" s="3"/>
      <c r="R125" s="3"/>
      <c r="S125" s="3"/>
      <c r="T125" s="3"/>
    </row>
    <row r="126" spans="1:20">
      <c r="A126" s="3">
        <v>125</v>
      </c>
      <c r="B126" s="3" t="s">
        <v>273</v>
      </c>
      <c r="C126" s="3" t="s">
        <v>38</v>
      </c>
      <c r="D126" s="2">
        <v>71958.009999999995</v>
      </c>
      <c r="E126" s="3">
        <v>4</v>
      </c>
      <c r="F126" s="3" t="s">
        <v>302</v>
      </c>
      <c r="G126" s="1">
        <v>45608</v>
      </c>
      <c r="H126" s="3" t="s">
        <v>67</v>
      </c>
      <c r="I126" s="3" t="s">
        <v>26</v>
      </c>
      <c r="J126" s="3" t="s">
        <v>27</v>
      </c>
      <c r="K126" s="2">
        <f>Table1[[#This Row],[Unit Price]]*Table1[[#This Row],[Quantity]]</f>
        <v>287832.03999999998</v>
      </c>
      <c r="L126" s="3">
        <f t="shared" si="1"/>
        <v>0.15</v>
      </c>
      <c r="M126" s="2">
        <f>IFERROR(Table1[[#This Row],[Sale Price]]*Table1[[#This Row],[Discount]],"No Discount")</f>
        <v>43174.805999999997</v>
      </c>
      <c r="N126" s="2">
        <f>IFERROR(Table1[[#This Row],[Sale Price]]-Table1[[#This Row],[Discount Amount]],Table1[[#This Row],[Sale Price]])</f>
        <v>244657.234</v>
      </c>
      <c r="O126" s="23">
        <f>MONTH(Table1[[#This Row],[Date]])</f>
        <v>11</v>
      </c>
      <c r="P126" s="3"/>
      <c r="Q126" s="3"/>
      <c r="R126" s="3"/>
      <c r="S126" s="3"/>
      <c r="T126" s="3"/>
    </row>
    <row r="127" spans="1:20">
      <c r="A127" s="3">
        <v>126</v>
      </c>
      <c r="B127" s="3" t="s">
        <v>184</v>
      </c>
      <c r="C127" s="3" t="s">
        <v>47</v>
      </c>
      <c r="D127" s="2">
        <v>38156.629999999997</v>
      </c>
      <c r="E127" s="3">
        <v>4</v>
      </c>
      <c r="F127" s="3" t="s">
        <v>303</v>
      </c>
      <c r="G127" s="1">
        <v>45467</v>
      </c>
      <c r="H127" s="3" t="s">
        <v>197</v>
      </c>
      <c r="I127" s="3" t="s">
        <v>32</v>
      </c>
      <c r="J127" s="3" t="s">
        <v>20</v>
      </c>
      <c r="K127" s="2">
        <f>Table1[[#This Row],[Unit Price]]*Table1[[#This Row],[Quantity]]</f>
        <v>152626.51999999999</v>
      </c>
      <c r="L127" s="3">
        <f t="shared" si="1"/>
        <v>0.15</v>
      </c>
      <c r="M127" s="2">
        <f>IFERROR(Table1[[#This Row],[Sale Price]]*Table1[[#This Row],[Discount]],"No Discount")</f>
        <v>22893.977999999999</v>
      </c>
      <c r="N127" s="2">
        <f>IFERROR(Table1[[#This Row],[Sale Price]]-Table1[[#This Row],[Discount Amount]],Table1[[#This Row],[Sale Price]])</f>
        <v>129732.54199999999</v>
      </c>
      <c r="O127" s="23">
        <f>MONTH(Table1[[#This Row],[Date]])</f>
        <v>6</v>
      </c>
      <c r="P127" s="3"/>
      <c r="Q127" s="3"/>
      <c r="R127" s="3"/>
      <c r="S127" s="3"/>
      <c r="T127" s="3"/>
    </row>
    <row r="128" spans="1:20">
      <c r="A128" s="3">
        <v>127</v>
      </c>
      <c r="B128" s="3" t="s">
        <v>109</v>
      </c>
      <c r="C128" s="3" t="s">
        <v>38</v>
      </c>
      <c r="D128" s="2">
        <v>44997.8</v>
      </c>
      <c r="E128" s="3">
        <v>2</v>
      </c>
      <c r="F128" s="3" t="s">
        <v>304</v>
      </c>
      <c r="G128" s="1">
        <v>45647</v>
      </c>
      <c r="H128" s="3" t="s">
        <v>35</v>
      </c>
      <c r="I128" s="3" t="s">
        <v>26</v>
      </c>
      <c r="J128" s="3" t="s">
        <v>20</v>
      </c>
      <c r="K128" s="2">
        <f>Table1[[#This Row],[Unit Price]]*Table1[[#This Row],[Quantity]]</f>
        <v>89995.6</v>
      </c>
      <c r="L128" s="3">
        <f t="shared" si="1"/>
        <v>0.15</v>
      </c>
      <c r="M128" s="2">
        <f>IFERROR(Table1[[#This Row],[Sale Price]]*Table1[[#This Row],[Discount]],"No Discount")</f>
        <v>13499.34</v>
      </c>
      <c r="N128" s="2">
        <f>IFERROR(Table1[[#This Row],[Sale Price]]-Table1[[#This Row],[Discount Amount]],Table1[[#This Row],[Sale Price]])</f>
        <v>76496.260000000009</v>
      </c>
      <c r="O128" s="23">
        <f>MONTH(Table1[[#This Row],[Date]])</f>
        <v>12</v>
      </c>
      <c r="P128" s="3"/>
      <c r="Q128" s="3"/>
      <c r="R128" s="3"/>
      <c r="S128" s="3"/>
      <c r="T128" s="3"/>
    </row>
    <row r="129" spans="1:20">
      <c r="A129" s="3">
        <v>128</v>
      </c>
      <c r="B129" s="3" t="s">
        <v>305</v>
      </c>
      <c r="C129" s="3" t="s">
        <v>70</v>
      </c>
      <c r="D129" s="2">
        <v>139588.16</v>
      </c>
      <c r="E129" s="3">
        <v>4</v>
      </c>
      <c r="F129" s="3" t="s">
        <v>306</v>
      </c>
      <c r="G129" s="1">
        <v>45530</v>
      </c>
      <c r="H129" s="3" t="s">
        <v>53</v>
      </c>
      <c r="I129" s="3" t="s">
        <v>32</v>
      </c>
      <c r="J129" s="3" t="s">
        <v>36</v>
      </c>
      <c r="K129" s="2">
        <f>Table1[[#This Row],[Unit Price]]*Table1[[#This Row],[Quantity]]</f>
        <v>558352.64000000001</v>
      </c>
      <c r="L129" s="3">
        <f t="shared" si="1"/>
        <v>0.15</v>
      </c>
      <c r="M129" s="2">
        <f>IFERROR(Table1[[#This Row],[Sale Price]]*Table1[[#This Row],[Discount]],"No Discount")</f>
        <v>83752.895999999993</v>
      </c>
      <c r="N129" s="2">
        <f>IFERROR(Table1[[#This Row],[Sale Price]]-Table1[[#This Row],[Discount Amount]],Table1[[#This Row],[Sale Price]])</f>
        <v>474599.74400000001</v>
      </c>
      <c r="O129" s="23">
        <f>MONTH(Table1[[#This Row],[Date]])</f>
        <v>8</v>
      </c>
      <c r="P129" s="3"/>
      <c r="Q129" s="3"/>
      <c r="R129" s="3"/>
      <c r="S129" s="3"/>
      <c r="T129" s="3"/>
    </row>
    <row r="130" spans="1:20">
      <c r="A130" s="3">
        <v>129</v>
      </c>
      <c r="B130" s="3" t="s">
        <v>307</v>
      </c>
      <c r="C130" s="3" t="s">
        <v>79</v>
      </c>
      <c r="D130" s="2">
        <v>135905.1</v>
      </c>
      <c r="E130" s="3">
        <v>4</v>
      </c>
      <c r="F130" s="3" t="s">
        <v>308</v>
      </c>
      <c r="G130" s="1">
        <v>45292</v>
      </c>
      <c r="H130" s="3" t="s">
        <v>191</v>
      </c>
      <c r="I130" s="3" t="s">
        <v>19</v>
      </c>
      <c r="J130" s="3" t="s">
        <v>20</v>
      </c>
      <c r="K130" s="2">
        <f>Table1[[#This Row],[Unit Price]]*Table1[[#This Row],[Quantity]]</f>
        <v>543620.4</v>
      </c>
      <c r="L130" s="3">
        <f t="shared" ref="L130:L193" si="2">_xlfn.XLOOKUP(E130,$P$2:$P$6,$Q$2:$Q$6,,0)</f>
        <v>0.15</v>
      </c>
      <c r="M130" s="2">
        <f>IFERROR(Table1[[#This Row],[Sale Price]]*Table1[[#This Row],[Discount]],"No Discount")</f>
        <v>81543.06</v>
      </c>
      <c r="N130" s="2">
        <f>IFERROR(Table1[[#This Row],[Sale Price]]-Table1[[#This Row],[Discount Amount]],Table1[[#This Row],[Sale Price]])</f>
        <v>462077.34</v>
      </c>
      <c r="O130" s="23">
        <f>MONTH(Table1[[#This Row],[Date]])</f>
        <v>1</v>
      </c>
      <c r="P130" s="3"/>
      <c r="Q130" s="3"/>
      <c r="R130" s="3"/>
      <c r="S130" s="3"/>
      <c r="T130" s="3"/>
    </row>
    <row r="131" spans="1:20">
      <c r="A131" s="3">
        <v>130</v>
      </c>
      <c r="B131" s="3" t="s">
        <v>309</v>
      </c>
      <c r="C131" s="3" t="s">
        <v>29</v>
      </c>
      <c r="D131" s="2">
        <v>99074.78</v>
      </c>
      <c r="E131" s="3">
        <v>3</v>
      </c>
      <c r="F131" s="3" t="s">
        <v>310</v>
      </c>
      <c r="G131" s="1">
        <v>45474</v>
      </c>
      <c r="H131" s="3" t="s">
        <v>44</v>
      </c>
      <c r="I131" s="3" t="s">
        <v>45</v>
      </c>
      <c r="J131" s="3" t="s">
        <v>20</v>
      </c>
      <c r="K131" s="2">
        <f>Table1[[#This Row],[Unit Price]]*Table1[[#This Row],[Quantity]]</f>
        <v>297224.33999999997</v>
      </c>
      <c r="L131" s="3">
        <f t="shared" si="2"/>
        <v>0.15</v>
      </c>
      <c r="M131" s="2">
        <f>IFERROR(Table1[[#This Row],[Sale Price]]*Table1[[#This Row],[Discount]],"No Discount")</f>
        <v>44583.650999999991</v>
      </c>
      <c r="N131" s="2">
        <f>IFERROR(Table1[[#This Row],[Sale Price]]-Table1[[#This Row],[Discount Amount]],Table1[[#This Row],[Sale Price]])</f>
        <v>252640.68899999998</v>
      </c>
      <c r="O131" s="23">
        <f>MONTH(Table1[[#This Row],[Date]])</f>
        <v>7</v>
      </c>
      <c r="P131" s="3"/>
      <c r="Q131" s="3"/>
      <c r="R131" s="3"/>
      <c r="S131" s="3"/>
      <c r="T131" s="3"/>
    </row>
    <row r="132" spans="1:20">
      <c r="A132" s="3">
        <v>131</v>
      </c>
      <c r="B132" s="3" t="s">
        <v>119</v>
      </c>
      <c r="C132" s="3" t="s">
        <v>70</v>
      </c>
      <c r="D132" s="2">
        <v>71739.31</v>
      </c>
      <c r="E132" s="3">
        <v>1</v>
      </c>
      <c r="F132" s="3" t="s">
        <v>311</v>
      </c>
      <c r="G132" s="1">
        <v>45475</v>
      </c>
      <c r="H132" s="3" t="s">
        <v>62</v>
      </c>
      <c r="I132" s="3" t="s">
        <v>45</v>
      </c>
      <c r="J132" s="3" t="s">
        <v>20</v>
      </c>
      <c r="K132" s="2">
        <f>Table1[[#This Row],[Unit Price]]*Table1[[#This Row],[Quantity]]</f>
        <v>71739.31</v>
      </c>
      <c r="L132" s="3" t="str">
        <f t="shared" si="2"/>
        <v>No Discount</v>
      </c>
      <c r="M132" s="2" t="str">
        <f>IFERROR(Table1[[#This Row],[Sale Price]]*Table1[[#This Row],[Discount]],"No Discount")</f>
        <v>No Discount</v>
      </c>
      <c r="N132" s="2">
        <f>IFERROR(Table1[[#This Row],[Sale Price]]-Table1[[#This Row],[Discount Amount]],Table1[[#This Row],[Sale Price]])</f>
        <v>71739.31</v>
      </c>
      <c r="O132" s="23">
        <f>MONTH(Table1[[#This Row],[Date]])</f>
        <v>7</v>
      </c>
      <c r="P132" s="3"/>
      <c r="Q132" s="3"/>
      <c r="R132" s="3"/>
      <c r="S132" s="3"/>
      <c r="T132" s="3"/>
    </row>
    <row r="133" spans="1:20">
      <c r="A133" s="3">
        <v>132</v>
      </c>
      <c r="B133" s="3" t="s">
        <v>312</v>
      </c>
      <c r="C133" s="3" t="s">
        <v>60</v>
      </c>
      <c r="D133" s="2">
        <v>178327.01</v>
      </c>
      <c r="E133" s="3">
        <v>2</v>
      </c>
      <c r="F133" s="3" t="s">
        <v>313</v>
      </c>
      <c r="G133" s="1">
        <v>45361</v>
      </c>
      <c r="H133" s="3" t="s">
        <v>40</v>
      </c>
      <c r="I133" s="3" t="s">
        <v>32</v>
      </c>
      <c r="J133" s="3" t="s">
        <v>36</v>
      </c>
      <c r="K133" s="2">
        <f>Table1[[#This Row],[Unit Price]]*Table1[[#This Row],[Quantity]]</f>
        <v>356654.02</v>
      </c>
      <c r="L133" s="3">
        <f t="shared" si="2"/>
        <v>0.15</v>
      </c>
      <c r="M133" s="2">
        <f>IFERROR(Table1[[#This Row],[Sale Price]]*Table1[[#This Row],[Discount]],"No Discount")</f>
        <v>53498.103000000003</v>
      </c>
      <c r="N133" s="2">
        <f>IFERROR(Table1[[#This Row],[Sale Price]]-Table1[[#This Row],[Discount Amount]],Table1[[#This Row],[Sale Price]])</f>
        <v>303155.91700000002</v>
      </c>
      <c r="O133" s="23">
        <f>MONTH(Table1[[#This Row],[Date]])</f>
        <v>3</v>
      </c>
      <c r="P133" s="3"/>
      <c r="Q133" s="3"/>
      <c r="R133" s="3"/>
      <c r="S133" s="3"/>
      <c r="T133" s="3"/>
    </row>
    <row r="134" spans="1:20">
      <c r="A134" s="3">
        <v>133</v>
      </c>
      <c r="B134" s="3" t="s">
        <v>314</v>
      </c>
      <c r="C134" s="3" t="s">
        <v>16</v>
      </c>
      <c r="D134" s="2">
        <v>197583.88</v>
      </c>
      <c r="E134" s="3">
        <v>3</v>
      </c>
      <c r="F134" s="3" t="s">
        <v>315</v>
      </c>
      <c r="G134" s="1">
        <v>45409</v>
      </c>
      <c r="H134" s="3" t="s">
        <v>96</v>
      </c>
      <c r="I134" s="3" t="s">
        <v>19</v>
      </c>
      <c r="J134" s="3" t="s">
        <v>20</v>
      </c>
      <c r="K134" s="2">
        <f>Table1[[#This Row],[Unit Price]]*Table1[[#This Row],[Quantity]]</f>
        <v>592751.64</v>
      </c>
      <c r="L134" s="3">
        <f t="shared" si="2"/>
        <v>0.15</v>
      </c>
      <c r="M134" s="2">
        <f>IFERROR(Table1[[#This Row],[Sale Price]]*Table1[[#This Row],[Discount]],"No Discount")</f>
        <v>88912.745999999999</v>
      </c>
      <c r="N134" s="2">
        <f>IFERROR(Table1[[#This Row],[Sale Price]]-Table1[[#This Row],[Discount Amount]],Table1[[#This Row],[Sale Price]])</f>
        <v>503838.89400000003</v>
      </c>
      <c r="O134" s="23">
        <f>MONTH(Table1[[#This Row],[Date]])</f>
        <v>4</v>
      </c>
      <c r="P134" s="3"/>
      <c r="Q134" s="3"/>
      <c r="R134" s="3"/>
      <c r="S134" s="3"/>
      <c r="T134" s="3"/>
    </row>
    <row r="135" spans="1:20">
      <c r="A135" s="3">
        <v>134</v>
      </c>
      <c r="B135" s="3" t="s">
        <v>316</v>
      </c>
      <c r="C135" s="3" t="s">
        <v>47</v>
      </c>
      <c r="D135" s="2">
        <v>41175.019999999997</v>
      </c>
      <c r="E135" s="3">
        <v>4</v>
      </c>
      <c r="F135" s="3" t="s">
        <v>317</v>
      </c>
      <c r="G135" s="1">
        <v>45617</v>
      </c>
      <c r="H135" s="3" t="s">
        <v>191</v>
      </c>
      <c r="I135" s="3" t="s">
        <v>26</v>
      </c>
      <c r="J135" s="3" t="s">
        <v>27</v>
      </c>
      <c r="K135" s="2">
        <f>Table1[[#This Row],[Unit Price]]*Table1[[#This Row],[Quantity]]</f>
        <v>164700.07999999999</v>
      </c>
      <c r="L135" s="3">
        <f t="shared" si="2"/>
        <v>0.15</v>
      </c>
      <c r="M135" s="2">
        <f>IFERROR(Table1[[#This Row],[Sale Price]]*Table1[[#This Row],[Discount]],"No Discount")</f>
        <v>24705.011999999999</v>
      </c>
      <c r="N135" s="2">
        <f>IFERROR(Table1[[#This Row],[Sale Price]]-Table1[[#This Row],[Discount Amount]],Table1[[#This Row],[Sale Price]])</f>
        <v>139995.068</v>
      </c>
      <c r="O135" s="23">
        <f>MONTH(Table1[[#This Row],[Date]])</f>
        <v>11</v>
      </c>
      <c r="P135" s="3"/>
      <c r="Q135" s="3"/>
      <c r="R135" s="3"/>
      <c r="S135" s="3"/>
      <c r="T135" s="3"/>
    </row>
    <row r="136" spans="1:20">
      <c r="A136" s="3">
        <v>135</v>
      </c>
      <c r="B136" s="3" t="s">
        <v>318</v>
      </c>
      <c r="C136" s="3" t="s">
        <v>51</v>
      </c>
      <c r="D136" s="2">
        <v>99729.24</v>
      </c>
      <c r="E136" s="3">
        <v>4</v>
      </c>
      <c r="F136" s="3" t="s">
        <v>319</v>
      </c>
      <c r="G136" s="1">
        <v>45302</v>
      </c>
      <c r="H136" s="3" t="s">
        <v>53</v>
      </c>
      <c r="I136" s="3" t="s">
        <v>19</v>
      </c>
      <c r="J136" s="3" t="s">
        <v>27</v>
      </c>
      <c r="K136" s="2">
        <f>Table1[[#This Row],[Unit Price]]*Table1[[#This Row],[Quantity]]</f>
        <v>398916.96</v>
      </c>
      <c r="L136" s="3">
        <f t="shared" si="2"/>
        <v>0.15</v>
      </c>
      <c r="M136" s="2">
        <f>IFERROR(Table1[[#This Row],[Sale Price]]*Table1[[#This Row],[Discount]],"No Discount")</f>
        <v>59837.544000000002</v>
      </c>
      <c r="N136" s="2">
        <f>IFERROR(Table1[[#This Row],[Sale Price]]-Table1[[#This Row],[Discount Amount]],Table1[[#This Row],[Sale Price]])</f>
        <v>339079.41600000003</v>
      </c>
      <c r="O136" s="23">
        <f>MONTH(Table1[[#This Row],[Date]])</f>
        <v>1</v>
      </c>
      <c r="P136" s="3"/>
      <c r="Q136" s="3"/>
      <c r="R136" s="3"/>
      <c r="S136" s="3"/>
      <c r="T136" s="3"/>
    </row>
    <row r="137" spans="1:20">
      <c r="A137" s="3">
        <v>136</v>
      </c>
      <c r="B137" s="3" t="s">
        <v>320</v>
      </c>
      <c r="C137" s="3" t="s">
        <v>38</v>
      </c>
      <c r="D137" s="2">
        <v>121016.33</v>
      </c>
      <c r="E137" s="3">
        <v>4</v>
      </c>
      <c r="F137" s="3" t="s">
        <v>321</v>
      </c>
      <c r="G137" s="1">
        <v>45640</v>
      </c>
      <c r="H137" s="3" t="s">
        <v>197</v>
      </c>
      <c r="I137" s="3" t="s">
        <v>19</v>
      </c>
      <c r="J137" s="3" t="s">
        <v>20</v>
      </c>
      <c r="K137" s="2">
        <f>Table1[[#This Row],[Unit Price]]*Table1[[#This Row],[Quantity]]</f>
        <v>484065.32</v>
      </c>
      <c r="L137" s="3">
        <f t="shared" si="2"/>
        <v>0.15</v>
      </c>
      <c r="M137" s="2">
        <f>IFERROR(Table1[[#This Row],[Sale Price]]*Table1[[#This Row],[Discount]],"No Discount")</f>
        <v>72609.797999999995</v>
      </c>
      <c r="N137" s="2">
        <f>IFERROR(Table1[[#This Row],[Sale Price]]-Table1[[#This Row],[Discount Amount]],Table1[[#This Row],[Sale Price]])</f>
        <v>411455.522</v>
      </c>
      <c r="O137" s="23">
        <f>MONTH(Table1[[#This Row],[Date]])</f>
        <v>12</v>
      </c>
      <c r="P137" s="3"/>
      <c r="Q137" s="3"/>
      <c r="R137" s="3"/>
      <c r="S137" s="3"/>
      <c r="T137" s="3"/>
    </row>
    <row r="138" spans="1:20">
      <c r="A138" s="3">
        <v>137</v>
      </c>
      <c r="B138" s="3" t="s">
        <v>322</v>
      </c>
      <c r="C138" s="3" t="s">
        <v>38</v>
      </c>
      <c r="D138" s="2">
        <v>50475.68</v>
      </c>
      <c r="E138" s="3">
        <v>1</v>
      </c>
      <c r="F138" s="3" t="s">
        <v>323</v>
      </c>
      <c r="G138" s="1">
        <v>45645</v>
      </c>
      <c r="H138" s="3" t="s">
        <v>44</v>
      </c>
      <c r="I138" s="3" t="s">
        <v>45</v>
      </c>
      <c r="J138" s="3" t="s">
        <v>36</v>
      </c>
      <c r="K138" s="2">
        <f>Table1[[#This Row],[Unit Price]]*Table1[[#This Row],[Quantity]]</f>
        <v>50475.68</v>
      </c>
      <c r="L138" s="3" t="str">
        <f t="shared" si="2"/>
        <v>No Discount</v>
      </c>
      <c r="M138" s="2" t="str">
        <f>IFERROR(Table1[[#This Row],[Sale Price]]*Table1[[#This Row],[Discount]],"No Discount")</f>
        <v>No Discount</v>
      </c>
      <c r="N138" s="2">
        <f>IFERROR(Table1[[#This Row],[Sale Price]]-Table1[[#This Row],[Discount Amount]],Table1[[#This Row],[Sale Price]])</f>
        <v>50475.68</v>
      </c>
      <c r="O138" s="23">
        <f>MONTH(Table1[[#This Row],[Date]])</f>
        <v>12</v>
      </c>
      <c r="P138" s="3"/>
      <c r="Q138" s="3"/>
      <c r="R138" s="3"/>
      <c r="S138" s="3"/>
      <c r="T138" s="3"/>
    </row>
    <row r="139" spans="1:20">
      <c r="A139" s="3">
        <v>138</v>
      </c>
      <c r="B139" s="3" t="s">
        <v>324</v>
      </c>
      <c r="C139" s="3" t="s">
        <v>70</v>
      </c>
      <c r="D139" s="2">
        <v>10627.19</v>
      </c>
      <c r="E139" s="3">
        <v>5</v>
      </c>
      <c r="F139" s="3" t="s">
        <v>325</v>
      </c>
      <c r="G139" s="1">
        <v>45309</v>
      </c>
      <c r="H139" s="3" t="s">
        <v>159</v>
      </c>
      <c r="I139" s="3" t="s">
        <v>41</v>
      </c>
      <c r="J139" s="3" t="s">
        <v>36</v>
      </c>
      <c r="K139" s="2">
        <f>Table1[[#This Row],[Unit Price]]*Table1[[#This Row],[Quantity]]</f>
        <v>53135.950000000004</v>
      </c>
      <c r="L139" s="3">
        <f t="shared" si="2"/>
        <v>0.25</v>
      </c>
      <c r="M139" s="2">
        <f>IFERROR(Table1[[#This Row],[Sale Price]]*Table1[[#This Row],[Discount]],"No Discount")</f>
        <v>13283.987500000001</v>
      </c>
      <c r="N139" s="2">
        <f>IFERROR(Table1[[#This Row],[Sale Price]]-Table1[[#This Row],[Discount Amount]],Table1[[#This Row],[Sale Price]])</f>
        <v>39851.962500000001</v>
      </c>
      <c r="O139" s="23">
        <f>MONTH(Table1[[#This Row],[Date]])</f>
        <v>1</v>
      </c>
      <c r="P139" s="3"/>
      <c r="Q139" s="3"/>
      <c r="R139" s="3"/>
      <c r="S139" s="3"/>
      <c r="T139" s="3"/>
    </row>
    <row r="140" spans="1:20">
      <c r="A140" s="3">
        <v>139</v>
      </c>
      <c r="B140" s="3" t="s">
        <v>326</v>
      </c>
      <c r="C140" s="3" t="s">
        <v>70</v>
      </c>
      <c r="D140" s="2">
        <v>40063.82</v>
      </c>
      <c r="E140" s="3">
        <v>4</v>
      </c>
      <c r="F140" s="3" t="s">
        <v>327</v>
      </c>
      <c r="G140" s="1">
        <v>45472</v>
      </c>
      <c r="H140" s="3" t="s">
        <v>121</v>
      </c>
      <c r="I140" s="3" t="s">
        <v>19</v>
      </c>
      <c r="J140" s="3" t="s">
        <v>20</v>
      </c>
      <c r="K140" s="2">
        <f>Table1[[#This Row],[Unit Price]]*Table1[[#This Row],[Quantity]]</f>
        <v>160255.28</v>
      </c>
      <c r="L140" s="3">
        <f t="shared" si="2"/>
        <v>0.15</v>
      </c>
      <c r="M140" s="2">
        <f>IFERROR(Table1[[#This Row],[Sale Price]]*Table1[[#This Row],[Discount]],"No Discount")</f>
        <v>24038.291999999998</v>
      </c>
      <c r="N140" s="2">
        <f>IFERROR(Table1[[#This Row],[Sale Price]]-Table1[[#This Row],[Discount Amount]],Table1[[#This Row],[Sale Price]])</f>
        <v>136216.98800000001</v>
      </c>
      <c r="O140" s="23">
        <f>MONTH(Table1[[#This Row],[Date]])</f>
        <v>6</v>
      </c>
      <c r="P140" s="3"/>
      <c r="Q140" s="3"/>
      <c r="R140" s="3"/>
      <c r="S140" s="3"/>
      <c r="T140" s="3"/>
    </row>
    <row r="141" spans="1:20">
      <c r="A141" s="3">
        <v>140</v>
      </c>
      <c r="B141" s="3" t="s">
        <v>328</v>
      </c>
      <c r="C141" s="3" t="s">
        <v>51</v>
      </c>
      <c r="D141" s="2">
        <v>92524.91</v>
      </c>
      <c r="E141" s="3">
        <v>1</v>
      </c>
      <c r="F141" s="3" t="s">
        <v>329</v>
      </c>
      <c r="G141" s="1">
        <v>45485</v>
      </c>
      <c r="H141" s="3" t="s">
        <v>44</v>
      </c>
      <c r="I141" s="3" t="s">
        <v>19</v>
      </c>
      <c r="J141" s="3" t="s">
        <v>27</v>
      </c>
      <c r="K141" s="2">
        <f>Table1[[#This Row],[Unit Price]]*Table1[[#This Row],[Quantity]]</f>
        <v>92524.91</v>
      </c>
      <c r="L141" s="3" t="str">
        <f t="shared" si="2"/>
        <v>No Discount</v>
      </c>
      <c r="M141" s="2" t="str">
        <f>IFERROR(Table1[[#This Row],[Sale Price]]*Table1[[#This Row],[Discount]],"No Discount")</f>
        <v>No Discount</v>
      </c>
      <c r="N141" s="2">
        <f>IFERROR(Table1[[#This Row],[Sale Price]]-Table1[[#This Row],[Discount Amount]],Table1[[#This Row],[Sale Price]])</f>
        <v>92524.91</v>
      </c>
      <c r="O141" s="23">
        <f>MONTH(Table1[[#This Row],[Date]])</f>
        <v>7</v>
      </c>
      <c r="P141" s="3"/>
      <c r="Q141" s="3"/>
      <c r="R141" s="3"/>
      <c r="S141" s="3"/>
      <c r="T141" s="3"/>
    </row>
    <row r="142" spans="1:20">
      <c r="A142" s="3">
        <v>141</v>
      </c>
      <c r="B142" s="3" t="s">
        <v>330</v>
      </c>
      <c r="C142" s="3" t="s">
        <v>16</v>
      </c>
      <c r="D142" s="2">
        <v>157971.76</v>
      </c>
      <c r="E142" s="3">
        <v>3</v>
      </c>
      <c r="F142" s="3" t="s">
        <v>331</v>
      </c>
      <c r="G142" s="1">
        <v>45402</v>
      </c>
      <c r="H142" s="3" t="s">
        <v>62</v>
      </c>
      <c r="I142" s="3" t="s">
        <v>41</v>
      </c>
      <c r="J142" s="3" t="s">
        <v>20</v>
      </c>
      <c r="K142" s="2">
        <f>Table1[[#This Row],[Unit Price]]*Table1[[#This Row],[Quantity]]</f>
        <v>473915.28</v>
      </c>
      <c r="L142" s="3">
        <f t="shared" si="2"/>
        <v>0.15</v>
      </c>
      <c r="M142" s="2">
        <f>IFERROR(Table1[[#This Row],[Sale Price]]*Table1[[#This Row],[Discount]],"No Discount")</f>
        <v>71087.292000000001</v>
      </c>
      <c r="N142" s="2">
        <f>IFERROR(Table1[[#This Row],[Sale Price]]-Table1[[#This Row],[Discount Amount]],Table1[[#This Row],[Sale Price]])</f>
        <v>402827.98800000001</v>
      </c>
      <c r="O142" s="23">
        <f>MONTH(Table1[[#This Row],[Date]])</f>
        <v>4</v>
      </c>
      <c r="P142" s="3"/>
      <c r="Q142" s="3"/>
      <c r="R142" s="3"/>
      <c r="S142" s="3"/>
      <c r="T142" s="3"/>
    </row>
    <row r="143" spans="1:20">
      <c r="A143" s="3">
        <v>142</v>
      </c>
      <c r="B143" s="3" t="s">
        <v>22</v>
      </c>
      <c r="C143" s="3" t="s">
        <v>47</v>
      </c>
      <c r="D143" s="2">
        <v>28056.41</v>
      </c>
      <c r="E143" s="3">
        <v>3</v>
      </c>
      <c r="F143" s="3" t="s">
        <v>332</v>
      </c>
      <c r="G143" s="1">
        <v>45490</v>
      </c>
      <c r="H143" s="3" t="s">
        <v>31</v>
      </c>
      <c r="I143" s="3" t="s">
        <v>32</v>
      </c>
      <c r="J143" s="3" t="s">
        <v>27</v>
      </c>
      <c r="K143" s="2">
        <f>Table1[[#This Row],[Unit Price]]*Table1[[#This Row],[Quantity]]</f>
        <v>84169.23</v>
      </c>
      <c r="L143" s="3">
        <f t="shared" si="2"/>
        <v>0.15</v>
      </c>
      <c r="M143" s="2">
        <f>IFERROR(Table1[[#This Row],[Sale Price]]*Table1[[#This Row],[Discount]],"No Discount")</f>
        <v>12625.384499999998</v>
      </c>
      <c r="N143" s="2">
        <f>IFERROR(Table1[[#This Row],[Sale Price]]-Table1[[#This Row],[Discount Amount]],Table1[[#This Row],[Sale Price]])</f>
        <v>71543.845499999996</v>
      </c>
      <c r="O143" s="23">
        <f>MONTH(Table1[[#This Row],[Date]])</f>
        <v>7</v>
      </c>
      <c r="P143" s="3"/>
      <c r="Q143" s="3"/>
      <c r="R143" s="3"/>
      <c r="S143" s="3"/>
      <c r="T143" s="3"/>
    </row>
    <row r="144" spans="1:20">
      <c r="A144" s="3">
        <v>143</v>
      </c>
      <c r="B144" s="3" t="s">
        <v>182</v>
      </c>
      <c r="C144" s="3" t="s">
        <v>38</v>
      </c>
      <c r="D144" s="2">
        <v>46510.87</v>
      </c>
      <c r="E144" s="3">
        <v>1</v>
      </c>
      <c r="F144" s="3" t="s">
        <v>333</v>
      </c>
      <c r="G144" s="1">
        <v>45439</v>
      </c>
      <c r="H144" s="3" t="s">
        <v>57</v>
      </c>
      <c r="I144" s="3" t="s">
        <v>41</v>
      </c>
      <c r="J144" s="3" t="s">
        <v>27</v>
      </c>
      <c r="K144" s="2">
        <f>Table1[[#This Row],[Unit Price]]*Table1[[#This Row],[Quantity]]</f>
        <v>46510.87</v>
      </c>
      <c r="L144" s="3" t="str">
        <f t="shared" si="2"/>
        <v>No Discount</v>
      </c>
      <c r="M144" s="2" t="str">
        <f>IFERROR(Table1[[#This Row],[Sale Price]]*Table1[[#This Row],[Discount]],"No Discount")</f>
        <v>No Discount</v>
      </c>
      <c r="N144" s="2">
        <f>IFERROR(Table1[[#This Row],[Sale Price]]-Table1[[#This Row],[Discount Amount]],Table1[[#This Row],[Sale Price]])</f>
        <v>46510.87</v>
      </c>
      <c r="O144" s="23">
        <f>MONTH(Table1[[#This Row],[Date]])</f>
        <v>5</v>
      </c>
      <c r="P144" s="3"/>
      <c r="Q144" s="3"/>
      <c r="R144" s="3"/>
      <c r="S144" s="3"/>
      <c r="T144" s="3"/>
    </row>
    <row r="145" spans="1:20">
      <c r="A145" s="3">
        <v>144</v>
      </c>
      <c r="B145" s="3" t="s">
        <v>334</v>
      </c>
      <c r="C145" s="3" t="s">
        <v>60</v>
      </c>
      <c r="D145" s="2">
        <v>9217.2999999999993</v>
      </c>
      <c r="E145" s="3">
        <v>1</v>
      </c>
      <c r="F145" s="3" t="s">
        <v>335</v>
      </c>
      <c r="G145" s="1">
        <v>45358</v>
      </c>
      <c r="H145" s="3" t="s">
        <v>25</v>
      </c>
      <c r="I145" s="3" t="s">
        <v>41</v>
      </c>
      <c r="J145" s="3" t="s">
        <v>27</v>
      </c>
      <c r="K145" s="2">
        <f>Table1[[#This Row],[Unit Price]]*Table1[[#This Row],[Quantity]]</f>
        <v>9217.2999999999993</v>
      </c>
      <c r="L145" s="3" t="str">
        <f t="shared" si="2"/>
        <v>No Discount</v>
      </c>
      <c r="M145" s="2" t="str">
        <f>IFERROR(Table1[[#This Row],[Sale Price]]*Table1[[#This Row],[Discount]],"No Discount")</f>
        <v>No Discount</v>
      </c>
      <c r="N145" s="2">
        <f>IFERROR(Table1[[#This Row],[Sale Price]]-Table1[[#This Row],[Discount Amount]],Table1[[#This Row],[Sale Price]])</f>
        <v>9217.2999999999993</v>
      </c>
      <c r="O145" s="23">
        <f>MONTH(Table1[[#This Row],[Date]])</f>
        <v>3</v>
      </c>
      <c r="P145" s="3"/>
      <c r="Q145" s="3"/>
      <c r="R145" s="3"/>
      <c r="S145" s="3"/>
      <c r="T145" s="3"/>
    </row>
    <row r="146" spans="1:20">
      <c r="A146" s="3">
        <v>145</v>
      </c>
      <c r="B146" s="3" t="s">
        <v>336</v>
      </c>
      <c r="C146" s="3" t="s">
        <v>79</v>
      </c>
      <c r="D146" s="2">
        <v>102143.32</v>
      </c>
      <c r="E146" s="3">
        <v>5</v>
      </c>
      <c r="F146" s="3" t="s">
        <v>337</v>
      </c>
      <c r="G146" s="1">
        <v>45564</v>
      </c>
      <c r="H146" s="3" t="s">
        <v>106</v>
      </c>
      <c r="I146" s="3" t="s">
        <v>45</v>
      </c>
      <c r="J146" s="3" t="s">
        <v>27</v>
      </c>
      <c r="K146" s="2">
        <f>Table1[[#This Row],[Unit Price]]*Table1[[#This Row],[Quantity]]</f>
        <v>510716.60000000003</v>
      </c>
      <c r="L146" s="3">
        <f t="shared" si="2"/>
        <v>0.25</v>
      </c>
      <c r="M146" s="2">
        <f>IFERROR(Table1[[#This Row],[Sale Price]]*Table1[[#This Row],[Discount]],"No Discount")</f>
        <v>127679.15000000001</v>
      </c>
      <c r="N146" s="2">
        <f>IFERROR(Table1[[#This Row],[Sale Price]]-Table1[[#This Row],[Discount Amount]],Table1[[#This Row],[Sale Price]])</f>
        <v>383037.45</v>
      </c>
      <c r="O146" s="23">
        <f>MONTH(Table1[[#This Row],[Date]])</f>
        <v>9</v>
      </c>
      <c r="P146" s="3"/>
      <c r="Q146" s="3"/>
      <c r="R146" s="3"/>
      <c r="S146" s="3"/>
      <c r="T146" s="3"/>
    </row>
    <row r="147" spans="1:20">
      <c r="A147" s="3">
        <v>146</v>
      </c>
      <c r="B147" s="3" t="s">
        <v>338</v>
      </c>
      <c r="C147" s="3" t="s">
        <v>51</v>
      </c>
      <c r="D147" s="2">
        <v>130443.28</v>
      </c>
      <c r="E147" s="3">
        <v>4</v>
      </c>
      <c r="F147" s="3" t="s">
        <v>339</v>
      </c>
      <c r="G147" s="1">
        <v>45474</v>
      </c>
      <c r="H147" s="3" t="s">
        <v>57</v>
      </c>
      <c r="I147" s="3" t="s">
        <v>41</v>
      </c>
      <c r="J147" s="3" t="s">
        <v>20</v>
      </c>
      <c r="K147" s="2">
        <f>Table1[[#This Row],[Unit Price]]*Table1[[#This Row],[Quantity]]</f>
        <v>521773.12</v>
      </c>
      <c r="L147" s="3">
        <f t="shared" si="2"/>
        <v>0.15</v>
      </c>
      <c r="M147" s="2">
        <f>IFERROR(Table1[[#This Row],[Sale Price]]*Table1[[#This Row],[Discount]],"No Discount")</f>
        <v>78265.967999999993</v>
      </c>
      <c r="N147" s="2">
        <f>IFERROR(Table1[[#This Row],[Sale Price]]-Table1[[#This Row],[Discount Amount]],Table1[[#This Row],[Sale Price]])</f>
        <v>443507.152</v>
      </c>
      <c r="O147" s="23">
        <f>MONTH(Table1[[#This Row],[Date]])</f>
        <v>7</v>
      </c>
      <c r="P147" s="3"/>
      <c r="Q147" s="3"/>
      <c r="R147" s="3"/>
      <c r="S147" s="3"/>
      <c r="T147" s="3"/>
    </row>
    <row r="148" spans="1:20">
      <c r="A148" s="3">
        <v>147</v>
      </c>
      <c r="B148" s="3" t="s">
        <v>340</v>
      </c>
      <c r="C148" s="3" t="s">
        <v>23</v>
      </c>
      <c r="D148" s="2">
        <v>7529.85</v>
      </c>
      <c r="E148" s="3">
        <v>1</v>
      </c>
      <c r="F148" s="3" t="s">
        <v>341</v>
      </c>
      <c r="G148" s="1">
        <v>45467</v>
      </c>
      <c r="H148" s="3" t="s">
        <v>99</v>
      </c>
      <c r="I148" s="3" t="s">
        <v>19</v>
      </c>
      <c r="J148" s="3" t="s">
        <v>27</v>
      </c>
      <c r="K148" s="2">
        <f>Table1[[#This Row],[Unit Price]]*Table1[[#This Row],[Quantity]]</f>
        <v>7529.85</v>
      </c>
      <c r="L148" s="3" t="str">
        <f t="shared" si="2"/>
        <v>No Discount</v>
      </c>
      <c r="M148" s="2" t="str">
        <f>IFERROR(Table1[[#This Row],[Sale Price]]*Table1[[#This Row],[Discount]],"No Discount")</f>
        <v>No Discount</v>
      </c>
      <c r="N148" s="2">
        <f>IFERROR(Table1[[#This Row],[Sale Price]]-Table1[[#This Row],[Discount Amount]],Table1[[#This Row],[Sale Price]])</f>
        <v>7529.85</v>
      </c>
      <c r="O148" s="23">
        <f>MONTH(Table1[[#This Row],[Date]])</f>
        <v>6</v>
      </c>
      <c r="P148" s="3"/>
      <c r="Q148" s="3"/>
      <c r="R148" s="3"/>
      <c r="S148" s="3"/>
      <c r="T148" s="3"/>
    </row>
    <row r="149" spans="1:20">
      <c r="A149" s="3">
        <v>148</v>
      </c>
      <c r="B149" s="3" t="s">
        <v>342</v>
      </c>
      <c r="C149" s="3" t="s">
        <v>79</v>
      </c>
      <c r="D149" s="2">
        <v>112906.09</v>
      </c>
      <c r="E149" s="3">
        <v>4</v>
      </c>
      <c r="F149" s="3" t="s">
        <v>343</v>
      </c>
      <c r="G149" s="1">
        <v>45385</v>
      </c>
      <c r="H149" s="3" t="s">
        <v>191</v>
      </c>
      <c r="I149" s="3" t="s">
        <v>41</v>
      </c>
      <c r="J149" s="3" t="s">
        <v>20</v>
      </c>
      <c r="K149" s="2">
        <f>Table1[[#This Row],[Unit Price]]*Table1[[#This Row],[Quantity]]</f>
        <v>451624.36</v>
      </c>
      <c r="L149" s="3">
        <f t="shared" si="2"/>
        <v>0.15</v>
      </c>
      <c r="M149" s="2">
        <f>IFERROR(Table1[[#This Row],[Sale Price]]*Table1[[#This Row],[Discount]],"No Discount")</f>
        <v>67743.653999999995</v>
      </c>
      <c r="N149" s="2">
        <f>IFERROR(Table1[[#This Row],[Sale Price]]-Table1[[#This Row],[Discount Amount]],Table1[[#This Row],[Sale Price]])</f>
        <v>383880.70600000001</v>
      </c>
      <c r="O149" s="23">
        <f>MONTH(Table1[[#This Row],[Date]])</f>
        <v>4</v>
      </c>
      <c r="P149" s="3"/>
      <c r="Q149" s="3"/>
      <c r="R149" s="3"/>
      <c r="S149" s="3"/>
      <c r="T149" s="3"/>
    </row>
    <row r="150" spans="1:20">
      <c r="A150" s="3">
        <v>149</v>
      </c>
      <c r="B150" s="3" t="s">
        <v>344</v>
      </c>
      <c r="C150" s="3" t="s">
        <v>29</v>
      </c>
      <c r="D150" s="2">
        <v>155888.91</v>
      </c>
      <c r="E150" s="3">
        <v>5</v>
      </c>
      <c r="F150" s="3" t="s">
        <v>345</v>
      </c>
      <c r="G150" s="1">
        <v>45316</v>
      </c>
      <c r="H150" s="3" t="s">
        <v>91</v>
      </c>
      <c r="I150" s="3" t="s">
        <v>32</v>
      </c>
      <c r="J150" s="3" t="s">
        <v>36</v>
      </c>
      <c r="K150" s="2">
        <f>Table1[[#This Row],[Unit Price]]*Table1[[#This Row],[Quantity]]</f>
        <v>779444.55</v>
      </c>
      <c r="L150" s="3">
        <f t="shared" si="2"/>
        <v>0.25</v>
      </c>
      <c r="M150" s="2">
        <f>IFERROR(Table1[[#This Row],[Sale Price]]*Table1[[#This Row],[Discount]],"No Discount")</f>
        <v>194861.13750000001</v>
      </c>
      <c r="N150" s="2">
        <f>IFERROR(Table1[[#This Row],[Sale Price]]-Table1[[#This Row],[Discount Amount]],Table1[[#This Row],[Sale Price]])</f>
        <v>584583.41250000009</v>
      </c>
      <c r="O150" s="23">
        <f>MONTH(Table1[[#This Row],[Date]])</f>
        <v>1</v>
      </c>
      <c r="P150" s="3"/>
      <c r="Q150" s="3"/>
      <c r="R150" s="3"/>
      <c r="S150" s="3"/>
      <c r="T150" s="3"/>
    </row>
    <row r="151" spans="1:20">
      <c r="A151" s="3">
        <v>150</v>
      </c>
      <c r="B151" s="3" t="s">
        <v>254</v>
      </c>
      <c r="C151" s="3" t="s">
        <v>47</v>
      </c>
      <c r="D151" s="2">
        <v>76245.009999999995</v>
      </c>
      <c r="E151" s="3">
        <v>5</v>
      </c>
      <c r="F151" s="3" t="s">
        <v>346</v>
      </c>
      <c r="G151" s="1">
        <v>45527</v>
      </c>
      <c r="H151" s="3" t="s">
        <v>197</v>
      </c>
      <c r="I151" s="3" t="s">
        <v>19</v>
      </c>
      <c r="J151" s="3" t="s">
        <v>20</v>
      </c>
      <c r="K151" s="2">
        <f>Table1[[#This Row],[Unit Price]]*Table1[[#This Row],[Quantity]]</f>
        <v>381225.05</v>
      </c>
      <c r="L151" s="3">
        <f t="shared" si="2"/>
        <v>0.25</v>
      </c>
      <c r="M151" s="2">
        <f>IFERROR(Table1[[#This Row],[Sale Price]]*Table1[[#This Row],[Discount]],"No Discount")</f>
        <v>95306.262499999997</v>
      </c>
      <c r="N151" s="2">
        <f>IFERROR(Table1[[#This Row],[Sale Price]]-Table1[[#This Row],[Discount Amount]],Table1[[#This Row],[Sale Price]])</f>
        <v>285918.78749999998</v>
      </c>
      <c r="O151" s="23">
        <f>MONTH(Table1[[#This Row],[Date]])</f>
        <v>8</v>
      </c>
      <c r="P151" s="3"/>
      <c r="Q151" s="3"/>
      <c r="R151" s="3"/>
      <c r="S151" s="3"/>
      <c r="T151" s="3"/>
    </row>
    <row r="152" spans="1:20">
      <c r="A152" s="3">
        <v>151</v>
      </c>
      <c r="B152" s="3" t="s">
        <v>347</v>
      </c>
      <c r="C152" s="3" t="s">
        <v>47</v>
      </c>
      <c r="D152" s="2">
        <v>67861.919999999998</v>
      </c>
      <c r="E152" s="3">
        <v>5</v>
      </c>
      <c r="F152" s="3" t="s">
        <v>348</v>
      </c>
      <c r="G152" s="1">
        <v>45628</v>
      </c>
      <c r="H152" s="3" t="s">
        <v>81</v>
      </c>
      <c r="I152" s="3" t="s">
        <v>26</v>
      </c>
      <c r="J152" s="3" t="s">
        <v>27</v>
      </c>
      <c r="K152" s="2">
        <f>Table1[[#This Row],[Unit Price]]*Table1[[#This Row],[Quantity]]</f>
        <v>339309.6</v>
      </c>
      <c r="L152" s="3">
        <f t="shared" si="2"/>
        <v>0.25</v>
      </c>
      <c r="M152" s="2">
        <f>IFERROR(Table1[[#This Row],[Sale Price]]*Table1[[#This Row],[Discount]],"No Discount")</f>
        <v>84827.4</v>
      </c>
      <c r="N152" s="2">
        <f>IFERROR(Table1[[#This Row],[Sale Price]]-Table1[[#This Row],[Discount Amount]],Table1[[#This Row],[Sale Price]])</f>
        <v>254482.19999999998</v>
      </c>
      <c r="O152" s="23">
        <f>MONTH(Table1[[#This Row],[Date]])</f>
        <v>12</v>
      </c>
      <c r="P152" s="3"/>
      <c r="Q152" s="3"/>
      <c r="R152" s="3"/>
      <c r="S152" s="3"/>
      <c r="T152" s="3"/>
    </row>
    <row r="153" spans="1:20">
      <c r="A153" s="3">
        <v>152</v>
      </c>
      <c r="B153" s="3" t="s">
        <v>349</v>
      </c>
      <c r="C153" s="3" t="s">
        <v>23</v>
      </c>
      <c r="D153" s="2">
        <v>128321</v>
      </c>
      <c r="E153" s="3">
        <v>2</v>
      </c>
      <c r="F153" s="3" t="s">
        <v>350</v>
      </c>
      <c r="G153" s="1">
        <v>45510</v>
      </c>
      <c r="H153" s="3" t="s">
        <v>57</v>
      </c>
      <c r="I153" s="3" t="s">
        <v>26</v>
      </c>
      <c r="J153" s="3" t="s">
        <v>20</v>
      </c>
      <c r="K153" s="2">
        <f>Table1[[#This Row],[Unit Price]]*Table1[[#This Row],[Quantity]]</f>
        <v>256642</v>
      </c>
      <c r="L153" s="3">
        <f t="shared" si="2"/>
        <v>0.15</v>
      </c>
      <c r="M153" s="2">
        <f>IFERROR(Table1[[#This Row],[Sale Price]]*Table1[[#This Row],[Discount]],"No Discount")</f>
        <v>38496.299999999996</v>
      </c>
      <c r="N153" s="2">
        <f>IFERROR(Table1[[#This Row],[Sale Price]]-Table1[[#This Row],[Discount Amount]],Table1[[#This Row],[Sale Price]])</f>
        <v>218145.7</v>
      </c>
      <c r="O153" s="23">
        <f>MONTH(Table1[[#This Row],[Date]])</f>
        <v>8</v>
      </c>
      <c r="P153" s="3"/>
      <c r="Q153" s="3"/>
      <c r="R153" s="3"/>
      <c r="S153" s="3"/>
      <c r="T153" s="3"/>
    </row>
    <row r="154" spans="1:20">
      <c r="A154" s="3">
        <v>153</v>
      </c>
      <c r="B154" s="3" t="s">
        <v>351</v>
      </c>
      <c r="C154" s="3" t="s">
        <v>23</v>
      </c>
      <c r="D154" s="2">
        <v>58300.1</v>
      </c>
      <c r="E154" s="3">
        <v>3</v>
      </c>
      <c r="F154" s="3" t="s">
        <v>352</v>
      </c>
      <c r="G154" s="1">
        <v>45644</v>
      </c>
      <c r="H154" s="3" t="s">
        <v>31</v>
      </c>
      <c r="I154" s="3" t="s">
        <v>45</v>
      </c>
      <c r="J154" s="3" t="s">
        <v>36</v>
      </c>
      <c r="K154" s="2">
        <f>Table1[[#This Row],[Unit Price]]*Table1[[#This Row],[Quantity]]</f>
        <v>174900.3</v>
      </c>
      <c r="L154" s="3">
        <f t="shared" si="2"/>
        <v>0.15</v>
      </c>
      <c r="M154" s="2">
        <f>IFERROR(Table1[[#This Row],[Sale Price]]*Table1[[#This Row],[Discount]],"No Discount")</f>
        <v>26235.044999999998</v>
      </c>
      <c r="N154" s="2">
        <f>IFERROR(Table1[[#This Row],[Sale Price]]-Table1[[#This Row],[Discount Amount]],Table1[[#This Row],[Sale Price]])</f>
        <v>148665.255</v>
      </c>
      <c r="O154" s="23">
        <f>MONTH(Table1[[#This Row],[Date]])</f>
        <v>12</v>
      </c>
      <c r="P154" s="3"/>
      <c r="Q154" s="3"/>
      <c r="R154" s="3"/>
      <c r="S154" s="3"/>
      <c r="T154" s="3"/>
    </row>
    <row r="155" spans="1:20">
      <c r="A155" s="3">
        <v>154</v>
      </c>
      <c r="B155" s="3" t="s">
        <v>353</v>
      </c>
      <c r="C155" s="3" t="s">
        <v>38</v>
      </c>
      <c r="D155" s="2">
        <v>67550.34</v>
      </c>
      <c r="E155" s="3">
        <v>1</v>
      </c>
      <c r="F155" s="3" t="s">
        <v>354</v>
      </c>
      <c r="G155" s="1">
        <v>45592</v>
      </c>
      <c r="H155" s="3" t="s">
        <v>53</v>
      </c>
      <c r="I155" s="3" t="s">
        <v>41</v>
      </c>
      <c r="J155" s="3" t="s">
        <v>20</v>
      </c>
      <c r="K155" s="2">
        <f>Table1[[#This Row],[Unit Price]]*Table1[[#This Row],[Quantity]]</f>
        <v>67550.34</v>
      </c>
      <c r="L155" s="3" t="str">
        <f t="shared" si="2"/>
        <v>No Discount</v>
      </c>
      <c r="M155" s="2" t="str">
        <f>IFERROR(Table1[[#This Row],[Sale Price]]*Table1[[#This Row],[Discount]],"No Discount")</f>
        <v>No Discount</v>
      </c>
      <c r="N155" s="2">
        <f>IFERROR(Table1[[#This Row],[Sale Price]]-Table1[[#This Row],[Discount Amount]],Table1[[#This Row],[Sale Price]])</f>
        <v>67550.34</v>
      </c>
      <c r="O155" s="23">
        <f>MONTH(Table1[[#This Row],[Date]])</f>
        <v>10</v>
      </c>
      <c r="P155" s="3"/>
      <c r="Q155" s="3"/>
      <c r="R155" s="3"/>
      <c r="S155" s="3"/>
      <c r="T155" s="3"/>
    </row>
    <row r="156" spans="1:20">
      <c r="A156" s="3">
        <v>155</v>
      </c>
      <c r="B156" s="3" t="s">
        <v>355</v>
      </c>
      <c r="C156" s="3" t="s">
        <v>51</v>
      </c>
      <c r="D156" s="2">
        <v>137996.82999999999</v>
      </c>
      <c r="E156" s="3">
        <v>2</v>
      </c>
      <c r="F156" s="3" t="s">
        <v>356</v>
      </c>
      <c r="G156" s="1">
        <v>45577</v>
      </c>
      <c r="H156" s="3" t="s">
        <v>62</v>
      </c>
      <c r="I156" s="3" t="s">
        <v>45</v>
      </c>
      <c r="J156" s="3" t="s">
        <v>20</v>
      </c>
      <c r="K156" s="2">
        <f>Table1[[#This Row],[Unit Price]]*Table1[[#This Row],[Quantity]]</f>
        <v>275993.65999999997</v>
      </c>
      <c r="L156" s="3">
        <f t="shared" si="2"/>
        <v>0.15</v>
      </c>
      <c r="M156" s="2">
        <f>IFERROR(Table1[[#This Row],[Sale Price]]*Table1[[#This Row],[Discount]],"No Discount")</f>
        <v>41399.048999999992</v>
      </c>
      <c r="N156" s="2">
        <f>IFERROR(Table1[[#This Row],[Sale Price]]-Table1[[#This Row],[Discount Amount]],Table1[[#This Row],[Sale Price]])</f>
        <v>234594.61099999998</v>
      </c>
      <c r="O156" s="23">
        <f>MONTH(Table1[[#This Row],[Date]])</f>
        <v>10</v>
      </c>
      <c r="P156" s="3"/>
      <c r="Q156" s="3"/>
      <c r="R156" s="3"/>
      <c r="S156" s="3"/>
      <c r="T156" s="3"/>
    </row>
    <row r="157" spans="1:20">
      <c r="A157" s="3">
        <v>156</v>
      </c>
      <c r="B157" s="3" t="s">
        <v>357</v>
      </c>
      <c r="C157" s="3" t="s">
        <v>47</v>
      </c>
      <c r="D157" s="2">
        <v>139396.13</v>
      </c>
      <c r="E157" s="3">
        <v>2</v>
      </c>
      <c r="F157" s="3" t="s">
        <v>358</v>
      </c>
      <c r="G157" s="1">
        <v>45538</v>
      </c>
      <c r="H157" s="3" t="s">
        <v>251</v>
      </c>
      <c r="I157" s="3" t="s">
        <v>41</v>
      </c>
      <c r="J157" s="3" t="s">
        <v>20</v>
      </c>
      <c r="K157" s="2">
        <f>Table1[[#This Row],[Unit Price]]*Table1[[#This Row],[Quantity]]</f>
        <v>278792.26</v>
      </c>
      <c r="L157" s="3">
        <f t="shared" si="2"/>
        <v>0.15</v>
      </c>
      <c r="M157" s="2">
        <f>IFERROR(Table1[[#This Row],[Sale Price]]*Table1[[#This Row],[Discount]],"No Discount")</f>
        <v>41818.839</v>
      </c>
      <c r="N157" s="2">
        <f>IFERROR(Table1[[#This Row],[Sale Price]]-Table1[[#This Row],[Discount Amount]],Table1[[#This Row],[Sale Price]])</f>
        <v>236973.421</v>
      </c>
      <c r="O157" s="23">
        <f>MONTH(Table1[[#This Row],[Date]])</f>
        <v>9</v>
      </c>
      <c r="P157" s="3"/>
      <c r="Q157" s="3"/>
      <c r="R157" s="3"/>
      <c r="S157" s="3"/>
      <c r="T157" s="3"/>
    </row>
    <row r="158" spans="1:20">
      <c r="A158" s="3">
        <v>157</v>
      </c>
      <c r="B158" s="3" t="s">
        <v>359</v>
      </c>
      <c r="C158" s="3" t="s">
        <v>16</v>
      </c>
      <c r="D158" s="2">
        <v>197430.37</v>
      </c>
      <c r="E158" s="3">
        <v>5</v>
      </c>
      <c r="F158" s="3" t="s">
        <v>360</v>
      </c>
      <c r="G158" s="1">
        <v>45378</v>
      </c>
      <c r="H158" s="3" t="s">
        <v>67</v>
      </c>
      <c r="I158" s="3" t="s">
        <v>41</v>
      </c>
      <c r="J158" s="3" t="s">
        <v>36</v>
      </c>
      <c r="K158" s="2">
        <f>Table1[[#This Row],[Unit Price]]*Table1[[#This Row],[Quantity]]</f>
        <v>987151.85</v>
      </c>
      <c r="L158" s="3">
        <f t="shared" si="2"/>
        <v>0.25</v>
      </c>
      <c r="M158" s="2">
        <f>IFERROR(Table1[[#This Row],[Sale Price]]*Table1[[#This Row],[Discount]],"No Discount")</f>
        <v>246787.96249999999</v>
      </c>
      <c r="N158" s="2">
        <f>IFERROR(Table1[[#This Row],[Sale Price]]-Table1[[#This Row],[Discount Amount]],Table1[[#This Row],[Sale Price]])</f>
        <v>740363.88749999995</v>
      </c>
      <c r="O158" s="23">
        <f>MONTH(Table1[[#This Row],[Date]])</f>
        <v>3</v>
      </c>
      <c r="P158" s="3"/>
      <c r="Q158" s="3"/>
      <c r="R158" s="3"/>
      <c r="S158" s="3"/>
      <c r="T158" s="3"/>
    </row>
    <row r="159" spans="1:20">
      <c r="A159" s="3">
        <v>158</v>
      </c>
      <c r="B159" s="3" t="s">
        <v>361</v>
      </c>
      <c r="C159" s="3" t="s">
        <v>79</v>
      </c>
      <c r="D159" s="2">
        <v>62688.35</v>
      </c>
      <c r="E159" s="3">
        <v>3</v>
      </c>
      <c r="F159" s="3" t="s">
        <v>362</v>
      </c>
      <c r="G159" s="1">
        <v>45442</v>
      </c>
      <c r="H159" s="3" t="s">
        <v>131</v>
      </c>
      <c r="I159" s="3" t="s">
        <v>45</v>
      </c>
      <c r="J159" s="3" t="s">
        <v>20</v>
      </c>
      <c r="K159" s="2">
        <f>Table1[[#This Row],[Unit Price]]*Table1[[#This Row],[Quantity]]</f>
        <v>188065.05</v>
      </c>
      <c r="L159" s="3">
        <f t="shared" si="2"/>
        <v>0.15</v>
      </c>
      <c r="M159" s="2">
        <f>IFERROR(Table1[[#This Row],[Sale Price]]*Table1[[#This Row],[Discount]],"No Discount")</f>
        <v>28209.757499999996</v>
      </c>
      <c r="N159" s="2">
        <f>IFERROR(Table1[[#This Row],[Sale Price]]-Table1[[#This Row],[Discount Amount]],Table1[[#This Row],[Sale Price]])</f>
        <v>159855.29249999998</v>
      </c>
      <c r="O159" s="23">
        <f>MONTH(Table1[[#This Row],[Date]])</f>
        <v>5</v>
      </c>
      <c r="P159" s="3"/>
      <c r="Q159" s="3"/>
      <c r="R159" s="3"/>
      <c r="S159" s="3"/>
      <c r="T159" s="3"/>
    </row>
    <row r="160" spans="1:20">
      <c r="A160" s="3">
        <v>159</v>
      </c>
      <c r="B160" s="3" t="s">
        <v>59</v>
      </c>
      <c r="C160" s="3" t="s">
        <v>23</v>
      </c>
      <c r="D160" s="2">
        <v>148451.31</v>
      </c>
      <c r="E160" s="3">
        <v>1</v>
      </c>
      <c r="F160" s="3" t="s">
        <v>363</v>
      </c>
      <c r="G160" s="1">
        <v>45514</v>
      </c>
      <c r="H160" s="3" t="s">
        <v>96</v>
      </c>
      <c r="I160" s="3" t="s">
        <v>41</v>
      </c>
      <c r="J160" s="3" t="s">
        <v>27</v>
      </c>
      <c r="K160" s="2">
        <f>Table1[[#This Row],[Unit Price]]*Table1[[#This Row],[Quantity]]</f>
        <v>148451.31</v>
      </c>
      <c r="L160" s="3" t="str">
        <f t="shared" si="2"/>
        <v>No Discount</v>
      </c>
      <c r="M160" s="2" t="str">
        <f>IFERROR(Table1[[#This Row],[Sale Price]]*Table1[[#This Row],[Discount]],"No Discount")</f>
        <v>No Discount</v>
      </c>
      <c r="N160" s="2">
        <f>IFERROR(Table1[[#This Row],[Sale Price]]-Table1[[#This Row],[Discount Amount]],Table1[[#This Row],[Sale Price]])</f>
        <v>148451.31</v>
      </c>
      <c r="O160" s="23">
        <f>MONTH(Table1[[#This Row],[Date]])</f>
        <v>8</v>
      </c>
      <c r="P160" s="3"/>
      <c r="Q160" s="3"/>
      <c r="R160" s="3"/>
      <c r="S160" s="3"/>
      <c r="T160" s="3"/>
    </row>
    <row r="161" spans="1:20">
      <c r="A161" s="3">
        <v>160</v>
      </c>
      <c r="B161" s="3" t="s">
        <v>273</v>
      </c>
      <c r="C161" s="3" t="s">
        <v>79</v>
      </c>
      <c r="D161" s="2">
        <v>172158.17</v>
      </c>
      <c r="E161" s="3">
        <v>4</v>
      </c>
      <c r="F161" s="3" t="s">
        <v>364</v>
      </c>
      <c r="G161" s="1">
        <v>45578</v>
      </c>
      <c r="H161" s="3" t="s">
        <v>84</v>
      </c>
      <c r="I161" s="3" t="s">
        <v>19</v>
      </c>
      <c r="J161" s="3" t="s">
        <v>36</v>
      </c>
      <c r="K161" s="2">
        <f>Table1[[#This Row],[Unit Price]]*Table1[[#This Row],[Quantity]]</f>
        <v>688632.68</v>
      </c>
      <c r="L161" s="3">
        <f t="shared" si="2"/>
        <v>0.15</v>
      </c>
      <c r="M161" s="2">
        <f>IFERROR(Table1[[#This Row],[Sale Price]]*Table1[[#This Row],[Discount]],"No Discount")</f>
        <v>103294.902</v>
      </c>
      <c r="N161" s="2">
        <f>IFERROR(Table1[[#This Row],[Sale Price]]-Table1[[#This Row],[Discount Amount]],Table1[[#This Row],[Sale Price]])</f>
        <v>585337.77800000005</v>
      </c>
      <c r="O161" s="23">
        <f>MONTH(Table1[[#This Row],[Date]])</f>
        <v>10</v>
      </c>
      <c r="P161" s="3"/>
      <c r="Q161" s="3"/>
      <c r="R161" s="3"/>
      <c r="S161" s="3"/>
      <c r="T161" s="3"/>
    </row>
    <row r="162" spans="1:20">
      <c r="A162" s="3">
        <v>161</v>
      </c>
      <c r="B162" s="3" t="s">
        <v>365</v>
      </c>
      <c r="C162" s="3" t="s">
        <v>23</v>
      </c>
      <c r="D162" s="2">
        <v>21827.61</v>
      </c>
      <c r="E162" s="3">
        <v>4</v>
      </c>
      <c r="F162" s="3" t="s">
        <v>366</v>
      </c>
      <c r="G162" s="1">
        <v>45292</v>
      </c>
      <c r="H162" s="3" t="s">
        <v>96</v>
      </c>
      <c r="I162" s="3" t="s">
        <v>45</v>
      </c>
      <c r="J162" s="3" t="s">
        <v>20</v>
      </c>
      <c r="K162" s="2">
        <f>Table1[[#This Row],[Unit Price]]*Table1[[#This Row],[Quantity]]</f>
        <v>87310.44</v>
      </c>
      <c r="L162" s="3">
        <f t="shared" si="2"/>
        <v>0.15</v>
      </c>
      <c r="M162" s="2">
        <f>IFERROR(Table1[[#This Row],[Sale Price]]*Table1[[#This Row],[Discount]],"No Discount")</f>
        <v>13096.566000000001</v>
      </c>
      <c r="N162" s="2">
        <f>IFERROR(Table1[[#This Row],[Sale Price]]-Table1[[#This Row],[Discount Amount]],Table1[[#This Row],[Sale Price]])</f>
        <v>74213.873999999996</v>
      </c>
      <c r="O162" s="23">
        <f>MONTH(Table1[[#This Row],[Date]])</f>
        <v>1</v>
      </c>
      <c r="P162" s="3"/>
      <c r="Q162" s="3"/>
      <c r="R162" s="3"/>
      <c r="S162" s="3"/>
      <c r="T162" s="3"/>
    </row>
    <row r="163" spans="1:20">
      <c r="A163" s="3">
        <v>162</v>
      </c>
      <c r="B163" s="3" t="s">
        <v>184</v>
      </c>
      <c r="C163" s="3" t="s">
        <v>60</v>
      </c>
      <c r="D163" s="2">
        <v>166645.72</v>
      </c>
      <c r="E163" s="3">
        <v>5</v>
      </c>
      <c r="F163" s="3" t="s">
        <v>367</v>
      </c>
      <c r="G163" s="1">
        <v>45306</v>
      </c>
      <c r="H163" s="3" t="s">
        <v>18</v>
      </c>
      <c r="I163" s="3" t="s">
        <v>32</v>
      </c>
      <c r="J163" s="3" t="s">
        <v>36</v>
      </c>
      <c r="K163" s="2">
        <f>Table1[[#This Row],[Unit Price]]*Table1[[#This Row],[Quantity]]</f>
        <v>833228.6</v>
      </c>
      <c r="L163" s="3">
        <f t="shared" si="2"/>
        <v>0.25</v>
      </c>
      <c r="M163" s="2">
        <f>IFERROR(Table1[[#This Row],[Sale Price]]*Table1[[#This Row],[Discount]],"No Discount")</f>
        <v>208307.15</v>
      </c>
      <c r="N163" s="2">
        <f>IFERROR(Table1[[#This Row],[Sale Price]]-Table1[[#This Row],[Discount Amount]],Table1[[#This Row],[Sale Price]])</f>
        <v>624921.44999999995</v>
      </c>
      <c r="O163" s="23">
        <f>MONTH(Table1[[#This Row],[Date]])</f>
        <v>1</v>
      </c>
      <c r="P163" s="3"/>
      <c r="Q163" s="3"/>
      <c r="R163" s="3"/>
      <c r="S163" s="3"/>
      <c r="T163" s="3"/>
    </row>
    <row r="164" spans="1:20">
      <c r="A164" s="3">
        <v>163</v>
      </c>
      <c r="B164" s="3" t="s">
        <v>368</v>
      </c>
      <c r="C164" s="3" t="s">
        <v>16</v>
      </c>
      <c r="D164" s="2">
        <v>51688.02</v>
      </c>
      <c r="E164" s="3">
        <v>4</v>
      </c>
      <c r="F164" s="3" t="s">
        <v>369</v>
      </c>
      <c r="G164" s="1">
        <v>45470</v>
      </c>
      <c r="H164" s="3" t="s">
        <v>18</v>
      </c>
      <c r="I164" s="3" t="s">
        <v>45</v>
      </c>
      <c r="J164" s="3" t="s">
        <v>36</v>
      </c>
      <c r="K164" s="2">
        <f>Table1[[#This Row],[Unit Price]]*Table1[[#This Row],[Quantity]]</f>
        <v>206752.08</v>
      </c>
      <c r="L164" s="3">
        <f t="shared" si="2"/>
        <v>0.15</v>
      </c>
      <c r="M164" s="2">
        <f>IFERROR(Table1[[#This Row],[Sale Price]]*Table1[[#This Row],[Discount]],"No Discount")</f>
        <v>31012.811999999998</v>
      </c>
      <c r="N164" s="2">
        <f>IFERROR(Table1[[#This Row],[Sale Price]]-Table1[[#This Row],[Discount Amount]],Table1[[#This Row],[Sale Price]])</f>
        <v>175739.26799999998</v>
      </c>
      <c r="O164" s="23">
        <f>MONTH(Table1[[#This Row],[Date]])</f>
        <v>6</v>
      </c>
      <c r="P164" s="3"/>
      <c r="Q164" s="3"/>
      <c r="R164" s="3"/>
      <c r="S164" s="3"/>
      <c r="T164" s="3"/>
    </row>
    <row r="165" spans="1:20">
      <c r="A165" s="3">
        <v>164</v>
      </c>
      <c r="B165" s="3" t="s">
        <v>370</v>
      </c>
      <c r="C165" s="3" t="s">
        <v>70</v>
      </c>
      <c r="D165" s="2">
        <v>119922.9</v>
      </c>
      <c r="E165" s="3">
        <v>2</v>
      </c>
      <c r="F165" s="3" t="s">
        <v>371</v>
      </c>
      <c r="G165" s="1">
        <v>45434</v>
      </c>
      <c r="H165" s="3" t="s">
        <v>106</v>
      </c>
      <c r="I165" s="3" t="s">
        <v>45</v>
      </c>
      <c r="J165" s="3" t="s">
        <v>27</v>
      </c>
      <c r="K165" s="2">
        <f>Table1[[#This Row],[Unit Price]]*Table1[[#This Row],[Quantity]]</f>
        <v>239845.8</v>
      </c>
      <c r="L165" s="3">
        <f t="shared" si="2"/>
        <v>0.15</v>
      </c>
      <c r="M165" s="2">
        <f>IFERROR(Table1[[#This Row],[Sale Price]]*Table1[[#This Row],[Discount]],"No Discount")</f>
        <v>35976.869999999995</v>
      </c>
      <c r="N165" s="2">
        <f>IFERROR(Table1[[#This Row],[Sale Price]]-Table1[[#This Row],[Discount Amount]],Table1[[#This Row],[Sale Price]])</f>
        <v>203868.93</v>
      </c>
      <c r="O165" s="23">
        <f>MONTH(Table1[[#This Row],[Date]])</f>
        <v>5</v>
      </c>
      <c r="P165" s="3"/>
      <c r="Q165" s="3"/>
      <c r="R165" s="3"/>
      <c r="S165" s="3"/>
      <c r="T165" s="3"/>
    </row>
    <row r="166" spans="1:20">
      <c r="A166" s="3">
        <v>165</v>
      </c>
      <c r="B166" s="3" t="s">
        <v>353</v>
      </c>
      <c r="C166" s="3" t="s">
        <v>47</v>
      </c>
      <c r="D166" s="2">
        <v>34495.24</v>
      </c>
      <c r="E166" s="3">
        <v>3</v>
      </c>
      <c r="F166" s="3" t="s">
        <v>372</v>
      </c>
      <c r="G166" s="1">
        <v>45395</v>
      </c>
      <c r="H166" s="3" t="s">
        <v>25</v>
      </c>
      <c r="I166" s="3" t="s">
        <v>32</v>
      </c>
      <c r="J166" s="3" t="s">
        <v>20</v>
      </c>
      <c r="K166" s="2">
        <f>Table1[[#This Row],[Unit Price]]*Table1[[#This Row],[Quantity]]</f>
        <v>103485.72</v>
      </c>
      <c r="L166" s="3">
        <f t="shared" si="2"/>
        <v>0.15</v>
      </c>
      <c r="M166" s="2">
        <f>IFERROR(Table1[[#This Row],[Sale Price]]*Table1[[#This Row],[Discount]],"No Discount")</f>
        <v>15522.858</v>
      </c>
      <c r="N166" s="2">
        <f>IFERROR(Table1[[#This Row],[Sale Price]]-Table1[[#This Row],[Discount Amount]],Table1[[#This Row],[Sale Price]])</f>
        <v>87962.861999999994</v>
      </c>
      <c r="O166" s="23">
        <f>MONTH(Table1[[#This Row],[Date]])</f>
        <v>4</v>
      </c>
      <c r="P166" s="3"/>
      <c r="Q166" s="3"/>
      <c r="R166" s="3"/>
      <c r="S166" s="3"/>
      <c r="T166" s="3"/>
    </row>
    <row r="167" spans="1:20">
      <c r="A167" s="3">
        <v>166</v>
      </c>
      <c r="B167" s="3" t="s">
        <v>373</v>
      </c>
      <c r="C167" s="3" t="s">
        <v>60</v>
      </c>
      <c r="D167" s="2">
        <v>20949.349999999999</v>
      </c>
      <c r="E167" s="3">
        <v>1</v>
      </c>
      <c r="F167" s="3" t="s">
        <v>374</v>
      </c>
      <c r="G167" s="1">
        <v>45327</v>
      </c>
      <c r="H167" s="3" t="s">
        <v>131</v>
      </c>
      <c r="I167" s="3" t="s">
        <v>26</v>
      </c>
      <c r="J167" s="3" t="s">
        <v>20</v>
      </c>
      <c r="K167" s="2">
        <f>Table1[[#This Row],[Unit Price]]*Table1[[#This Row],[Quantity]]</f>
        <v>20949.349999999999</v>
      </c>
      <c r="L167" s="3" t="str">
        <f t="shared" si="2"/>
        <v>No Discount</v>
      </c>
      <c r="M167" s="2" t="str">
        <f>IFERROR(Table1[[#This Row],[Sale Price]]*Table1[[#This Row],[Discount]],"No Discount")</f>
        <v>No Discount</v>
      </c>
      <c r="N167" s="2">
        <f>IFERROR(Table1[[#This Row],[Sale Price]]-Table1[[#This Row],[Discount Amount]],Table1[[#This Row],[Sale Price]])</f>
        <v>20949.349999999999</v>
      </c>
      <c r="O167" s="23">
        <f>MONTH(Table1[[#This Row],[Date]])</f>
        <v>2</v>
      </c>
      <c r="P167" s="3"/>
      <c r="Q167" s="3"/>
      <c r="R167" s="3"/>
      <c r="S167" s="3"/>
      <c r="T167" s="3"/>
    </row>
    <row r="168" spans="1:20">
      <c r="A168" s="3">
        <v>167</v>
      </c>
      <c r="B168" s="3" t="s">
        <v>375</v>
      </c>
      <c r="C168" s="3" t="s">
        <v>70</v>
      </c>
      <c r="D168" s="2">
        <v>155492.62</v>
      </c>
      <c r="E168" s="3">
        <v>1</v>
      </c>
      <c r="F168" s="3" t="s">
        <v>376</v>
      </c>
      <c r="G168" s="1">
        <v>45435</v>
      </c>
      <c r="H168" s="3" t="s">
        <v>31</v>
      </c>
      <c r="I168" s="3" t="s">
        <v>45</v>
      </c>
      <c r="J168" s="3" t="s">
        <v>36</v>
      </c>
      <c r="K168" s="2">
        <f>Table1[[#This Row],[Unit Price]]*Table1[[#This Row],[Quantity]]</f>
        <v>155492.62</v>
      </c>
      <c r="L168" s="3" t="str">
        <f t="shared" si="2"/>
        <v>No Discount</v>
      </c>
      <c r="M168" s="2" t="str">
        <f>IFERROR(Table1[[#This Row],[Sale Price]]*Table1[[#This Row],[Discount]],"No Discount")</f>
        <v>No Discount</v>
      </c>
      <c r="N168" s="2">
        <f>IFERROR(Table1[[#This Row],[Sale Price]]-Table1[[#This Row],[Discount Amount]],Table1[[#This Row],[Sale Price]])</f>
        <v>155492.62</v>
      </c>
      <c r="O168" s="23">
        <f>MONTH(Table1[[#This Row],[Date]])</f>
        <v>5</v>
      </c>
      <c r="P168" s="3"/>
      <c r="Q168" s="3"/>
      <c r="R168" s="3"/>
      <c r="S168" s="3"/>
      <c r="T168" s="3"/>
    </row>
    <row r="169" spans="1:20">
      <c r="A169" s="3">
        <v>168</v>
      </c>
      <c r="B169" s="3" t="s">
        <v>349</v>
      </c>
      <c r="C169" s="3" t="s">
        <v>60</v>
      </c>
      <c r="D169" s="2">
        <v>48838.28</v>
      </c>
      <c r="E169" s="3">
        <v>4</v>
      </c>
      <c r="F169" s="3" t="s">
        <v>377</v>
      </c>
      <c r="G169" s="1">
        <v>45355</v>
      </c>
      <c r="H169" s="3" t="s">
        <v>67</v>
      </c>
      <c r="I169" s="3" t="s">
        <v>32</v>
      </c>
      <c r="J169" s="3" t="s">
        <v>27</v>
      </c>
      <c r="K169" s="2">
        <f>Table1[[#This Row],[Unit Price]]*Table1[[#This Row],[Quantity]]</f>
        <v>195353.12</v>
      </c>
      <c r="L169" s="3">
        <f t="shared" si="2"/>
        <v>0.15</v>
      </c>
      <c r="M169" s="2">
        <f>IFERROR(Table1[[#This Row],[Sale Price]]*Table1[[#This Row],[Discount]],"No Discount")</f>
        <v>29302.967999999997</v>
      </c>
      <c r="N169" s="2">
        <f>IFERROR(Table1[[#This Row],[Sale Price]]-Table1[[#This Row],[Discount Amount]],Table1[[#This Row],[Sale Price]])</f>
        <v>166050.152</v>
      </c>
      <c r="O169" s="23">
        <f>MONTH(Table1[[#This Row],[Date]])</f>
        <v>3</v>
      </c>
      <c r="P169" s="3"/>
      <c r="Q169" s="3"/>
      <c r="R169" s="3"/>
      <c r="S169" s="3"/>
      <c r="T169" s="3"/>
    </row>
    <row r="170" spans="1:20">
      <c r="A170" s="3">
        <v>169</v>
      </c>
      <c r="B170" s="3" t="s">
        <v>368</v>
      </c>
      <c r="C170" s="3" t="s">
        <v>29</v>
      </c>
      <c r="D170" s="2">
        <v>95068.62</v>
      </c>
      <c r="E170" s="3">
        <v>5</v>
      </c>
      <c r="F170" s="3" t="s">
        <v>378</v>
      </c>
      <c r="G170" s="1">
        <v>45425</v>
      </c>
      <c r="H170" s="3" t="s">
        <v>106</v>
      </c>
      <c r="I170" s="3" t="s">
        <v>45</v>
      </c>
      <c r="J170" s="3" t="s">
        <v>36</v>
      </c>
      <c r="K170" s="2">
        <f>Table1[[#This Row],[Unit Price]]*Table1[[#This Row],[Quantity]]</f>
        <v>475343.1</v>
      </c>
      <c r="L170" s="3">
        <f t="shared" si="2"/>
        <v>0.25</v>
      </c>
      <c r="M170" s="2">
        <f>IFERROR(Table1[[#This Row],[Sale Price]]*Table1[[#This Row],[Discount]],"No Discount")</f>
        <v>118835.77499999999</v>
      </c>
      <c r="N170" s="2">
        <f>IFERROR(Table1[[#This Row],[Sale Price]]-Table1[[#This Row],[Discount Amount]],Table1[[#This Row],[Sale Price]])</f>
        <v>356507.32499999995</v>
      </c>
      <c r="O170" s="23">
        <f>MONTH(Table1[[#This Row],[Date]])</f>
        <v>5</v>
      </c>
      <c r="P170" s="3"/>
      <c r="Q170" s="3"/>
      <c r="R170" s="3"/>
      <c r="S170" s="3"/>
      <c r="T170" s="3"/>
    </row>
    <row r="171" spans="1:20">
      <c r="A171" s="3">
        <v>170</v>
      </c>
      <c r="B171" s="3" t="s">
        <v>379</v>
      </c>
      <c r="C171" s="3" t="s">
        <v>51</v>
      </c>
      <c r="D171" s="2">
        <v>117069.5</v>
      </c>
      <c r="E171" s="3">
        <v>3</v>
      </c>
      <c r="F171" s="3" t="s">
        <v>380</v>
      </c>
      <c r="G171" s="1">
        <v>45459</v>
      </c>
      <c r="H171" s="3" t="s">
        <v>81</v>
      </c>
      <c r="I171" s="3" t="s">
        <v>19</v>
      </c>
      <c r="J171" s="3" t="s">
        <v>36</v>
      </c>
      <c r="K171" s="2">
        <f>Table1[[#This Row],[Unit Price]]*Table1[[#This Row],[Quantity]]</f>
        <v>351208.5</v>
      </c>
      <c r="L171" s="3">
        <f t="shared" si="2"/>
        <v>0.15</v>
      </c>
      <c r="M171" s="2">
        <f>IFERROR(Table1[[#This Row],[Sale Price]]*Table1[[#This Row],[Discount]],"No Discount")</f>
        <v>52681.275000000001</v>
      </c>
      <c r="N171" s="2">
        <f>IFERROR(Table1[[#This Row],[Sale Price]]-Table1[[#This Row],[Discount Amount]],Table1[[#This Row],[Sale Price]])</f>
        <v>298527.22499999998</v>
      </c>
      <c r="O171" s="23">
        <f>MONTH(Table1[[#This Row],[Date]])</f>
        <v>6</v>
      </c>
      <c r="P171" s="3"/>
      <c r="Q171" s="3"/>
      <c r="R171" s="3"/>
      <c r="S171" s="3"/>
      <c r="T171" s="3"/>
    </row>
    <row r="172" spans="1:20">
      <c r="A172" s="3">
        <v>171</v>
      </c>
      <c r="B172" s="3" t="s">
        <v>217</v>
      </c>
      <c r="C172" s="3" t="s">
        <v>38</v>
      </c>
      <c r="D172" s="2">
        <v>94451.91</v>
      </c>
      <c r="E172" s="3">
        <v>5</v>
      </c>
      <c r="F172" s="3" t="s">
        <v>381</v>
      </c>
      <c r="G172" s="1">
        <v>45327</v>
      </c>
      <c r="H172" s="3" t="s">
        <v>191</v>
      </c>
      <c r="I172" s="3" t="s">
        <v>45</v>
      </c>
      <c r="J172" s="3" t="s">
        <v>27</v>
      </c>
      <c r="K172" s="2">
        <f>Table1[[#This Row],[Unit Price]]*Table1[[#This Row],[Quantity]]</f>
        <v>472259.55000000005</v>
      </c>
      <c r="L172" s="3">
        <f t="shared" si="2"/>
        <v>0.25</v>
      </c>
      <c r="M172" s="2">
        <f>IFERROR(Table1[[#This Row],[Sale Price]]*Table1[[#This Row],[Discount]],"No Discount")</f>
        <v>118064.88750000001</v>
      </c>
      <c r="N172" s="2">
        <f>IFERROR(Table1[[#This Row],[Sale Price]]-Table1[[#This Row],[Discount Amount]],Table1[[#This Row],[Sale Price]])</f>
        <v>354194.66250000003</v>
      </c>
      <c r="O172" s="23">
        <f>MONTH(Table1[[#This Row],[Date]])</f>
        <v>2</v>
      </c>
      <c r="P172" s="3"/>
      <c r="Q172" s="3"/>
      <c r="R172" s="3"/>
      <c r="S172" s="3"/>
      <c r="T172" s="3"/>
    </row>
    <row r="173" spans="1:20">
      <c r="A173" s="3">
        <v>172</v>
      </c>
      <c r="B173" s="3" t="s">
        <v>382</v>
      </c>
      <c r="C173" s="3" t="s">
        <v>38</v>
      </c>
      <c r="D173" s="2">
        <v>56214.55</v>
      </c>
      <c r="E173" s="3">
        <v>5</v>
      </c>
      <c r="F173" s="3" t="s">
        <v>383</v>
      </c>
      <c r="G173" s="1">
        <v>45511</v>
      </c>
      <c r="H173" s="3" t="s">
        <v>25</v>
      </c>
      <c r="I173" s="3" t="s">
        <v>32</v>
      </c>
      <c r="J173" s="3" t="s">
        <v>27</v>
      </c>
      <c r="K173" s="2">
        <f>Table1[[#This Row],[Unit Price]]*Table1[[#This Row],[Quantity]]</f>
        <v>281072.75</v>
      </c>
      <c r="L173" s="3">
        <f t="shared" si="2"/>
        <v>0.25</v>
      </c>
      <c r="M173" s="2">
        <f>IFERROR(Table1[[#This Row],[Sale Price]]*Table1[[#This Row],[Discount]],"No Discount")</f>
        <v>70268.1875</v>
      </c>
      <c r="N173" s="2">
        <f>IFERROR(Table1[[#This Row],[Sale Price]]-Table1[[#This Row],[Discount Amount]],Table1[[#This Row],[Sale Price]])</f>
        <v>210804.5625</v>
      </c>
      <c r="O173" s="23">
        <f>MONTH(Table1[[#This Row],[Date]])</f>
        <v>8</v>
      </c>
      <c r="P173" s="3"/>
      <c r="Q173" s="3"/>
      <c r="R173" s="3"/>
      <c r="S173" s="3"/>
      <c r="T173" s="3"/>
    </row>
    <row r="174" spans="1:20">
      <c r="A174" s="3">
        <v>173</v>
      </c>
      <c r="B174" s="3" t="s">
        <v>147</v>
      </c>
      <c r="C174" s="3" t="s">
        <v>38</v>
      </c>
      <c r="D174" s="2">
        <v>5006.4399999999996</v>
      </c>
      <c r="E174" s="3">
        <v>5</v>
      </c>
      <c r="F174" s="3" t="s">
        <v>384</v>
      </c>
      <c r="G174" s="1">
        <v>45379</v>
      </c>
      <c r="H174" s="3" t="s">
        <v>31</v>
      </c>
      <c r="I174" s="3" t="s">
        <v>32</v>
      </c>
      <c r="J174" s="3" t="s">
        <v>20</v>
      </c>
      <c r="K174" s="2">
        <f>Table1[[#This Row],[Unit Price]]*Table1[[#This Row],[Quantity]]</f>
        <v>25032.199999999997</v>
      </c>
      <c r="L174" s="3">
        <f t="shared" si="2"/>
        <v>0.25</v>
      </c>
      <c r="M174" s="2">
        <f>IFERROR(Table1[[#This Row],[Sale Price]]*Table1[[#This Row],[Discount]],"No Discount")</f>
        <v>6258.0499999999993</v>
      </c>
      <c r="N174" s="2">
        <f>IFERROR(Table1[[#This Row],[Sale Price]]-Table1[[#This Row],[Discount Amount]],Table1[[#This Row],[Sale Price]])</f>
        <v>18774.149999999998</v>
      </c>
      <c r="O174" s="23">
        <f>MONTH(Table1[[#This Row],[Date]])</f>
        <v>3</v>
      </c>
      <c r="P174" s="3"/>
      <c r="Q174" s="3"/>
      <c r="R174" s="3"/>
      <c r="S174" s="3"/>
      <c r="T174" s="3"/>
    </row>
    <row r="175" spans="1:20">
      <c r="A175" s="3">
        <v>174</v>
      </c>
      <c r="B175" s="3" t="s">
        <v>385</v>
      </c>
      <c r="C175" s="3" t="s">
        <v>70</v>
      </c>
      <c r="D175" s="2">
        <v>104746.46</v>
      </c>
      <c r="E175" s="3">
        <v>3</v>
      </c>
      <c r="F175" s="3" t="s">
        <v>386</v>
      </c>
      <c r="G175" s="1">
        <v>45535</v>
      </c>
      <c r="H175" s="3" t="s">
        <v>67</v>
      </c>
      <c r="I175" s="3" t="s">
        <v>41</v>
      </c>
      <c r="J175" s="3" t="s">
        <v>36</v>
      </c>
      <c r="K175" s="2">
        <f>Table1[[#This Row],[Unit Price]]*Table1[[#This Row],[Quantity]]</f>
        <v>314239.38</v>
      </c>
      <c r="L175" s="3">
        <f t="shared" si="2"/>
        <v>0.15</v>
      </c>
      <c r="M175" s="2">
        <f>IFERROR(Table1[[#This Row],[Sale Price]]*Table1[[#This Row],[Discount]],"No Discount")</f>
        <v>47135.906999999999</v>
      </c>
      <c r="N175" s="2">
        <f>IFERROR(Table1[[#This Row],[Sale Price]]-Table1[[#This Row],[Discount Amount]],Table1[[#This Row],[Sale Price]])</f>
        <v>267103.473</v>
      </c>
      <c r="O175" s="23">
        <f>MONTH(Table1[[#This Row],[Date]])</f>
        <v>8</v>
      </c>
      <c r="P175" s="3"/>
      <c r="Q175" s="3"/>
      <c r="R175" s="3"/>
      <c r="S175" s="3"/>
      <c r="T175" s="3"/>
    </row>
    <row r="176" spans="1:20">
      <c r="A176" s="3">
        <v>175</v>
      </c>
      <c r="B176" s="3" t="s">
        <v>387</v>
      </c>
      <c r="C176" s="3" t="s">
        <v>60</v>
      </c>
      <c r="D176" s="2">
        <v>127835.15</v>
      </c>
      <c r="E176" s="3">
        <v>5</v>
      </c>
      <c r="F176" s="3" t="s">
        <v>388</v>
      </c>
      <c r="G176" s="1">
        <v>45418</v>
      </c>
      <c r="H176" s="3" t="s">
        <v>76</v>
      </c>
      <c r="I176" s="3" t="s">
        <v>26</v>
      </c>
      <c r="J176" s="3" t="s">
        <v>27</v>
      </c>
      <c r="K176" s="2">
        <f>Table1[[#This Row],[Unit Price]]*Table1[[#This Row],[Quantity]]</f>
        <v>639175.75</v>
      </c>
      <c r="L176" s="3">
        <f t="shared" si="2"/>
        <v>0.25</v>
      </c>
      <c r="M176" s="2">
        <f>IFERROR(Table1[[#This Row],[Sale Price]]*Table1[[#This Row],[Discount]],"No Discount")</f>
        <v>159793.9375</v>
      </c>
      <c r="N176" s="2">
        <f>IFERROR(Table1[[#This Row],[Sale Price]]-Table1[[#This Row],[Discount Amount]],Table1[[#This Row],[Sale Price]])</f>
        <v>479381.8125</v>
      </c>
      <c r="O176" s="23">
        <f>MONTH(Table1[[#This Row],[Date]])</f>
        <v>5</v>
      </c>
      <c r="P176" s="3"/>
      <c r="Q176" s="3"/>
      <c r="R176" s="3"/>
      <c r="S176" s="3"/>
      <c r="T176" s="3"/>
    </row>
    <row r="177" spans="1:20">
      <c r="A177" s="3">
        <v>176</v>
      </c>
      <c r="B177" s="3" t="s">
        <v>389</v>
      </c>
      <c r="C177" s="3" t="s">
        <v>23</v>
      </c>
      <c r="D177" s="2">
        <v>167530.42000000001</v>
      </c>
      <c r="E177" s="3">
        <v>2</v>
      </c>
      <c r="F177" s="3" t="s">
        <v>390</v>
      </c>
      <c r="G177" s="1">
        <v>45438</v>
      </c>
      <c r="H177" s="3" t="s">
        <v>57</v>
      </c>
      <c r="I177" s="3" t="s">
        <v>26</v>
      </c>
      <c r="J177" s="3" t="s">
        <v>20</v>
      </c>
      <c r="K177" s="2">
        <f>Table1[[#This Row],[Unit Price]]*Table1[[#This Row],[Quantity]]</f>
        <v>335060.84000000003</v>
      </c>
      <c r="L177" s="3">
        <f t="shared" si="2"/>
        <v>0.15</v>
      </c>
      <c r="M177" s="2">
        <f>IFERROR(Table1[[#This Row],[Sale Price]]*Table1[[#This Row],[Discount]],"No Discount")</f>
        <v>50259.126000000004</v>
      </c>
      <c r="N177" s="2">
        <f>IFERROR(Table1[[#This Row],[Sale Price]]-Table1[[#This Row],[Discount Amount]],Table1[[#This Row],[Sale Price]])</f>
        <v>284801.71400000004</v>
      </c>
      <c r="O177" s="23">
        <f>MONTH(Table1[[#This Row],[Date]])</f>
        <v>5</v>
      </c>
      <c r="P177" s="3"/>
      <c r="Q177" s="3"/>
      <c r="R177" s="3"/>
      <c r="S177" s="3"/>
      <c r="T177" s="3"/>
    </row>
    <row r="178" spans="1:20">
      <c r="A178" s="3">
        <v>177</v>
      </c>
      <c r="B178" s="3" t="s">
        <v>391</v>
      </c>
      <c r="C178" s="3" t="s">
        <v>47</v>
      </c>
      <c r="D178" s="2">
        <v>139151.76</v>
      </c>
      <c r="E178" s="3">
        <v>5</v>
      </c>
      <c r="F178" s="3" t="s">
        <v>392</v>
      </c>
      <c r="G178" s="1">
        <v>45314</v>
      </c>
      <c r="H178" s="3" t="s">
        <v>99</v>
      </c>
      <c r="I178" s="3" t="s">
        <v>45</v>
      </c>
      <c r="J178" s="3" t="s">
        <v>20</v>
      </c>
      <c r="K178" s="2">
        <f>Table1[[#This Row],[Unit Price]]*Table1[[#This Row],[Quantity]]</f>
        <v>695758.8</v>
      </c>
      <c r="L178" s="3">
        <f t="shared" si="2"/>
        <v>0.25</v>
      </c>
      <c r="M178" s="2">
        <f>IFERROR(Table1[[#This Row],[Sale Price]]*Table1[[#This Row],[Discount]],"No Discount")</f>
        <v>173939.7</v>
      </c>
      <c r="N178" s="2">
        <f>IFERROR(Table1[[#This Row],[Sale Price]]-Table1[[#This Row],[Discount Amount]],Table1[[#This Row],[Sale Price]])</f>
        <v>521819.10000000003</v>
      </c>
      <c r="O178" s="23">
        <f>MONTH(Table1[[#This Row],[Date]])</f>
        <v>1</v>
      </c>
      <c r="P178" s="3"/>
      <c r="Q178" s="3"/>
      <c r="R178" s="3"/>
      <c r="S178" s="3"/>
      <c r="T178" s="3"/>
    </row>
    <row r="179" spans="1:20">
      <c r="A179" s="3">
        <v>178</v>
      </c>
      <c r="B179" s="3" t="s">
        <v>252</v>
      </c>
      <c r="C179" s="3" t="s">
        <v>79</v>
      </c>
      <c r="D179" s="2">
        <v>120657.17</v>
      </c>
      <c r="E179" s="3">
        <v>3</v>
      </c>
      <c r="F179" s="3" t="s">
        <v>393</v>
      </c>
      <c r="G179" s="1">
        <v>45596</v>
      </c>
      <c r="H179" s="3" t="s">
        <v>72</v>
      </c>
      <c r="I179" s="3" t="s">
        <v>41</v>
      </c>
      <c r="J179" s="3" t="s">
        <v>36</v>
      </c>
      <c r="K179" s="2">
        <f>Table1[[#This Row],[Unit Price]]*Table1[[#This Row],[Quantity]]</f>
        <v>361971.51</v>
      </c>
      <c r="L179" s="3">
        <f t="shared" si="2"/>
        <v>0.15</v>
      </c>
      <c r="M179" s="2">
        <f>IFERROR(Table1[[#This Row],[Sale Price]]*Table1[[#This Row],[Discount]],"No Discount")</f>
        <v>54295.726499999997</v>
      </c>
      <c r="N179" s="2">
        <f>IFERROR(Table1[[#This Row],[Sale Price]]-Table1[[#This Row],[Discount Amount]],Table1[[#This Row],[Sale Price]])</f>
        <v>307675.78350000002</v>
      </c>
      <c r="O179" s="23">
        <f>MONTH(Table1[[#This Row],[Date]])</f>
        <v>10</v>
      </c>
      <c r="P179" s="3"/>
      <c r="Q179" s="3"/>
      <c r="R179" s="3"/>
      <c r="S179" s="3"/>
      <c r="T179" s="3"/>
    </row>
    <row r="180" spans="1:20">
      <c r="A180" s="3">
        <v>179</v>
      </c>
      <c r="B180" s="3" t="s">
        <v>394</v>
      </c>
      <c r="C180" s="3" t="s">
        <v>16</v>
      </c>
      <c r="D180" s="2">
        <v>196464.47</v>
      </c>
      <c r="E180" s="3">
        <v>5</v>
      </c>
      <c r="F180" s="3" t="s">
        <v>395</v>
      </c>
      <c r="G180" s="1">
        <v>45505</v>
      </c>
      <c r="H180" s="3" t="s">
        <v>35</v>
      </c>
      <c r="I180" s="3" t="s">
        <v>26</v>
      </c>
      <c r="J180" s="3" t="s">
        <v>20</v>
      </c>
      <c r="K180" s="2">
        <f>Table1[[#This Row],[Unit Price]]*Table1[[#This Row],[Quantity]]</f>
        <v>982322.35</v>
      </c>
      <c r="L180" s="3">
        <f t="shared" si="2"/>
        <v>0.25</v>
      </c>
      <c r="M180" s="2">
        <f>IFERROR(Table1[[#This Row],[Sale Price]]*Table1[[#This Row],[Discount]],"No Discount")</f>
        <v>245580.58749999999</v>
      </c>
      <c r="N180" s="2">
        <f>IFERROR(Table1[[#This Row],[Sale Price]]-Table1[[#This Row],[Discount Amount]],Table1[[#This Row],[Sale Price]])</f>
        <v>736741.76249999995</v>
      </c>
      <c r="O180" s="23">
        <f>MONTH(Table1[[#This Row],[Date]])</f>
        <v>8</v>
      </c>
      <c r="P180" s="3"/>
      <c r="Q180" s="3"/>
      <c r="R180" s="3"/>
      <c r="S180" s="3"/>
      <c r="T180" s="3"/>
    </row>
    <row r="181" spans="1:20">
      <c r="A181" s="3">
        <v>180</v>
      </c>
      <c r="B181" s="3" t="s">
        <v>396</v>
      </c>
      <c r="C181" s="3" t="s">
        <v>51</v>
      </c>
      <c r="D181" s="2">
        <v>104218.56</v>
      </c>
      <c r="E181" s="3">
        <v>1</v>
      </c>
      <c r="F181" s="3" t="s">
        <v>397</v>
      </c>
      <c r="G181" s="1">
        <v>45322</v>
      </c>
      <c r="H181" s="3" t="s">
        <v>44</v>
      </c>
      <c r="I181" s="3" t="s">
        <v>32</v>
      </c>
      <c r="J181" s="3" t="s">
        <v>36</v>
      </c>
      <c r="K181" s="2">
        <f>Table1[[#This Row],[Unit Price]]*Table1[[#This Row],[Quantity]]</f>
        <v>104218.56</v>
      </c>
      <c r="L181" s="3" t="str">
        <f t="shared" si="2"/>
        <v>No Discount</v>
      </c>
      <c r="M181" s="2" t="str">
        <f>IFERROR(Table1[[#This Row],[Sale Price]]*Table1[[#This Row],[Discount]],"No Discount")</f>
        <v>No Discount</v>
      </c>
      <c r="N181" s="2">
        <f>IFERROR(Table1[[#This Row],[Sale Price]]-Table1[[#This Row],[Discount Amount]],Table1[[#This Row],[Sale Price]])</f>
        <v>104218.56</v>
      </c>
      <c r="O181" s="23">
        <f>MONTH(Table1[[#This Row],[Date]])</f>
        <v>1</v>
      </c>
      <c r="P181" s="3"/>
      <c r="Q181" s="3"/>
      <c r="R181" s="3"/>
      <c r="S181" s="3"/>
      <c r="T181" s="3"/>
    </row>
    <row r="182" spans="1:20">
      <c r="A182" s="3">
        <v>181</v>
      </c>
      <c r="B182" s="3" t="s">
        <v>398</v>
      </c>
      <c r="C182" s="3" t="s">
        <v>23</v>
      </c>
      <c r="D182" s="2">
        <v>139245.29999999999</v>
      </c>
      <c r="E182" s="3">
        <v>3</v>
      </c>
      <c r="F182" s="3" t="s">
        <v>399</v>
      </c>
      <c r="G182" s="1">
        <v>45488</v>
      </c>
      <c r="H182" s="3" t="s">
        <v>251</v>
      </c>
      <c r="I182" s="3" t="s">
        <v>41</v>
      </c>
      <c r="J182" s="3" t="s">
        <v>20</v>
      </c>
      <c r="K182" s="2">
        <f>Table1[[#This Row],[Unit Price]]*Table1[[#This Row],[Quantity]]</f>
        <v>417735.89999999997</v>
      </c>
      <c r="L182" s="3">
        <f t="shared" si="2"/>
        <v>0.15</v>
      </c>
      <c r="M182" s="2">
        <f>IFERROR(Table1[[#This Row],[Sale Price]]*Table1[[#This Row],[Discount]],"No Discount")</f>
        <v>62660.384999999995</v>
      </c>
      <c r="N182" s="2">
        <f>IFERROR(Table1[[#This Row],[Sale Price]]-Table1[[#This Row],[Discount Amount]],Table1[[#This Row],[Sale Price]])</f>
        <v>355075.51499999996</v>
      </c>
      <c r="O182" s="23">
        <f>MONTH(Table1[[#This Row],[Date]])</f>
        <v>7</v>
      </c>
      <c r="P182" s="3"/>
      <c r="Q182" s="3"/>
      <c r="R182" s="3"/>
      <c r="S182" s="3"/>
      <c r="T182" s="3"/>
    </row>
    <row r="183" spans="1:20">
      <c r="A183" s="3">
        <v>182</v>
      </c>
      <c r="B183" s="3" t="s">
        <v>400</v>
      </c>
      <c r="C183" s="3" t="s">
        <v>60</v>
      </c>
      <c r="D183" s="2">
        <v>120170.84</v>
      </c>
      <c r="E183" s="3">
        <v>5</v>
      </c>
      <c r="F183" s="3" t="s">
        <v>401</v>
      </c>
      <c r="G183" s="1">
        <v>45593</v>
      </c>
      <c r="H183" s="3" t="s">
        <v>159</v>
      </c>
      <c r="I183" s="3" t="s">
        <v>32</v>
      </c>
      <c r="J183" s="3" t="s">
        <v>20</v>
      </c>
      <c r="K183" s="2">
        <f>Table1[[#This Row],[Unit Price]]*Table1[[#This Row],[Quantity]]</f>
        <v>600854.19999999995</v>
      </c>
      <c r="L183" s="3">
        <f t="shared" si="2"/>
        <v>0.25</v>
      </c>
      <c r="M183" s="2">
        <f>IFERROR(Table1[[#This Row],[Sale Price]]*Table1[[#This Row],[Discount]],"No Discount")</f>
        <v>150213.54999999999</v>
      </c>
      <c r="N183" s="2">
        <f>IFERROR(Table1[[#This Row],[Sale Price]]-Table1[[#This Row],[Discount Amount]],Table1[[#This Row],[Sale Price]])</f>
        <v>450640.64999999997</v>
      </c>
      <c r="O183" s="23">
        <f>MONTH(Table1[[#This Row],[Date]])</f>
        <v>10</v>
      </c>
      <c r="P183" s="3"/>
      <c r="Q183" s="3"/>
      <c r="R183" s="3"/>
      <c r="S183" s="3"/>
      <c r="T183" s="3"/>
    </row>
    <row r="184" spans="1:20">
      <c r="A184" s="3">
        <v>183</v>
      </c>
      <c r="B184" s="3" t="s">
        <v>402</v>
      </c>
      <c r="C184" s="3" t="s">
        <v>38</v>
      </c>
      <c r="D184" s="2">
        <v>197801.13</v>
      </c>
      <c r="E184" s="3">
        <v>5</v>
      </c>
      <c r="F184" s="3" t="s">
        <v>403</v>
      </c>
      <c r="G184" s="1">
        <v>45419</v>
      </c>
      <c r="H184" s="3" t="s">
        <v>35</v>
      </c>
      <c r="I184" s="3" t="s">
        <v>32</v>
      </c>
      <c r="J184" s="3" t="s">
        <v>20</v>
      </c>
      <c r="K184" s="2">
        <f>Table1[[#This Row],[Unit Price]]*Table1[[#This Row],[Quantity]]</f>
        <v>989005.65</v>
      </c>
      <c r="L184" s="3">
        <f t="shared" si="2"/>
        <v>0.25</v>
      </c>
      <c r="M184" s="2">
        <f>IFERROR(Table1[[#This Row],[Sale Price]]*Table1[[#This Row],[Discount]],"No Discount")</f>
        <v>247251.41250000001</v>
      </c>
      <c r="N184" s="2">
        <f>IFERROR(Table1[[#This Row],[Sale Price]]-Table1[[#This Row],[Discount Amount]],Table1[[#This Row],[Sale Price]])</f>
        <v>741754.23750000005</v>
      </c>
      <c r="O184" s="23">
        <f>MONTH(Table1[[#This Row],[Date]])</f>
        <v>5</v>
      </c>
      <c r="P184" s="3"/>
      <c r="Q184" s="3"/>
      <c r="R184" s="3"/>
      <c r="S184" s="3"/>
      <c r="T184" s="3"/>
    </row>
    <row r="185" spans="1:20">
      <c r="A185" s="3">
        <v>184</v>
      </c>
      <c r="B185" s="3" t="s">
        <v>265</v>
      </c>
      <c r="C185" s="3" t="s">
        <v>23</v>
      </c>
      <c r="D185" s="2">
        <v>17052.439999999999</v>
      </c>
      <c r="E185" s="3">
        <v>5</v>
      </c>
      <c r="F185" s="3" t="s">
        <v>404</v>
      </c>
      <c r="G185" s="1">
        <v>45644</v>
      </c>
      <c r="H185" s="3" t="s">
        <v>40</v>
      </c>
      <c r="I185" s="3" t="s">
        <v>19</v>
      </c>
      <c r="J185" s="3" t="s">
        <v>36</v>
      </c>
      <c r="K185" s="2">
        <f>Table1[[#This Row],[Unit Price]]*Table1[[#This Row],[Quantity]]</f>
        <v>85262.2</v>
      </c>
      <c r="L185" s="3">
        <f t="shared" si="2"/>
        <v>0.25</v>
      </c>
      <c r="M185" s="2">
        <f>IFERROR(Table1[[#This Row],[Sale Price]]*Table1[[#This Row],[Discount]],"No Discount")</f>
        <v>21315.55</v>
      </c>
      <c r="N185" s="2">
        <f>IFERROR(Table1[[#This Row],[Sale Price]]-Table1[[#This Row],[Discount Amount]],Table1[[#This Row],[Sale Price]])</f>
        <v>63946.649999999994</v>
      </c>
      <c r="O185" s="23">
        <f>MONTH(Table1[[#This Row],[Date]])</f>
        <v>12</v>
      </c>
      <c r="P185" s="3"/>
      <c r="Q185" s="3"/>
      <c r="R185" s="3"/>
      <c r="S185" s="3"/>
      <c r="T185" s="3"/>
    </row>
    <row r="186" spans="1:20">
      <c r="A186" s="3">
        <v>185</v>
      </c>
      <c r="B186" s="3" t="s">
        <v>309</v>
      </c>
      <c r="C186" s="3" t="s">
        <v>51</v>
      </c>
      <c r="D186" s="2">
        <v>192277.3</v>
      </c>
      <c r="E186" s="3">
        <v>4</v>
      </c>
      <c r="F186" s="3" t="s">
        <v>405</v>
      </c>
      <c r="G186" s="1">
        <v>45363</v>
      </c>
      <c r="H186" s="3" t="s">
        <v>159</v>
      </c>
      <c r="I186" s="3" t="s">
        <v>26</v>
      </c>
      <c r="J186" s="3" t="s">
        <v>36</v>
      </c>
      <c r="K186" s="2">
        <f>Table1[[#This Row],[Unit Price]]*Table1[[#This Row],[Quantity]]</f>
        <v>769109.2</v>
      </c>
      <c r="L186" s="3">
        <f t="shared" si="2"/>
        <v>0.15</v>
      </c>
      <c r="M186" s="2">
        <f>IFERROR(Table1[[#This Row],[Sale Price]]*Table1[[#This Row],[Discount]],"No Discount")</f>
        <v>115366.37999999999</v>
      </c>
      <c r="N186" s="2">
        <f>IFERROR(Table1[[#This Row],[Sale Price]]-Table1[[#This Row],[Discount Amount]],Table1[[#This Row],[Sale Price]])</f>
        <v>653742.81999999995</v>
      </c>
      <c r="O186" s="23">
        <f>MONTH(Table1[[#This Row],[Date]])</f>
        <v>3</v>
      </c>
      <c r="P186" s="3"/>
      <c r="Q186" s="3"/>
      <c r="R186" s="3"/>
      <c r="S186" s="3"/>
      <c r="T186" s="3"/>
    </row>
    <row r="187" spans="1:20">
      <c r="A187" s="3">
        <v>186</v>
      </c>
      <c r="B187" s="3" t="s">
        <v>406</v>
      </c>
      <c r="C187" s="3" t="s">
        <v>129</v>
      </c>
      <c r="D187" s="2">
        <v>85380.35</v>
      </c>
      <c r="E187" s="3">
        <v>2</v>
      </c>
      <c r="F187" s="3" t="s">
        <v>407</v>
      </c>
      <c r="G187" s="1">
        <v>45487</v>
      </c>
      <c r="H187" s="3" t="s">
        <v>18</v>
      </c>
      <c r="I187" s="3" t="s">
        <v>19</v>
      </c>
      <c r="J187" s="3" t="s">
        <v>20</v>
      </c>
      <c r="K187" s="2">
        <f>Table1[[#This Row],[Unit Price]]*Table1[[#This Row],[Quantity]]</f>
        <v>170760.7</v>
      </c>
      <c r="L187" s="3">
        <f t="shared" si="2"/>
        <v>0.15</v>
      </c>
      <c r="M187" s="2">
        <f>IFERROR(Table1[[#This Row],[Sale Price]]*Table1[[#This Row],[Discount]],"No Discount")</f>
        <v>25614.105</v>
      </c>
      <c r="N187" s="2">
        <f>IFERROR(Table1[[#This Row],[Sale Price]]-Table1[[#This Row],[Discount Amount]],Table1[[#This Row],[Sale Price]])</f>
        <v>145146.595</v>
      </c>
      <c r="O187" s="23">
        <f>MONTH(Table1[[#This Row],[Date]])</f>
        <v>7</v>
      </c>
      <c r="P187" s="3"/>
      <c r="Q187" s="3"/>
      <c r="R187" s="3"/>
      <c r="S187" s="3"/>
      <c r="T187" s="3"/>
    </row>
    <row r="188" spans="1:20">
      <c r="A188" s="3">
        <v>187</v>
      </c>
      <c r="B188" s="3" t="s">
        <v>408</v>
      </c>
      <c r="C188" s="3" t="s">
        <v>79</v>
      </c>
      <c r="D188" s="2">
        <v>167927.81</v>
      </c>
      <c r="E188" s="3">
        <v>2</v>
      </c>
      <c r="F188" s="3" t="s">
        <v>409</v>
      </c>
      <c r="G188" s="1">
        <v>45320</v>
      </c>
      <c r="H188" s="3" t="s">
        <v>44</v>
      </c>
      <c r="I188" s="3" t="s">
        <v>19</v>
      </c>
      <c r="J188" s="3" t="s">
        <v>20</v>
      </c>
      <c r="K188" s="2">
        <f>Table1[[#This Row],[Unit Price]]*Table1[[#This Row],[Quantity]]</f>
        <v>335855.62</v>
      </c>
      <c r="L188" s="3">
        <f t="shared" si="2"/>
        <v>0.15</v>
      </c>
      <c r="M188" s="2">
        <f>IFERROR(Table1[[#This Row],[Sale Price]]*Table1[[#This Row],[Discount]],"No Discount")</f>
        <v>50378.343000000001</v>
      </c>
      <c r="N188" s="2">
        <f>IFERROR(Table1[[#This Row],[Sale Price]]-Table1[[#This Row],[Discount Amount]],Table1[[#This Row],[Sale Price]])</f>
        <v>285477.277</v>
      </c>
      <c r="O188" s="23">
        <f>MONTH(Table1[[#This Row],[Date]])</f>
        <v>1</v>
      </c>
      <c r="P188" s="3"/>
      <c r="Q188" s="3"/>
      <c r="R188" s="3"/>
      <c r="S188" s="3"/>
      <c r="T188" s="3"/>
    </row>
    <row r="189" spans="1:20">
      <c r="A189" s="3">
        <v>188</v>
      </c>
      <c r="B189" s="3" t="s">
        <v>117</v>
      </c>
      <c r="C189" s="3" t="s">
        <v>29</v>
      </c>
      <c r="D189" s="2">
        <v>47423.66</v>
      </c>
      <c r="E189" s="3">
        <v>1</v>
      </c>
      <c r="F189" s="3" t="s">
        <v>410</v>
      </c>
      <c r="G189" s="1">
        <v>45387</v>
      </c>
      <c r="H189" s="3" t="s">
        <v>159</v>
      </c>
      <c r="I189" s="3" t="s">
        <v>41</v>
      </c>
      <c r="J189" s="3" t="s">
        <v>36</v>
      </c>
      <c r="K189" s="2">
        <f>Table1[[#This Row],[Unit Price]]*Table1[[#This Row],[Quantity]]</f>
        <v>47423.66</v>
      </c>
      <c r="L189" s="3" t="str">
        <f t="shared" si="2"/>
        <v>No Discount</v>
      </c>
      <c r="M189" s="2" t="str">
        <f>IFERROR(Table1[[#This Row],[Sale Price]]*Table1[[#This Row],[Discount]],"No Discount")</f>
        <v>No Discount</v>
      </c>
      <c r="N189" s="2">
        <f>IFERROR(Table1[[#This Row],[Sale Price]]-Table1[[#This Row],[Discount Amount]],Table1[[#This Row],[Sale Price]])</f>
        <v>47423.66</v>
      </c>
      <c r="O189" s="23">
        <f>MONTH(Table1[[#This Row],[Date]])</f>
        <v>4</v>
      </c>
      <c r="P189" s="3"/>
      <c r="Q189" s="3"/>
      <c r="R189" s="3"/>
      <c r="S189" s="3"/>
      <c r="T189" s="3"/>
    </row>
    <row r="190" spans="1:20">
      <c r="A190" s="3">
        <v>189</v>
      </c>
      <c r="B190" s="3" t="s">
        <v>411</v>
      </c>
      <c r="C190" s="3" t="s">
        <v>51</v>
      </c>
      <c r="D190" s="2">
        <v>30090.2</v>
      </c>
      <c r="E190" s="3">
        <v>3</v>
      </c>
      <c r="F190" s="3" t="s">
        <v>412</v>
      </c>
      <c r="G190" s="1">
        <v>45631</v>
      </c>
      <c r="H190" s="3" t="s">
        <v>197</v>
      </c>
      <c r="I190" s="3" t="s">
        <v>19</v>
      </c>
      <c r="J190" s="3" t="s">
        <v>36</v>
      </c>
      <c r="K190" s="2">
        <f>Table1[[#This Row],[Unit Price]]*Table1[[#This Row],[Quantity]]</f>
        <v>90270.6</v>
      </c>
      <c r="L190" s="3">
        <f t="shared" si="2"/>
        <v>0.15</v>
      </c>
      <c r="M190" s="2">
        <f>IFERROR(Table1[[#This Row],[Sale Price]]*Table1[[#This Row],[Discount]],"No Discount")</f>
        <v>13540.59</v>
      </c>
      <c r="N190" s="2">
        <f>IFERROR(Table1[[#This Row],[Sale Price]]-Table1[[#This Row],[Discount Amount]],Table1[[#This Row],[Sale Price]])</f>
        <v>76730.010000000009</v>
      </c>
      <c r="O190" s="23">
        <f>MONTH(Table1[[#This Row],[Date]])</f>
        <v>12</v>
      </c>
      <c r="P190" s="3"/>
      <c r="Q190" s="3"/>
      <c r="R190" s="3"/>
      <c r="S190" s="3"/>
      <c r="T190" s="3"/>
    </row>
    <row r="191" spans="1:20">
      <c r="A191" s="3">
        <v>190</v>
      </c>
      <c r="B191" s="3" t="s">
        <v>413</v>
      </c>
      <c r="C191" s="3" t="s">
        <v>16</v>
      </c>
      <c r="D191" s="2">
        <v>165549.19</v>
      </c>
      <c r="E191" s="3">
        <v>3</v>
      </c>
      <c r="F191" s="3" t="s">
        <v>414</v>
      </c>
      <c r="G191" s="1">
        <v>45563</v>
      </c>
      <c r="H191" s="3" t="s">
        <v>181</v>
      </c>
      <c r="I191" s="3" t="s">
        <v>32</v>
      </c>
      <c r="J191" s="3" t="s">
        <v>36</v>
      </c>
      <c r="K191" s="2">
        <f>Table1[[#This Row],[Unit Price]]*Table1[[#This Row],[Quantity]]</f>
        <v>496647.57</v>
      </c>
      <c r="L191" s="3">
        <f t="shared" si="2"/>
        <v>0.15</v>
      </c>
      <c r="M191" s="2">
        <f>IFERROR(Table1[[#This Row],[Sale Price]]*Table1[[#This Row],[Discount]],"No Discount")</f>
        <v>74497.135500000004</v>
      </c>
      <c r="N191" s="2">
        <f>IFERROR(Table1[[#This Row],[Sale Price]]-Table1[[#This Row],[Discount Amount]],Table1[[#This Row],[Sale Price]])</f>
        <v>422150.43449999997</v>
      </c>
      <c r="O191" s="23">
        <f>MONTH(Table1[[#This Row],[Date]])</f>
        <v>9</v>
      </c>
      <c r="P191" s="3"/>
      <c r="Q191" s="3"/>
      <c r="R191" s="3"/>
      <c r="S191" s="3"/>
      <c r="T191" s="3"/>
    </row>
    <row r="192" spans="1:20">
      <c r="A192" s="3">
        <v>191</v>
      </c>
      <c r="B192" s="3" t="s">
        <v>214</v>
      </c>
      <c r="C192" s="3" t="s">
        <v>29</v>
      </c>
      <c r="D192" s="2">
        <v>34269.26</v>
      </c>
      <c r="E192" s="3">
        <v>2</v>
      </c>
      <c r="F192" s="3" t="s">
        <v>415</v>
      </c>
      <c r="G192" s="1">
        <v>45424</v>
      </c>
      <c r="H192" s="3" t="s">
        <v>106</v>
      </c>
      <c r="I192" s="3" t="s">
        <v>41</v>
      </c>
      <c r="J192" s="3" t="s">
        <v>36</v>
      </c>
      <c r="K192" s="2">
        <f>Table1[[#This Row],[Unit Price]]*Table1[[#This Row],[Quantity]]</f>
        <v>68538.52</v>
      </c>
      <c r="L192" s="3">
        <f t="shared" si="2"/>
        <v>0.15</v>
      </c>
      <c r="M192" s="2">
        <f>IFERROR(Table1[[#This Row],[Sale Price]]*Table1[[#This Row],[Discount]],"No Discount")</f>
        <v>10280.778</v>
      </c>
      <c r="N192" s="2">
        <f>IFERROR(Table1[[#This Row],[Sale Price]]-Table1[[#This Row],[Discount Amount]],Table1[[#This Row],[Sale Price]])</f>
        <v>58257.742000000006</v>
      </c>
      <c r="O192" s="23">
        <f>MONTH(Table1[[#This Row],[Date]])</f>
        <v>5</v>
      </c>
      <c r="P192" s="3"/>
      <c r="Q192" s="3"/>
      <c r="R192" s="3"/>
      <c r="S192" s="3"/>
      <c r="T192" s="3"/>
    </row>
    <row r="193" spans="1:20">
      <c r="A193" s="3">
        <v>192</v>
      </c>
      <c r="B193" s="3" t="s">
        <v>416</v>
      </c>
      <c r="C193" s="3" t="s">
        <v>60</v>
      </c>
      <c r="D193" s="2">
        <v>154302.82999999999</v>
      </c>
      <c r="E193" s="3">
        <v>4</v>
      </c>
      <c r="F193" s="3" t="s">
        <v>417</v>
      </c>
      <c r="G193" s="1">
        <v>45556</v>
      </c>
      <c r="H193" s="3" t="s">
        <v>81</v>
      </c>
      <c r="I193" s="3" t="s">
        <v>26</v>
      </c>
      <c r="J193" s="3" t="s">
        <v>20</v>
      </c>
      <c r="K193" s="2">
        <f>Table1[[#This Row],[Unit Price]]*Table1[[#This Row],[Quantity]]</f>
        <v>617211.31999999995</v>
      </c>
      <c r="L193" s="3">
        <f t="shared" si="2"/>
        <v>0.15</v>
      </c>
      <c r="M193" s="2">
        <f>IFERROR(Table1[[#This Row],[Sale Price]]*Table1[[#This Row],[Discount]],"No Discount")</f>
        <v>92581.697999999989</v>
      </c>
      <c r="N193" s="2">
        <f>IFERROR(Table1[[#This Row],[Sale Price]]-Table1[[#This Row],[Discount Amount]],Table1[[#This Row],[Sale Price]])</f>
        <v>524629.62199999997</v>
      </c>
      <c r="O193" s="23">
        <f>MONTH(Table1[[#This Row],[Date]])</f>
        <v>9</v>
      </c>
      <c r="P193" s="3"/>
      <c r="Q193" s="3"/>
      <c r="R193" s="3"/>
      <c r="S193" s="3"/>
      <c r="T193" s="3"/>
    </row>
    <row r="194" spans="1:20">
      <c r="A194" s="3">
        <v>193</v>
      </c>
      <c r="B194" s="3" t="s">
        <v>418</v>
      </c>
      <c r="C194" s="3" t="s">
        <v>60</v>
      </c>
      <c r="D194" s="2">
        <v>55316.9</v>
      </c>
      <c r="E194" s="3">
        <v>5</v>
      </c>
      <c r="F194" s="3" t="s">
        <v>419</v>
      </c>
      <c r="G194" s="1">
        <v>45523</v>
      </c>
      <c r="H194" s="3" t="s">
        <v>57</v>
      </c>
      <c r="I194" s="3" t="s">
        <v>26</v>
      </c>
      <c r="J194" s="3" t="s">
        <v>20</v>
      </c>
      <c r="K194" s="2">
        <f>Table1[[#This Row],[Unit Price]]*Table1[[#This Row],[Quantity]]</f>
        <v>276584.5</v>
      </c>
      <c r="L194" s="3">
        <f t="shared" ref="L194:L257" si="3">_xlfn.XLOOKUP(E194,$P$2:$P$6,$Q$2:$Q$6,,0)</f>
        <v>0.25</v>
      </c>
      <c r="M194" s="2">
        <f>IFERROR(Table1[[#This Row],[Sale Price]]*Table1[[#This Row],[Discount]],"No Discount")</f>
        <v>69146.125</v>
      </c>
      <c r="N194" s="2">
        <f>IFERROR(Table1[[#This Row],[Sale Price]]-Table1[[#This Row],[Discount Amount]],Table1[[#This Row],[Sale Price]])</f>
        <v>207438.375</v>
      </c>
      <c r="O194" s="23">
        <f>MONTH(Table1[[#This Row],[Date]])</f>
        <v>8</v>
      </c>
      <c r="P194" s="3"/>
      <c r="Q194" s="3"/>
      <c r="R194" s="3"/>
      <c r="S194" s="3"/>
      <c r="T194" s="3"/>
    </row>
    <row r="195" spans="1:20">
      <c r="A195" s="3">
        <v>194</v>
      </c>
      <c r="B195" s="3" t="s">
        <v>373</v>
      </c>
      <c r="C195" s="3" t="s">
        <v>23</v>
      </c>
      <c r="D195" s="2">
        <v>5010.2299999999996</v>
      </c>
      <c r="E195" s="3">
        <v>4</v>
      </c>
      <c r="F195" s="3" t="s">
        <v>420</v>
      </c>
      <c r="G195" s="1">
        <v>45522</v>
      </c>
      <c r="H195" s="3" t="s">
        <v>131</v>
      </c>
      <c r="I195" s="3" t="s">
        <v>32</v>
      </c>
      <c r="J195" s="3" t="s">
        <v>20</v>
      </c>
      <c r="K195" s="2">
        <f>Table1[[#This Row],[Unit Price]]*Table1[[#This Row],[Quantity]]</f>
        <v>20040.919999999998</v>
      </c>
      <c r="L195" s="3">
        <f t="shared" si="3"/>
        <v>0.15</v>
      </c>
      <c r="M195" s="2">
        <f>IFERROR(Table1[[#This Row],[Sale Price]]*Table1[[#This Row],[Discount]],"No Discount")</f>
        <v>3006.1379999999995</v>
      </c>
      <c r="N195" s="2">
        <f>IFERROR(Table1[[#This Row],[Sale Price]]-Table1[[#This Row],[Discount Amount]],Table1[[#This Row],[Sale Price]])</f>
        <v>17034.781999999999</v>
      </c>
      <c r="O195" s="23">
        <f>MONTH(Table1[[#This Row],[Date]])</f>
        <v>8</v>
      </c>
      <c r="P195" s="3"/>
      <c r="Q195" s="3"/>
      <c r="R195" s="3"/>
      <c r="S195" s="3"/>
      <c r="T195" s="3"/>
    </row>
    <row r="196" spans="1:20">
      <c r="A196" s="3">
        <v>195</v>
      </c>
      <c r="B196" s="3" t="s">
        <v>421</v>
      </c>
      <c r="C196" s="3" t="s">
        <v>70</v>
      </c>
      <c r="D196" s="2">
        <v>18824.91</v>
      </c>
      <c r="E196" s="3">
        <v>5</v>
      </c>
      <c r="F196" s="3" t="s">
        <v>422</v>
      </c>
      <c r="G196" s="1">
        <v>45637</v>
      </c>
      <c r="H196" s="3" t="s">
        <v>25</v>
      </c>
      <c r="I196" s="3" t="s">
        <v>32</v>
      </c>
      <c r="J196" s="3" t="s">
        <v>20</v>
      </c>
      <c r="K196" s="2">
        <f>Table1[[#This Row],[Unit Price]]*Table1[[#This Row],[Quantity]]</f>
        <v>94124.55</v>
      </c>
      <c r="L196" s="3">
        <f t="shared" si="3"/>
        <v>0.25</v>
      </c>
      <c r="M196" s="2">
        <f>IFERROR(Table1[[#This Row],[Sale Price]]*Table1[[#This Row],[Discount]],"No Discount")</f>
        <v>23531.137500000001</v>
      </c>
      <c r="N196" s="2">
        <f>IFERROR(Table1[[#This Row],[Sale Price]]-Table1[[#This Row],[Discount Amount]],Table1[[#This Row],[Sale Price]])</f>
        <v>70593.412500000006</v>
      </c>
      <c r="O196" s="23">
        <f>MONTH(Table1[[#This Row],[Date]])</f>
        <v>12</v>
      </c>
      <c r="P196" s="3"/>
      <c r="Q196" s="3"/>
      <c r="R196" s="3"/>
      <c r="S196" s="3"/>
      <c r="T196" s="3"/>
    </row>
    <row r="197" spans="1:20">
      <c r="A197" s="3">
        <v>196</v>
      </c>
      <c r="B197" s="3" t="s">
        <v>423</v>
      </c>
      <c r="C197" s="3" t="s">
        <v>47</v>
      </c>
      <c r="D197" s="2">
        <v>31120.62</v>
      </c>
      <c r="E197" s="3">
        <v>4</v>
      </c>
      <c r="F197" s="3" t="s">
        <v>424</v>
      </c>
      <c r="G197" s="1">
        <v>45570</v>
      </c>
      <c r="H197" s="3" t="s">
        <v>197</v>
      </c>
      <c r="I197" s="3" t="s">
        <v>32</v>
      </c>
      <c r="J197" s="3" t="s">
        <v>20</v>
      </c>
      <c r="K197" s="2">
        <f>Table1[[#This Row],[Unit Price]]*Table1[[#This Row],[Quantity]]</f>
        <v>124482.48</v>
      </c>
      <c r="L197" s="3">
        <f t="shared" si="3"/>
        <v>0.15</v>
      </c>
      <c r="M197" s="2">
        <f>IFERROR(Table1[[#This Row],[Sale Price]]*Table1[[#This Row],[Discount]],"No Discount")</f>
        <v>18672.371999999999</v>
      </c>
      <c r="N197" s="2">
        <f>IFERROR(Table1[[#This Row],[Sale Price]]-Table1[[#This Row],[Discount Amount]],Table1[[#This Row],[Sale Price]])</f>
        <v>105810.10799999999</v>
      </c>
      <c r="O197" s="23">
        <f>MONTH(Table1[[#This Row],[Date]])</f>
        <v>10</v>
      </c>
      <c r="P197" s="3"/>
      <c r="Q197" s="3"/>
      <c r="R197" s="3"/>
      <c r="S197" s="3"/>
      <c r="T197" s="3"/>
    </row>
    <row r="198" spans="1:20">
      <c r="A198" s="3">
        <v>197</v>
      </c>
      <c r="B198" s="3" t="s">
        <v>291</v>
      </c>
      <c r="C198" s="3" t="s">
        <v>47</v>
      </c>
      <c r="D198" s="2">
        <v>119750.69</v>
      </c>
      <c r="E198" s="3">
        <v>4</v>
      </c>
      <c r="F198" s="3" t="s">
        <v>425</v>
      </c>
      <c r="G198" s="1">
        <v>45526</v>
      </c>
      <c r="H198" s="3" t="s">
        <v>18</v>
      </c>
      <c r="I198" s="3" t="s">
        <v>26</v>
      </c>
      <c r="J198" s="3" t="s">
        <v>20</v>
      </c>
      <c r="K198" s="2">
        <f>Table1[[#This Row],[Unit Price]]*Table1[[#This Row],[Quantity]]</f>
        <v>479002.76</v>
      </c>
      <c r="L198" s="3">
        <f t="shared" si="3"/>
        <v>0.15</v>
      </c>
      <c r="M198" s="2">
        <f>IFERROR(Table1[[#This Row],[Sale Price]]*Table1[[#This Row],[Discount]],"No Discount")</f>
        <v>71850.414000000004</v>
      </c>
      <c r="N198" s="2">
        <f>IFERROR(Table1[[#This Row],[Sale Price]]-Table1[[#This Row],[Discount Amount]],Table1[[#This Row],[Sale Price]])</f>
        <v>407152.34600000002</v>
      </c>
      <c r="O198" s="23">
        <f>MONTH(Table1[[#This Row],[Date]])</f>
        <v>8</v>
      </c>
      <c r="P198" s="3"/>
      <c r="Q198" s="3"/>
      <c r="R198" s="3"/>
      <c r="S198" s="3"/>
      <c r="T198" s="3"/>
    </row>
    <row r="199" spans="1:20">
      <c r="A199" s="3">
        <v>198</v>
      </c>
      <c r="B199" s="3" t="s">
        <v>426</v>
      </c>
      <c r="C199" s="3" t="s">
        <v>51</v>
      </c>
      <c r="D199" s="2">
        <v>129355.4</v>
      </c>
      <c r="E199" s="3">
        <v>2</v>
      </c>
      <c r="F199" s="3" t="s">
        <v>427</v>
      </c>
      <c r="G199" s="1">
        <v>45413</v>
      </c>
      <c r="H199" s="3" t="s">
        <v>106</v>
      </c>
      <c r="I199" s="3" t="s">
        <v>45</v>
      </c>
      <c r="J199" s="3" t="s">
        <v>27</v>
      </c>
      <c r="K199" s="2">
        <f>Table1[[#This Row],[Unit Price]]*Table1[[#This Row],[Quantity]]</f>
        <v>258710.8</v>
      </c>
      <c r="L199" s="3">
        <f t="shared" si="3"/>
        <v>0.15</v>
      </c>
      <c r="M199" s="2">
        <f>IFERROR(Table1[[#This Row],[Sale Price]]*Table1[[#This Row],[Discount]],"No Discount")</f>
        <v>38806.619999999995</v>
      </c>
      <c r="N199" s="2">
        <f>IFERROR(Table1[[#This Row],[Sale Price]]-Table1[[#This Row],[Discount Amount]],Table1[[#This Row],[Sale Price]])</f>
        <v>219904.18</v>
      </c>
      <c r="O199" s="23">
        <f>MONTH(Table1[[#This Row],[Date]])</f>
        <v>5</v>
      </c>
      <c r="P199" s="3"/>
      <c r="Q199" s="3"/>
      <c r="R199" s="3"/>
      <c r="S199" s="3"/>
      <c r="T199" s="3"/>
    </row>
    <row r="200" spans="1:20">
      <c r="A200" s="3">
        <v>199</v>
      </c>
      <c r="B200" s="3" t="s">
        <v>428</v>
      </c>
      <c r="C200" s="3" t="s">
        <v>29</v>
      </c>
      <c r="D200" s="2">
        <v>78269.279999999999</v>
      </c>
      <c r="E200" s="3">
        <v>5</v>
      </c>
      <c r="F200" s="3" t="s">
        <v>429</v>
      </c>
      <c r="G200" s="1">
        <v>45460</v>
      </c>
      <c r="H200" s="3" t="s">
        <v>81</v>
      </c>
      <c r="I200" s="3" t="s">
        <v>41</v>
      </c>
      <c r="J200" s="3" t="s">
        <v>36</v>
      </c>
      <c r="K200" s="2">
        <f>Table1[[#This Row],[Unit Price]]*Table1[[#This Row],[Quantity]]</f>
        <v>391346.4</v>
      </c>
      <c r="L200" s="3">
        <f t="shared" si="3"/>
        <v>0.25</v>
      </c>
      <c r="M200" s="2">
        <f>IFERROR(Table1[[#This Row],[Sale Price]]*Table1[[#This Row],[Discount]],"No Discount")</f>
        <v>97836.6</v>
      </c>
      <c r="N200" s="2">
        <f>IFERROR(Table1[[#This Row],[Sale Price]]-Table1[[#This Row],[Discount Amount]],Table1[[#This Row],[Sale Price]])</f>
        <v>293509.80000000005</v>
      </c>
      <c r="O200" s="23">
        <f>MONTH(Table1[[#This Row],[Date]])</f>
        <v>6</v>
      </c>
      <c r="P200" s="3"/>
      <c r="Q200" s="3"/>
      <c r="R200" s="3"/>
      <c r="S200" s="3"/>
      <c r="T200" s="3"/>
    </row>
    <row r="201" spans="1:20">
      <c r="A201" s="3">
        <v>200</v>
      </c>
      <c r="B201" s="3" t="s">
        <v>430</v>
      </c>
      <c r="C201" s="3" t="s">
        <v>70</v>
      </c>
      <c r="D201" s="2">
        <v>12061.92</v>
      </c>
      <c r="E201" s="3">
        <v>1</v>
      </c>
      <c r="F201" s="3" t="s">
        <v>431</v>
      </c>
      <c r="G201" s="1">
        <v>45560</v>
      </c>
      <c r="H201" s="3" t="s">
        <v>35</v>
      </c>
      <c r="I201" s="3" t="s">
        <v>45</v>
      </c>
      <c r="J201" s="3" t="s">
        <v>27</v>
      </c>
      <c r="K201" s="2">
        <f>Table1[[#This Row],[Unit Price]]*Table1[[#This Row],[Quantity]]</f>
        <v>12061.92</v>
      </c>
      <c r="L201" s="3" t="str">
        <f t="shared" si="3"/>
        <v>No Discount</v>
      </c>
      <c r="M201" s="2" t="str">
        <f>IFERROR(Table1[[#This Row],[Sale Price]]*Table1[[#This Row],[Discount]],"No Discount")</f>
        <v>No Discount</v>
      </c>
      <c r="N201" s="2">
        <f>IFERROR(Table1[[#This Row],[Sale Price]]-Table1[[#This Row],[Discount Amount]],Table1[[#This Row],[Sale Price]])</f>
        <v>12061.92</v>
      </c>
      <c r="O201" s="23">
        <f>MONTH(Table1[[#This Row],[Date]])</f>
        <v>9</v>
      </c>
      <c r="P201" s="3"/>
      <c r="Q201" s="3"/>
      <c r="R201" s="3"/>
      <c r="S201" s="3"/>
      <c r="T201" s="3"/>
    </row>
    <row r="202" spans="1:20">
      <c r="A202" s="3">
        <v>201</v>
      </c>
      <c r="B202" s="3" t="s">
        <v>432</v>
      </c>
      <c r="C202" s="3" t="s">
        <v>47</v>
      </c>
      <c r="D202" s="2">
        <v>158643.98000000001</v>
      </c>
      <c r="E202" s="3">
        <v>4</v>
      </c>
      <c r="F202" s="3" t="s">
        <v>433</v>
      </c>
      <c r="G202" s="1">
        <v>45388</v>
      </c>
      <c r="H202" s="3" t="s">
        <v>40</v>
      </c>
      <c r="I202" s="3" t="s">
        <v>32</v>
      </c>
      <c r="J202" s="3" t="s">
        <v>27</v>
      </c>
      <c r="K202" s="2">
        <f>Table1[[#This Row],[Unit Price]]*Table1[[#This Row],[Quantity]]</f>
        <v>634575.92000000004</v>
      </c>
      <c r="L202" s="3">
        <f t="shared" si="3"/>
        <v>0.15</v>
      </c>
      <c r="M202" s="2">
        <f>IFERROR(Table1[[#This Row],[Sale Price]]*Table1[[#This Row],[Discount]],"No Discount")</f>
        <v>95186.388000000006</v>
      </c>
      <c r="N202" s="2">
        <f>IFERROR(Table1[[#This Row],[Sale Price]]-Table1[[#This Row],[Discount Amount]],Table1[[#This Row],[Sale Price]])</f>
        <v>539389.53200000001</v>
      </c>
      <c r="O202" s="23">
        <f>MONTH(Table1[[#This Row],[Date]])</f>
        <v>4</v>
      </c>
      <c r="P202" s="3"/>
      <c r="Q202" s="3"/>
      <c r="R202" s="3"/>
      <c r="S202" s="3"/>
      <c r="T202" s="3"/>
    </row>
    <row r="203" spans="1:20">
      <c r="A203" s="3">
        <v>202</v>
      </c>
      <c r="B203" s="3" t="s">
        <v>212</v>
      </c>
      <c r="C203" s="3" t="s">
        <v>70</v>
      </c>
      <c r="D203" s="2">
        <v>106218.51</v>
      </c>
      <c r="E203" s="3">
        <v>3</v>
      </c>
      <c r="F203" s="3" t="s">
        <v>434</v>
      </c>
      <c r="G203" s="1">
        <v>45490</v>
      </c>
      <c r="H203" s="3" t="s">
        <v>181</v>
      </c>
      <c r="I203" s="3" t="s">
        <v>26</v>
      </c>
      <c r="J203" s="3" t="s">
        <v>20</v>
      </c>
      <c r="K203" s="2">
        <f>Table1[[#This Row],[Unit Price]]*Table1[[#This Row],[Quantity]]</f>
        <v>318655.52999999997</v>
      </c>
      <c r="L203" s="3">
        <f t="shared" si="3"/>
        <v>0.15</v>
      </c>
      <c r="M203" s="2">
        <f>IFERROR(Table1[[#This Row],[Sale Price]]*Table1[[#This Row],[Discount]],"No Discount")</f>
        <v>47798.329499999993</v>
      </c>
      <c r="N203" s="2">
        <f>IFERROR(Table1[[#This Row],[Sale Price]]-Table1[[#This Row],[Discount Amount]],Table1[[#This Row],[Sale Price]])</f>
        <v>270857.20049999998</v>
      </c>
      <c r="O203" s="23">
        <f>MONTH(Table1[[#This Row],[Date]])</f>
        <v>7</v>
      </c>
      <c r="P203" s="3"/>
      <c r="Q203" s="3"/>
      <c r="R203" s="3"/>
      <c r="S203" s="3"/>
      <c r="T203" s="3"/>
    </row>
    <row r="204" spans="1:20">
      <c r="A204" s="3">
        <v>203</v>
      </c>
      <c r="B204" s="3" t="s">
        <v>435</v>
      </c>
      <c r="C204" s="3" t="s">
        <v>70</v>
      </c>
      <c r="D204" s="2">
        <v>145807.65</v>
      </c>
      <c r="E204" s="3">
        <v>4</v>
      </c>
      <c r="F204" s="3" t="s">
        <v>436</v>
      </c>
      <c r="G204" s="1">
        <v>45302</v>
      </c>
      <c r="H204" s="3" t="s">
        <v>62</v>
      </c>
      <c r="I204" s="3" t="s">
        <v>26</v>
      </c>
      <c r="J204" s="3" t="s">
        <v>20</v>
      </c>
      <c r="K204" s="2">
        <f>Table1[[#This Row],[Unit Price]]*Table1[[#This Row],[Quantity]]</f>
        <v>583230.6</v>
      </c>
      <c r="L204" s="3">
        <f t="shared" si="3"/>
        <v>0.15</v>
      </c>
      <c r="M204" s="2">
        <f>IFERROR(Table1[[#This Row],[Sale Price]]*Table1[[#This Row],[Discount]],"No Discount")</f>
        <v>87484.59</v>
      </c>
      <c r="N204" s="2">
        <f>IFERROR(Table1[[#This Row],[Sale Price]]-Table1[[#This Row],[Discount Amount]],Table1[[#This Row],[Sale Price]])</f>
        <v>495746.01</v>
      </c>
      <c r="O204" s="23">
        <f>MONTH(Table1[[#This Row],[Date]])</f>
        <v>1</v>
      </c>
      <c r="P204" s="3"/>
      <c r="Q204" s="3"/>
      <c r="R204" s="3"/>
      <c r="S204" s="3"/>
      <c r="T204" s="3"/>
    </row>
    <row r="205" spans="1:20">
      <c r="A205" s="3">
        <v>204</v>
      </c>
      <c r="B205" s="3" t="s">
        <v>437</v>
      </c>
      <c r="C205" s="3" t="s">
        <v>79</v>
      </c>
      <c r="D205" s="2">
        <v>156587.68</v>
      </c>
      <c r="E205" s="3">
        <v>2</v>
      </c>
      <c r="F205" s="3" t="s">
        <v>438</v>
      </c>
      <c r="G205" s="1">
        <v>45555</v>
      </c>
      <c r="H205" s="3" t="s">
        <v>31</v>
      </c>
      <c r="I205" s="3" t="s">
        <v>45</v>
      </c>
      <c r="J205" s="3" t="s">
        <v>20</v>
      </c>
      <c r="K205" s="2">
        <f>Table1[[#This Row],[Unit Price]]*Table1[[#This Row],[Quantity]]</f>
        <v>313175.36</v>
      </c>
      <c r="L205" s="3">
        <f t="shared" si="3"/>
        <v>0.15</v>
      </c>
      <c r="M205" s="2">
        <f>IFERROR(Table1[[#This Row],[Sale Price]]*Table1[[#This Row],[Discount]],"No Discount")</f>
        <v>46976.303999999996</v>
      </c>
      <c r="N205" s="2">
        <f>IFERROR(Table1[[#This Row],[Sale Price]]-Table1[[#This Row],[Discount Amount]],Table1[[#This Row],[Sale Price]])</f>
        <v>266199.05599999998</v>
      </c>
      <c r="O205" s="23">
        <f>MONTH(Table1[[#This Row],[Date]])</f>
        <v>9</v>
      </c>
      <c r="P205" s="3"/>
      <c r="Q205" s="3"/>
      <c r="R205" s="3"/>
      <c r="S205" s="3"/>
      <c r="T205" s="3"/>
    </row>
    <row r="206" spans="1:20">
      <c r="A206" s="3">
        <v>205</v>
      </c>
      <c r="B206" s="3" t="s">
        <v>439</v>
      </c>
      <c r="C206" s="3" t="s">
        <v>23</v>
      </c>
      <c r="D206" s="2">
        <v>185055.7</v>
      </c>
      <c r="E206" s="3">
        <v>2</v>
      </c>
      <c r="F206" s="3" t="s">
        <v>440</v>
      </c>
      <c r="G206" s="1">
        <v>45346</v>
      </c>
      <c r="H206" s="3" t="s">
        <v>31</v>
      </c>
      <c r="I206" s="3" t="s">
        <v>45</v>
      </c>
      <c r="J206" s="3" t="s">
        <v>20</v>
      </c>
      <c r="K206" s="2">
        <f>Table1[[#This Row],[Unit Price]]*Table1[[#This Row],[Quantity]]</f>
        <v>370111.4</v>
      </c>
      <c r="L206" s="3">
        <f t="shared" si="3"/>
        <v>0.15</v>
      </c>
      <c r="M206" s="2">
        <f>IFERROR(Table1[[#This Row],[Sale Price]]*Table1[[#This Row],[Discount]],"No Discount")</f>
        <v>55516.71</v>
      </c>
      <c r="N206" s="2">
        <f>IFERROR(Table1[[#This Row],[Sale Price]]-Table1[[#This Row],[Discount Amount]],Table1[[#This Row],[Sale Price]])</f>
        <v>314594.69</v>
      </c>
      <c r="O206" s="23">
        <f>MONTH(Table1[[#This Row],[Date]])</f>
        <v>2</v>
      </c>
      <c r="P206" s="3"/>
      <c r="Q206" s="3"/>
      <c r="R206" s="3"/>
      <c r="S206" s="3"/>
      <c r="T206" s="3"/>
    </row>
    <row r="207" spans="1:20">
      <c r="A207" s="3">
        <v>206</v>
      </c>
      <c r="B207" s="3" t="s">
        <v>441</v>
      </c>
      <c r="C207" s="3" t="s">
        <v>70</v>
      </c>
      <c r="D207" s="2">
        <v>110947.81</v>
      </c>
      <c r="E207" s="3">
        <v>5</v>
      </c>
      <c r="F207" s="3" t="s">
        <v>442</v>
      </c>
      <c r="G207" s="1">
        <v>45520</v>
      </c>
      <c r="H207" s="3" t="s">
        <v>159</v>
      </c>
      <c r="I207" s="3" t="s">
        <v>45</v>
      </c>
      <c r="J207" s="3" t="s">
        <v>36</v>
      </c>
      <c r="K207" s="2">
        <f>Table1[[#This Row],[Unit Price]]*Table1[[#This Row],[Quantity]]</f>
        <v>554739.05000000005</v>
      </c>
      <c r="L207" s="3">
        <f t="shared" si="3"/>
        <v>0.25</v>
      </c>
      <c r="M207" s="2">
        <f>IFERROR(Table1[[#This Row],[Sale Price]]*Table1[[#This Row],[Discount]],"No Discount")</f>
        <v>138684.76250000001</v>
      </c>
      <c r="N207" s="2">
        <f>IFERROR(Table1[[#This Row],[Sale Price]]-Table1[[#This Row],[Discount Amount]],Table1[[#This Row],[Sale Price]])</f>
        <v>416054.28750000003</v>
      </c>
      <c r="O207" s="23">
        <f>MONTH(Table1[[#This Row],[Date]])</f>
        <v>8</v>
      </c>
      <c r="P207" s="3"/>
      <c r="Q207" s="3"/>
      <c r="R207" s="3"/>
      <c r="S207" s="3"/>
      <c r="T207" s="3"/>
    </row>
    <row r="208" spans="1:20">
      <c r="A208" s="3">
        <v>207</v>
      </c>
      <c r="B208" s="3" t="s">
        <v>443</v>
      </c>
      <c r="C208" s="3" t="s">
        <v>23</v>
      </c>
      <c r="D208" s="2">
        <v>173320.23</v>
      </c>
      <c r="E208" s="3">
        <v>5</v>
      </c>
      <c r="F208" s="3" t="s">
        <v>444</v>
      </c>
      <c r="G208" s="1">
        <v>45615</v>
      </c>
      <c r="H208" s="3" t="s">
        <v>76</v>
      </c>
      <c r="I208" s="3" t="s">
        <v>32</v>
      </c>
      <c r="J208" s="3" t="s">
        <v>27</v>
      </c>
      <c r="K208" s="2">
        <f>Table1[[#This Row],[Unit Price]]*Table1[[#This Row],[Quantity]]</f>
        <v>866601.15</v>
      </c>
      <c r="L208" s="3">
        <f t="shared" si="3"/>
        <v>0.25</v>
      </c>
      <c r="M208" s="2">
        <f>IFERROR(Table1[[#This Row],[Sale Price]]*Table1[[#This Row],[Discount]],"No Discount")</f>
        <v>216650.28750000001</v>
      </c>
      <c r="N208" s="2">
        <f>IFERROR(Table1[[#This Row],[Sale Price]]-Table1[[#This Row],[Discount Amount]],Table1[[#This Row],[Sale Price]])</f>
        <v>649950.86250000005</v>
      </c>
      <c r="O208" s="23">
        <f>MONTH(Table1[[#This Row],[Date]])</f>
        <v>11</v>
      </c>
      <c r="P208" s="3"/>
      <c r="Q208" s="3"/>
      <c r="R208" s="3"/>
      <c r="S208" s="3"/>
      <c r="T208" s="3"/>
    </row>
    <row r="209" spans="1:20">
      <c r="A209" s="3">
        <v>208</v>
      </c>
      <c r="B209" s="3" t="s">
        <v>324</v>
      </c>
      <c r="C209" s="3" t="s">
        <v>70</v>
      </c>
      <c r="D209" s="2">
        <v>161085.03</v>
      </c>
      <c r="E209" s="3">
        <v>1</v>
      </c>
      <c r="F209" s="3" t="s">
        <v>445</v>
      </c>
      <c r="G209" s="1">
        <v>45339</v>
      </c>
      <c r="H209" s="3" t="s">
        <v>44</v>
      </c>
      <c r="I209" s="3" t="s">
        <v>32</v>
      </c>
      <c r="J209" s="3" t="s">
        <v>27</v>
      </c>
      <c r="K209" s="2">
        <f>Table1[[#This Row],[Unit Price]]*Table1[[#This Row],[Quantity]]</f>
        <v>161085.03</v>
      </c>
      <c r="L209" s="3" t="str">
        <f t="shared" si="3"/>
        <v>No Discount</v>
      </c>
      <c r="M209" s="2" t="str">
        <f>IFERROR(Table1[[#This Row],[Sale Price]]*Table1[[#This Row],[Discount]],"No Discount")</f>
        <v>No Discount</v>
      </c>
      <c r="N209" s="2">
        <f>IFERROR(Table1[[#This Row],[Sale Price]]-Table1[[#This Row],[Discount Amount]],Table1[[#This Row],[Sale Price]])</f>
        <v>161085.03</v>
      </c>
      <c r="O209" s="23">
        <f>MONTH(Table1[[#This Row],[Date]])</f>
        <v>2</v>
      </c>
      <c r="P209" s="3"/>
      <c r="Q209" s="3"/>
      <c r="R209" s="3"/>
      <c r="S209" s="3"/>
      <c r="T209" s="3"/>
    </row>
    <row r="210" spans="1:20">
      <c r="A210" s="3">
        <v>209</v>
      </c>
      <c r="B210" s="3" t="s">
        <v>287</v>
      </c>
      <c r="C210" s="3" t="s">
        <v>51</v>
      </c>
      <c r="D210" s="2">
        <v>65346.94</v>
      </c>
      <c r="E210" s="3">
        <v>2</v>
      </c>
      <c r="F210" s="3" t="s">
        <v>446</v>
      </c>
      <c r="G210" s="1">
        <v>45466</v>
      </c>
      <c r="H210" s="3" t="s">
        <v>223</v>
      </c>
      <c r="I210" s="3" t="s">
        <v>26</v>
      </c>
      <c r="J210" s="3" t="s">
        <v>36</v>
      </c>
      <c r="K210" s="2">
        <f>Table1[[#This Row],[Unit Price]]*Table1[[#This Row],[Quantity]]</f>
        <v>130693.88</v>
      </c>
      <c r="L210" s="3">
        <f t="shared" si="3"/>
        <v>0.15</v>
      </c>
      <c r="M210" s="2">
        <f>IFERROR(Table1[[#This Row],[Sale Price]]*Table1[[#This Row],[Discount]],"No Discount")</f>
        <v>19604.081999999999</v>
      </c>
      <c r="N210" s="2">
        <f>IFERROR(Table1[[#This Row],[Sale Price]]-Table1[[#This Row],[Discount Amount]],Table1[[#This Row],[Sale Price]])</f>
        <v>111089.79800000001</v>
      </c>
      <c r="O210" s="23">
        <f>MONTH(Table1[[#This Row],[Date]])</f>
        <v>6</v>
      </c>
      <c r="P210" s="3"/>
      <c r="Q210" s="3"/>
      <c r="R210" s="3"/>
      <c r="S210" s="3"/>
      <c r="T210" s="3"/>
    </row>
    <row r="211" spans="1:20">
      <c r="A211" s="3">
        <v>210</v>
      </c>
      <c r="B211" s="3" t="s">
        <v>447</v>
      </c>
      <c r="C211" s="3" t="s">
        <v>129</v>
      </c>
      <c r="D211" s="2">
        <v>133987.20000000001</v>
      </c>
      <c r="E211" s="3">
        <v>4</v>
      </c>
      <c r="F211" s="3" t="s">
        <v>448</v>
      </c>
      <c r="G211" s="1">
        <v>45340</v>
      </c>
      <c r="H211" s="3" t="s">
        <v>181</v>
      </c>
      <c r="I211" s="3" t="s">
        <v>45</v>
      </c>
      <c r="J211" s="3" t="s">
        <v>27</v>
      </c>
      <c r="K211" s="2">
        <f>Table1[[#This Row],[Unit Price]]*Table1[[#This Row],[Quantity]]</f>
        <v>535948.80000000005</v>
      </c>
      <c r="L211" s="3">
        <f t="shared" si="3"/>
        <v>0.15</v>
      </c>
      <c r="M211" s="2">
        <f>IFERROR(Table1[[#This Row],[Sale Price]]*Table1[[#This Row],[Discount]],"No Discount")</f>
        <v>80392.320000000007</v>
      </c>
      <c r="N211" s="2">
        <f>IFERROR(Table1[[#This Row],[Sale Price]]-Table1[[#This Row],[Discount Amount]],Table1[[#This Row],[Sale Price]])</f>
        <v>455556.48000000004</v>
      </c>
      <c r="O211" s="23">
        <f>MONTH(Table1[[#This Row],[Date]])</f>
        <v>2</v>
      </c>
      <c r="P211" s="3"/>
      <c r="Q211" s="3"/>
      <c r="R211" s="3"/>
      <c r="S211" s="3"/>
      <c r="T211" s="3"/>
    </row>
    <row r="212" spans="1:20">
      <c r="A212" s="3">
        <v>211</v>
      </c>
      <c r="B212" s="3" t="s">
        <v>449</v>
      </c>
      <c r="C212" s="3" t="s">
        <v>38</v>
      </c>
      <c r="D212" s="2">
        <v>195377.85</v>
      </c>
      <c r="E212" s="3">
        <v>5</v>
      </c>
      <c r="F212" s="3" t="s">
        <v>450</v>
      </c>
      <c r="G212" s="1">
        <v>45344</v>
      </c>
      <c r="H212" s="3" t="s">
        <v>181</v>
      </c>
      <c r="I212" s="3" t="s">
        <v>41</v>
      </c>
      <c r="J212" s="3" t="s">
        <v>27</v>
      </c>
      <c r="K212" s="2">
        <f>Table1[[#This Row],[Unit Price]]*Table1[[#This Row],[Quantity]]</f>
        <v>976889.25</v>
      </c>
      <c r="L212" s="3">
        <f t="shared" si="3"/>
        <v>0.25</v>
      </c>
      <c r="M212" s="2">
        <f>IFERROR(Table1[[#This Row],[Sale Price]]*Table1[[#This Row],[Discount]],"No Discount")</f>
        <v>244222.3125</v>
      </c>
      <c r="N212" s="2">
        <f>IFERROR(Table1[[#This Row],[Sale Price]]-Table1[[#This Row],[Discount Amount]],Table1[[#This Row],[Sale Price]])</f>
        <v>732666.9375</v>
      </c>
      <c r="O212" s="23">
        <f>MONTH(Table1[[#This Row],[Date]])</f>
        <v>2</v>
      </c>
      <c r="P212" s="3"/>
      <c r="Q212" s="3"/>
      <c r="R212" s="3"/>
      <c r="S212" s="3"/>
      <c r="T212" s="3"/>
    </row>
    <row r="213" spans="1:20">
      <c r="A213" s="3">
        <v>212</v>
      </c>
      <c r="B213" s="3" t="s">
        <v>357</v>
      </c>
      <c r="C213" s="3" t="s">
        <v>47</v>
      </c>
      <c r="D213" s="2">
        <v>144318.85999999999</v>
      </c>
      <c r="E213" s="3">
        <v>2</v>
      </c>
      <c r="F213" s="3" t="s">
        <v>451</v>
      </c>
      <c r="G213" s="1">
        <v>45522</v>
      </c>
      <c r="H213" s="3" t="s">
        <v>131</v>
      </c>
      <c r="I213" s="3" t="s">
        <v>32</v>
      </c>
      <c r="J213" s="3" t="s">
        <v>20</v>
      </c>
      <c r="K213" s="2">
        <f>Table1[[#This Row],[Unit Price]]*Table1[[#This Row],[Quantity]]</f>
        <v>288637.71999999997</v>
      </c>
      <c r="L213" s="3">
        <f t="shared" si="3"/>
        <v>0.15</v>
      </c>
      <c r="M213" s="2">
        <f>IFERROR(Table1[[#This Row],[Sale Price]]*Table1[[#This Row],[Discount]],"No Discount")</f>
        <v>43295.657999999996</v>
      </c>
      <c r="N213" s="2">
        <f>IFERROR(Table1[[#This Row],[Sale Price]]-Table1[[#This Row],[Discount Amount]],Table1[[#This Row],[Sale Price]])</f>
        <v>245342.06199999998</v>
      </c>
      <c r="O213" s="23">
        <f>MONTH(Table1[[#This Row],[Date]])</f>
        <v>8</v>
      </c>
      <c r="P213" s="3"/>
      <c r="Q213" s="3"/>
      <c r="R213" s="3"/>
      <c r="S213" s="3"/>
      <c r="T213" s="3"/>
    </row>
    <row r="214" spans="1:20">
      <c r="A214" s="3">
        <v>213</v>
      </c>
      <c r="B214" s="3" t="s">
        <v>141</v>
      </c>
      <c r="C214" s="3" t="s">
        <v>23</v>
      </c>
      <c r="D214" s="2">
        <v>193423.3</v>
      </c>
      <c r="E214" s="3">
        <v>4</v>
      </c>
      <c r="F214" s="3" t="s">
        <v>452</v>
      </c>
      <c r="G214" s="1">
        <v>45362</v>
      </c>
      <c r="H214" s="3" t="s">
        <v>121</v>
      </c>
      <c r="I214" s="3" t="s">
        <v>19</v>
      </c>
      <c r="J214" s="3" t="s">
        <v>20</v>
      </c>
      <c r="K214" s="2">
        <f>Table1[[#This Row],[Unit Price]]*Table1[[#This Row],[Quantity]]</f>
        <v>773693.2</v>
      </c>
      <c r="L214" s="3">
        <f t="shared" si="3"/>
        <v>0.15</v>
      </c>
      <c r="M214" s="2">
        <f>IFERROR(Table1[[#This Row],[Sale Price]]*Table1[[#This Row],[Discount]],"No Discount")</f>
        <v>116053.98</v>
      </c>
      <c r="N214" s="2">
        <f>IFERROR(Table1[[#This Row],[Sale Price]]-Table1[[#This Row],[Discount Amount]],Table1[[#This Row],[Sale Price]])</f>
        <v>657639.22</v>
      </c>
      <c r="O214" s="23">
        <f>MONTH(Table1[[#This Row],[Date]])</f>
        <v>3</v>
      </c>
      <c r="P214" s="3"/>
      <c r="Q214" s="3"/>
      <c r="R214" s="3"/>
      <c r="S214" s="3"/>
      <c r="T214" s="3"/>
    </row>
    <row r="215" spans="1:20">
      <c r="A215" s="3">
        <v>214</v>
      </c>
      <c r="B215" s="3" t="s">
        <v>453</v>
      </c>
      <c r="C215" s="3" t="s">
        <v>47</v>
      </c>
      <c r="D215" s="2">
        <v>73145.23</v>
      </c>
      <c r="E215" s="3">
        <v>5</v>
      </c>
      <c r="F215" s="3" t="s">
        <v>454</v>
      </c>
      <c r="G215" s="1">
        <v>45486</v>
      </c>
      <c r="H215" s="3" t="s">
        <v>106</v>
      </c>
      <c r="I215" s="3" t="s">
        <v>26</v>
      </c>
      <c r="J215" s="3" t="s">
        <v>27</v>
      </c>
      <c r="K215" s="2">
        <f>Table1[[#This Row],[Unit Price]]*Table1[[#This Row],[Quantity]]</f>
        <v>365726.14999999997</v>
      </c>
      <c r="L215" s="3">
        <f t="shared" si="3"/>
        <v>0.25</v>
      </c>
      <c r="M215" s="2">
        <f>IFERROR(Table1[[#This Row],[Sale Price]]*Table1[[#This Row],[Discount]],"No Discount")</f>
        <v>91431.537499999991</v>
      </c>
      <c r="N215" s="2">
        <f>IFERROR(Table1[[#This Row],[Sale Price]]-Table1[[#This Row],[Discount Amount]],Table1[[#This Row],[Sale Price]])</f>
        <v>274294.61249999999</v>
      </c>
      <c r="O215" s="23">
        <f>MONTH(Table1[[#This Row],[Date]])</f>
        <v>7</v>
      </c>
      <c r="P215" s="3"/>
      <c r="Q215" s="3"/>
      <c r="R215" s="3"/>
      <c r="S215" s="3"/>
      <c r="T215" s="3"/>
    </row>
    <row r="216" spans="1:20">
      <c r="A216" s="3">
        <v>215</v>
      </c>
      <c r="B216" s="3" t="s">
        <v>455</v>
      </c>
      <c r="C216" s="3" t="s">
        <v>129</v>
      </c>
      <c r="D216" s="2">
        <v>68178.48</v>
      </c>
      <c r="E216" s="3">
        <v>3</v>
      </c>
      <c r="F216" s="3" t="s">
        <v>456</v>
      </c>
      <c r="G216" s="1">
        <v>45438</v>
      </c>
      <c r="H216" s="3" t="s">
        <v>181</v>
      </c>
      <c r="I216" s="3" t="s">
        <v>26</v>
      </c>
      <c r="J216" s="3" t="s">
        <v>36</v>
      </c>
      <c r="K216" s="2">
        <f>Table1[[#This Row],[Unit Price]]*Table1[[#This Row],[Quantity]]</f>
        <v>204535.44</v>
      </c>
      <c r="L216" s="3">
        <f t="shared" si="3"/>
        <v>0.15</v>
      </c>
      <c r="M216" s="2">
        <f>IFERROR(Table1[[#This Row],[Sale Price]]*Table1[[#This Row],[Discount]],"No Discount")</f>
        <v>30680.315999999999</v>
      </c>
      <c r="N216" s="2">
        <f>IFERROR(Table1[[#This Row],[Sale Price]]-Table1[[#This Row],[Discount Amount]],Table1[[#This Row],[Sale Price]])</f>
        <v>173855.12400000001</v>
      </c>
      <c r="O216" s="23">
        <f>MONTH(Table1[[#This Row],[Date]])</f>
        <v>5</v>
      </c>
      <c r="P216" s="3"/>
      <c r="Q216" s="3"/>
      <c r="R216" s="3"/>
      <c r="S216" s="3"/>
      <c r="T216" s="3"/>
    </row>
    <row r="217" spans="1:20">
      <c r="A217" s="3">
        <v>216</v>
      </c>
      <c r="B217" s="3" t="s">
        <v>457</v>
      </c>
      <c r="C217" s="3" t="s">
        <v>60</v>
      </c>
      <c r="D217" s="2">
        <v>129466.55</v>
      </c>
      <c r="E217" s="3">
        <v>3</v>
      </c>
      <c r="F217" s="3" t="s">
        <v>458</v>
      </c>
      <c r="G217" s="1">
        <v>45578</v>
      </c>
      <c r="H217" s="3" t="s">
        <v>18</v>
      </c>
      <c r="I217" s="3" t="s">
        <v>19</v>
      </c>
      <c r="J217" s="3" t="s">
        <v>27</v>
      </c>
      <c r="K217" s="2">
        <f>Table1[[#This Row],[Unit Price]]*Table1[[#This Row],[Quantity]]</f>
        <v>388399.65</v>
      </c>
      <c r="L217" s="3">
        <f t="shared" si="3"/>
        <v>0.15</v>
      </c>
      <c r="M217" s="2">
        <f>IFERROR(Table1[[#This Row],[Sale Price]]*Table1[[#This Row],[Discount]],"No Discount")</f>
        <v>58259.947500000002</v>
      </c>
      <c r="N217" s="2">
        <f>IFERROR(Table1[[#This Row],[Sale Price]]-Table1[[#This Row],[Discount Amount]],Table1[[#This Row],[Sale Price]])</f>
        <v>330139.70250000001</v>
      </c>
      <c r="O217" s="23">
        <f>MONTH(Table1[[#This Row],[Date]])</f>
        <v>10</v>
      </c>
      <c r="P217" s="3"/>
      <c r="Q217" s="3"/>
      <c r="R217" s="3"/>
      <c r="S217" s="3"/>
      <c r="T217" s="3"/>
    </row>
    <row r="218" spans="1:20">
      <c r="A218" s="3">
        <v>217</v>
      </c>
      <c r="B218" s="3" t="s">
        <v>459</v>
      </c>
      <c r="C218" s="3" t="s">
        <v>16</v>
      </c>
      <c r="D218" s="2">
        <v>74141.48</v>
      </c>
      <c r="E218" s="3">
        <v>1</v>
      </c>
      <c r="F218" s="3" t="s">
        <v>460</v>
      </c>
      <c r="G218" s="1">
        <v>45637</v>
      </c>
      <c r="H218" s="3" t="s">
        <v>44</v>
      </c>
      <c r="I218" s="3" t="s">
        <v>45</v>
      </c>
      <c r="J218" s="3" t="s">
        <v>20</v>
      </c>
      <c r="K218" s="2">
        <f>Table1[[#This Row],[Unit Price]]*Table1[[#This Row],[Quantity]]</f>
        <v>74141.48</v>
      </c>
      <c r="L218" s="3" t="str">
        <f t="shared" si="3"/>
        <v>No Discount</v>
      </c>
      <c r="M218" s="2" t="str">
        <f>IFERROR(Table1[[#This Row],[Sale Price]]*Table1[[#This Row],[Discount]],"No Discount")</f>
        <v>No Discount</v>
      </c>
      <c r="N218" s="2">
        <f>IFERROR(Table1[[#This Row],[Sale Price]]-Table1[[#This Row],[Discount Amount]],Table1[[#This Row],[Sale Price]])</f>
        <v>74141.48</v>
      </c>
      <c r="O218" s="23">
        <f>MONTH(Table1[[#This Row],[Date]])</f>
        <v>12</v>
      </c>
      <c r="P218" s="3"/>
      <c r="Q218" s="3"/>
      <c r="R218" s="3"/>
      <c r="S218" s="3"/>
      <c r="T218" s="3"/>
    </row>
    <row r="219" spans="1:20">
      <c r="A219" s="3">
        <v>218</v>
      </c>
      <c r="B219" s="3" t="s">
        <v>137</v>
      </c>
      <c r="C219" s="3" t="s">
        <v>51</v>
      </c>
      <c r="D219" s="2">
        <v>99186.09</v>
      </c>
      <c r="E219" s="3">
        <v>5</v>
      </c>
      <c r="F219" s="3" t="s">
        <v>461</v>
      </c>
      <c r="G219" s="1">
        <v>45452</v>
      </c>
      <c r="H219" s="3" t="s">
        <v>91</v>
      </c>
      <c r="I219" s="3" t="s">
        <v>32</v>
      </c>
      <c r="J219" s="3" t="s">
        <v>36</v>
      </c>
      <c r="K219" s="2">
        <f>Table1[[#This Row],[Unit Price]]*Table1[[#This Row],[Quantity]]</f>
        <v>495930.44999999995</v>
      </c>
      <c r="L219" s="3">
        <f t="shared" si="3"/>
        <v>0.25</v>
      </c>
      <c r="M219" s="2">
        <f>IFERROR(Table1[[#This Row],[Sale Price]]*Table1[[#This Row],[Discount]],"No Discount")</f>
        <v>123982.61249999999</v>
      </c>
      <c r="N219" s="2">
        <f>IFERROR(Table1[[#This Row],[Sale Price]]-Table1[[#This Row],[Discount Amount]],Table1[[#This Row],[Sale Price]])</f>
        <v>371947.83749999997</v>
      </c>
      <c r="O219" s="23">
        <f>MONTH(Table1[[#This Row],[Date]])</f>
        <v>6</v>
      </c>
      <c r="P219" s="3"/>
      <c r="Q219" s="3"/>
      <c r="R219" s="3"/>
      <c r="S219" s="3"/>
      <c r="T219" s="3"/>
    </row>
    <row r="220" spans="1:20">
      <c r="A220" s="3">
        <v>219</v>
      </c>
      <c r="B220" s="3" t="s">
        <v>462</v>
      </c>
      <c r="C220" s="3" t="s">
        <v>47</v>
      </c>
      <c r="D220" s="2">
        <v>31578.83</v>
      </c>
      <c r="E220" s="3">
        <v>4</v>
      </c>
      <c r="F220" s="3" t="s">
        <v>463</v>
      </c>
      <c r="G220" s="1">
        <v>45308</v>
      </c>
      <c r="H220" s="3" t="s">
        <v>91</v>
      </c>
      <c r="I220" s="3" t="s">
        <v>19</v>
      </c>
      <c r="J220" s="3" t="s">
        <v>27</v>
      </c>
      <c r="K220" s="2">
        <f>Table1[[#This Row],[Unit Price]]*Table1[[#This Row],[Quantity]]</f>
        <v>126315.32</v>
      </c>
      <c r="L220" s="3">
        <f t="shared" si="3"/>
        <v>0.15</v>
      </c>
      <c r="M220" s="2">
        <f>IFERROR(Table1[[#This Row],[Sale Price]]*Table1[[#This Row],[Discount]],"No Discount")</f>
        <v>18947.297999999999</v>
      </c>
      <c r="N220" s="2">
        <f>IFERROR(Table1[[#This Row],[Sale Price]]-Table1[[#This Row],[Discount Amount]],Table1[[#This Row],[Sale Price]])</f>
        <v>107368.02200000001</v>
      </c>
      <c r="O220" s="23">
        <f>MONTH(Table1[[#This Row],[Date]])</f>
        <v>1</v>
      </c>
      <c r="P220" s="3"/>
      <c r="Q220" s="3"/>
      <c r="R220" s="3"/>
      <c r="S220" s="3"/>
      <c r="T220" s="3"/>
    </row>
    <row r="221" spans="1:20">
      <c r="A221" s="3">
        <v>220</v>
      </c>
      <c r="B221" s="3" t="s">
        <v>464</v>
      </c>
      <c r="C221" s="3" t="s">
        <v>70</v>
      </c>
      <c r="D221" s="2">
        <v>51674.93</v>
      </c>
      <c r="E221" s="3">
        <v>5</v>
      </c>
      <c r="F221" s="3" t="s">
        <v>465</v>
      </c>
      <c r="G221" s="1">
        <v>45457</v>
      </c>
      <c r="H221" s="3" t="s">
        <v>191</v>
      </c>
      <c r="I221" s="3" t="s">
        <v>45</v>
      </c>
      <c r="J221" s="3" t="s">
        <v>36</v>
      </c>
      <c r="K221" s="2">
        <f>Table1[[#This Row],[Unit Price]]*Table1[[#This Row],[Quantity]]</f>
        <v>258374.65</v>
      </c>
      <c r="L221" s="3">
        <f t="shared" si="3"/>
        <v>0.25</v>
      </c>
      <c r="M221" s="2">
        <f>IFERROR(Table1[[#This Row],[Sale Price]]*Table1[[#This Row],[Discount]],"No Discount")</f>
        <v>64593.662499999999</v>
      </c>
      <c r="N221" s="2">
        <f>IFERROR(Table1[[#This Row],[Sale Price]]-Table1[[#This Row],[Discount Amount]],Table1[[#This Row],[Sale Price]])</f>
        <v>193780.98749999999</v>
      </c>
      <c r="O221" s="23">
        <f>MONTH(Table1[[#This Row],[Date]])</f>
        <v>6</v>
      </c>
      <c r="P221" s="3"/>
      <c r="Q221" s="3"/>
      <c r="R221" s="3"/>
      <c r="S221" s="3"/>
      <c r="T221" s="3"/>
    </row>
    <row r="222" spans="1:20">
      <c r="A222" s="3">
        <v>221</v>
      </c>
      <c r="B222" s="3" t="s">
        <v>428</v>
      </c>
      <c r="C222" s="3" t="s">
        <v>129</v>
      </c>
      <c r="D222" s="2">
        <v>39402.33</v>
      </c>
      <c r="E222" s="3">
        <v>2</v>
      </c>
      <c r="F222" s="3" t="s">
        <v>466</v>
      </c>
      <c r="G222" s="1">
        <v>45531</v>
      </c>
      <c r="H222" s="3" t="s">
        <v>159</v>
      </c>
      <c r="I222" s="3" t="s">
        <v>45</v>
      </c>
      <c r="J222" s="3" t="s">
        <v>20</v>
      </c>
      <c r="K222" s="2">
        <f>Table1[[#This Row],[Unit Price]]*Table1[[#This Row],[Quantity]]</f>
        <v>78804.66</v>
      </c>
      <c r="L222" s="3">
        <f t="shared" si="3"/>
        <v>0.15</v>
      </c>
      <c r="M222" s="2">
        <f>IFERROR(Table1[[#This Row],[Sale Price]]*Table1[[#This Row],[Discount]],"No Discount")</f>
        <v>11820.699000000001</v>
      </c>
      <c r="N222" s="2">
        <f>IFERROR(Table1[[#This Row],[Sale Price]]-Table1[[#This Row],[Discount Amount]],Table1[[#This Row],[Sale Price]])</f>
        <v>66983.96100000001</v>
      </c>
      <c r="O222" s="23">
        <f>MONTH(Table1[[#This Row],[Date]])</f>
        <v>8</v>
      </c>
      <c r="P222" s="3"/>
      <c r="Q222" s="3"/>
      <c r="R222" s="3"/>
      <c r="S222" s="3"/>
      <c r="T222" s="3"/>
    </row>
    <row r="223" spans="1:20">
      <c r="A223" s="3">
        <v>222</v>
      </c>
      <c r="B223" s="3" t="s">
        <v>467</v>
      </c>
      <c r="C223" s="3" t="s">
        <v>29</v>
      </c>
      <c r="D223" s="2">
        <v>44460.81</v>
      </c>
      <c r="E223" s="3">
        <v>4</v>
      </c>
      <c r="F223" s="3" t="s">
        <v>468</v>
      </c>
      <c r="G223" s="1">
        <v>45601</v>
      </c>
      <c r="H223" s="3" t="s">
        <v>96</v>
      </c>
      <c r="I223" s="3" t="s">
        <v>45</v>
      </c>
      <c r="J223" s="3" t="s">
        <v>27</v>
      </c>
      <c r="K223" s="2">
        <f>Table1[[#This Row],[Unit Price]]*Table1[[#This Row],[Quantity]]</f>
        <v>177843.24</v>
      </c>
      <c r="L223" s="3">
        <f t="shared" si="3"/>
        <v>0.15</v>
      </c>
      <c r="M223" s="2">
        <f>IFERROR(Table1[[#This Row],[Sale Price]]*Table1[[#This Row],[Discount]],"No Discount")</f>
        <v>26676.485999999997</v>
      </c>
      <c r="N223" s="2">
        <f>IFERROR(Table1[[#This Row],[Sale Price]]-Table1[[#This Row],[Discount Amount]],Table1[[#This Row],[Sale Price]])</f>
        <v>151166.75399999999</v>
      </c>
      <c r="O223" s="23">
        <f>MONTH(Table1[[#This Row],[Date]])</f>
        <v>11</v>
      </c>
      <c r="P223" s="3"/>
      <c r="Q223" s="3"/>
      <c r="R223" s="3"/>
      <c r="S223" s="3"/>
      <c r="T223" s="3"/>
    </row>
    <row r="224" spans="1:20">
      <c r="A224" s="3">
        <v>223</v>
      </c>
      <c r="B224" s="3" t="s">
        <v>469</v>
      </c>
      <c r="C224" s="3" t="s">
        <v>79</v>
      </c>
      <c r="D224" s="2">
        <v>126806.02</v>
      </c>
      <c r="E224" s="3">
        <v>5</v>
      </c>
      <c r="F224" s="3" t="s">
        <v>470</v>
      </c>
      <c r="G224" s="1">
        <v>45643</v>
      </c>
      <c r="H224" s="3" t="s">
        <v>251</v>
      </c>
      <c r="I224" s="3" t="s">
        <v>26</v>
      </c>
      <c r="J224" s="3" t="s">
        <v>27</v>
      </c>
      <c r="K224" s="2">
        <f>Table1[[#This Row],[Unit Price]]*Table1[[#This Row],[Quantity]]</f>
        <v>634030.1</v>
      </c>
      <c r="L224" s="3">
        <f t="shared" si="3"/>
        <v>0.25</v>
      </c>
      <c r="M224" s="2">
        <f>IFERROR(Table1[[#This Row],[Sale Price]]*Table1[[#This Row],[Discount]],"No Discount")</f>
        <v>158507.52499999999</v>
      </c>
      <c r="N224" s="2">
        <f>IFERROR(Table1[[#This Row],[Sale Price]]-Table1[[#This Row],[Discount Amount]],Table1[[#This Row],[Sale Price]])</f>
        <v>475522.57499999995</v>
      </c>
      <c r="O224" s="23">
        <f>MONTH(Table1[[#This Row],[Date]])</f>
        <v>12</v>
      </c>
      <c r="P224" s="3"/>
      <c r="Q224" s="3"/>
      <c r="R224" s="3"/>
      <c r="S224" s="3"/>
      <c r="T224" s="3"/>
    </row>
    <row r="225" spans="1:20">
      <c r="A225" s="3">
        <v>224</v>
      </c>
      <c r="B225" s="3" t="s">
        <v>471</v>
      </c>
      <c r="C225" s="3" t="s">
        <v>51</v>
      </c>
      <c r="D225" s="2">
        <v>168230.18</v>
      </c>
      <c r="E225" s="3">
        <v>4</v>
      </c>
      <c r="F225" s="3" t="s">
        <v>472</v>
      </c>
      <c r="G225" s="1">
        <v>45427</v>
      </c>
      <c r="H225" s="3" t="s">
        <v>72</v>
      </c>
      <c r="I225" s="3" t="s">
        <v>32</v>
      </c>
      <c r="J225" s="3" t="s">
        <v>20</v>
      </c>
      <c r="K225" s="2">
        <f>Table1[[#This Row],[Unit Price]]*Table1[[#This Row],[Quantity]]</f>
        <v>672920.72</v>
      </c>
      <c r="L225" s="3">
        <f t="shared" si="3"/>
        <v>0.15</v>
      </c>
      <c r="M225" s="2">
        <f>IFERROR(Table1[[#This Row],[Sale Price]]*Table1[[#This Row],[Discount]],"No Discount")</f>
        <v>100938.10799999999</v>
      </c>
      <c r="N225" s="2">
        <f>IFERROR(Table1[[#This Row],[Sale Price]]-Table1[[#This Row],[Discount Amount]],Table1[[#This Row],[Sale Price]])</f>
        <v>571982.61199999996</v>
      </c>
      <c r="O225" s="23">
        <f>MONTH(Table1[[#This Row],[Date]])</f>
        <v>5</v>
      </c>
      <c r="P225" s="3"/>
      <c r="Q225" s="3"/>
      <c r="R225" s="3"/>
      <c r="S225" s="3"/>
      <c r="T225" s="3"/>
    </row>
    <row r="226" spans="1:20">
      <c r="A226" s="3">
        <v>225</v>
      </c>
      <c r="B226" s="3" t="s">
        <v>473</v>
      </c>
      <c r="C226" s="3" t="s">
        <v>47</v>
      </c>
      <c r="D226" s="2">
        <v>163710.14000000001</v>
      </c>
      <c r="E226" s="3">
        <v>4</v>
      </c>
      <c r="F226" s="3" t="s">
        <v>474</v>
      </c>
      <c r="G226" s="1">
        <v>45524</v>
      </c>
      <c r="H226" s="3" t="s">
        <v>197</v>
      </c>
      <c r="I226" s="3" t="s">
        <v>32</v>
      </c>
      <c r="J226" s="3" t="s">
        <v>27</v>
      </c>
      <c r="K226" s="2">
        <f>Table1[[#This Row],[Unit Price]]*Table1[[#This Row],[Quantity]]</f>
        <v>654840.56000000006</v>
      </c>
      <c r="L226" s="3">
        <f t="shared" si="3"/>
        <v>0.15</v>
      </c>
      <c r="M226" s="2">
        <f>IFERROR(Table1[[#This Row],[Sale Price]]*Table1[[#This Row],[Discount]],"No Discount")</f>
        <v>98226.084000000003</v>
      </c>
      <c r="N226" s="2">
        <f>IFERROR(Table1[[#This Row],[Sale Price]]-Table1[[#This Row],[Discount Amount]],Table1[[#This Row],[Sale Price]])</f>
        <v>556614.47600000002</v>
      </c>
      <c r="O226" s="23">
        <f>MONTH(Table1[[#This Row],[Date]])</f>
        <v>8</v>
      </c>
      <c r="P226" s="3"/>
      <c r="Q226" s="3"/>
      <c r="R226" s="3"/>
      <c r="S226" s="3"/>
      <c r="T226" s="3"/>
    </row>
    <row r="227" spans="1:20">
      <c r="A227" s="3">
        <v>226</v>
      </c>
      <c r="B227" s="3" t="s">
        <v>475</v>
      </c>
      <c r="C227" s="3" t="s">
        <v>29</v>
      </c>
      <c r="D227" s="2">
        <v>94343.81</v>
      </c>
      <c r="E227" s="3">
        <v>5</v>
      </c>
      <c r="F227" s="3" t="s">
        <v>476</v>
      </c>
      <c r="G227" s="1">
        <v>45623</v>
      </c>
      <c r="H227" s="3" t="s">
        <v>25</v>
      </c>
      <c r="I227" s="3" t="s">
        <v>45</v>
      </c>
      <c r="J227" s="3" t="s">
        <v>20</v>
      </c>
      <c r="K227" s="2">
        <f>Table1[[#This Row],[Unit Price]]*Table1[[#This Row],[Quantity]]</f>
        <v>471719.05</v>
      </c>
      <c r="L227" s="3">
        <f t="shared" si="3"/>
        <v>0.25</v>
      </c>
      <c r="M227" s="2">
        <f>IFERROR(Table1[[#This Row],[Sale Price]]*Table1[[#This Row],[Discount]],"No Discount")</f>
        <v>117929.7625</v>
      </c>
      <c r="N227" s="2">
        <f>IFERROR(Table1[[#This Row],[Sale Price]]-Table1[[#This Row],[Discount Amount]],Table1[[#This Row],[Sale Price]])</f>
        <v>353789.28749999998</v>
      </c>
      <c r="O227" s="23">
        <f>MONTH(Table1[[#This Row],[Date]])</f>
        <v>11</v>
      </c>
      <c r="P227" s="3"/>
      <c r="Q227" s="3"/>
      <c r="R227" s="3"/>
      <c r="S227" s="3"/>
      <c r="T227" s="3"/>
    </row>
    <row r="228" spans="1:20">
      <c r="A228" s="3">
        <v>227</v>
      </c>
      <c r="B228" s="3" t="s">
        <v>477</v>
      </c>
      <c r="C228" s="3" t="s">
        <v>79</v>
      </c>
      <c r="D228" s="2">
        <v>182642.45</v>
      </c>
      <c r="E228" s="3">
        <v>1</v>
      </c>
      <c r="F228" s="3" t="s">
        <v>478</v>
      </c>
      <c r="G228" s="1">
        <v>45499</v>
      </c>
      <c r="H228" s="3" t="s">
        <v>106</v>
      </c>
      <c r="I228" s="3" t="s">
        <v>26</v>
      </c>
      <c r="J228" s="3" t="s">
        <v>20</v>
      </c>
      <c r="K228" s="2">
        <f>Table1[[#This Row],[Unit Price]]*Table1[[#This Row],[Quantity]]</f>
        <v>182642.45</v>
      </c>
      <c r="L228" s="3" t="str">
        <f t="shared" si="3"/>
        <v>No Discount</v>
      </c>
      <c r="M228" s="2" t="str">
        <f>IFERROR(Table1[[#This Row],[Sale Price]]*Table1[[#This Row],[Discount]],"No Discount")</f>
        <v>No Discount</v>
      </c>
      <c r="N228" s="2">
        <f>IFERROR(Table1[[#This Row],[Sale Price]]-Table1[[#This Row],[Discount Amount]],Table1[[#This Row],[Sale Price]])</f>
        <v>182642.45</v>
      </c>
      <c r="O228" s="23">
        <f>MONTH(Table1[[#This Row],[Date]])</f>
        <v>7</v>
      </c>
      <c r="P228" s="3"/>
      <c r="Q228" s="3"/>
      <c r="R228" s="3"/>
      <c r="S228" s="3"/>
      <c r="T228" s="3"/>
    </row>
    <row r="229" spans="1:20">
      <c r="A229" s="3">
        <v>228</v>
      </c>
      <c r="B229" s="3" t="s">
        <v>394</v>
      </c>
      <c r="C229" s="3" t="s">
        <v>70</v>
      </c>
      <c r="D229" s="2">
        <v>152906.26</v>
      </c>
      <c r="E229" s="3">
        <v>3</v>
      </c>
      <c r="F229" s="3" t="s">
        <v>479</v>
      </c>
      <c r="G229" s="1">
        <v>45622</v>
      </c>
      <c r="H229" s="3" t="s">
        <v>223</v>
      </c>
      <c r="I229" s="3" t="s">
        <v>32</v>
      </c>
      <c r="J229" s="3" t="s">
        <v>27</v>
      </c>
      <c r="K229" s="2">
        <f>Table1[[#This Row],[Unit Price]]*Table1[[#This Row],[Quantity]]</f>
        <v>458718.78</v>
      </c>
      <c r="L229" s="3">
        <f t="shared" si="3"/>
        <v>0.15</v>
      </c>
      <c r="M229" s="2">
        <f>IFERROR(Table1[[#This Row],[Sale Price]]*Table1[[#This Row],[Discount]],"No Discount")</f>
        <v>68807.816999999995</v>
      </c>
      <c r="N229" s="2">
        <f>IFERROR(Table1[[#This Row],[Sale Price]]-Table1[[#This Row],[Discount Amount]],Table1[[#This Row],[Sale Price]])</f>
        <v>389910.96300000005</v>
      </c>
      <c r="O229" s="23">
        <f>MONTH(Table1[[#This Row],[Date]])</f>
        <v>11</v>
      </c>
      <c r="P229" s="3"/>
      <c r="Q229" s="3"/>
      <c r="R229" s="3"/>
      <c r="S229" s="3"/>
      <c r="T229" s="3"/>
    </row>
    <row r="230" spans="1:20">
      <c r="A230" s="3">
        <v>229</v>
      </c>
      <c r="B230" s="3" t="s">
        <v>234</v>
      </c>
      <c r="C230" s="3" t="s">
        <v>79</v>
      </c>
      <c r="D230" s="2">
        <v>177117.26</v>
      </c>
      <c r="E230" s="3">
        <v>1</v>
      </c>
      <c r="F230" s="3" t="s">
        <v>480</v>
      </c>
      <c r="G230" s="1">
        <v>45402</v>
      </c>
      <c r="H230" s="3" t="s">
        <v>67</v>
      </c>
      <c r="I230" s="3" t="s">
        <v>41</v>
      </c>
      <c r="J230" s="3" t="s">
        <v>20</v>
      </c>
      <c r="K230" s="2">
        <f>Table1[[#This Row],[Unit Price]]*Table1[[#This Row],[Quantity]]</f>
        <v>177117.26</v>
      </c>
      <c r="L230" s="3" t="str">
        <f t="shared" si="3"/>
        <v>No Discount</v>
      </c>
      <c r="M230" s="2" t="str">
        <f>IFERROR(Table1[[#This Row],[Sale Price]]*Table1[[#This Row],[Discount]],"No Discount")</f>
        <v>No Discount</v>
      </c>
      <c r="N230" s="2">
        <f>IFERROR(Table1[[#This Row],[Sale Price]]-Table1[[#This Row],[Discount Amount]],Table1[[#This Row],[Sale Price]])</f>
        <v>177117.26</v>
      </c>
      <c r="O230" s="23">
        <f>MONTH(Table1[[#This Row],[Date]])</f>
        <v>4</v>
      </c>
      <c r="P230" s="3"/>
      <c r="Q230" s="3"/>
      <c r="R230" s="3"/>
      <c r="S230" s="3"/>
      <c r="T230" s="3"/>
    </row>
    <row r="231" spans="1:20">
      <c r="A231" s="3">
        <v>230</v>
      </c>
      <c r="B231" s="3" t="s">
        <v>113</v>
      </c>
      <c r="C231" s="3" t="s">
        <v>129</v>
      </c>
      <c r="D231" s="2">
        <v>98992.22</v>
      </c>
      <c r="E231" s="3">
        <v>5</v>
      </c>
      <c r="F231" s="3" t="s">
        <v>481</v>
      </c>
      <c r="G231" s="1">
        <v>45616</v>
      </c>
      <c r="H231" s="3" t="s">
        <v>181</v>
      </c>
      <c r="I231" s="3" t="s">
        <v>32</v>
      </c>
      <c r="J231" s="3" t="s">
        <v>36</v>
      </c>
      <c r="K231" s="2">
        <f>Table1[[#This Row],[Unit Price]]*Table1[[#This Row],[Quantity]]</f>
        <v>494961.1</v>
      </c>
      <c r="L231" s="3">
        <f t="shared" si="3"/>
        <v>0.25</v>
      </c>
      <c r="M231" s="2">
        <f>IFERROR(Table1[[#This Row],[Sale Price]]*Table1[[#This Row],[Discount]],"No Discount")</f>
        <v>123740.27499999999</v>
      </c>
      <c r="N231" s="2">
        <f>IFERROR(Table1[[#This Row],[Sale Price]]-Table1[[#This Row],[Discount Amount]],Table1[[#This Row],[Sale Price]])</f>
        <v>371220.82499999995</v>
      </c>
      <c r="O231" s="23">
        <f>MONTH(Table1[[#This Row],[Date]])</f>
        <v>11</v>
      </c>
      <c r="P231" s="3"/>
      <c r="Q231" s="3"/>
      <c r="R231" s="3"/>
      <c r="S231" s="3"/>
      <c r="T231" s="3"/>
    </row>
    <row r="232" spans="1:20">
      <c r="A232" s="3">
        <v>231</v>
      </c>
      <c r="B232" s="3" t="s">
        <v>482</v>
      </c>
      <c r="C232" s="3" t="s">
        <v>38</v>
      </c>
      <c r="D232" s="2">
        <v>43239.69</v>
      </c>
      <c r="E232" s="3">
        <v>2</v>
      </c>
      <c r="F232" s="3" t="s">
        <v>483</v>
      </c>
      <c r="G232" s="1">
        <v>45440</v>
      </c>
      <c r="H232" s="3" t="s">
        <v>25</v>
      </c>
      <c r="I232" s="3" t="s">
        <v>32</v>
      </c>
      <c r="J232" s="3" t="s">
        <v>27</v>
      </c>
      <c r="K232" s="2">
        <f>Table1[[#This Row],[Unit Price]]*Table1[[#This Row],[Quantity]]</f>
        <v>86479.38</v>
      </c>
      <c r="L232" s="3">
        <f t="shared" si="3"/>
        <v>0.15</v>
      </c>
      <c r="M232" s="2">
        <f>IFERROR(Table1[[#This Row],[Sale Price]]*Table1[[#This Row],[Discount]],"No Discount")</f>
        <v>12971.907000000001</v>
      </c>
      <c r="N232" s="2">
        <f>IFERROR(Table1[[#This Row],[Sale Price]]-Table1[[#This Row],[Discount Amount]],Table1[[#This Row],[Sale Price]])</f>
        <v>73507.472999999998</v>
      </c>
      <c r="O232" s="23">
        <f>MONTH(Table1[[#This Row],[Date]])</f>
        <v>5</v>
      </c>
      <c r="P232" s="3"/>
      <c r="Q232" s="3"/>
      <c r="R232" s="3"/>
      <c r="S232" s="3"/>
      <c r="T232" s="3"/>
    </row>
    <row r="233" spans="1:20">
      <c r="A233" s="3">
        <v>232</v>
      </c>
      <c r="B233" s="3" t="s">
        <v>484</v>
      </c>
      <c r="C233" s="3" t="s">
        <v>70</v>
      </c>
      <c r="D233" s="2">
        <v>67097.119999999995</v>
      </c>
      <c r="E233" s="3">
        <v>4</v>
      </c>
      <c r="F233" s="3" t="s">
        <v>485</v>
      </c>
      <c r="G233" s="1">
        <v>45431</v>
      </c>
      <c r="H233" s="3" t="s">
        <v>53</v>
      </c>
      <c r="I233" s="3" t="s">
        <v>41</v>
      </c>
      <c r="J233" s="3" t="s">
        <v>36</v>
      </c>
      <c r="K233" s="2">
        <f>Table1[[#This Row],[Unit Price]]*Table1[[#This Row],[Quantity]]</f>
        <v>268388.47999999998</v>
      </c>
      <c r="L233" s="3">
        <f t="shared" si="3"/>
        <v>0.15</v>
      </c>
      <c r="M233" s="2">
        <f>IFERROR(Table1[[#This Row],[Sale Price]]*Table1[[#This Row],[Discount]],"No Discount")</f>
        <v>40258.271999999997</v>
      </c>
      <c r="N233" s="2">
        <f>IFERROR(Table1[[#This Row],[Sale Price]]-Table1[[#This Row],[Discount Amount]],Table1[[#This Row],[Sale Price]])</f>
        <v>228130.20799999998</v>
      </c>
      <c r="O233" s="23">
        <f>MONTH(Table1[[#This Row],[Date]])</f>
        <v>5</v>
      </c>
      <c r="P233" s="3"/>
      <c r="Q233" s="3"/>
      <c r="R233" s="3"/>
      <c r="S233" s="3"/>
      <c r="T233" s="3"/>
    </row>
    <row r="234" spans="1:20">
      <c r="A234" s="3">
        <v>233</v>
      </c>
      <c r="B234" s="3" t="s">
        <v>486</v>
      </c>
      <c r="C234" s="3" t="s">
        <v>47</v>
      </c>
      <c r="D234" s="2">
        <v>194998.39</v>
      </c>
      <c r="E234" s="3">
        <v>1</v>
      </c>
      <c r="F234" s="3" t="s">
        <v>487</v>
      </c>
      <c r="G234" s="1">
        <v>45606</v>
      </c>
      <c r="H234" s="3" t="s">
        <v>53</v>
      </c>
      <c r="I234" s="3" t="s">
        <v>19</v>
      </c>
      <c r="J234" s="3" t="s">
        <v>20</v>
      </c>
      <c r="K234" s="2">
        <f>Table1[[#This Row],[Unit Price]]*Table1[[#This Row],[Quantity]]</f>
        <v>194998.39</v>
      </c>
      <c r="L234" s="3" t="str">
        <f t="shared" si="3"/>
        <v>No Discount</v>
      </c>
      <c r="M234" s="2" t="str">
        <f>IFERROR(Table1[[#This Row],[Sale Price]]*Table1[[#This Row],[Discount]],"No Discount")</f>
        <v>No Discount</v>
      </c>
      <c r="N234" s="2">
        <f>IFERROR(Table1[[#This Row],[Sale Price]]-Table1[[#This Row],[Discount Amount]],Table1[[#This Row],[Sale Price]])</f>
        <v>194998.39</v>
      </c>
      <c r="O234" s="23">
        <f>MONTH(Table1[[#This Row],[Date]])</f>
        <v>11</v>
      </c>
      <c r="P234" s="3"/>
      <c r="Q234" s="3"/>
      <c r="R234" s="3"/>
      <c r="S234" s="3"/>
      <c r="T234" s="3"/>
    </row>
    <row r="235" spans="1:20">
      <c r="A235" s="3">
        <v>234</v>
      </c>
      <c r="B235" s="3" t="s">
        <v>488</v>
      </c>
      <c r="C235" s="3" t="s">
        <v>79</v>
      </c>
      <c r="D235" s="2">
        <v>94105.19</v>
      </c>
      <c r="E235" s="3">
        <v>1</v>
      </c>
      <c r="F235" s="3" t="s">
        <v>489</v>
      </c>
      <c r="G235" s="1">
        <v>45362</v>
      </c>
      <c r="H235" s="3" t="s">
        <v>35</v>
      </c>
      <c r="I235" s="3" t="s">
        <v>41</v>
      </c>
      <c r="J235" s="3" t="s">
        <v>27</v>
      </c>
      <c r="K235" s="2">
        <f>Table1[[#This Row],[Unit Price]]*Table1[[#This Row],[Quantity]]</f>
        <v>94105.19</v>
      </c>
      <c r="L235" s="3" t="str">
        <f t="shared" si="3"/>
        <v>No Discount</v>
      </c>
      <c r="M235" s="2" t="str">
        <f>IFERROR(Table1[[#This Row],[Sale Price]]*Table1[[#This Row],[Discount]],"No Discount")</f>
        <v>No Discount</v>
      </c>
      <c r="N235" s="2">
        <f>IFERROR(Table1[[#This Row],[Sale Price]]-Table1[[#This Row],[Discount Amount]],Table1[[#This Row],[Sale Price]])</f>
        <v>94105.19</v>
      </c>
      <c r="O235" s="23">
        <f>MONTH(Table1[[#This Row],[Date]])</f>
        <v>3</v>
      </c>
      <c r="P235" s="3"/>
      <c r="Q235" s="3"/>
      <c r="R235" s="3"/>
      <c r="S235" s="3"/>
      <c r="T235" s="3"/>
    </row>
    <row r="236" spans="1:20">
      <c r="A236" s="3">
        <v>235</v>
      </c>
      <c r="B236" s="3" t="s">
        <v>490</v>
      </c>
      <c r="C236" s="3" t="s">
        <v>29</v>
      </c>
      <c r="D236" s="2">
        <v>166539.28</v>
      </c>
      <c r="E236" s="3">
        <v>1</v>
      </c>
      <c r="F236" s="3" t="s">
        <v>491</v>
      </c>
      <c r="G236" s="1">
        <v>45394</v>
      </c>
      <c r="H236" s="3" t="s">
        <v>76</v>
      </c>
      <c r="I236" s="3" t="s">
        <v>32</v>
      </c>
      <c r="J236" s="3" t="s">
        <v>27</v>
      </c>
      <c r="K236" s="2">
        <f>Table1[[#This Row],[Unit Price]]*Table1[[#This Row],[Quantity]]</f>
        <v>166539.28</v>
      </c>
      <c r="L236" s="3" t="str">
        <f t="shared" si="3"/>
        <v>No Discount</v>
      </c>
      <c r="M236" s="2" t="str">
        <f>IFERROR(Table1[[#This Row],[Sale Price]]*Table1[[#This Row],[Discount]],"No Discount")</f>
        <v>No Discount</v>
      </c>
      <c r="N236" s="2">
        <f>IFERROR(Table1[[#This Row],[Sale Price]]-Table1[[#This Row],[Discount Amount]],Table1[[#This Row],[Sale Price]])</f>
        <v>166539.28</v>
      </c>
      <c r="O236" s="23">
        <f>MONTH(Table1[[#This Row],[Date]])</f>
        <v>4</v>
      </c>
      <c r="P236" s="3"/>
      <c r="Q236" s="3"/>
      <c r="R236" s="3"/>
      <c r="S236" s="3"/>
      <c r="T236" s="3"/>
    </row>
    <row r="237" spans="1:20">
      <c r="A237" s="3">
        <v>236</v>
      </c>
      <c r="B237" s="3" t="s">
        <v>492</v>
      </c>
      <c r="C237" s="3" t="s">
        <v>16</v>
      </c>
      <c r="D237" s="2">
        <v>58666.38</v>
      </c>
      <c r="E237" s="3">
        <v>2</v>
      </c>
      <c r="F237" s="3" t="s">
        <v>493</v>
      </c>
      <c r="G237" s="1">
        <v>45378</v>
      </c>
      <c r="H237" s="3" t="s">
        <v>81</v>
      </c>
      <c r="I237" s="3" t="s">
        <v>32</v>
      </c>
      <c r="J237" s="3" t="s">
        <v>36</v>
      </c>
      <c r="K237" s="2">
        <f>Table1[[#This Row],[Unit Price]]*Table1[[#This Row],[Quantity]]</f>
        <v>117332.76</v>
      </c>
      <c r="L237" s="3">
        <f t="shared" si="3"/>
        <v>0.15</v>
      </c>
      <c r="M237" s="2">
        <f>IFERROR(Table1[[#This Row],[Sale Price]]*Table1[[#This Row],[Discount]],"No Discount")</f>
        <v>17599.913999999997</v>
      </c>
      <c r="N237" s="2">
        <f>IFERROR(Table1[[#This Row],[Sale Price]]-Table1[[#This Row],[Discount Amount]],Table1[[#This Row],[Sale Price]])</f>
        <v>99732.84599999999</v>
      </c>
      <c r="O237" s="23">
        <f>MONTH(Table1[[#This Row],[Date]])</f>
        <v>3</v>
      </c>
      <c r="P237" s="3"/>
      <c r="Q237" s="3"/>
      <c r="R237" s="3"/>
      <c r="S237" s="3"/>
      <c r="T237" s="3"/>
    </row>
    <row r="238" spans="1:20">
      <c r="A238" s="3">
        <v>237</v>
      </c>
      <c r="B238" s="3" t="s">
        <v>192</v>
      </c>
      <c r="C238" s="3" t="s">
        <v>70</v>
      </c>
      <c r="D238" s="2">
        <v>22795.63</v>
      </c>
      <c r="E238" s="3">
        <v>3</v>
      </c>
      <c r="F238" s="3" t="s">
        <v>494</v>
      </c>
      <c r="G238" s="1">
        <v>45594</v>
      </c>
      <c r="H238" s="3" t="s">
        <v>181</v>
      </c>
      <c r="I238" s="3" t="s">
        <v>26</v>
      </c>
      <c r="J238" s="3" t="s">
        <v>36</v>
      </c>
      <c r="K238" s="2">
        <f>Table1[[#This Row],[Unit Price]]*Table1[[#This Row],[Quantity]]</f>
        <v>68386.89</v>
      </c>
      <c r="L238" s="3">
        <f t="shared" si="3"/>
        <v>0.15</v>
      </c>
      <c r="M238" s="2">
        <f>IFERROR(Table1[[#This Row],[Sale Price]]*Table1[[#This Row],[Discount]],"No Discount")</f>
        <v>10258.0335</v>
      </c>
      <c r="N238" s="2">
        <f>IFERROR(Table1[[#This Row],[Sale Price]]-Table1[[#This Row],[Discount Amount]],Table1[[#This Row],[Sale Price]])</f>
        <v>58128.856500000002</v>
      </c>
      <c r="O238" s="23">
        <f>MONTH(Table1[[#This Row],[Date]])</f>
        <v>10</v>
      </c>
      <c r="P238" s="3"/>
      <c r="Q238" s="3"/>
      <c r="R238" s="3"/>
      <c r="S238" s="3"/>
      <c r="T238" s="3"/>
    </row>
    <row r="239" spans="1:20">
      <c r="A239" s="3">
        <v>238</v>
      </c>
      <c r="B239" s="3" t="s">
        <v>495</v>
      </c>
      <c r="C239" s="3" t="s">
        <v>51</v>
      </c>
      <c r="D239" s="2">
        <v>139518.57999999999</v>
      </c>
      <c r="E239" s="3">
        <v>4</v>
      </c>
      <c r="F239" s="3" t="s">
        <v>496</v>
      </c>
      <c r="G239" s="1">
        <v>45567</v>
      </c>
      <c r="H239" s="3" t="s">
        <v>223</v>
      </c>
      <c r="I239" s="3" t="s">
        <v>32</v>
      </c>
      <c r="J239" s="3" t="s">
        <v>36</v>
      </c>
      <c r="K239" s="2">
        <f>Table1[[#This Row],[Unit Price]]*Table1[[#This Row],[Quantity]]</f>
        <v>558074.31999999995</v>
      </c>
      <c r="L239" s="3">
        <f t="shared" si="3"/>
        <v>0.15</v>
      </c>
      <c r="M239" s="2">
        <f>IFERROR(Table1[[#This Row],[Sale Price]]*Table1[[#This Row],[Discount]],"No Discount")</f>
        <v>83711.147999999986</v>
      </c>
      <c r="N239" s="2">
        <f>IFERROR(Table1[[#This Row],[Sale Price]]-Table1[[#This Row],[Discount Amount]],Table1[[#This Row],[Sale Price]])</f>
        <v>474363.17199999996</v>
      </c>
      <c r="O239" s="23">
        <f>MONTH(Table1[[#This Row],[Date]])</f>
        <v>10</v>
      </c>
      <c r="P239" s="3"/>
      <c r="Q239" s="3"/>
      <c r="R239" s="3"/>
      <c r="S239" s="3"/>
      <c r="T239" s="3"/>
    </row>
    <row r="240" spans="1:20">
      <c r="A240" s="3">
        <v>239</v>
      </c>
      <c r="B240" s="3" t="s">
        <v>497</v>
      </c>
      <c r="C240" s="3" t="s">
        <v>29</v>
      </c>
      <c r="D240" s="2">
        <v>65804.960000000006</v>
      </c>
      <c r="E240" s="3">
        <v>3</v>
      </c>
      <c r="F240" s="3" t="s">
        <v>498</v>
      </c>
      <c r="G240" s="1">
        <v>45502</v>
      </c>
      <c r="H240" s="3" t="s">
        <v>53</v>
      </c>
      <c r="I240" s="3" t="s">
        <v>45</v>
      </c>
      <c r="J240" s="3" t="s">
        <v>20</v>
      </c>
      <c r="K240" s="2">
        <f>Table1[[#This Row],[Unit Price]]*Table1[[#This Row],[Quantity]]</f>
        <v>197414.88</v>
      </c>
      <c r="L240" s="3">
        <f t="shared" si="3"/>
        <v>0.15</v>
      </c>
      <c r="M240" s="2">
        <f>IFERROR(Table1[[#This Row],[Sale Price]]*Table1[[#This Row],[Discount]],"No Discount")</f>
        <v>29612.232</v>
      </c>
      <c r="N240" s="2">
        <f>IFERROR(Table1[[#This Row],[Sale Price]]-Table1[[#This Row],[Discount Amount]],Table1[[#This Row],[Sale Price]])</f>
        <v>167802.64800000002</v>
      </c>
      <c r="O240" s="23">
        <f>MONTH(Table1[[#This Row],[Date]])</f>
        <v>7</v>
      </c>
      <c r="P240" s="3"/>
      <c r="Q240" s="3"/>
      <c r="R240" s="3"/>
      <c r="S240" s="3"/>
      <c r="T240" s="3"/>
    </row>
    <row r="241" spans="1:20">
      <c r="A241" s="3">
        <v>240</v>
      </c>
      <c r="B241" s="3" t="s">
        <v>499</v>
      </c>
      <c r="C241" s="3" t="s">
        <v>29</v>
      </c>
      <c r="D241" s="2">
        <v>96718.24</v>
      </c>
      <c r="E241" s="3">
        <v>1</v>
      </c>
      <c r="F241" s="3" t="s">
        <v>500</v>
      </c>
      <c r="G241" s="1">
        <v>45620</v>
      </c>
      <c r="H241" s="3" t="s">
        <v>181</v>
      </c>
      <c r="I241" s="3" t="s">
        <v>19</v>
      </c>
      <c r="J241" s="3" t="s">
        <v>20</v>
      </c>
      <c r="K241" s="2">
        <f>Table1[[#This Row],[Unit Price]]*Table1[[#This Row],[Quantity]]</f>
        <v>96718.24</v>
      </c>
      <c r="L241" s="3" t="str">
        <f t="shared" si="3"/>
        <v>No Discount</v>
      </c>
      <c r="M241" s="2" t="str">
        <f>IFERROR(Table1[[#This Row],[Sale Price]]*Table1[[#This Row],[Discount]],"No Discount")</f>
        <v>No Discount</v>
      </c>
      <c r="N241" s="2">
        <f>IFERROR(Table1[[#This Row],[Sale Price]]-Table1[[#This Row],[Discount Amount]],Table1[[#This Row],[Sale Price]])</f>
        <v>96718.24</v>
      </c>
      <c r="O241" s="23">
        <f>MONTH(Table1[[#This Row],[Date]])</f>
        <v>11</v>
      </c>
      <c r="P241" s="3"/>
      <c r="Q241" s="3"/>
      <c r="R241" s="3"/>
      <c r="S241" s="3"/>
      <c r="T241" s="3"/>
    </row>
    <row r="242" spans="1:20">
      <c r="A242" s="3">
        <v>241</v>
      </c>
      <c r="B242" s="3" t="s">
        <v>501</v>
      </c>
      <c r="C242" s="3" t="s">
        <v>16</v>
      </c>
      <c r="D242" s="2">
        <v>171285.12</v>
      </c>
      <c r="E242" s="3">
        <v>1</v>
      </c>
      <c r="F242" s="3" t="s">
        <v>502</v>
      </c>
      <c r="G242" s="1">
        <v>45336</v>
      </c>
      <c r="H242" s="3" t="s">
        <v>25</v>
      </c>
      <c r="I242" s="3" t="s">
        <v>41</v>
      </c>
      <c r="J242" s="3" t="s">
        <v>36</v>
      </c>
      <c r="K242" s="2">
        <f>Table1[[#This Row],[Unit Price]]*Table1[[#This Row],[Quantity]]</f>
        <v>171285.12</v>
      </c>
      <c r="L242" s="3" t="str">
        <f t="shared" si="3"/>
        <v>No Discount</v>
      </c>
      <c r="M242" s="2" t="str">
        <f>IFERROR(Table1[[#This Row],[Sale Price]]*Table1[[#This Row],[Discount]],"No Discount")</f>
        <v>No Discount</v>
      </c>
      <c r="N242" s="2">
        <f>IFERROR(Table1[[#This Row],[Sale Price]]-Table1[[#This Row],[Discount Amount]],Table1[[#This Row],[Sale Price]])</f>
        <v>171285.12</v>
      </c>
      <c r="O242" s="23">
        <f>MONTH(Table1[[#This Row],[Date]])</f>
        <v>2</v>
      </c>
      <c r="P242" s="3"/>
      <c r="Q242" s="3"/>
      <c r="R242" s="3"/>
      <c r="S242" s="3"/>
      <c r="T242" s="3"/>
    </row>
    <row r="243" spans="1:20">
      <c r="A243" s="3">
        <v>242</v>
      </c>
      <c r="B243" s="3" t="s">
        <v>503</v>
      </c>
      <c r="C243" s="3" t="s">
        <v>23</v>
      </c>
      <c r="D243" s="2">
        <v>166297.98000000001</v>
      </c>
      <c r="E243" s="3">
        <v>4</v>
      </c>
      <c r="F243" s="3" t="s">
        <v>504</v>
      </c>
      <c r="G243" s="1">
        <v>45545</v>
      </c>
      <c r="H243" s="3" t="s">
        <v>62</v>
      </c>
      <c r="I243" s="3" t="s">
        <v>41</v>
      </c>
      <c r="J243" s="3" t="s">
        <v>36</v>
      </c>
      <c r="K243" s="2">
        <f>Table1[[#This Row],[Unit Price]]*Table1[[#This Row],[Quantity]]</f>
        <v>665191.92000000004</v>
      </c>
      <c r="L243" s="3">
        <f t="shared" si="3"/>
        <v>0.15</v>
      </c>
      <c r="M243" s="2">
        <f>IFERROR(Table1[[#This Row],[Sale Price]]*Table1[[#This Row],[Discount]],"No Discount")</f>
        <v>99778.788</v>
      </c>
      <c r="N243" s="2">
        <f>IFERROR(Table1[[#This Row],[Sale Price]]-Table1[[#This Row],[Discount Amount]],Table1[[#This Row],[Sale Price]])</f>
        <v>565413.13199999998</v>
      </c>
      <c r="O243" s="23">
        <f>MONTH(Table1[[#This Row],[Date]])</f>
        <v>9</v>
      </c>
      <c r="P243" s="3"/>
      <c r="Q243" s="3"/>
      <c r="R243" s="3"/>
      <c r="S243" s="3"/>
      <c r="T243" s="3"/>
    </row>
    <row r="244" spans="1:20">
      <c r="A244" s="3">
        <v>243</v>
      </c>
      <c r="B244" s="3" t="s">
        <v>505</v>
      </c>
      <c r="C244" s="3" t="s">
        <v>129</v>
      </c>
      <c r="D244" s="2">
        <v>157546.23000000001</v>
      </c>
      <c r="E244" s="3">
        <v>1</v>
      </c>
      <c r="F244" s="3" t="s">
        <v>506</v>
      </c>
      <c r="G244" s="1">
        <v>45591</v>
      </c>
      <c r="H244" s="3" t="s">
        <v>57</v>
      </c>
      <c r="I244" s="3" t="s">
        <v>26</v>
      </c>
      <c r="J244" s="3" t="s">
        <v>27</v>
      </c>
      <c r="K244" s="2">
        <f>Table1[[#This Row],[Unit Price]]*Table1[[#This Row],[Quantity]]</f>
        <v>157546.23000000001</v>
      </c>
      <c r="L244" s="3" t="str">
        <f t="shared" si="3"/>
        <v>No Discount</v>
      </c>
      <c r="M244" s="2" t="str">
        <f>IFERROR(Table1[[#This Row],[Sale Price]]*Table1[[#This Row],[Discount]],"No Discount")</f>
        <v>No Discount</v>
      </c>
      <c r="N244" s="2">
        <f>IFERROR(Table1[[#This Row],[Sale Price]]-Table1[[#This Row],[Discount Amount]],Table1[[#This Row],[Sale Price]])</f>
        <v>157546.23000000001</v>
      </c>
      <c r="O244" s="23">
        <f>MONTH(Table1[[#This Row],[Date]])</f>
        <v>10</v>
      </c>
      <c r="P244" s="3"/>
      <c r="Q244" s="3"/>
      <c r="R244" s="3"/>
      <c r="S244" s="3"/>
      <c r="T244" s="3"/>
    </row>
    <row r="245" spans="1:20">
      <c r="A245" s="3">
        <v>244</v>
      </c>
      <c r="B245" s="3" t="s">
        <v>391</v>
      </c>
      <c r="C245" s="3" t="s">
        <v>47</v>
      </c>
      <c r="D245" s="2">
        <v>18998.75</v>
      </c>
      <c r="E245" s="3">
        <v>2</v>
      </c>
      <c r="F245" s="3" t="s">
        <v>507</v>
      </c>
      <c r="G245" s="1">
        <v>45543</v>
      </c>
      <c r="H245" s="3" t="s">
        <v>121</v>
      </c>
      <c r="I245" s="3" t="s">
        <v>26</v>
      </c>
      <c r="J245" s="3" t="s">
        <v>20</v>
      </c>
      <c r="K245" s="2">
        <f>Table1[[#This Row],[Unit Price]]*Table1[[#This Row],[Quantity]]</f>
        <v>37997.5</v>
      </c>
      <c r="L245" s="3">
        <f t="shared" si="3"/>
        <v>0.15</v>
      </c>
      <c r="M245" s="2">
        <f>IFERROR(Table1[[#This Row],[Sale Price]]*Table1[[#This Row],[Discount]],"No Discount")</f>
        <v>5699.625</v>
      </c>
      <c r="N245" s="2">
        <f>IFERROR(Table1[[#This Row],[Sale Price]]-Table1[[#This Row],[Discount Amount]],Table1[[#This Row],[Sale Price]])</f>
        <v>32297.875</v>
      </c>
      <c r="O245" s="23">
        <f>MONTH(Table1[[#This Row],[Date]])</f>
        <v>9</v>
      </c>
      <c r="P245" s="3"/>
      <c r="Q245" s="3"/>
      <c r="R245" s="3"/>
      <c r="S245" s="3"/>
      <c r="T245" s="3"/>
    </row>
    <row r="246" spans="1:20">
      <c r="A246" s="3">
        <v>245</v>
      </c>
      <c r="B246" s="3" t="s">
        <v>484</v>
      </c>
      <c r="C246" s="3" t="s">
        <v>51</v>
      </c>
      <c r="D246" s="2">
        <v>166435.82999999999</v>
      </c>
      <c r="E246" s="3">
        <v>1</v>
      </c>
      <c r="F246" s="3" t="s">
        <v>508</v>
      </c>
      <c r="G246" s="1">
        <v>45466</v>
      </c>
      <c r="H246" s="3" t="s">
        <v>197</v>
      </c>
      <c r="I246" s="3" t="s">
        <v>19</v>
      </c>
      <c r="J246" s="3" t="s">
        <v>27</v>
      </c>
      <c r="K246" s="2">
        <f>Table1[[#This Row],[Unit Price]]*Table1[[#This Row],[Quantity]]</f>
        <v>166435.82999999999</v>
      </c>
      <c r="L246" s="3" t="str">
        <f t="shared" si="3"/>
        <v>No Discount</v>
      </c>
      <c r="M246" s="2" t="str">
        <f>IFERROR(Table1[[#This Row],[Sale Price]]*Table1[[#This Row],[Discount]],"No Discount")</f>
        <v>No Discount</v>
      </c>
      <c r="N246" s="2">
        <f>IFERROR(Table1[[#This Row],[Sale Price]]-Table1[[#This Row],[Discount Amount]],Table1[[#This Row],[Sale Price]])</f>
        <v>166435.82999999999</v>
      </c>
      <c r="O246" s="23">
        <f>MONTH(Table1[[#This Row],[Date]])</f>
        <v>6</v>
      </c>
      <c r="P246" s="3"/>
      <c r="Q246" s="3"/>
      <c r="R246" s="3"/>
      <c r="S246" s="3"/>
      <c r="T246" s="3"/>
    </row>
    <row r="247" spans="1:20">
      <c r="A247" s="3">
        <v>246</v>
      </c>
      <c r="B247" s="3" t="s">
        <v>509</v>
      </c>
      <c r="C247" s="3" t="s">
        <v>38</v>
      </c>
      <c r="D247" s="2">
        <v>93793.26</v>
      </c>
      <c r="E247" s="3">
        <v>3</v>
      </c>
      <c r="F247" s="3" t="s">
        <v>510</v>
      </c>
      <c r="G247" s="1">
        <v>45523</v>
      </c>
      <c r="H247" s="3" t="s">
        <v>197</v>
      </c>
      <c r="I247" s="3" t="s">
        <v>32</v>
      </c>
      <c r="J247" s="3" t="s">
        <v>27</v>
      </c>
      <c r="K247" s="2">
        <f>Table1[[#This Row],[Unit Price]]*Table1[[#This Row],[Quantity]]</f>
        <v>281379.77999999997</v>
      </c>
      <c r="L247" s="3">
        <f t="shared" si="3"/>
        <v>0.15</v>
      </c>
      <c r="M247" s="2">
        <f>IFERROR(Table1[[#This Row],[Sale Price]]*Table1[[#This Row],[Discount]],"No Discount")</f>
        <v>42206.966999999997</v>
      </c>
      <c r="N247" s="2">
        <f>IFERROR(Table1[[#This Row],[Sale Price]]-Table1[[#This Row],[Discount Amount]],Table1[[#This Row],[Sale Price]])</f>
        <v>239172.81299999997</v>
      </c>
      <c r="O247" s="23">
        <f>MONTH(Table1[[#This Row],[Date]])</f>
        <v>8</v>
      </c>
      <c r="P247" s="3"/>
      <c r="Q247" s="3"/>
      <c r="R247" s="3"/>
      <c r="S247" s="3"/>
      <c r="T247" s="3"/>
    </row>
    <row r="248" spans="1:20">
      <c r="A248" s="3">
        <v>247</v>
      </c>
      <c r="B248" s="3" t="s">
        <v>511</v>
      </c>
      <c r="C248" s="3" t="s">
        <v>29</v>
      </c>
      <c r="D248" s="2">
        <v>27439.07</v>
      </c>
      <c r="E248" s="3">
        <v>2</v>
      </c>
      <c r="F248" s="3" t="s">
        <v>512</v>
      </c>
      <c r="G248" s="1">
        <v>45295</v>
      </c>
      <c r="H248" s="3" t="s">
        <v>159</v>
      </c>
      <c r="I248" s="3" t="s">
        <v>32</v>
      </c>
      <c r="J248" s="3" t="s">
        <v>36</v>
      </c>
      <c r="K248" s="2">
        <f>Table1[[#This Row],[Unit Price]]*Table1[[#This Row],[Quantity]]</f>
        <v>54878.14</v>
      </c>
      <c r="L248" s="3">
        <f t="shared" si="3"/>
        <v>0.15</v>
      </c>
      <c r="M248" s="2">
        <f>IFERROR(Table1[[#This Row],[Sale Price]]*Table1[[#This Row],[Discount]],"No Discount")</f>
        <v>8231.7209999999995</v>
      </c>
      <c r="N248" s="2">
        <f>IFERROR(Table1[[#This Row],[Sale Price]]-Table1[[#This Row],[Discount Amount]],Table1[[#This Row],[Sale Price]])</f>
        <v>46646.419000000002</v>
      </c>
      <c r="O248" s="23">
        <f>MONTH(Table1[[#This Row],[Date]])</f>
        <v>1</v>
      </c>
      <c r="P248" s="3"/>
      <c r="Q248" s="3"/>
      <c r="R248" s="3"/>
      <c r="S248" s="3"/>
      <c r="T248" s="3"/>
    </row>
    <row r="249" spans="1:20">
      <c r="A249" s="3">
        <v>248</v>
      </c>
      <c r="B249" s="3" t="s">
        <v>513</v>
      </c>
      <c r="C249" s="3" t="s">
        <v>29</v>
      </c>
      <c r="D249" s="2">
        <v>162316.82999999999</v>
      </c>
      <c r="E249" s="3">
        <v>5</v>
      </c>
      <c r="F249" s="3" t="s">
        <v>514</v>
      </c>
      <c r="G249" s="1">
        <v>45477</v>
      </c>
      <c r="H249" s="3" t="s">
        <v>25</v>
      </c>
      <c r="I249" s="3" t="s">
        <v>45</v>
      </c>
      <c r="J249" s="3" t="s">
        <v>36</v>
      </c>
      <c r="K249" s="2">
        <f>Table1[[#This Row],[Unit Price]]*Table1[[#This Row],[Quantity]]</f>
        <v>811584.14999999991</v>
      </c>
      <c r="L249" s="3">
        <f t="shared" si="3"/>
        <v>0.25</v>
      </c>
      <c r="M249" s="2">
        <f>IFERROR(Table1[[#This Row],[Sale Price]]*Table1[[#This Row],[Discount]],"No Discount")</f>
        <v>202896.03749999998</v>
      </c>
      <c r="N249" s="2">
        <f>IFERROR(Table1[[#This Row],[Sale Price]]-Table1[[#This Row],[Discount Amount]],Table1[[#This Row],[Sale Price]])</f>
        <v>608688.11249999993</v>
      </c>
      <c r="O249" s="23">
        <f>MONTH(Table1[[#This Row],[Date]])</f>
        <v>7</v>
      </c>
      <c r="P249" s="3"/>
      <c r="Q249" s="3"/>
      <c r="R249" s="3"/>
      <c r="S249" s="3"/>
      <c r="T249" s="3"/>
    </row>
    <row r="250" spans="1:20">
      <c r="A250" s="3">
        <v>249</v>
      </c>
      <c r="B250" s="3" t="s">
        <v>316</v>
      </c>
      <c r="C250" s="3" t="s">
        <v>129</v>
      </c>
      <c r="D250" s="2">
        <v>45565.27</v>
      </c>
      <c r="E250" s="3">
        <v>3</v>
      </c>
      <c r="F250" s="3" t="s">
        <v>515</v>
      </c>
      <c r="G250" s="1">
        <v>45388</v>
      </c>
      <c r="H250" s="3" t="s">
        <v>76</v>
      </c>
      <c r="I250" s="3" t="s">
        <v>19</v>
      </c>
      <c r="J250" s="3" t="s">
        <v>27</v>
      </c>
      <c r="K250" s="2">
        <f>Table1[[#This Row],[Unit Price]]*Table1[[#This Row],[Quantity]]</f>
        <v>136695.81</v>
      </c>
      <c r="L250" s="3">
        <f t="shared" si="3"/>
        <v>0.15</v>
      </c>
      <c r="M250" s="2">
        <f>IFERROR(Table1[[#This Row],[Sale Price]]*Table1[[#This Row],[Discount]],"No Discount")</f>
        <v>20504.371499999997</v>
      </c>
      <c r="N250" s="2">
        <f>IFERROR(Table1[[#This Row],[Sale Price]]-Table1[[#This Row],[Discount Amount]],Table1[[#This Row],[Sale Price]])</f>
        <v>116191.4385</v>
      </c>
      <c r="O250" s="23">
        <f>MONTH(Table1[[#This Row],[Date]])</f>
        <v>4</v>
      </c>
      <c r="P250" s="3"/>
      <c r="Q250" s="3"/>
      <c r="R250" s="3"/>
      <c r="S250" s="3"/>
      <c r="T250" s="3"/>
    </row>
    <row r="251" spans="1:20">
      <c r="A251" s="3">
        <v>250</v>
      </c>
      <c r="B251" s="3" t="s">
        <v>516</v>
      </c>
      <c r="C251" s="3" t="s">
        <v>38</v>
      </c>
      <c r="D251" s="2">
        <v>32530.37</v>
      </c>
      <c r="E251" s="3">
        <v>1</v>
      </c>
      <c r="F251" s="3" t="s">
        <v>517</v>
      </c>
      <c r="G251" s="1">
        <v>45455</v>
      </c>
      <c r="H251" s="3" t="s">
        <v>84</v>
      </c>
      <c r="I251" s="3" t="s">
        <v>45</v>
      </c>
      <c r="J251" s="3" t="s">
        <v>36</v>
      </c>
      <c r="K251" s="2">
        <f>Table1[[#This Row],[Unit Price]]*Table1[[#This Row],[Quantity]]</f>
        <v>32530.37</v>
      </c>
      <c r="L251" s="3" t="str">
        <f t="shared" si="3"/>
        <v>No Discount</v>
      </c>
      <c r="M251" s="2" t="str">
        <f>IFERROR(Table1[[#This Row],[Sale Price]]*Table1[[#This Row],[Discount]],"No Discount")</f>
        <v>No Discount</v>
      </c>
      <c r="N251" s="2">
        <f>IFERROR(Table1[[#This Row],[Sale Price]]-Table1[[#This Row],[Discount Amount]],Table1[[#This Row],[Sale Price]])</f>
        <v>32530.37</v>
      </c>
      <c r="O251" s="23">
        <f>MONTH(Table1[[#This Row],[Date]])</f>
        <v>6</v>
      </c>
      <c r="P251" s="3"/>
      <c r="Q251" s="3"/>
      <c r="R251" s="3"/>
      <c r="S251" s="3"/>
      <c r="T251" s="3"/>
    </row>
    <row r="252" spans="1:20">
      <c r="A252" s="3">
        <v>251</v>
      </c>
      <c r="B252" s="3" t="s">
        <v>518</v>
      </c>
      <c r="C252" s="3" t="s">
        <v>23</v>
      </c>
      <c r="D252" s="2">
        <v>180902.43</v>
      </c>
      <c r="E252" s="3">
        <v>3</v>
      </c>
      <c r="F252" s="3" t="s">
        <v>519</v>
      </c>
      <c r="G252" s="1">
        <v>45374</v>
      </c>
      <c r="H252" s="3" t="s">
        <v>72</v>
      </c>
      <c r="I252" s="3" t="s">
        <v>41</v>
      </c>
      <c r="J252" s="3" t="s">
        <v>36</v>
      </c>
      <c r="K252" s="2">
        <f>Table1[[#This Row],[Unit Price]]*Table1[[#This Row],[Quantity]]</f>
        <v>542707.29</v>
      </c>
      <c r="L252" s="3">
        <f t="shared" si="3"/>
        <v>0.15</v>
      </c>
      <c r="M252" s="2">
        <f>IFERROR(Table1[[#This Row],[Sale Price]]*Table1[[#This Row],[Discount]],"No Discount")</f>
        <v>81406.093500000003</v>
      </c>
      <c r="N252" s="2">
        <f>IFERROR(Table1[[#This Row],[Sale Price]]-Table1[[#This Row],[Discount Amount]],Table1[[#This Row],[Sale Price]])</f>
        <v>461301.19650000002</v>
      </c>
      <c r="O252" s="23">
        <f>MONTH(Table1[[#This Row],[Date]])</f>
        <v>3</v>
      </c>
      <c r="P252" s="3"/>
      <c r="Q252" s="3"/>
      <c r="R252" s="3"/>
      <c r="S252" s="3"/>
      <c r="T252" s="3"/>
    </row>
    <row r="253" spans="1:20">
      <c r="A253" s="3">
        <v>252</v>
      </c>
      <c r="B253" s="3" t="s">
        <v>104</v>
      </c>
      <c r="C253" s="3" t="s">
        <v>47</v>
      </c>
      <c r="D253" s="2">
        <v>126562.89</v>
      </c>
      <c r="E253" s="3">
        <v>4</v>
      </c>
      <c r="F253" s="3" t="s">
        <v>520</v>
      </c>
      <c r="G253" s="1">
        <v>45446</v>
      </c>
      <c r="H253" s="3" t="s">
        <v>197</v>
      </c>
      <c r="I253" s="3" t="s">
        <v>26</v>
      </c>
      <c r="J253" s="3" t="s">
        <v>20</v>
      </c>
      <c r="K253" s="2">
        <f>Table1[[#This Row],[Unit Price]]*Table1[[#This Row],[Quantity]]</f>
        <v>506251.56</v>
      </c>
      <c r="L253" s="3">
        <f t="shared" si="3"/>
        <v>0.15</v>
      </c>
      <c r="M253" s="2">
        <f>IFERROR(Table1[[#This Row],[Sale Price]]*Table1[[#This Row],[Discount]],"No Discount")</f>
        <v>75937.733999999997</v>
      </c>
      <c r="N253" s="2">
        <f>IFERROR(Table1[[#This Row],[Sale Price]]-Table1[[#This Row],[Discount Amount]],Table1[[#This Row],[Sale Price]])</f>
        <v>430313.826</v>
      </c>
      <c r="O253" s="23">
        <f>MONTH(Table1[[#This Row],[Date]])</f>
        <v>6</v>
      </c>
      <c r="P253" s="3"/>
      <c r="Q253" s="3"/>
      <c r="R253" s="3"/>
      <c r="S253" s="3"/>
      <c r="T253" s="3"/>
    </row>
    <row r="254" spans="1:20">
      <c r="A254" s="3">
        <v>253</v>
      </c>
      <c r="B254" s="3" t="s">
        <v>97</v>
      </c>
      <c r="C254" s="3" t="s">
        <v>70</v>
      </c>
      <c r="D254" s="2">
        <v>16578.47</v>
      </c>
      <c r="E254" s="3">
        <v>5</v>
      </c>
      <c r="F254" s="3" t="s">
        <v>521</v>
      </c>
      <c r="G254" s="1">
        <v>45398</v>
      </c>
      <c r="H254" s="3" t="s">
        <v>96</v>
      </c>
      <c r="I254" s="3" t="s">
        <v>26</v>
      </c>
      <c r="J254" s="3" t="s">
        <v>36</v>
      </c>
      <c r="K254" s="2">
        <f>Table1[[#This Row],[Unit Price]]*Table1[[#This Row],[Quantity]]</f>
        <v>82892.350000000006</v>
      </c>
      <c r="L254" s="3">
        <f t="shared" si="3"/>
        <v>0.25</v>
      </c>
      <c r="M254" s="2">
        <f>IFERROR(Table1[[#This Row],[Sale Price]]*Table1[[#This Row],[Discount]],"No Discount")</f>
        <v>20723.087500000001</v>
      </c>
      <c r="N254" s="2">
        <f>IFERROR(Table1[[#This Row],[Sale Price]]-Table1[[#This Row],[Discount Amount]],Table1[[#This Row],[Sale Price]])</f>
        <v>62169.262500000004</v>
      </c>
      <c r="O254" s="23">
        <f>MONTH(Table1[[#This Row],[Date]])</f>
        <v>4</v>
      </c>
      <c r="P254" s="3"/>
      <c r="Q254" s="3"/>
      <c r="R254" s="3"/>
      <c r="S254" s="3"/>
      <c r="T254" s="3"/>
    </row>
    <row r="255" spans="1:20">
      <c r="A255" s="3">
        <v>254</v>
      </c>
      <c r="B255" s="3" t="s">
        <v>522</v>
      </c>
      <c r="C255" s="3" t="s">
        <v>29</v>
      </c>
      <c r="D255" s="2">
        <v>151520.57</v>
      </c>
      <c r="E255" s="3">
        <v>3</v>
      </c>
      <c r="F255" s="3" t="s">
        <v>523</v>
      </c>
      <c r="G255" s="1">
        <v>45645</v>
      </c>
      <c r="H255" s="3" t="s">
        <v>131</v>
      </c>
      <c r="I255" s="3" t="s">
        <v>41</v>
      </c>
      <c r="J255" s="3" t="s">
        <v>27</v>
      </c>
      <c r="K255" s="2">
        <f>Table1[[#This Row],[Unit Price]]*Table1[[#This Row],[Quantity]]</f>
        <v>454561.71</v>
      </c>
      <c r="L255" s="3">
        <f t="shared" si="3"/>
        <v>0.15</v>
      </c>
      <c r="M255" s="2">
        <f>IFERROR(Table1[[#This Row],[Sale Price]]*Table1[[#This Row],[Discount]],"No Discount")</f>
        <v>68184.256500000003</v>
      </c>
      <c r="N255" s="2">
        <f>IFERROR(Table1[[#This Row],[Sale Price]]-Table1[[#This Row],[Discount Amount]],Table1[[#This Row],[Sale Price]])</f>
        <v>386377.4535</v>
      </c>
      <c r="O255" s="23">
        <f>MONTH(Table1[[#This Row],[Date]])</f>
        <v>12</v>
      </c>
      <c r="P255" s="3"/>
      <c r="Q255" s="3"/>
      <c r="R255" s="3"/>
      <c r="S255" s="3"/>
      <c r="T255" s="3"/>
    </row>
    <row r="256" spans="1:20">
      <c r="A256" s="3">
        <v>255</v>
      </c>
      <c r="B256" s="3" t="s">
        <v>524</v>
      </c>
      <c r="C256" s="3" t="s">
        <v>29</v>
      </c>
      <c r="D256" s="2">
        <v>166863.28</v>
      </c>
      <c r="E256" s="3">
        <v>3</v>
      </c>
      <c r="F256" s="3" t="s">
        <v>525</v>
      </c>
      <c r="G256" s="1">
        <v>45434</v>
      </c>
      <c r="H256" s="3" t="s">
        <v>40</v>
      </c>
      <c r="I256" s="3" t="s">
        <v>19</v>
      </c>
      <c r="J256" s="3" t="s">
        <v>36</v>
      </c>
      <c r="K256" s="2">
        <f>Table1[[#This Row],[Unit Price]]*Table1[[#This Row],[Quantity]]</f>
        <v>500589.83999999997</v>
      </c>
      <c r="L256" s="3">
        <f t="shared" si="3"/>
        <v>0.15</v>
      </c>
      <c r="M256" s="2">
        <f>IFERROR(Table1[[#This Row],[Sale Price]]*Table1[[#This Row],[Discount]],"No Discount")</f>
        <v>75088.475999999995</v>
      </c>
      <c r="N256" s="2">
        <f>IFERROR(Table1[[#This Row],[Sale Price]]-Table1[[#This Row],[Discount Amount]],Table1[[#This Row],[Sale Price]])</f>
        <v>425501.36399999994</v>
      </c>
      <c r="O256" s="23">
        <f>MONTH(Table1[[#This Row],[Date]])</f>
        <v>5</v>
      </c>
      <c r="P256" s="3"/>
      <c r="Q256" s="3"/>
      <c r="R256" s="3"/>
      <c r="S256" s="3"/>
      <c r="T256" s="3"/>
    </row>
    <row r="257" spans="1:20">
      <c r="A257" s="3">
        <v>256</v>
      </c>
      <c r="B257" s="3" t="s">
        <v>526</v>
      </c>
      <c r="C257" s="3" t="s">
        <v>16</v>
      </c>
      <c r="D257" s="2">
        <v>129343.86</v>
      </c>
      <c r="E257" s="3">
        <v>1</v>
      </c>
      <c r="F257" s="3" t="s">
        <v>527</v>
      </c>
      <c r="G257" s="1">
        <v>45566</v>
      </c>
      <c r="H257" s="3" t="s">
        <v>121</v>
      </c>
      <c r="I257" s="3" t="s">
        <v>19</v>
      </c>
      <c r="J257" s="3" t="s">
        <v>27</v>
      </c>
      <c r="K257" s="2">
        <f>Table1[[#This Row],[Unit Price]]*Table1[[#This Row],[Quantity]]</f>
        <v>129343.86</v>
      </c>
      <c r="L257" s="3" t="str">
        <f t="shared" si="3"/>
        <v>No Discount</v>
      </c>
      <c r="M257" s="2" t="str">
        <f>IFERROR(Table1[[#This Row],[Sale Price]]*Table1[[#This Row],[Discount]],"No Discount")</f>
        <v>No Discount</v>
      </c>
      <c r="N257" s="2">
        <f>IFERROR(Table1[[#This Row],[Sale Price]]-Table1[[#This Row],[Discount Amount]],Table1[[#This Row],[Sale Price]])</f>
        <v>129343.86</v>
      </c>
      <c r="O257" s="23">
        <f>MONTH(Table1[[#This Row],[Date]])</f>
        <v>10</v>
      </c>
      <c r="P257" s="3"/>
      <c r="Q257" s="3"/>
      <c r="R257" s="3"/>
      <c r="S257" s="3"/>
      <c r="T257" s="3"/>
    </row>
    <row r="258" spans="1:20">
      <c r="A258" s="3">
        <v>257</v>
      </c>
      <c r="B258" s="3" t="s">
        <v>528</v>
      </c>
      <c r="C258" s="3" t="s">
        <v>129</v>
      </c>
      <c r="D258" s="2">
        <v>118203.8</v>
      </c>
      <c r="E258" s="3">
        <v>3</v>
      </c>
      <c r="F258" s="3" t="s">
        <v>529</v>
      </c>
      <c r="G258" s="1">
        <v>45417</v>
      </c>
      <c r="H258" s="3" t="s">
        <v>62</v>
      </c>
      <c r="I258" s="3" t="s">
        <v>19</v>
      </c>
      <c r="J258" s="3" t="s">
        <v>36</v>
      </c>
      <c r="K258" s="2">
        <f>Table1[[#This Row],[Unit Price]]*Table1[[#This Row],[Quantity]]</f>
        <v>354611.4</v>
      </c>
      <c r="L258" s="3">
        <f t="shared" ref="L258:L321" si="4">_xlfn.XLOOKUP(E258,$P$2:$P$6,$Q$2:$Q$6,,0)</f>
        <v>0.15</v>
      </c>
      <c r="M258" s="2">
        <f>IFERROR(Table1[[#This Row],[Sale Price]]*Table1[[#This Row],[Discount]],"No Discount")</f>
        <v>53191.71</v>
      </c>
      <c r="N258" s="2">
        <f>IFERROR(Table1[[#This Row],[Sale Price]]-Table1[[#This Row],[Discount Amount]],Table1[[#This Row],[Sale Price]])</f>
        <v>301419.69</v>
      </c>
      <c r="O258" s="23">
        <f>MONTH(Table1[[#This Row],[Date]])</f>
        <v>5</v>
      </c>
      <c r="P258" s="3"/>
      <c r="Q258" s="3"/>
      <c r="R258" s="3"/>
      <c r="S258" s="3"/>
      <c r="T258" s="3"/>
    </row>
    <row r="259" spans="1:20">
      <c r="A259" s="3">
        <v>258</v>
      </c>
      <c r="B259" s="3" t="s">
        <v>530</v>
      </c>
      <c r="C259" s="3" t="s">
        <v>60</v>
      </c>
      <c r="D259" s="2">
        <v>16363.04</v>
      </c>
      <c r="E259" s="3">
        <v>3</v>
      </c>
      <c r="F259" s="3" t="s">
        <v>531</v>
      </c>
      <c r="G259" s="1">
        <v>45462</v>
      </c>
      <c r="H259" s="3" t="s">
        <v>25</v>
      </c>
      <c r="I259" s="3" t="s">
        <v>26</v>
      </c>
      <c r="J259" s="3" t="s">
        <v>27</v>
      </c>
      <c r="K259" s="2">
        <f>Table1[[#This Row],[Unit Price]]*Table1[[#This Row],[Quantity]]</f>
        <v>49089.120000000003</v>
      </c>
      <c r="L259" s="3">
        <f t="shared" si="4"/>
        <v>0.15</v>
      </c>
      <c r="M259" s="2">
        <f>IFERROR(Table1[[#This Row],[Sale Price]]*Table1[[#This Row],[Discount]],"No Discount")</f>
        <v>7363.3680000000004</v>
      </c>
      <c r="N259" s="2">
        <f>IFERROR(Table1[[#This Row],[Sale Price]]-Table1[[#This Row],[Discount Amount]],Table1[[#This Row],[Sale Price]])</f>
        <v>41725.752</v>
      </c>
      <c r="O259" s="23">
        <f>MONTH(Table1[[#This Row],[Date]])</f>
        <v>6</v>
      </c>
      <c r="P259" s="3"/>
      <c r="Q259" s="3"/>
      <c r="R259" s="3"/>
      <c r="S259" s="3"/>
      <c r="T259" s="3"/>
    </row>
    <row r="260" spans="1:20">
      <c r="A260" s="3">
        <v>259</v>
      </c>
      <c r="B260" s="3" t="s">
        <v>532</v>
      </c>
      <c r="C260" s="3" t="s">
        <v>51</v>
      </c>
      <c r="D260" s="2">
        <v>63606.58</v>
      </c>
      <c r="E260" s="3">
        <v>2</v>
      </c>
      <c r="F260" s="3" t="s">
        <v>533</v>
      </c>
      <c r="G260" s="1">
        <v>45591</v>
      </c>
      <c r="H260" s="3" t="s">
        <v>251</v>
      </c>
      <c r="I260" s="3" t="s">
        <v>26</v>
      </c>
      <c r="J260" s="3" t="s">
        <v>36</v>
      </c>
      <c r="K260" s="2">
        <f>Table1[[#This Row],[Unit Price]]*Table1[[#This Row],[Quantity]]</f>
        <v>127213.16</v>
      </c>
      <c r="L260" s="3">
        <f t="shared" si="4"/>
        <v>0.15</v>
      </c>
      <c r="M260" s="2">
        <f>IFERROR(Table1[[#This Row],[Sale Price]]*Table1[[#This Row],[Discount]],"No Discount")</f>
        <v>19081.973999999998</v>
      </c>
      <c r="N260" s="2">
        <f>IFERROR(Table1[[#This Row],[Sale Price]]-Table1[[#This Row],[Discount Amount]],Table1[[#This Row],[Sale Price]])</f>
        <v>108131.186</v>
      </c>
      <c r="O260" s="23">
        <f>MONTH(Table1[[#This Row],[Date]])</f>
        <v>10</v>
      </c>
      <c r="P260" s="3"/>
      <c r="Q260" s="3"/>
      <c r="R260" s="3"/>
      <c r="S260" s="3"/>
      <c r="T260" s="3"/>
    </row>
    <row r="261" spans="1:20">
      <c r="A261" s="3">
        <v>260</v>
      </c>
      <c r="B261" s="3" t="s">
        <v>534</v>
      </c>
      <c r="C261" s="3" t="s">
        <v>47</v>
      </c>
      <c r="D261" s="2">
        <v>80371.42</v>
      </c>
      <c r="E261" s="3">
        <v>3</v>
      </c>
      <c r="F261" s="3" t="s">
        <v>535</v>
      </c>
      <c r="G261" s="1">
        <v>45379</v>
      </c>
      <c r="H261" s="3" t="s">
        <v>53</v>
      </c>
      <c r="I261" s="3" t="s">
        <v>45</v>
      </c>
      <c r="J261" s="3" t="s">
        <v>36</v>
      </c>
      <c r="K261" s="2">
        <f>Table1[[#This Row],[Unit Price]]*Table1[[#This Row],[Quantity]]</f>
        <v>241114.26</v>
      </c>
      <c r="L261" s="3">
        <f t="shared" si="4"/>
        <v>0.15</v>
      </c>
      <c r="M261" s="2">
        <f>IFERROR(Table1[[#This Row],[Sale Price]]*Table1[[#This Row],[Discount]],"No Discount")</f>
        <v>36167.139000000003</v>
      </c>
      <c r="N261" s="2">
        <f>IFERROR(Table1[[#This Row],[Sale Price]]-Table1[[#This Row],[Discount Amount]],Table1[[#This Row],[Sale Price]])</f>
        <v>204947.12100000001</v>
      </c>
      <c r="O261" s="23">
        <f>MONTH(Table1[[#This Row],[Date]])</f>
        <v>3</v>
      </c>
      <c r="P261" s="3"/>
      <c r="Q261" s="3"/>
      <c r="R261" s="3"/>
      <c r="S261" s="3"/>
      <c r="T261" s="3"/>
    </row>
    <row r="262" spans="1:20">
      <c r="A262" s="3">
        <v>261</v>
      </c>
      <c r="B262" s="3" t="s">
        <v>536</v>
      </c>
      <c r="C262" s="3" t="s">
        <v>16</v>
      </c>
      <c r="D262" s="2">
        <v>26174.73</v>
      </c>
      <c r="E262" s="3">
        <v>4</v>
      </c>
      <c r="F262" s="3" t="s">
        <v>537</v>
      </c>
      <c r="G262" s="1">
        <v>45476</v>
      </c>
      <c r="H262" s="3" t="s">
        <v>76</v>
      </c>
      <c r="I262" s="3" t="s">
        <v>45</v>
      </c>
      <c r="J262" s="3" t="s">
        <v>27</v>
      </c>
      <c r="K262" s="2">
        <f>Table1[[#This Row],[Unit Price]]*Table1[[#This Row],[Quantity]]</f>
        <v>104698.92</v>
      </c>
      <c r="L262" s="3">
        <f t="shared" si="4"/>
        <v>0.15</v>
      </c>
      <c r="M262" s="2">
        <f>IFERROR(Table1[[#This Row],[Sale Price]]*Table1[[#This Row],[Discount]],"No Discount")</f>
        <v>15704.838</v>
      </c>
      <c r="N262" s="2">
        <f>IFERROR(Table1[[#This Row],[Sale Price]]-Table1[[#This Row],[Discount Amount]],Table1[[#This Row],[Sale Price]])</f>
        <v>88994.081999999995</v>
      </c>
      <c r="O262" s="23">
        <f>MONTH(Table1[[#This Row],[Date]])</f>
        <v>7</v>
      </c>
      <c r="P262" s="3"/>
      <c r="Q262" s="3"/>
      <c r="R262" s="3"/>
      <c r="S262" s="3"/>
      <c r="T262" s="3"/>
    </row>
    <row r="263" spans="1:20">
      <c r="A263" s="3">
        <v>262</v>
      </c>
      <c r="B263" s="3" t="s">
        <v>538</v>
      </c>
      <c r="C263" s="3" t="s">
        <v>16</v>
      </c>
      <c r="D263" s="2">
        <v>86134.5</v>
      </c>
      <c r="E263" s="3">
        <v>4</v>
      </c>
      <c r="F263" s="3" t="s">
        <v>539</v>
      </c>
      <c r="G263" s="1">
        <v>45491</v>
      </c>
      <c r="H263" s="3" t="s">
        <v>81</v>
      </c>
      <c r="I263" s="3" t="s">
        <v>19</v>
      </c>
      <c r="J263" s="3" t="s">
        <v>27</v>
      </c>
      <c r="K263" s="2">
        <f>Table1[[#This Row],[Unit Price]]*Table1[[#This Row],[Quantity]]</f>
        <v>344538</v>
      </c>
      <c r="L263" s="3">
        <f t="shared" si="4"/>
        <v>0.15</v>
      </c>
      <c r="M263" s="2">
        <f>IFERROR(Table1[[#This Row],[Sale Price]]*Table1[[#This Row],[Discount]],"No Discount")</f>
        <v>51680.7</v>
      </c>
      <c r="N263" s="2">
        <f>IFERROR(Table1[[#This Row],[Sale Price]]-Table1[[#This Row],[Discount Amount]],Table1[[#This Row],[Sale Price]])</f>
        <v>292857.3</v>
      </c>
      <c r="O263" s="23">
        <f>MONTH(Table1[[#This Row],[Date]])</f>
        <v>7</v>
      </c>
      <c r="P263" s="3"/>
      <c r="Q263" s="3"/>
      <c r="R263" s="3"/>
      <c r="S263" s="3"/>
      <c r="T263" s="3"/>
    </row>
    <row r="264" spans="1:20">
      <c r="A264" s="3">
        <v>263</v>
      </c>
      <c r="B264" s="3" t="s">
        <v>316</v>
      </c>
      <c r="C264" s="3" t="s">
        <v>51</v>
      </c>
      <c r="D264" s="2">
        <v>159087.93</v>
      </c>
      <c r="E264" s="3">
        <v>5</v>
      </c>
      <c r="F264" s="3" t="s">
        <v>540</v>
      </c>
      <c r="G264" s="1">
        <v>45316</v>
      </c>
      <c r="H264" s="3" t="s">
        <v>18</v>
      </c>
      <c r="I264" s="3" t="s">
        <v>41</v>
      </c>
      <c r="J264" s="3" t="s">
        <v>20</v>
      </c>
      <c r="K264" s="2">
        <f>Table1[[#This Row],[Unit Price]]*Table1[[#This Row],[Quantity]]</f>
        <v>795439.64999999991</v>
      </c>
      <c r="L264" s="3">
        <f t="shared" si="4"/>
        <v>0.25</v>
      </c>
      <c r="M264" s="2">
        <f>IFERROR(Table1[[#This Row],[Sale Price]]*Table1[[#This Row],[Discount]],"No Discount")</f>
        <v>198859.91249999998</v>
      </c>
      <c r="N264" s="2">
        <f>IFERROR(Table1[[#This Row],[Sale Price]]-Table1[[#This Row],[Discount Amount]],Table1[[#This Row],[Sale Price]])</f>
        <v>596579.73749999993</v>
      </c>
      <c r="O264" s="23">
        <f>MONTH(Table1[[#This Row],[Date]])</f>
        <v>1</v>
      </c>
      <c r="P264" s="3"/>
      <c r="Q264" s="3"/>
      <c r="R264" s="3"/>
      <c r="S264" s="3"/>
      <c r="T264" s="3"/>
    </row>
    <row r="265" spans="1:20">
      <c r="A265" s="3">
        <v>264</v>
      </c>
      <c r="B265" s="3" t="s">
        <v>541</v>
      </c>
      <c r="C265" s="3" t="s">
        <v>129</v>
      </c>
      <c r="D265" s="2">
        <v>68211.62</v>
      </c>
      <c r="E265" s="3">
        <v>1</v>
      </c>
      <c r="F265" s="3" t="s">
        <v>542</v>
      </c>
      <c r="G265" s="1">
        <v>45484</v>
      </c>
      <c r="H265" s="3" t="s">
        <v>57</v>
      </c>
      <c r="I265" s="3" t="s">
        <v>26</v>
      </c>
      <c r="J265" s="3" t="s">
        <v>20</v>
      </c>
      <c r="K265" s="2">
        <f>Table1[[#This Row],[Unit Price]]*Table1[[#This Row],[Quantity]]</f>
        <v>68211.62</v>
      </c>
      <c r="L265" s="3" t="str">
        <f t="shared" si="4"/>
        <v>No Discount</v>
      </c>
      <c r="M265" s="2" t="str">
        <f>IFERROR(Table1[[#This Row],[Sale Price]]*Table1[[#This Row],[Discount]],"No Discount")</f>
        <v>No Discount</v>
      </c>
      <c r="N265" s="2">
        <f>IFERROR(Table1[[#This Row],[Sale Price]]-Table1[[#This Row],[Discount Amount]],Table1[[#This Row],[Sale Price]])</f>
        <v>68211.62</v>
      </c>
      <c r="O265" s="23">
        <f>MONTH(Table1[[#This Row],[Date]])</f>
        <v>7</v>
      </c>
      <c r="P265" s="3"/>
      <c r="Q265" s="3"/>
      <c r="R265" s="3"/>
      <c r="S265" s="3"/>
      <c r="T265" s="3"/>
    </row>
    <row r="266" spans="1:20">
      <c r="A266" s="3">
        <v>265</v>
      </c>
      <c r="B266" s="3" t="s">
        <v>543</v>
      </c>
      <c r="C266" s="3" t="s">
        <v>23</v>
      </c>
      <c r="D266" s="2">
        <v>86631.08</v>
      </c>
      <c r="E266" s="3">
        <v>4</v>
      </c>
      <c r="F266" s="3" t="s">
        <v>544</v>
      </c>
      <c r="G266" s="1">
        <v>45330</v>
      </c>
      <c r="H266" s="3" t="s">
        <v>181</v>
      </c>
      <c r="I266" s="3" t="s">
        <v>45</v>
      </c>
      <c r="J266" s="3" t="s">
        <v>36</v>
      </c>
      <c r="K266" s="2">
        <f>Table1[[#This Row],[Unit Price]]*Table1[[#This Row],[Quantity]]</f>
        <v>346524.32</v>
      </c>
      <c r="L266" s="3">
        <f t="shared" si="4"/>
        <v>0.15</v>
      </c>
      <c r="M266" s="2">
        <f>IFERROR(Table1[[#This Row],[Sale Price]]*Table1[[#This Row],[Discount]],"No Discount")</f>
        <v>51978.648000000001</v>
      </c>
      <c r="N266" s="2">
        <f>IFERROR(Table1[[#This Row],[Sale Price]]-Table1[[#This Row],[Discount Amount]],Table1[[#This Row],[Sale Price]])</f>
        <v>294545.67200000002</v>
      </c>
      <c r="O266" s="23">
        <f>MONTH(Table1[[#This Row],[Date]])</f>
        <v>2</v>
      </c>
      <c r="P266" s="3"/>
      <c r="Q266" s="3"/>
      <c r="R266" s="3"/>
      <c r="S266" s="3"/>
      <c r="T266" s="3"/>
    </row>
    <row r="267" spans="1:20">
      <c r="A267" s="3">
        <v>266</v>
      </c>
      <c r="B267" s="3" t="s">
        <v>202</v>
      </c>
      <c r="C267" s="3" t="s">
        <v>51</v>
      </c>
      <c r="D267" s="2">
        <v>104024.23</v>
      </c>
      <c r="E267" s="3">
        <v>3</v>
      </c>
      <c r="F267" s="3" t="s">
        <v>545</v>
      </c>
      <c r="G267" s="1">
        <v>45465</v>
      </c>
      <c r="H267" s="3" t="s">
        <v>223</v>
      </c>
      <c r="I267" s="3" t="s">
        <v>32</v>
      </c>
      <c r="J267" s="3" t="s">
        <v>36</v>
      </c>
      <c r="K267" s="2">
        <f>Table1[[#This Row],[Unit Price]]*Table1[[#This Row],[Quantity]]</f>
        <v>312072.69</v>
      </c>
      <c r="L267" s="3">
        <f t="shared" si="4"/>
        <v>0.15</v>
      </c>
      <c r="M267" s="2">
        <f>IFERROR(Table1[[#This Row],[Sale Price]]*Table1[[#This Row],[Discount]],"No Discount")</f>
        <v>46810.9035</v>
      </c>
      <c r="N267" s="2">
        <f>IFERROR(Table1[[#This Row],[Sale Price]]-Table1[[#This Row],[Discount Amount]],Table1[[#This Row],[Sale Price]])</f>
        <v>265261.78649999999</v>
      </c>
      <c r="O267" s="23">
        <f>MONTH(Table1[[#This Row],[Date]])</f>
        <v>6</v>
      </c>
      <c r="P267" s="3"/>
      <c r="Q267" s="3"/>
      <c r="R267" s="3"/>
      <c r="S267" s="3"/>
      <c r="T267" s="3"/>
    </row>
    <row r="268" spans="1:20">
      <c r="A268" s="3">
        <v>267</v>
      </c>
      <c r="B268" s="3" t="s">
        <v>546</v>
      </c>
      <c r="C268" s="3" t="s">
        <v>129</v>
      </c>
      <c r="D268" s="2">
        <v>199257.95</v>
      </c>
      <c r="E268" s="3">
        <v>3</v>
      </c>
      <c r="F268" s="3" t="s">
        <v>547</v>
      </c>
      <c r="G268" s="1">
        <v>45452</v>
      </c>
      <c r="H268" s="3" t="s">
        <v>62</v>
      </c>
      <c r="I268" s="3" t="s">
        <v>19</v>
      </c>
      <c r="J268" s="3" t="s">
        <v>36</v>
      </c>
      <c r="K268" s="2">
        <f>Table1[[#This Row],[Unit Price]]*Table1[[#This Row],[Quantity]]</f>
        <v>597773.85000000009</v>
      </c>
      <c r="L268" s="3">
        <f t="shared" si="4"/>
        <v>0.15</v>
      </c>
      <c r="M268" s="2">
        <f>IFERROR(Table1[[#This Row],[Sale Price]]*Table1[[#This Row],[Discount]],"No Discount")</f>
        <v>89666.077500000014</v>
      </c>
      <c r="N268" s="2">
        <f>IFERROR(Table1[[#This Row],[Sale Price]]-Table1[[#This Row],[Discount Amount]],Table1[[#This Row],[Sale Price]])</f>
        <v>508107.77250000008</v>
      </c>
      <c r="O268" s="23">
        <f>MONTH(Table1[[#This Row],[Date]])</f>
        <v>6</v>
      </c>
      <c r="P268" s="3"/>
      <c r="Q268" s="3"/>
      <c r="R268" s="3"/>
      <c r="S268" s="3"/>
      <c r="T268" s="3"/>
    </row>
    <row r="269" spans="1:20">
      <c r="A269" s="3">
        <v>268</v>
      </c>
      <c r="B269" s="3" t="s">
        <v>94</v>
      </c>
      <c r="C269" s="3" t="s">
        <v>70</v>
      </c>
      <c r="D269" s="2">
        <v>49046.53</v>
      </c>
      <c r="E269" s="3">
        <v>3</v>
      </c>
      <c r="F269" s="3" t="s">
        <v>548</v>
      </c>
      <c r="G269" s="1">
        <v>45477</v>
      </c>
      <c r="H269" s="3" t="s">
        <v>197</v>
      </c>
      <c r="I269" s="3" t="s">
        <v>45</v>
      </c>
      <c r="J269" s="3" t="s">
        <v>27</v>
      </c>
      <c r="K269" s="2">
        <f>Table1[[#This Row],[Unit Price]]*Table1[[#This Row],[Quantity]]</f>
        <v>147139.59</v>
      </c>
      <c r="L269" s="3">
        <f t="shared" si="4"/>
        <v>0.15</v>
      </c>
      <c r="M269" s="2">
        <f>IFERROR(Table1[[#This Row],[Sale Price]]*Table1[[#This Row],[Discount]],"No Discount")</f>
        <v>22070.9385</v>
      </c>
      <c r="N269" s="2">
        <f>IFERROR(Table1[[#This Row],[Sale Price]]-Table1[[#This Row],[Discount Amount]],Table1[[#This Row],[Sale Price]])</f>
        <v>125068.65149999999</v>
      </c>
      <c r="O269" s="23">
        <f>MONTH(Table1[[#This Row],[Date]])</f>
        <v>7</v>
      </c>
      <c r="P269" s="3"/>
      <c r="Q269" s="3"/>
      <c r="R269" s="3"/>
      <c r="S269" s="3"/>
      <c r="T269" s="3"/>
    </row>
    <row r="270" spans="1:20">
      <c r="A270" s="3">
        <v>269</v>
      </c>
      <c r="B270" s="3" t="s">
        <v>42</v>
      </c>
      <c r="C270" s="3" t="s">
        <v>129</v>
      </c>
      <c r="D270" s="2">
        <v>170788.48000000001</v>
      </c>
      <c r="E270" s="3">
        <v>4</v>
      </c>
      <c r="F270" s="3" t="s">
        <v>549</v>
      </c>
      <c r="G270" s="1">
        <v>45507</v>
      </c>
      <c r="H270" s="3" t="s">
        <v>53</v>
      </c>
      <c r="I270" s="3" t="s">
        <v>32</v>
      </c>
      <c r="J270" s="3" t="s">
        <v>20</v>
      </c>
      <c r="K270" s="2">
        <f>Table1[[#This Row],[Unit Price]]*Table1[[#This Row],[Quantity]]</f>
        <v>683153.92000000004</v>
      </c>
      <c r="L270" s="3">
        <f t="shared" si="4"/>
        <v>0.15</v>
      </c>
      <c r="M270" s="2">
        <f>IFERROR(Table1[[#This Row],[Sale Price]]*Table1[[#This Row],[Discount]],"No Discount")</f>
        <v>102473.088</v>
      </c>
      <c r="N270" s="2">
        <f>IFERROR(Table1[[#This Row],[Sale Price]]-Table1[[#This Row],[Discount Amount]],Table1[[#This Row],[Sale Price]])</f>
        <v>580680.83200000005</v>
      </c>
      <c r="O270" s="23">
        <f>MONTH(Table1[[#This Row],[Date]])</f>
        <v>8</v>
      </c>
      <c r="P270" s="3"/>
      <c r="Q270" s="3"/>
      <c r="R270" s="3"/>
      <c r="S270" s="3"/>
      <c r="T270" s="3"/>
    </row>
    <row r="271" spans="1:20">
      <c r="A271" s="3">
        <v>270</v>
      </c>
      <c r="B271" s="3" t="s">
        <v>550</v>
      </c>
      <c r="C271" s="3" t="s">
        <v>129</v>
      </c>
      <c r="D271" s="2">
        <v>105861.44</v>
      </c>
      <c r="E271" s="3">
        <v>3</v>
      </c>
      <c r="F271" s="3" t="s">
        <v>551</v>
      </c>
      <c r="G271" s="1">
        <v>45461</v>
      </c>
      <c r="H271" s="3" t="s">
        <v>197</v>
      </c>
      <c r="I271" s="3" t="s">
        <v>26</v>
      </c>
      <c r="J271" s="3" t="s">
        <v>27</v>
      </c>
      <c r="K271" s="2">
        <f>Table1[[#This Row],[Unit Price]]*Table1[[#This Row],[Quantity]]</f>
        <v>317584.32</v>
      </c>
      <c r="L271" s="3">
        <f t="shared" si="4"/>
        <v>0.15</v>
      </c>
      <c r="M271" s="2">
        <f>IFERROR(Table1[[#This Row],[Sale Price]]*Table1[[#This Row],[Discount]],"No Discount")</f>
        <v>47637.648000000001</v>
      </c>
      <c r="N271" s="2">
        <f>IFERROR(Table1[[#This Row],[Sale Price]]-Table1[[#This Row],[Discount Amount]],Table1[[#This Row],[Sale Price]])</f>
        <v>269946.67200000002</v>
      </c>
      <c r="O271" s="23">
        <f>MONTH(Table1[[#This Row],[Date]])</f>
        <v>6</v>
      </c>
      <c r="P271" s="3"/>
      <c r="Q271" s="3"/>
      <c r="R271" s="3"/>
      <c r="S271" s="3"/>
      <c r="T271" s="3"/>
    </row>
    <row r="272" spans="1:20">
      <c r="A272" s="3">
        <v>271</v>
      </c>
      <c r="B272" s="3" t="s">
        <v>416</v>
      </c>
      <c r="C272" s="3" t="s">
        <v>23</v>
      </c>
      <c r="D272" s="2">
        <v>166774.85</v>
      </c>
      <c r="E272" s="3">
        <v>5</v>
      </c>
      <c r="F272" s="3" t="s">
        <v>552</v>
      </c>
      <c r="G272" s="1">
        <v>45417</v>
      </c>
      <c r="H272" s="3" t="s">
        <v>84</v>
      </c>
      <c r="I272" s="3" t="s">
        <v>45</v>
      </c>
      <c r="J272" s="3" t="s">
        <v>27</v>
      </c>
      <c r="K272" s="2">
        <f>Table1[[#This Row],[Unit Price]]*Table1[[#This Row],[Quantity]]</f>
        <v>833874.25</v>
      </c>
      <c r="L272" s="3">
        <f t="shared" si="4"/>
        <v>0.25</v>
      </c>
      <c r="M272" s="2">
        <f>IFERROR(Table1[[#This Row],[Sale Price]]*Table1[[#This Row],[Discount]],"No Discount")</f>
        <v>208468.5625</v>
      </c>
      <c r="N272" s="2">
        <f>IFERROR(Table1[[#This Row],[Sale Price]]-Table1[[#This Row],[Discount Amount]],Table1[[#This Row],[Sale Price]])</f>
        <v>625405.6875</v>
      </c>
      <c r="O272" s="23">
        <f>MONTH(Table1[[#This Row],[Date]])</f>
        <v>5</v>
      </c>
      <c r="P272" s="3"/>
      <c r="Q272" s="3"/>
      <c r="R272" s="3"/>
      <c r="S272" s="3"/>
      <c r="T272" s="3"/>
    </row>
    <row r="273" spans="1:20">
      <c r="A273" s="3">
        <v>272</v>
      </c>
      <c r="B273" s="3" t="s">
        <v>553</v>
      </c>
      <c r="C273" s="3" t="s">
        <v>79</v>
      </c>
      <c r="D273" s="2">
        <v>192322.05</v>
      </c>
      <c r="E273" s="3">
        <v>2</v>
      </c>
      <c r="F273" s="3" t="s">
        <v>554</v>
      </c>
      <c r="G273" s="1">
        <v>45592</v>
      </c>
      <c r="H273" s="3" t="s">
        <v>91</v>
      </c>
      <c r="I273" s="3" t="s">
        <v>45</v>
      </c>
      <c r="J273" s="3" t="s">
        <v>27</v>
      </c>
      <c r="K273" s="2">
        <f>Table1[[#This Row],[Unit Price]]*Table1[[#This Row],[Quantity]]</f>
        <v>384644.1</v>
      </c>
      <c r="L273" s="3">
        <f t="shared" si="4"/>
        <v>0.15</v>
      </c>
      <c r="M273" s="2">
        <f>IFERROR(Table1[[#This Row],[Sale Price]]*Table1[[#This Row],[Discount]],"No Discount")</f>
        <v>57696.614999999998</v>
      </c>
      <c r="N273" s="2">
        <f>IFERROR(Table1[[#This Row],[Sale Price]]-Table1[[#This Row],[Discount Amount]],Table1[[#This Row],[Sale Price]])</f>
        <v>326947.48499999999</v>
      </c>
      <c r="O273" s="23">
        <f>MONTH(Table1[[#This Row],[Date]])</f>
        <v>10</v>
      </c>
      <c r="P273" s="3"/>
      <c r="Q273" s="3"/>
      <c r="R273" s="3"/>
      <c r="S273" s="3"/>
      <c r="T273" s="3"/>
    </row>
    <row r="274" spans="1:20">
      <c r="A274" s="3">
        <v>273</v>
      </c>
      <c r="B274" s="3" t="s">
        <v>252</v>
      </c>
      <c r="C274" s="3" t="s">
        <v>60</v>
      </c>
      <c r="D274" s="2">
        <v>80006.22</v>
      </c>
      <c r="E274" s="3">
        <v>3</v>
      </c>
      <c r="F274" s="3" t="s">
        <v>555</v>
      </c>
      <c r="G274" s="1">
        <v>45350</v>
      </c>
      <c r="H274" s="3" t="s">
        <v>121</v>
      </c>
      <c r="I274" s="3" t="s">
        <v>19</v>
      </c>
      <c r="J274" s="3" t="s">
        <v>36</v>
      </c>
      <c r="K274" s="2">
        <f>Table1[[#This Row],[Unit Price]]*Table1[[#This Row],[Quantity]]</f>
        <v>240018.66</v>
      </c>
      <c r="L274" s="3">
        <f t="shared" si="4"/>
        <v>0.15</v>
      </c>
      <c r="M274" s="2">
        <f>IFERROR(Table1[[#This Row],[Sale Price]]*Table1[[#This Row],[Discount]],"No Discount")</f>
        <v>36002.798999999999</v>
      </c>
      <c r="N274" s="2">
        <f>IFERROR(Table1[[#This Row],[Sale Price]]-Table1[[#This Row],[Discount Amount]],Table1[[#This Row],[Sale Price]])</f>
        <v>204015.861</v>
      </c>
      <c r="O274" s="23">
        <f>MONTH(Table1[[#This Row],[Date]])</f>
        <v>2</v>
      </c>
      <c r="P274" s="3"/>
      <c r="Q274" s="3"/>
      <c r="R274" s="3"/>
      <c r="S274" s="3"/>
      <c r="T274" s="3"/>
    </row>
    <row r="275" spans="1:20">
      <c r="A275" s="3">
        <v>274</v>
      </c>
      <c r="B275" s="3" t="s">
        <v>556</v>
      </c>
      <c r="C275" s="3" t="s">
        <v>47</v>
      </c>
      <c r="D275" s="2">
        <v>98865.89</v>
      </c>
      <c r="E275" s="3">
        <v>2</v>
      </c>
      <c r="F275" s="3" t="s">
        <v>557</v>
      </c>
      <c r="G275" s="1">
        <v>45435</v>
      </c>
      <c r="H275" s="3" t="s">
        <v>121</v>
      </c>
      <c r="I275" s="3" t="s">
        <v>45</v>
      </c>
      <c r="J275" s="3" t="s">
        <v>27</v>
      </c>
      <c r="K275" s="2">
        <f>Table1[[#This Row],[Unit Price]]*Table1[[#This Row],[Quantity]]</f>
        <v>197731.78</v>
      </c>
      <c r="L275" s="3">
        <f t="shared" si="4"/>
        <v>0.15</v>
      </c>
      <c r="M275" s="2">
        <f>IFERROR(Table1[[#This Row],[Sale Price]]*Table1[[#This Row],[Discount]],"No Discount")</f>
        <v>29659.767</v>
      </c>
      <c r="N275" s="2">
        <f>IFERROR(Table1[[#This Row],[Sale Price]]-Table1[[#This Row],[Discount Amount]],Table1[[#This Row],[Sale Price]])</f>
        <v>168072.01300000001</v>
      </c>
      <c r="O275" s="23">
        <f>MONTH(Table1[[#This Row],[Date]])</f>
        <v>5</v>
      </c>
      <c r="P275" s="3"/>
      <c r="Q275" s="3"/>
      <c r="R275" s="3"/>
      <c r="S275" s="3"/>
      <c r="T275" s="3"/>
    </row>
    <row r="276" spans="1:20">
      <c r="A276" s="3">
        <v>275</v>
      </c>
      <c r="B276" s="3" t="s">
        <v>162</v>
      </c>
      <c r="C276" s="3" t="s">
        <v>16</v>
      </c>
      <c r="D276" s="2">
        <v>126723.96</v>
      </c>
      <c r="E276" s="3">
        <v>5</v>
      </c>
      <c r="F276" s="3" t="s">
        <v>558</v>
      </c>
      <c r="G276" s="1">
        <v>45647</v>
      </c>
      <c r="H276" s="3" t="s">
        <v>25</v>
      </c>
      <c r="I276" s="3" t="s">
        <v>45</v>
      </c>
      <c r="J276" s="3" t="s">
        <v>20</v>
      </c>
      <c r="K276" s="2">
        <f>Table1[[#This Row],[Unit Price]]*Table1[[#This Row],[Quantity]]</f>
        <v>633619.80000000005</v>
      </c>
      <c r="L276" s="3">
        <f t="shared" si="4"/>
        <v>0.25</v>
      </c>
      <c r="M276" s="2">
        <f>IFERROR(Table1[[#This Row],[Sale Price]]*Table1[[#This Row],[Discount]],"No Discount")</f>
        <v>158404.95000000001</v>
      </c>
      <c r="N276" s="2">
        <f>IFERROR(Table1[[#This Row],[Sale Price]]-Table1[[#This Row],[Discount Amount]],Table1[[#This Row],[Sale Price]])</f>
        <v>475214.85000000003</v>
      </c>
      <c r="O276" s="23">
        <f>MONTH(Table1[[#This Row],[Date]])</f>
        <v>12</v>
      </c>
      <c r="P276" s="3"/>
      <c r="Q276" s="3"/>
      <c r="R276" s="3"/>
      <c r="S276" s="3"/>
      <c r="T276" s="3"/>
    </row>
    <row r="277" spans="1:20">
      <c r="A277" s="3">
        <v>276</v>
      </c>
      <c r="B277" s="3" t="s">
        <v>559</v>
      </c>
      <c r="C277" s="3" t="s">
        <v>60</v>
      </c>
      <c r="D277" s="2">
        <v>132177.15</v>
      </c>
      <c r="E277" s="3">
        <v>1</v>
      </c>
      <c r="F277" s="3" t="s">
        <v>560</v>
      </c>
      <c r="G277" s="1">
        <v>45598</v>
      </c>
      <c r="H277" s="3" t="s">
        <v>62</v>
      </c>
      <c r="I277" s="3" t="s">
        <v>32</v>
      </c>
      <c r="J277" s="3" t="s">
        <v>20</v>
      </c>
      <c r="K277" s="2">
        <f>Table1[[#This Row],[Unit Price]]*Table1[[#This Row],[Quantity]]</f>
        <v>132177.15</v>
      </c>
      <c r="L277" s="3" t="str">
        <f t="shared" si="4"/>
        <v>No Discount</v>
      </c>
      <c r="M277" s="2" t="str">
        <f>IFERROR(Table1[[#This Row],[Sale Price]]*Table1[[#This Row],[Discount]],"No Discount")</f>
        <v>No Discount</v>
      </c>
      <c r="N277" s="2">
        <f>IFERROR(Table1[[#This Row],[Sale Price]]-Table1[[#This Row],[Discount Amount]],Table1[[#This Row],[Sale Price]])</f>
        <v>132177.15</v>
      </c>
      <c r="O277" s="23">
        <f>MONTH(Table1[[#This Row],[Date]])</f>
        <v>11</v>
      </c>
      <c r="P277" s="3"/>
      <c r="Q277" s="3"/>
      <c r="R277" s="3"/>
      <c r="S277" s="3"/>
      <c r="T277" s="3"/>
    </row>
    <row r="278" spans="1:20">
      <c r="A278" s="3">
        <v>277</v>
      </c>
      <c r="B278" s="3" t="s">
        <v>561</v>
      </c>
      <c r="C278" s="3" t="s">
        <v>70</v>
      </c>
      <c r="D278" s="2">
        <v>16544.88</v>
      </c>
      <c r="E278" s="3">
        <v>3</v>
      </c>
      <c r="F278" s="3" t="s">
        <v>562</v>
      </c>
      <c r="G278" s="1">
        <v>45392</v>
      </c>
      <c r="H278" s="3" t="s">
        <v>44</v>
      </c>
      <c r="I278" s="3" t="s">
        <v>19</v>
      </c>
      <c r="J278" s="3" t="s">
        <v>27</v>
      </c>
      <c r="K278" s="2">
        <f>Table1[[#This Row],[Unit Price]]*Table1[[#This Row],[Quantity]]</f>
        <v>49634.64</v>
      </c>
      <c r="L278" s="3">
        <f t="shared" si="4"/>
        <v>0.15</v>
      </c>
      <c r="M278" s="2">
        <f>IFERROR(Table1[[#This Row],[Sale Price]]*Table1[[#This Row],[Discount]],"No Discount")</f>
        <v>7445.1959999999999</v>
      </c>
      <c r="N278" s="2">
        <f>IFERROR(Table1[[#This Row],[Sale Price]]-Table1[[#This Row],[Discount Amount]],Table1[[#This Row],[Sale Price]])</f>
        <v>42189.444000000003</v>
      </c>
      <c r="O278" s="23">
        <f>MONTH(Table1[[#This Row],[Date]])</f>
        <v>4</v>
      </c>
      <c r="P278" s="3"/>
      <c r="Q278" s="3"/>
      <c r="R278" s="3"/>
      <c r="S278" s="3"/>
      <c r="T278" s="3"/>
    </row>
    <row r="279" spans="1:20">
      <c r="A279" s="3">
        <v>278</v>
      </c>
      <c r="B279" s="3" t="s">
        <v>563</v>
      </c>
      <c r="C279" s="3" t="s">
        <v>38</v>
      </c>
      <c r="D279" s="2">
        <v>99622.39</v>
      </c>
      <c r="E279" s="3">
        <v>2</v>
      </c>
      <c r="F279" s="3" t="s">
        <v>564</v>
      </c>
      <c r="G279" s="1">
        <v>45366</v>
      </c>
      <c r="H279" s="3" t="s">
        <v>57</v>
      </c>
      <c r="I279" s="3" t="s">
        <v>32</v>
      </c>
      <c r="J279" s="3" t="s">
        <v>20</v>
      </c>
      <c r="K279" s="2">
        <f>Table1[[#This Row],[Unit Price]]*Table1[[#This Row],[Quantity]]</f>
        <v>199244.78</v>
      </c>
      <c r="L279" s="3">
        <f t="shared" si="4"/>
        <v>0.15</v>
      </c>
      <c r="M279" s="2">
        <f>IFERROR(Table1[[#This Row],[Sale Price]]*Table1[[#This Row],[Discount]],"No Discount")</f>
        <v>29886.716999999997</v>
      </c>
      <c r="N279" s="2">
        <f>IFERROR(Table1[[#This Row],[Sale Price]]-Table1[[#This Row],[Discount Amount]],Table1[[#This Row],[Sale Price]])</f>
        <v>169358.06299999999</v>
      </c>
      <c r="O279" s="23">
        <f>MONTH(Table1[[#This Row],[Date]])</f>
        <v>3</v>
      </c>
      <c r="P279" s="3"/>
      <c r="Q279" s="3"/>
      <c r="R279" s="3"/>
      <c r="S279" s="3"/>
      <c r="T279" s="3"/>
    </row>
    <row r="280" spans="1:20">
      <c r="A280" s="3">
        <v>279</v>
      </c>
      <c r="B280" s="3" t="s">
        <v>565</v>
      </c>
      <c r="C280" s="3" t="s">
        <v>47</v>
      </c>
      <c r="D280" s="2">
        <v>25120.3</v>
      </c>
      <c r="E280" s="3">
        <v>1</v>
      </c>
      <c r="F280" s="3" t="s">
        <v>566</v>
      </c>
      <c r="G280" s="1">
        <v>45330</v>
      </c>
      <c r="H280" s="3" t="s">
        <v>81</v>
      </c>
      <c r="I280" s="3" t="s">
        <v>41</v>
      </c>
      <c r="J280" s="3" t="s">
        <v>20</v>
      </c>
      <c r="K280" s="2">
        <f>Table1[[#This Row],[Unit Price]]*Table1[[#This Row],[Quantity]]</f>
        <v>25120.3</v>
      </c>
      <c r="L280" s="3" t="str">
        <f t="shared" si="4"/>
        <v>No Discount</v>
      </c>
      <c r="M280" s="2" t="str">
        <f>IFERROR(Table1[[#This Row],[Sale Price]]*Table1[[#This Row],[Discount]],"No Discount")</f>
        <v>No Discount</v>
      </c>
      <c r="N280" s="2">
        <f>IFERROR(Table1[[#This Row],[Sale Price]]-Table1[[#This Row],[Discount Amount]],Table1[[#This Row],[Sale Price]])</f>
        <v>25120.3</v>
      </c>
      <c r="O280" s="23">
        <f>MONTH(Table1[[#This Row],[Date]])</f>
        <v>2</v>
      </c>
      <c r="P280" s="3"/>
      <c r="Q280" s="3"/>
      <c r="R280" s="3"/>
      <c r="S280" s="3"/>
      <c r="T280" s="3"/>
    </row>
    <row r="281" spans="1:20">
      <c r="A281" s="3">
        <v>280</v>
      </c>
      <c r="B281" s="3" t="s">
        <v>567</v>
      </c>
      <c r="C281" s="3" t="s">
        <v>70</v>
      </c>
      <c r="D281" s="2">
        <v>87389.92</v>
      </c>
      <c r="E281" s="3">
        <v>5</v>
      </c>
      <c r="F281" s="3" t="s">
        <v>568</v>
      </c>
      <c r="G281" s="1">
        <v>45477</v>
      </c>
      <c r="H281" s="3" t="s">
        <v>31</v>
      </c>
      <c r="I281" s="3" t="s">
        <v>26</v>
      </c>
      <c r="J281" s="3" t="s">
        <v>20</v>
      </c>
      <c r="K281" s="2">
        <f>Table1[[#This Row],[Unit Price]]*Table1[[#This Row],[Quantity]]</f>
        <v>436949.6</v>
      </c>
      <c r="L281" s="3">
        <f t="shared" si="4"/>
        <v>0.25</v>
      </c>
      <c r="M281" s="2">
        <f>IFERROR(Table1[[#This Row],[Sale Price]]*Table1[[#This Row],[Discount]],"No Discount")</f>
        <v>109237.4</v>
      </c>
      <c r="N281" s="2">
        <f>IFERROR(Table1[[#This Row],[Sale Price]]-Table1[[#This Row],[Discount Amount]],Table1[[#This Row],[Sale Price]])</f>
        <v>327712.19999999995</v>
      </c>
      <c r="O281" s="23">
        <f>MONTH(Table1[[#This Row],[Date]])</f>
        <v>7</v>
      </c>
      <c r="P281" s="3"/>
      <c r="Q281" s="3"/>
      <c r="R281" s="3"/>
      <c r="S281" s="3"/>
      <c r="T281" s="3"/>
    </row>
    <row r="282" spans="1:20">
      <c r="A282" s="3">
        <v>281</v>
      </c>
      <c r="B282" s="3" t="s">
        <v>569</v>
      </c>
      <c r="C282" s="3" t="s">
        <v>29</v>
      </c>
      <c r="D282" s="2">
        <v>167509.23000000001</v>
      </c>
      <c r="E282" s="3">
        <v>4</v>
      </c>
      <c r="F282" s="3" t="s">
        <v>570</v>
      </c>
      <c r="G282" s="1">
        <v>45423</v>
      </c>
      <c r="H282" s="3" t="s">
        <v>84</v>
      </c>
      <c r="I282" s="3" t="s">
        <v>45</v>
      </c>
      <c r="J282" s="3" t="s">
        <v>20</v>
      </c>
      <c r="K282" s="2">
        <f>Table1[[#This Row],[Unit Price]]*Table1[[#This Row],[Quantity]]</f>
        <v>670036.92000000004</v>
      </c>
      <c r="L282" s="3">
        <f t="shared" si="4"/>
        <v>0.15</v>
      </c>
      <c r="M282" s="2">
        <f>IFERROR(Table1[[#This Row],[Sale Price]]*Table1[[#This Row],[Discount]],"No Discount")</f>
        <v>100505.538</v>
      </c>
      <c r="N282" s="2">
        <f>IFERROR(Table1[[#This Row],[Sale Price]]-Table1[[#This Row],[Discount Amount]],Table1[[#This Row],[Sale Price]])</f>
        <v>569531.38199999998</v>
      </c>
      <c r="O282" s="23">
        <f>MONTH(Table1[[#This Row],[Date]])</f>
        <v>5</v>
      </c>
      <c r="P282" s="3"/>
      <c r="Q282" s="3"/>
      <c r="R282" s="3"/>
      <c r="S282" s="3"/>
      <c r="T282" s="3"/>
    </row>
    <row r="283" spans="1:20">
      <c r="A283" s="3">
        <v>282</v>
      </c>
      <c r="B283" s="3" t="s">
        <v>571</v>
      </c>
      <c r="C283" s="3" t="s">
        <v>79</v>
      </c>
      <c r="D283" s="2">
        <v>169960.42</v>
      </c>
      <c r="E283" s="3">
        <v>1</v>
      </c>
      <c r="F283" s="3" t="s">
        <v>572</v>
      </c>
      <c r="G283" s="1">
        <v>45309</v>
      </c>
      <c r="H283" s="3" t="s">
        <v>67</v>
      </c>
      <c r="I283" s="3" t="s">
        <v>19</v>
      </c>
      <c r="J283" s="3" t="s">
        <v>20</v>
      </c>
      <c r="K283" s="2">
        <f>Table1[[#This Row],[Unit Price]]*Table1[[#This Row],[Quantity]]</f>
        <v>169960.42</v>
      </c>
      <c r="L283" s="3" t="str">
        <f t="shared" si="4"/>
        <v>No Discount</v>
      </c>
      <c r="M283" s="2" t="str">
        <f>IFERROR(Table1[[#This Row],[Sale Price]]*Table1[[#This Row],[Discount]],"No Discount")</f>
        <v>No Discount</v>
      </c>
      <c r="N283" s="2">
        <f>IFERROR(Table1[[#This Row],[Sale Price]]-Table1[[#This Row],[Discount Amount]],Table1[[#This Row],[Sale Price]])</f>
        <v>169960.42</v>
      </c>
      <c r="O283" s="23">
        <f>MONTH(Table1[[#This Row],[Date]])</f>
        <v>1</v>
      </c>
      <c r="P283" s="3"/>
      <c r="Q283" s="3"/>
      <c r="R283" s="3"/>
      <c r="S283" s="3"/>
      <c r="T283" s="3"/>
    </row>
    <row r="284" spans="1:20">
      <c r="A284" s="3">
        <v>283</v>
      </c>
      <c r="B284" s="3" t="s">
        <v>573</v>
      </c>
      <c r="C284" s="3" t="s">
        <v>29</v>
      </c>
      <c r="D284" s="2">
        <v>142080</v>
      </c>
      <c r="E284" s="3">
        <v>5</v>
      </c>
      <c r="F284" s="3" t="s">
        <v>574</v>
      </c>
      <c r="G284" s="1">
        <v>45458</v>
      </c>
      <c r="H284" s="3" t="s">
        <v>131</v>
      </c>
      <c r="I284" s="3" t="s">
        <v>41</v>
      </c>
      <c r="J284" s="3" t="s">
        <v>27</v>
      </c>
      <c r="K284" s="2">
        <f>Table1[[#This Row],[Unit Price]]*Table1[[#This Row],[Quantity]]</f>
        <v>710400</v>
      </c>
      <c r="L284" s="3">
        <f t="shared" si="4"/>
        <v>0.25</v>
      </c>
      <c r="M284" s="2">
        <f>IFERROR(Table1[[#This Row],[Sale Price]]*Table1[[#This Row],[Discount]],"No Discount")</f>
        <v>177600</v>
      </c>
      <c r="N284" s="2">
        <f>IFERROR(Table1[[#This Row],[Sale Price]]-Table1[[#This Row],[Discount Amount]],Table1[[#This Row],[Sale Price]])</f>
        <v>532800</v>
      </c>
      <c r="O284" s="23">
        <f>MONTH(Table1[[#This Row],[Date]])</f>
        <v>6</v>
      </c>
      <c r="P284" s="3"/>
      <c r="Q284" s="3"/>
      <c r="R284" s="3"/>
      <c r="S284" s="3"/>
      <c r="T284" s="3"/>
    </row>
    <row r="285" spans="1:20">
      <c r="A285" s="3">
        <v>284</v>
      </c>
      <c r="B285" s="3" t="s">
        <v>575</v>
      </c>
      <c r="C285" s="3" t="s">
        <v>60</v>
      </c>
      <c r="D285" s="2">
        <v>28281.15</v>
      </c>
      <c r="E285" s="3">
        <v>4</v>
      </c>
      <c r="F285" s="3" t="s">
        <v>576</v>
      </c>
      <c r="G285" s="1">
        <v>45365</v>
      </c>
      <c r="H285" s="3" t="s">
        <v>62</v>
      </c>
      <c r="I285" s="3" t="s">
        <v>32</v>
      </c>
      <c r="J285" s="3" t="s">
        <v>36</v>
      </c>
      <c r="K285" s="2">
        <f>Table1[[#This Row],[Unit Price]]*Table1[[#This Row],[Quantity]]</f>
        <v>113124.6</v>
      </c>
      <c r="L285" s="3">
        <f t="shared" si="4"/>
        <v>0.15</v>
      </c>
      <c r="M285" s="2">
        <f>IFERROR(Table1[[#This Row],[Sale Price]]*Table1[[#This Row],[Discount]],"No Discount")</f>
        <v>16968.689999999999</v>
      </c>
      <c r="N285" s="2">
        <f>IFERROR(Table1[[#This Row],[Sale Price]]-Table1[[#This Row],[Discount Amount]],Table1[[#This Row],[Sale Price]])</f>
        <v>96155.91</v>
      </c>
      <c r="O285" s="23">
        <f>MONTH(Table1[[#This Row],[Date]])</f>
        <v>3</v>
      </c>
      <c r="P285" s="3"/>
      <c r="Q285" s="3"/>
      <c r="R285" s="3"/>
      <c r="S285" s="3"/>
      <c r="T285" s="3"/>
    </row>
    <row r="286" spans="1:20">
      <c r="A286" s="3">
        <v>285</v>
      </c>
      <c r="B286" s="3" t="s">
        <v>577</v>
      </c>
      <c r="C286" s="3" t="s">
        <v>29</v>
      </c>
      <c r="D286" s="2">
        <v>99162.3</v>
      </c>
      <c r="E286" s="3">
        <v>4</v>
      </c>
      <c r="F286" s="3" t="s">
        <v>578</v>
      </c>
      <c r="G286" s="1">
        <v>45353</v>
      </c>
      <c r="H286" s="3" t="s">
        <v>84</v>
      </c>
      <c r="I286" s="3" t="s">
        <v>26</v>
      </c>
      <c r="J286" s="3" t="s">
        <v>20</v>
      </c>
      <c r="K286" s="2">
        <f>Table1[[#This Row],[Unit Price]]*Table1[[#This Row],[Quantity]]</f>
        <v>396649.2</v>
      </c>
      <c r="L286" s="3">
        <f t="shared" si="4"/>
        <v>0.15</v>
      </c>
      <c r="M286" s="2">
        <f>IFERROR(Table1[[#This Row],[Sale Price]]*Table1[[#This Row],[Discount]],"No Discount")</f>
        <v>59497.38</v>
      </c>
      <c r="N286" s="2">
        <f>IFERROR(Table1[[#This Row],[Sale Price]]-Table1[[#This Row],[Discount Amount]],Table1[[#This Row],[Sale Price]])</f>
        <v>337151.82</v>
      </c>
      <c r="O286" s="23">
        <f>MONTH(Table1[[#This Row],[Date]])</f>
        <v>3</v>
      </c>
      <c r="P286" s="3"/>
      <c r="Q286" s="3"/>
      <c r="R286" s="3"/>
      <c r="S286" s="3"/>
      <c r="T286" s="3"/>
    </row>
    <row r="287" spans="1:20">
      <c r="A287" s="3">
        <v>286</v>
      </c>
      <c r="B287" s="3" t="s">
        <v>579</v>
      </c>
      <c r="C287" s="3" t="s">
        <v>129</v>
      </c>
      <c r="D287" s="2">
        <v>159155.92000000001</v>
      </c>
      <c r="E287" s="3">
        <v>4</v>
      </c>
      <c r="F287" s="3" t="s">
        <v>580</v>
      </c>
      <c r="G287" s="1">
        <v>45537</v>
      </c>
      <c r="H287" s="3" t="s">
        <v>99</v>
      </c>
      <c r="I287" s="3" t="s">
        <v>45</v>
      </c>
      <c r="J287" s="3" t="s">
        <v>36</v>
      </c>
      <c r="K287" s="2">
        <f>Table1[[#This Row],[Unit Price]]*Table1[[#This Row],[Quantity]]</f>
        <v>636623.68000000005</v>
      </c>
      <c r="L287" s="3">
        <f t="shared" si="4"/>
        <v>0.15</v>
      </c>
      <c r="M287" s="2">
        <f>IFERROR(Table1[[#This Row],[Sale Price]]*Table1[[#This Row],[Discount]],"No Discount")</f>
        <v>95493.552000000011</v>
      </c>
      <c r="N287" s="2">
        <f>IFERROR(Table1[[#This Row],[Sale Price]]-Table1[[#This Row],[Discount Amount]],Table1[[#This Row],[Sale Price]])</f>
        <v>541130.12800000003</v>
      </c>
      <c r="O287" s="23">
        <f>MONTH(Table1[[#This Row],[Date]])</f>
        <v>9</v>
      </c>
      <c r="P287" s="3"/>
      <c r="Q287" s="3"/>
      <c r="R287" s="3"/>
      <c r="S287" s="3"/>
      <c r="T287" s="3"/>
    </row>
    <row r="288" spans="1:20">
      <c r="A288" s="3">
        <v>287</v>
      </c>
      <c r="B288" s="3" t="s">
        <v>581</v>
      </c>
      <c r="C288" s="3" t="s">
        <v>38</v>
      </c>
      <c r="D288" s="2">
        <v>11773.74</v>
      </c>
      <c r="E288" s="3">
        <v>2</v>
      </c>
      <c r="F288" s="3" t="s">
        <v>582</v>
      </c>
      <c r="G288" s="1">
        <v>45349</v>
      </c>
      <c r="H288" s="3" t="s">
        <v>67</v>
      </c>
      <c r="I288" s="3" t="s">
        <v>45</v>
      </c>
      <c r="J288" s="3" t="s">
        <v>20</v>
      </c>
      <c r="K288" s="2">
        <f>Table1[[#This Row],[Unit Price]]*Table1[[#This Row],[Quantity]]</f>
        <v>23547.48</v>
      </c>
      <c r="L288" s="3">
        <f t="shared" si="4"/>
        <v>0.15</v>
      </c>
      <c r="M288" s="2">
        <f>IFERROR(Table1[[#This Row],[Sale Price]]*Table1[[#This Row],[Discount]],"No Discount")</f>
        <v>3532.1219999999998</v>
      </c>
      <c r="N288" s="2">
        <f>IFERROR(Table1[[#This Row],[Sale Price]]-Table1[[#This Row],[Discount Amount]],Table1[[#This Row],[Sale Price]])</f>
        <v>20015.358</v>
      </c>
      <c r="O288" s="23">
        <f>MONTH(Table1[[#This Row],[Date]])</f>
        <v>2</v>
      </c>
      <c r="P288" s="3"/>
      <c r="Q288" s="3"/>
      <c r="R288" s="3"/>
      <c r="S288" s="3"/>
      <c r="T288" s="3"/>
    </row>
    <row r="289" spans="1:20">
      <c r="A289" s="3">
        <v>288</v>
      </c>
      <c r="B289" s="3" t="s">
        <v>583</v>
      </c>
      <c r="C289" s="3" t="s">
        <v>16</v>
      </c>
      <c r="D289" s="2">
        <v>68294.38</v>
      </c>
      <c r="E289" s="3">
        <v>2</v>
      </c>
      <c r="F289" s="3" t="s">
        <v>584</v>
      </c>
      <c r="G289" s="1">
        <v>45347</v>
      </c>
      <c r="H289" s="3" t="s">
        <v>25</v>
      </c>
      <c r="I289" s="3" t="s">
        <v>32</v>
      </c>
      <c r="J289" s="3" t="s">
        <v>36</v>
      </c>
      <c r="K289" s="2">
        <f>Table1[[#This Row],[Unit Price]]*Table1[[#This Row],[Quantity]]</f>
        <v>136588.76</v>
      </c>
      <c r="L289" s="3">
        <f t="shared" si="4"/>
        <v>0.15</v>
      </c>
      <c r="M289" s="2">
        <f>IFERROR(Table1[[#This Row],[Sale Price]]*Table1[[#This Row],[Discount]],"No Discount")</f>
        <v>20488.314000000002</v>
      </c>
      <c r="N289" s="2">
        <f>IFERROR(Table1[[#This Row],[Sale Price]]-Table1[[#This Row],[Discount Amount]],Table1[[#This Row],[Sale Price]])</f>
        <v>116100.44600000001</v>
      </c>
      <c r="O289" s="23">
        <f>MONTH(Table1[[#This Row],[Date]])</f>
        <v>2</v>
      </c>
      <c r="P289" s="3"/>
      <c r="Q289" s="3"/>
      <c r="R289" s="3"/>
      <c r="S289" s="3"/>
      <c r="T289" s="3"/>
    </row>
    <row r="290" spans="1:20">
      <c r="A290" s="3">
        <v>289</v>
      </c>
      <c r="B290" s="3" t="s">
        <v>585</v>
      </c>
      <c r="C290" s="3" t="s">
        <v>23</v>
      </c>
      <c r="D290" s="2">
        <v>101910.5</v>
      </c>
      <c r="E290" s="3">
        <v>2</v>
      </c>
      <c r="F290" s="3" t="s">
        <v>586</v>
      </c>
      <c r="G290" s="1">
        <v>45632</v>
      </c>
      <c r="H290" s="3" t="s">
        <v>121</v>
      </c>
      <c r="I290" s="3" t="s">
        <v>45</v>
      </c>
      <c r="J290" s="3" t="s">
        <v>20</v>
      </c>
      <c r="K290" s="2">
        <f>Table1[[#This Row],[Unit Price]]*Table1[[#This Row],[Quantity]]</f>
        <v>203821</v>
      </c>
      <c r="L290" s="3">
        <f t="shared" si="4"/>
        <v>0.15</v>
      </c>
      <c r="M290" s="2">
        <f>IFERROR(Table1[[#This Row],[Sale Price]]*Table1[[#This Row],[Discount]],"No Discount")</f>
        <v>30573.149999999998</v>
      </c>
      <c r="N290" s="2">
        <f>IFERROR(Table1[[#This Row],[Sale Price]]-Table1[[#This Row],[Discount Amount]],Table1[[#This Row],[Sale Price]])</f>
        <v>173247.85</v>
      </c>
      <c r="O290" s="23">
        <f>MONTH(Table1[[#This Row],[Date]])</f>
        <v>12</v>
      </c>
      <c r="P290" s="3"/>
      <c r="Q290" s="3"/>
      <c r="R290" s="3"/>
      <c r="S290" s="3"/>
      <c r="T290" s="3"/>
    </row>
    <row r="291" spans="1:20">
      <c r="A291" s="3">
        <v>290</v>
      </c>
      <c r="B291" s="3" t="s">
        <v>587</v>
      </c>
      <c r="C291" s="3" t="s">
        <v>60</v>
      </c>
      <c r="D291" s="2">
        <v>110143.22</v>
      </c>
      <c r="E291" s="3">
        <v>3</v>
      </c>
      <c r="F291" s="3" t="s">
        <v>588</v>
      </c>
      <c r="G291" s="1">
        <v>45574</v>
      </c>
      <c r="H291" s="3" t="s">
        <v>99</v>
      </c>
      <c r="I291" s="3" t="s">
        <v>19</v>
      </c>
      <c r="J291" s="3" t="s">
        <v>36</v>
      </c>
      <c r="K291" s="2">
        <f>Table1[[#This Row],[Unit Price]]*Table1[[#This Row],[Quantity]]</f>
        <v>330429.66000000003</v>
      </c>
      <c r="L291" s="3">
        <f t="shared" si="4"/>
        <v>0.15</v>
      </c>
      <c r="M291" s="2">
        <f>IFERROR(Table1[[#This Row],[Sale Price]]*Table1[[#This Row],[Discount]],"No Discount")</f>
        <v>49564.449000000001</v>
      </c>
      <c r="N291" s="2">
        <f>IFERROR(Table1[[#This Row],[Sale Price]]-Table1[[#This Row],[Discount Amount]],Table1[[#This Row],[Sale Price]])</f>
        <v>280865.21100000001</v>
      </c>
      <c r="O291" s="23">
        <f>MONTH(Table1[[#This Row],[Date]])</f>
        <v>10</v>
      </c>
      <c r="P291" s="3"/>
      <c r="Q291" s="3"/>
      <c r="R291" s="3"/>
      <c r="S291" s="3"/>
      <c r="T291" s="3"/>
    </row>
    <row r="292" spans="1:20">
      <c r="A292" s="3">
        <v>291</v>
      </c>
      <c r="B292" s="3" t="s">
        <v>589</v>
      </c>
      <c r="C292" s="3" t="s">
        <v>129</v>
      </c>
      <c r="D292" s="2">
        <v>83286.84</v>
      </c>
      <c r="E292" s="3">
        <v>3</v>
      </c>
      <c r="F292" s="3" t="s">
        <v>590</v>
      </c>
      <c r="G292" s="1">
        <v>45578</v>
      </c>
      <c r="H292" s="3" t="s">
        <v>44</v>
      </c>
      <c r="I292" s="3" t="s">
        <v>26</v>
      </c>
      <c r="J292" s="3" t="s">
        <v>27</v>
      </c>
      <c r="K292" s="2">
        <f>Table1[[#This Row],[Unit Price]]*Table1[[#This Row],[Quantity]]</f>
        <v>249860.52</v>
      </c>
      <c r="L292" s="3">
        <f t="shared" si="4"/>
        <v>0.15</v>
      </c>
      <c r="M292" s="2">
        <f>IFERROR(Table1[[#This Row],[Sale Price]]*Table1[[#This Row],[Discount]],"No Discount")</f>
        <v>37479.077999999994</v>
      </c>
      <c r="N292" s="2">
        <f>IFERROR(Table1[[#This Row],[Sale Price]]-Table1[[#This Row],[Discount Amount]],Table1[[#This Row],[Sale Price]])</f>
        <v>212381.44199999998</v>
      </c>
      <c r="O292" s="23">
        <f>MONTH(Table1[[#This Row],[Date]])</f>
        <v>10</v>
      </c>
      <c r="P292" s="3"/>
      <c r="Q292" s="3"/>
      <c r="R292" s="3"/>
      <c r="S292" s="3"/>
      <c r="T292" s="3"/>
    </row>
    <row r="293" spans="1:20">
      <c r="A293" s="3">
        <v>292</v>
      </c>
      <c r="B293" s="3" t="s">
        <v>591</v>
      </c>
      <c r="C293" s="3" t="s">
        <v>16</v>
      </c>
      <c r="D293" s="2">
        <v>71988.679999999993</v>
      </c>
      <c r="E293" s="3">
        <v>5</v>
      </c>
      <c r="F293" s="3" t="s">
        <v>592</v>
      </c>
      <c r="G293" s="1">
        <v>45550</v>
      </c>
      <c r="H293" s="3" t="s">
        <v>25</v>
      </c>
      <c r="I293" s="3" t="s">
        <v>41</v>
      </c>
      <c r="J293" s="3" t="s">
        <v>27</v>
      </c>
      <c r="K293" s="2">
        <f>Table1[[#This Row],[Unit Price]]*Table1[[#This Row],[Quantity]]</f>
        <v>359943.39999999997</v>
      </c>
      <c r="L293" s="3">
        <f t="shared" si="4"/>
        <v>0.25</v>
      </c>
      <c r="M293" s="2">
        <f>IFERROR(Table1[[#This Row],[Sale Price]]*Table1[[#This Row],[Discount]],"No Discount")</f>
        <v>89985.849999999991</v>
      </c>
      <c r="N293" s="2">
        <f>IFERROR(Table1[[#This Row],[Sale Price]]-Table1[[#This Row],[Discount Amount]],Table1[[#This Row],[Sale Price]])</f>
        <v>269957.55</v>
      </c>
      <c r="O293" s="23">
        <f>MONTH(Table1[[#This Row],[Date]])</f>
        <v>9</v>
      </c>
      <c r="P293" s="3"/>
      <c r="Q293" s="3"/>
      <c r="R293" s="3"/>
      <c r="S293" s="3"/>
      <c r="T293" s="3"/>
    </row>
    <row r="294" spans="1:20">
      <c r="A294" s="3">
        <v>293</v>
      </c>
      <c r="B294" s="3" t="s">
        <v>144</v>
      </c>
      <c r="C294" s="3" t="s">
        <v>38</v>
      </c>
      <c r="D294" s="2">
        <v>186525.31</v>
      </c>
      <c r="E294" s="3">
        <v>3</v>
      </c>
      <c r="F294" s="3" t="s">
        <v>593</v>
      </c>
      <c r="G294" s="1">
        <v>45522</v>
      </c>
      <c r="H294" s="3" t="s">
        <v>35</v>
      </c>
      <c r="I294" s="3" t="s">
        <v>32</v>
      </c>
      <c r="J294" s="3" t="s">
        <v>27</v>
      </c>
      <c r="K294" s="2">
        <f>Table1[[#This Row],[Unit Price]]*Table1[[#This Row],[Quantity]]</f>
        <v>559575.92999999993</v>
      </c>
      <c r="L294" s="3">
        <f t="shared" si="4"/>
        <v>0.15</v>
      </c>
      <c r="M294" s="2">
        <f>IFERROR(Table1[[#This Row],[Sale Price]]*Table1[[#This Row],[Discount]],"No Discount")</f>
        <v>83936.38949999999</v>
      </c>
      <c r="N294" s="2">
        <f>IFERROR(Table1[[#This Row],[Sale Price]]-Table1[[#This Row],[Discount Amount]],Table1[[#This Row],[Sale Price]])</f>
        <v>475639.54049999994</v>
      </c>
      <c r="O294" s="23">
        <f>MONTH(Table1[[#This Row],[Date]])</f>
        <v>8</v>
      </c>
      <c r="P294" s="3"/>
      <c r="Q294" s="3"/>
      <c r="R294" s="3"/>
      <c r="S294" s="3"/>
      <c r="T294" s="3"/>
    </row>
    <row r="295" spans="1:20">
      <c r="A295" s="3">
        <v>294</v>
      </c>
      <c r="B295" s="3" t="s">
        <v>305</v>
      </c>
      <c r="C295" s="3" t="s">
        <v>38</v>
      </c>
      <c r="D295" s="2">
        <v>57736.59</v>
      </c>
      <c r="E295" s="3">
        <v>1</v>
      </c>
      <c r="F295" s="3" t="s">
        <v>594</v>
      </c>
      <c r="G295" s="1">
        <v>45372</v>
      </c>
      <c r="H295" s="3" t="s">
        <v>57</v>
      </c>
      <c r="I295" s="3" t="s">
        <v>32</v>
      </c>
      <c r="J295" s="3" t="s">
        <v>36</v>
      </c>
      <c r="K295" s="2">
        <f>Table1[[#This Row],[Unit Price]]*Table1[[#This Row],[Quantity]]</f>
        <v>57736.59</v>
      </c>
      <c r="L295" s="3" t="str">
        <f t="shared" si="4"/>
        <v>No Discount</v>
      </c>
      <c r="M295" s="2" t="str">
        <f>IFERROR(Table1[[#This Row],[Sale Price]]*Table1[[#This Row],[Discount]],"No Discount")</f>
        <v>No Discount</v>
      </c>
      <c r="N295" s="2">
        <f>IFERROR(Table1[[#This Row],[Sale Price]]-Table1[[#This Row],[Discount Amount]],Table1[[#This Row],[Sale Price]])</f>
        <v>57736.59</v>
      </c>
      <c r="O295" s="23">
        <f>MONTH(Table1[[#This Row],[Date]])</f>
        <v>3</v>
      </c>
      <c r="P295" s="3"/>
      <c r="Q295" s="3"/>
      <c r="R295" s="3"/>
      <c r="S295" s="3"/>
      <c r="T295" s="3"/>
    </row>
    <row r="296" spans="1:20">
      <c r="A296" s="3">
        <v>295</v>
      </c>
      <c r="B296" s="3" t="s">
        <v>595</v>
      </c>
      <c r="C296" s="3" t="s">
        <v>79</v>
      </c>
      <c r="D296" s="2">
        <v>65997.259999999995</v>
      </c>
      <c r="E296" s="3">
        <v>4</v>
      </c>
      <c r="F296" s="3" t="s">
        <v>596</v>
      </c>
      <c r="G296" s="1">
        <v>45401</v>
      </c>
      <c r="H296" s="3" t="s">
        <v>131</v>
      </c>
      <c r="I296" s="3" t="s">
        <v>32</v>
      </c>
      <c r="J296" s="3" t="s">
        <v>20</v>
      </c>
      <c r="K296" s="2">
        <f>Table1[[#This Row],[Unit Price]]*Table1[[#This Row],[Quantity]]</f>
        <v>263989.03999999998</v>
      </c>
      <c r="L296" s="3">
        <f t="shared" si="4"/>
        <v>0.15</v>
      </c>
      <c r="M296" s="2">
        <f>IFERROR(Table1[[#This Row],[Sale Price]]*Table1[[#This Row],[Discount]],"No Discount")</f>
        <v>39598.355999999992</v>
      </c>
      <c r="N296" s="2">
        <f>IFERROR(Table1[[#This Row],[Sale Price]]-Table1[[#This Row],[Discount Amount]],Table1[[#This Row],[Sale Price]])</f>
        <v>224390.68399999998</v>
      </c>
      <c r="O296" s="23">
        <f>MONTH(Table1[[#This Row],[Date]])</f>
        <v>4</v>
      </c>
      <c r="P296" s="3"/>
      <c r="Q296" s="3"/>
      <c r="R296" s="3"/>
      <c r="S296" s="3"/>
      <c r="T296" s="3"/>
    </row>
    <row r="297" spans="1:20">
      <c r="A297" s="3">
        <v>296</v>
      </c>
      <c r="B297" s="3" t="s">
        <v>597</v>
      </c>
      <c r="C297" s="3" t="s">
        <v>51</v>
      </c>
      <c r="D297" s="2">
        <v>70705.39</v>
      </c>
      <c r="E297" s="3">
        <v>4</v>
      </c>
      <c r="F297" s="3" t="s">
        <v>598</v>
      </c>
      <c r="G297" s="1">
        <v>45479</v>
      </c>
      <c r="H297" s="3" t="s">
        <v>121</v>
      </c>
      <c r="I297" s="3" t="s">
        <v>32</v>
      </c>
      <c r="J297" s="3" t="s">
        <v>36</v>
      </c>
      <c r="K297" s="2">
        <f>Table1[[#This Row],[Unit Price]]*Table1[[#This Row],[Quantity]]</f>
        <v>282821.56</v>
      </c>
      <c r="L297" s="3">
        <f t="shared" si="4"/>
        <v>0.15</v>
      </c>
      <c r="M297" s="2">
        <f>IFERROR(Table1[[#This Row],[Sale Price]]*Table1[[#This Row],[Discount]],"No Discount")</f>
        <v>42423.233999999997</v>
      </c>
      <c r="N297" s="2">
        <f>IFERROR(Table1[[#This Row],[Sale Price]]-Table1[[#This Row],[Discount Amount]],Table1[[#This Row],[Sale Price]])</f>
        <v>240398.326</v>
      </c>
      <c r="O297" s="23">
        <f>MONTH(Table1[[#This Row],[Date]])</f>
        <v>7</v>
      </c>
      <c r="P297" s="3"/>
      <c r="Q297" s="3"/>
      <c r="R297" s="3"/>
      <c r="S297" s="3"/>
      <c r="T297" s="3"/>
    </row>
    <row r="298" spans="1:20">
      <c r="A298" s="3">
        <v>297</v>
      </c>
      <c r="B298" s="3" t="s">
        <v>351</v>
      </c>
      <c r="C298" s="3" t="s">
        <v>16</v>
      </c>
      <c r="D298" s="2">
        <v>142319.54</v>
      </c>
      <c r="E298" s="3">
        <v>1</v>
      </c>
      <c r="F298" s="3" t="s">
        <v>599</v>
      </c>
      <c r="G298" s="1">
        <v>45483</v>
      </c>
      <c r="H298" s="3" t="s">
        <v>223</v>
      </c>
      <c r="I298" s="3" t="s">
        <v>41</v>
      </c>
      <c r="J298" s="3" t="s">
        <v>36</v>
      </c>
      <c r="K298" s="2">
        <f>Table1[[#This Row],[Unit Price]]*Table1[[#This Row],[Quantity]]</f>
        <v>142319.54</v>
      </c>
      <c r="L298" s="3" t="str">
        <f t="shared" si="4"/>
        <v>No Discount</v>
      </c>
      <c r="M298" s="2" t="str">
        <f>IFERROR(Table1[[#This Row],[Sale Price]]*Table1[[#This Row],[Discount]],"No Discount")</f>
        <v>No Discount</v>
      </c>
      <c r="N298" s="2">
        <f>IFERROR(Table1[[#This Row],[Sale Price]]-Table1[[#This Row],[Discount Amount]],Table1[[#This Row],[Sale Price]])</f>
        <v>142319.54</v>
      </c>
      <c r="O298" s="23">
        <f>MONTH(Table1[[#This Row],[Date]])</f>
        <v>7</v>
      </c>
      <c r="P298" s="3"/>
      <c r="Q298" s="3"/>
      <c r="R298" s="3"/>
      <c r="S298" s="3"/>
      <c r="T298" s="3"/>
    </row>
    <row r="299" spans="1:20">
      <c r="A299" s="3">
        <v>298</v>
      </c>
      <c r="B299" s="3" t="s">
        <v>600</v>
      </c>
      <c r="C299" s="3" t="s">
        <v>47</v>
      </c>
      <c r="D299" s="2">
        <v>196291.68</v>
      </c>
      <c r="E299" s="3">
        <v>5</v>
      </c>
      <c r="F299" s="3" t="s">
        <v>601</v>
      </c>
      <c r="G299" s="1">
        <v>45420</v>
      </c>
      <c r="H299" s="3" t="s">
        <v>44</v>
      </c>
      <c r="I299" s="3" t="s">
        <v>19</v>
      </c>
      <c r="J299" s="3" t="s">
        <v>20</v>
      </c>
      <c r="K299" s="2">
        <f>Table1[[#This Row],[Unit Price]]*Table1[[#This Row],[Quantity]]</f>
        <v>981458.39999999991</v>
      </c>
      <c r="L299" s="3">
        <f t="shared" si="4"/>
        <v>0.25</v>
      </c>
      <c r="M299" s="2">
        <f>IFERROR(Table1[[#This Row],[Sale Price]]*Table1[[#This Row],[Discount]],"No Discount")</f>
        <v>245364.59999999998</v>
      </c>
      <c r="N299" s="2">
        <f>IFERROR(Table1[[#This Row],[Sale Price]]-Table1[[#This Row],[Discount Amount]],Table1[[#This Row],[Sale Price]])</f>
        <v>736093.79999999993</v>
      </c>
      <c r="O299" s="23">
        <f>MONTH(Table1[[#This Row],[Date]])</f>
        <v>5</v>
      </c>
      <c r="P299" s="3"/>
      <c r="Q299" s="3"/>
      <c r="R299" s="3"/>
      <c r="S299" s="3"/>
      <c r="T299" s="3"/>
    </row>
    <row r="300" spans="1:20">
      <c r="A300" s="3">
        <v>299</v>
      </c>
      <c r="B300" s="3" t="s">
        <v>602</v>
      </c>
      <c r="C300" s="3" t="s">
        <v>70</v>
      </c>
      <c r="D300" s="2">
        <v>73359.44</v>
      </c>
      <c r="E300" s="3">
        <v>5</v>
      </c>
      <c r="F300" s="3" t="s">
        <v>603</v>
      </c>
      <c r="G300" s="1">
        <v>45458</v>
      </c>
      <c r="H300" s="3" t="s">
        <v>81</v>
      </c>
      <c r="I300" s="3" t="s">
        <v>19</v>
      </c>
      <c r="J300" s="3" t="s">
        <v>27</v>
      </c>
      <c r="K300" s="2">
        <f>Table1[[#This Row],[Unit Price]]*Table1[[#This Row],[Quantity]]</f>
        <v>366797.2</v>
      </c>
      <c r="L300" s="3">
        <f t="shared" si="4"/>
        <v>0.25</v>
      </c>
      <c r="M300" s="2">
        <f>IFERROR(Table1[[#This Row],[Sale Price]]*Table1[[#This Row],[Discount]],"No Discount")</f>
        <v>91699.3</v>
      </c>
      <c r="N300" s="2">
        <f>IFERROR(Table1[[#This Row],[Sale Price]]-Table1[[#This Row],[Discount Amount]],Table1[[#This Row],[Sale Price]])</f>
        <v>275097.90000000002</v>
      </c>
      <c r="O300" s="23">
        <f>MONTH(Table1[[#This Row],[Date]])</f>
        <v>6</v>
      </c>
      <c r="P300" s="3"/>
      <c r="Q300" s="3"/>
      <c r="R300" s="3"/>
      <c r="S300" s="3"/>
      <c r="T300" s="3"/>
    </row>
    <row r="301" spans="1:20">
      <c r="A301" s="3">
        <v>300</v>
      </c>
      <c r="B301" s="3" t="s">
        <v>604</v>
      </c>
      <c r="C301" s="3" t="s">
        <v>51</v>
      </c>
      <c r="D301" s="2">
        <v>139178.91</v>
      </c>
      <c r="E301" s="3">
        <v>1</v>
      </c>
      <c r="F301" s="3" t="s">
        <v>605</v>
      </c>
      <c r="G301" s="1">
        <v>45436</v>
      </c>
      <c r="H301" s="3" t="s">
        <v>121</v>
      </c>
      <c r="I301" s="3" t="s">
        <v>32</v>
      </c>
      <c r="J301" s="3" t="s">
        <v>20</v>
      </c>
      <c r="K301" s="2">
        <f>Table1[[#This Row],[Unit Price]]*Table1[[#This Row],[Quantity]]</f>
        <v>139178.91</v>
      </c>
      <c r="L301" s="3" t="str">
        <f t="shared" si="4"/>
        <v>No Discount</v>
      </c>
      <c r="M301" s="2" t="str">
        <f>IFERROR(Table1[[#This Row],[Sale Price]]*Table1[[#This Row],[Discount]],"No Discount")</f>
        <v>No Discount</v>
      </c>
      <c r="N301" s="2">
        <f>IFERROR(Table1[[#This Row],[Sale Price]]-Table1[[#This Row],[Discount Amount]],Table1[[#This Row],[Sale Price]])</f>
        <v>139178.91</v>
      </c>
      <c r="O301" s="23">
        <f>MONTH(Table1[[#This Row],[Date]])</f>
        <v>5</v>
      </c>
      <c r="P301" s="3"/>
      <c r="Q301" s="3"/>
      <c r="R301" s="3"/>
      <c r="S301" s="3"/>
      <c r="T301" s="3"/>
    </row>
    <row r="302" spans="1:20">
      <c r="A302" s="3">
        <v>301</v>
      </c>
      <c r="B302" s="3" t="s">
        <v>606</v>
      </c>
      <c r="C302" s="3" t="s">
        <v>60</v>
      </c>
      <c r="D302" s="2">
        <v>169258.86</v>
      </c>
      <c r="E302" s="3">
        <v>4</v>
      </c>
      <c r="F302" s="3" t="s">
        <v>607</v>
      </c>
      <c r="G302" s="1">
        <v>45580</v>
      </c>
      <c r="H302" s="3" t="s">
        <v>84</v>
      </c>
      <c r="I302" s="3" t="s">
        <v>32</v>
      </c>
      <c r="J302" s="3" t="s">
        <v>36</v>
      </c>
      <c r="K302" s="2">
        <f>Table1[[#This Row],[Unit Price]]*Table1[[#This Row],[Quantity]]</f>
        <v>677035.44</v>
      </c>
      <c r="L302" s="3">
        <f t="shared" si="4"/>
        <v>0.15</v>
      </c>
      <c r="M302" s="2">
        <f>IFERROR(Table1[[#This Row],[Sale Price]]*Table1[[#This Row],[Discount]],"No Discount")</f>
        <v>101555.31599999999</v>
      </c>
      <c r="N302" s="2">
        <f>IFERROR(Table1[[#This Row],[Sale Price]]-Table1[[#This Row],[Discount Amount]],Table1[[#This Row],[Sale Price]])</f>
        <v>575480.12399999995</v>
      </c>
      <c r="O302" s="23">
        <f>MONTH(Table1[[#This Row],[Date]])</f>
        <v>10</v>
      </c>
      <c r="P302" s="3"/>
      <c r="Q302" s="3"/>
      <c r="R302" s="3"/>
      <c r="S302" s="3"/>
      <c r="T302" s="3"/>
    </row>
    <row r="303" spans="1:20">
      <c r="A303" s="3">
        <v>302</v>
      </c>
      <c r="B303" s="3" t="s">
        <v>608</v>
      </c>
      <c r="C303" s="3" t="s">
        <v>129</v>
      </c>
      <c r="D303" s="2">
        <v>70205.429999999993</v>
      </c>
      <c r="E303" s="3">
        <v>4</v>
      </c>
      <c r="F303" s="3" t="s">
        <v>609</v>
      </c>
      <c r="G303" s="1">
        <v>45437</v>
      </c>
      <c r="H303" s="3" t="s">
        <v>223</v>
      </c>
      <c r="I303" s="3" t="s">
        <v>41</v>
      </c>
      <c r="J303" s="3" t="s">
        <v>36</v>
      </c>
      <c r="K303" s="2">
        <f>Table1[[#This Row],[Unit Price]]*Table1[[#This Row],[Quantity]]</f>
        <v>280821.71999999997</v>
      </c>
      <c r="L303" s="3">
        <f t="shared" si="4"/>
        <v>0.15</v>
      </c>
      <c r="M303" s="2">
        <f>IFERROR(Table1[[#This Row],[Sale Price]]*Table1[[#This Row],[Discount]],"No Discount")</f>
        <v>42123.257999999994</v>
      </c>
      <c r="N303" s="2">
        <f>IFERROR(Table1[[#This Row],[Sale Price]]-Table1[[#This Row],[Discount Amount]],Table1[[#This Row],[Sale Price]])</f>
        <v>238698.46199999997</v>
      </c>
      <c r="O303" s="23">
        <f>MONTH(Table1[[#This Row],[Date]])</f>
        <v>5</v>
      </c>
      <c r="P303" s="3"/>
      <c r="Q303" s="3"/>
      <c r="R303" s="3"/>
      <c r="S303" s="3"/>
      <c r="T303" s="3"/>
    </row>
    <row r="304" spans="1:20">
      <c r="A304" s="3">
        <v>303</v>
      </c>
      <c r="B304" s="3" t="s">
        <v>610</v>
      </c>
      <c r="C304" s="3" t="s">
        <v>23</v>
      </c>
      <c r="D304" s="2">
        <v>101349.03</v>
      </c>
      <c r="E304" s="3">
        <v>1</v>
      </c>
      <c r="F304" s="3" t="s">
        <v>611</v>
      </c>
      <c r="G304" s="1">
        <v>45375</v>
      </c>
      <c r="H304" s="3" t="s">
        <v>76</v>
      </c>
      <c r="I304" s="3" t="s">
        <v>19</v>
      </c>
      <c r="J304" s="3" t="s">
        <v>20</v>
      </c>
      <c r="K304" s="2">
        <f>Table1[[#This Row],[Unit Price]]*Table1[[#This Row],[Quantity]]</f>
        <v>101349.03</v>
      </c>
      <c r="L304" s="3" t="str">
        <f t="shared" si="4"/>
        <v>No Discount</v>
      </c>
      <c r="M304" s="2" t="str">
        <f>IFERROR(Table1[[#This Row],[Sale Price]]*Table1[[#This Row],[Discount]],"No Discount")</f>
        <v>No Discount</v>
      </c>
      <c r="N304" s="2">
        <f>IFERROR(Table1[[#This Row],[Sale Price]]-Table1[[#This Row],[Discount Amount]],Table1[[#This Row],[Sale Price]])</f>
        <v>101349.03</v>
      </c>
      <c r="O304" s="23">
        <f>MONTH(Table1[[#This Row],[Date]])</f>
        <v>3</v>
      </c>
      <c r="P304" s="3"/>
      <c r="Q304" s="3"/>
      <c r="R304" s="3"/>
      <c r="S304" s="3"/>
      <c r="T304" s="3"/>
    </row>
    <row r="305" spans="1:20">
      <c r="A305" s="3">
        <v>304</v>
      </c>
      <c r="B305" s="3" t="s">
        <v>612</v>
      </c>
      <c r="C305" s="3" t="s">
        <v>29</v>
      </c>
      <c r="D305" s="2">
        <v>139854.39000000001</v>
      </c>
      <c r="E305" s="3">
        <v>3</v>
      </c>
      <c r="F305" s="3" t="s">
        <v>613</v>
      </c>
      <c r="G305" s="1">
        <v>45601</v>
      </c>
      <c r="H305" s="3" t="s">
        <v>121</v>
      </c>
      <c r="I305" s="3" t="s">
        <v>45</v>
      </c>
      <c r="J305" s="3" t="s">
        <v>27</v>
      </c>
      <c r="K305" s="2">
        <f>Table1[[#This Row],[Unit Price]]*Table1[[#This Row],[Quantity]]</f>
        <v>419563.17000000004</v>
      </c>
      <c r="L305" s="3">
        <f t="shared" si="4"/>
        <v>0.15</v>
      </c>
      <c r="M305" s="2">
        <f>IFERROR(Table1[[#This Row],[Sale Price]]*Table1[[#This Row],[Discount]],"No Discount")</f>
        <v>62934.4755</v>
      </c>
      <c r="N305" s="2">
        <f>IFERROR(Table1[[#This Row],[Sale Price]]-Table1[[#This Row],[Discount Amount]],Table1[[#This Row],[Sale Price]])</f>
        <v>356628.69450000004</v>
      </c>
      <c r="O305" s="23">
        <f>MONTH(Table1[[#This Row],[Date]])</f>
        <v>11</v>
      </c>
      <c r="P305" s="3"/>
      <c r="Q305" s="3"/>
      <c r="R305" s="3"/>
      <c r="S305" s="3"/>
      <c r="T305" s="3"/>
    </row>
    <row r="306" spans="1:20">
      <c r="A306" s="3">
        <v>305</v>
      </c>
      <c r="B306" s="3" t="s">
        <v>614</v>
      </c>
      <c r="C306" s="3" t="s">
        <v>70</v>
      </c>
      <c r="D306" s="2">
        <v>138381.20000000001</v>
      </c>
      <c r="E306" s="3">
        <v>4</v>
      </c>
      <c r="F306" s="3" t="s">
        <v>615</v>
      </c>
      <c r="G306" s="1">
        <v>45456</v>
      </c>
      <c r="H306" s="3" t="s">
        <v>76</v>
      </c>
      <c r="I306" s="3" t="s">
        <v>32</v>
      </c>
      <c r="J306" s="3" t="s">
        <v>36</v>
      </c>
      <c r="K306" s="2">
        <f>Table1[[#This Row],[Unit Price]]*Table1[[#This Row],[Quantity]]</f>
        <v>553524.80000000005</v>
      </c>
      <c r="L306" s="3">
        <f t="shared" si="4"/>
        <v>0.15</v>
      </c>
      <c r="M306" s="2">
        <f>IFERROR(Table1[[#This Row],[Sale Price]]*Table1[[#This Row],[Discount]],"No Discount")</f>
        <v>83028.72</v>
      </c>
      <c r="N306" s="2">
        <f>IFERROR(Table1[[#This Row],[Sale Price]]-Table1[[#This Row],[Discount Amount]],Table1[[#This Row],[Sale Price]])</f>
        <v>470496.08000000007</v>
      </c>
      <c r="O306" s="23">
        <f>MONTH(Table1[[#This Row],[Date]])</f>
        <v>6</v>
      </c>
      <c r="P306" s="3"/>
      <c r="Q306" s="3"/>
      <c r="R306" s="3"/>
      <c r="S306" s="3"/>
      <c r="T306" s="3"/>
    </row>
    <row r="307" spans="1:20">
      <c r="A307" s="3">
        <v>306</v>
      </c>
      <c r="B307" s="3" t="s">
        <v>616</v>
      </c>
      <c r="C307" s="3" t="s">
        <v>38</v>
      </c>
      <c r="D307" s="2">
        <v>45546.77</v>
      </c>
      <c r="E307" s="3">
        <v>2</v>
      </c>
      <c r="F307" s="3" t="s">
        <v>617</v>
      </c>
      <c r="G307" s="1">
        <v>45433</v>
      </c>
      <c r="H307" s="3" t="s">
        <v>121</v>
      </c>
      <c r="I307" s="3" t="s">
        <v>19</v>
      </c>
      <c r="J307" s="3" t="s">
        <v>27</v>
      </c>
      <c r="K307" s="2">
        <f>Table1[[#This Row],[Unit Price]]*Table1[[#This Row],[Quantity]]</f>
        <v>91093.54</v>
      </c>
      <c r="L307" s="3">
        <f t="shared" si="4"/>
        <v>0.15</v>
      </c>
      <c r="M307" s="2">
        <f>IFERROR(Table1[[#This Row],[Sale Price]]*Table1[[#This Row],[Discount]],"No Discount")</f>
        <v>13664.030999999999</v>
      </c>
      <c r="N307" s="2">
        <f>IFERROR(Table1[[#This Row],[Sale Price]]-Table1[[#This Row],[Discount Amount]],Table1[[#This Row],[Sale Price]])</f>
        <v>77429.508999999991</v>
      </c>
      <c r="O307" s="23">
        <f>MONTH(Table1[[#This Row],[Date]])</f>
        <v>5</v>
      </c>
      <c r="P307" s="3"/>
      <c r="Q307" s="3"/>
      <c r="R307" s="3"/>
      <c r="S307" s="3"/>
      <c r="T307" s="3"/>
    </row>
    <row r="308" spans="1:20">
      <c r="A308" s="3">
        <v>307</v>
      </c>
      <c r="B308" s="3" t="s">
        <v>299</v>
      </c>
      <c r="C308" s="3" t="s">
        <v>16</v>
      </c>
      <c r="D308" s="2">
        <v>38373</v>
      </c>
      <c r="E308" s="3">
        <v>5</v>
      </c>
      <c r="F308" s="3" t="s">
        <v>618</v>
      </c>
      <c r="G308" s="1">
        <v>45362</v>
      </c>
      <c r="H308" s="3" t="s">
        <v>81</v>
      </c>
      <c r="I308" s="3" t="s">
        <v>32</v>
      </c>
      <c r="J308" s="3" t="s">
        <v>36</v>
      </c>
      <c r="K308" s="2">
        <f>Table1[[#This Row],[Unit Price]]*Table1[[#This Row],[Quantity]]</f>
        <v>191865</v>
      </c>
      <c r="L308" s="3">
        <f t="shared" si="4"/>
        <v>0.25</v>
      </c>
      <c r="M308" s="2">
        <f>IFERROR(Table1[[#This Row],[Sale Price]]*Table1[[#This Row],[Discount]],"No Discount")</f>
        <v>47966.25</v>
      </c>
      <c r="N308" s="2">
        <f>IFERROR(Table1[[#This Row],[Sale Price]]-Table1[[#This Row],[Discount Amount]],Table1[[#This Row],[Sale Price]])</f>
        <v>143898.75</v>
      </c>
      <c r="O308" s="23">
        <f>MONTH(Table1[[#This Row],[Date]])</f>
        <v>3</v>
      </c>
      <c r="P308" s="3"/>
      <c r="Q308" s="3"/>
      <c r="R308" s="3"/>
      <c r="S308" s="3"/>
      <c r="T308" s="3"/>
    </row>
    <row r="309" spans="1:20">
      <c r="A309" s="3">
        <v>308</v>
      </c>
      <c r="B309" s="3" t="s">
        <v>202</v>
      </c>
      <c r="C309" s="3" t="s">
        <v>60</v>
      </c>
      <c r="D309" s="2">
        <v>84239.48</v>
      </c>
      <c r="E309" s="3">
        <v>4</v>
      </c>
      <c r="F309" s="3" t="s">
        <v>619</v>
      </c>
      <c r="G309" s="1">
        <v>45548</v>
      </c>
      <c r="H309" s="3" t="s">
        <v>91</v>
      </c>
      <c r="I309" s="3" t="s">
        <v>41</v>
      </c>
      <c r="J309" s="3" t="s">
        <v>36</v>
      </c>
      <c r="K309" s="2">
        <f>Table1[[#This Row],[Unit Price]]*Table1[[#This Row],[Quantity]]</f>
        <v>336957.92</v>
      </c>
      <c r="L309" s="3">
        <f t="shared" si="4"/>
        <v>0.15</v>
      </c>
      <c r="M309" s="2">
        <f>IFERROR(Table1[[#This Row],[Sale Price]]*Table1[[#This Row],[Discount]],"No Discount")</f>
        <v>50543.687999999995</v>
      </c>
      <c r="N309" s="2">
        <f>IFERROR(Table1[[#This Row],[Sale Price]]-Table1[[#This Row],[Discount Amount]],Table1[[#This Row],[Sale Price]])</f>
        <v>286414.23199999996</v>
      </c>
      <c r="O309" s="23">
        <f>MONTH(Table1[[#This Row],[Date]])</f>
        <v>9</v>
      </c>
      <c r="P309" s="3"/>
      <c r="Q309" s="3"/>
      <c r="R309" s="3"/>
      <c r="S309" s="3"/>
      <c r="T309" s="3"/>
    </row>
    <row r="310" spans="1:20">
      <c r="A310" s="3">
        <v>309</v>
      </c>
      <c r="B310" s="3" t="s">
        <v>269</v>
      </c>
      <c r="C310" s="3" t="s">
        <v>16</v>
      </c>
      <c r="D310" s="2">
        <v>114855.08</v>
      </c>
      <c r="E310" s="3">
        <v>3</v>
      </c>
      <c r="F310" s="3" t="s">
        <v>620</v>
      </c>
      <c r="G310" s="1">
        <v>45380</v>
      </c>
      <c r="H310" s="3" t="s">
        <v>159</v>
      </c>
      <c r="I310" s="3" t="s">
        <v>19</v>
      </c>
      <c r="J310" s="3" t="s">
        <v>27</v>
      </c>
      <c r="K310" s="2">
        <f>Table1[[#This Row],[Unit Price]]*Table1[[#This Row],[Quantity]]</f>
        <v>344565.24</v>
      </c>
      <c r="L310" s="3">
        <f t="shared" si="4"/>
        <v>0.15</v>
      </c>
      <c r="M310" s="2">
        <f>IFERROR(Table1[[#This Row],[Sale Price]]*Table1[[#This Row],[Discount]],"No Discount")</f>
        <v>51684.786</v>
      </c>
      <c r="N310" s="2">
        <f>IFERROR(Table1[[#This Row],[Sale Price]]-Table1[[#This Row],[Discount Amount]],Table1[[#This Row],[Sale Price]])</f>
        <v>292880.45399999997</v>
      </c>
      <c r="O310" s="23">
        <f>MONTH(Table1[[#This Row],[Date]])</f>
        <v>3</v>
      </c>
      <c r="P310" s="3"/>
      <c r="Q310" s="3"/>
      <c r="R310" s="3"/>
      <c r="S310" s="3"/>
      <c r="T310" s="3"/>
    </row>
    <row r="311" spans="1:20">
      <c r="A311" s="3">
        <v>310</v>
      </c>
      <c r="B311" s="3" t="s">
        <v>621</v>
      </c>
      <c r="C311" s="3" t="s">
        <v>129</v>
      </c>
      <c r="D311" s="2">
        <v>67058.34</v>
      </c>
      <c r="E311" s="3">
        <v>3</v>
      </c>
      <c r="F311" s="3" t="s">
        <v>622</v>
      </c>
      <c r="G311" s="1">
        <v>45475</v>
      </c>
      <c r="H311" s="3" t="s">
        <v>131</v>
      </c>
      <c r="I311" s="3" t="s">
        <v>32</v>
      </c>
      <c r="J311" s="3" t="s">
        <v>36</v>
      </c>
      <c r="K311" s="2">
        <f>Table1[[#This Row],[Unit Price]]*Table1[[#This Row],[Quantity]]</f>
        <v>201175.02</v>
      </c>
      <c r="L311" s="3">
        <f t="shared" si="4"/>
        <v>0.15</v>
      </c>
      <c r="M311" s="2">
        <f>IFERROR(Table1[[#This Row],[Sale Price]]*Table1[[#This Row],[Discount]],"No Discount")</f>
        <v>30176.252999999997</v>
      </c>
      <c r="N311" s="2">
        <f>IFERROR(Table1[[#This Row],[Sale Price]]-Table1[[#This Row],[Discount Amount]],Table1[[#This Row],[Sale Price]])</f>
        <v>170998.76699999999</v>
      </c>
      <c r="O311" s="23">
        <f>MONTH(Table1[[#This Row],[Date]])</f>
        <v>7</v>
      </c>
      <c r="P311" s="3"/>
      <c r="Q311" s="3"/>
      <c r="R311" s="3"/>
      <c r="S311" s="3"/>
      <c r="T311" s="3"/>
    </row>
    <row r="312" spans="1:20">
      <c r="A312" s="3">
        <v>311</v>
      </c>
      <c r="B312" s="3" t="s">
        <v>623</v>
      </c>
      <c r="C312" s="3" t="s">
        <v>79</v>
      </c>
      <c r="D312" s="2">
        <v>159713.13</v>
      </c>
      <c r="E312" s="3">
        <v>1</v>
      </c>
      <c r="F312" s="3" t="s">
        <v>624</v>
      </c>
      <c r="G312" s="1">
        <v>45636</v>
      </c>
      <c r="H312" s="3" t="s">
        <v>121</v>
      </c>
      <c r="I312" s="3" t="s">
        <v>19</v>
      </c>
      <c r="J312" s="3" t="s">
        <v>36</v>
      </c>
      <c r="K312" s="2">
        <f>Table1[[#This Row],[Unit Price]]*Table1[[#This Row],[Quantity]]</f>
        <v>159713.13</v>
      </c>
      <c r="L312" s="3" t="str">
        <f t="shared" si="4"/>
        <v>No Discount</v>
      </c>
      <c r="M312" s="2" t="str">
        <f>IFERROR(Table1[[#This Row],[Sale Price]]*Table1[[#This Row],[Discount]],"No Discount")</f>
        <v>No Discount</v>
      </c>
      <c r="N312" s="2">
        <f>IFERROR(Table1[[#This Row],[Sale Price]]-Table1[[#This Row],[Discount Amount]],Table1[[#This Row],[Sale Price]])</f>
        <v>159713.13</v>
      </c>
      <c r="O312" s="23">
        <f>MONTH(Table1[[#This Row],[Date]])</f>
        <v>12</v>
      </c>
      <c r="P312" s="3"/>
      <c r="Q312" s="3"/>
      <c r="R312" s="3"/>
      <c r="S312" s="3"/>
      <c r="T312" s="3"/>
    </row>
    <row r="313" spans="1:20">
      <c r="A313" s="3">
        <v>312</v>
      </c>
      <c r="B313" s="3" t="s">
        <v>625</v>
      </c>
      <c r="C313" s="3" t="s">
        <v>79</v>
      </c>
      <c r="D313" s="2">
        <v>67857.490000000005</v>
      </c>
      <c r="E313" s="3">
        <v>3</v>
      </c>
      <c r="F313" s="3" t="s">
        <v>626</v>
      </c>
      <c r="G313" s="1">
        <v>45521</v>
      </c>
      <c r="H313" s="3" t="s">
        <v>62</v>
      </c>
      <c r="I313" s="3" t="s">
        <v>45</v>
      </c>
      <c r="J313" s="3" t="s">
        <v>36</v>
      </c>
      <c r="K313" s="2">
        <f>Table1[[#This Row],[Unit Price]]*Table1[[#This Row],[Quantity]]</f>
        <v>203572.47000000003</v>
      </c>
      <c r="L313" s="3">
        <f t="shared" si="4"/>
        <v>0.15</v>
      </c>
      <c r="M313" s="2">
        <f>IFERROR(Table1[[#This Row],[Sale Price]]*Table1[[#This Row],[Discount]],"No Discount")</f>
        <v>30535.870500000005</v>
      </c>
      <c r="N313" s="2">
        <f>IFERROR(Table1[[#This Row],[Sale Price]]-Table1[[#This Row],[Discount Amount]],Table1[[#This Row],[Sale Price]])</f>
        <v>173036.59950000001</v>
      </c>
      <c r="O313" s="23">
        <f>MONTH(Table1[[#This Row],[Date]])</f>
        <v>8</v>
      </c>
      <c r="P313" s="3"/>
      <c r="Q313" s="3"/>
      <c r="R313" s="3"/>
      <c r="S313" s="3"/>
      <c r="T313" s="3"/>
    </row>
    <row r="314" spans="1:20">
      <c r="A314" s="3">
        <v>313</v>
      </c>
      <c r="B314" s="3" t="s">
        <v>455</v>
      </c>
      <c r="C314" s="3" t="s">
        <v>51</v>
      </c>
      <c r="D314" s="2">
        <v>15532.11</v>
      </c>
      <c r="E314" s="3">
        <v>1</v>
      </c>
      <c r="F314" s="3" t="s">
        <v>627</v>
      </c>
      <c r="G314" s="1">
        <v>45637</v>
      </c>
      <c r="H314" s="3" t="s">
        <v>62</v>
      </c>
      <c r="I314" s="3" t="s">
        <v>41</v>
      </c>
      <c r="J314" s="3" t="s">
        <v>36</v>
      </c>
      <c r="K314" s="2">
        <f>Table1[[#This Row],[Unit Price]]*Table1[[#This Row],[Quantity]]</f>
        <v>15532.11</v>
      </c>
      <c r="L314" s="3" t="str">
        <f t="shared" si="4"/>
        <v>No Discount</v>
      </c>
      <c r="M314" s="2" t="str">
        <f>IFERROR(Table1[[#This Row],[Sale Price]]*Table1[[#This Row],[Discount]],"No Discount")</f>
        <v>No Discount</v>
      </c>
      <c r="N314" s="2">
        <f>IFERROR(Table1[[#This Row],[Sale Price]]-Table1[[#This Row],[Discount Amount]],Table1[[#This Row],[Sale Price]])</f>
        <v>15532.11</v>
      </c>
      <c r="O314" s="23">
        <f>MONTH(Table1[[#This Row],[Date]])</f>
        <v>12</v>
      </c>
      <c r="P314" s="3"/>
      <c r="Q314" s="3"/>
      <c r="R314" s="3"/>
      <c r="S314" s="3"/>
      <c r="T314" s="3"/>
    </row>
    <row r="315" spans="1:20">
      <c r="A315" s="3">
        <v>314</v>
      </c>
      <c r="B315" s="3" t="s">
        <v>628</v>
      </c>
      <c r="C315" s="3" t="s">
        <v>29</v>
      </c>
      <c r="D315" s="2">
        <v>8519.17</v>
      </c>
      <c r="E315" s="3">
        <v>4</v>
      </c>
      <c r="F315" s="3" t="s">
        <v>629</v>
      </c>
      <c r="G315" s="1">
        <v>45434</v>
      </c>
      <c r="H315" s="3" t="s">
        <v>76</v>
      </c>
      <c r="I315" s="3" t="s">
        <v>26</v>
      </c>
      <c r="J315" s="3" t="s">
        <v>27</v>
      </c>
      <c r="K315" s="2">
        <f>Table1[[#This Row],[Unit Price]]*Table1[[#This Row],[Quantity]]</f>
        <v>34076.68</v>
      </c>
      <c r="L315" s="3">
        <f t="shared" si="4"/>
        <v>0.15</v>
      </c>
      <c r="M315" s="2">
        <f>IFERROR(Table1[[#This Row],[Sale Price]]*Table1[[#This Row],[Discount]],"No Discount")</f>
        <v>5111.5019999999995</v>
      </c>
      <c r="N315" s="2">
        <f>IFERROR(Table1[[#This Row],[Sale Price]]-Table1[[#This Row],[Discount Amount]],Table1[[#This Row],[Sale Price]])</f>
        <v>28965.178</v>
      </c>
      <c r="O315" s="23">
        <f>MONTH(Table1[[#This Row],[Date]])</f>
        <v>5</v>
      </c>
      <c r="P315" s="3"/>
      <c r="Q315" s="3"/>
      <c r="R315" s="3"/>
      <c r="S315" s="3"/>
      <c r="T315" s="3"/>
    </row>
    <row r="316" spans="1:20">
      <c r="A316" s="3">
        <v>315</v>
      </c>
      <c r="B316" s="3" t="s">
        <v>630</v>
      </c>
      <c r="C316" s="3" t="s">
        <v>16</v>
      </c>
      <c r="D316" s="2">
        <v>187333.84</v>
      </c>
      <c r="E316" s="3">
        <v>2</v>
      </c>
      <c r="F316" s="3" t="s">
        <v>631</v>
      </c>
      <c r="G316" s="1">
        <v>45466</v>
      </c>
      <c r="H316" s="3" t="s">
        <v>40</v>
      </c>
      <c r="I316" s="3" t="s">
        <v>26</v>
      </c>
      <c r="J316" s="3" t="s">
        <v>27</v>
      </c>
      <c r="K316" s="2">
        <f>Table1[[#This Row],[Unit Price]]*Table1[[#This Row],[Quantity]]</f>
        <v>374667.68</v>
      </c>
      <c r="L316" s="3">
        <f t="shared" si="4"/>
        <v>0.15</v>
      </c>
      <c r="M316" s="2">
        <f>IFERROR(Table1[[#This Row],[Sale Price]]*Table1[[#This Row],[Discount]],"No Discount")</f>
        <v>56200.151999999995</v>
      </c>
      <c r="N316" s="2">
        <f>IFERROR(Table1[[#This Row],[Sale Price]]-Table1[[#This Row],[Discount Amount]],Table1[[#This Row],[Sale Price]])</f>
        <v>318467.52799999999</v>
      </c>
      <c r="O316" s="23">
        <f>MONTH(Table1[[#This Row],[Date]])</f>
        <v>6</v>
      </c>
      <c r="P316" s="3"/>
      <c r="Q316" s="3"/>
      <c r="R316" s="3"/>
      <c r="S316" s="3"/>
      <c r="T316" s="3"/>
    </row>
    <row r="317" spans="1:20">
      <c r="A317" s="3">
        <v>316</v>
      </c>
      <c r="B317" s="3" t="s">
        <v>632</v>
      </c>
      <c r="C317" s="3" t="s">
        <v>51</v>
      </c>
      <c r="D317" s="2">
        <v>189734.84</v>
      </c>
      <c r="E317" s="3">
        <v>1</v>
      </c>
      <c r="F317" s="3" t="s">
        <v>633</v>
      </c>
      <c r="G317" s="1">
        <v>45556</v>
      </c>
      <c r="H317" s="3" t="s">
        <v>25</v>
      </c>
      <c r="I317" s="3" t="s">
        <v>41</v>
      </c>
      <c r="J317" s="3" t="s">
        <v>20</v>
      </c>
      <c r="K317" s="2">
        <f>Table1[[#This Row],[Unit Price]]*Table1[[#This Row],[Quantity]]</f>
        <v>189734.84</v>
      </c>
      <c r="L317" s="3" t="str">
        <f t="shared" si="4"/>
        <v>No Discount</v>
      </c>
      <c r="M317" s="2" t="str">
        <f>IFERROR(Table1[[#This Row],[Sale Price]]*Table1[[#This Row],[Discount]],"No Discount")</f>
        <v>No Discount</v>
      </c>
      <c r="N317" s="2">
        <f>IFERROR(Table1[[#This Row],[Sale Price]]-Table1[[#This Row],[Discount Amount]],Table1[[#This Row],[Sale Price]])</f>
        <v>189734.84</v>
      </c>
      <c r="O317" s="23">
        <f>MONTH(Table1[[#This Row],[Date]])</f>
        <v>9</v>
      </c>
      <c r="P317" s="3"/>
      <c r="Q317" s="3"/>
      <c r="R317" s="3"/>
      <c r="S317" s="3"/>
      <c r="T317" s="3"/>
    </row>
    <row r="318" spans="1:20">
      <c r="A318" s="3">
        <v>317</v>
      </c>
      <c r="B318" s="3" t="s">
        <v>634</v>
      </c>
      <c r="C318" s="3" t="s">
        <v>23</v>
      </c>
      <c r="D318" s="2">
        <v>63174.93</v>
      </c>
      <c r="E318" s="3">
        <v>4</v>
      </c>
      <c r="F318" s="3" t="s">
        <v>635</v>
      </c>
      <c r="G318" s="1">
        <v>45611</v>
      </c>
      <c r="H318" s="3" t="s">
        <v>72</v>
      </c>
      <c r="I318" s="3" t="s">
        <v>45</v>
      </c>
      <c r="J318" s="3" t="s">
        <v>27</v>
      </c>
      <c r="K318" s="2">
        <f>Table1[[#This Row],[Unit Price]]*Table1[[#This Row],[Quantity]]</f>
        <v>252699.72</v>
      </c>
      <c r="L318" s="3">
        <f t="shared" si="4"/>
        <v>0.15</v>
      </c>
      <c r="M318" s="2">
        <f>IFERROR(Table1[[#This Row],[Sale Price]]*Table1[[#This Row],[Discount]],"No Discount")</f>
        <v>37904.957999999999</v>
      </c>
      <c r="N318" s="2">
        <f>IFERROR(Table1[[#This Row],[Sale Price]]-Table1[[#This Row],[Discount Amount]],Table1[[#This Row],[Sale Price]])</f>
        <v>214794.76199999999</v>
      </c>
      <c r="O318" s="23">
        <f>MONTH(Table1[[#This Row],[Date]])</f>
        <v>11</v>
      </c>
      <c r="P318" s="3"/>
      <c r="Q318" s="3"/>
      <c r="R318" s="3"/>
      <c r="S318" s="3"/>
      <c r="T318" s="3"/>
    </row>
    <row r="319" spans="1:20">
      <c r="A319" s="3">
        <v>318</v>
      </c>
      <c r="B319" s="3" t="s">
        <v>546</v>
      </c>
      <c r="C319" s="3" t="s">
        <v>23</v>
      </c>
      <c r="D319" s="2">
        <v>55782.32</v>
      </c>
      <c r="E319" s="3">
        <v>4</v>
      </c>
      <c r="F319" s="3" t="s">
        <v>636</v>
      </c>
      <c r="G319" s="1">
        <v>45449</v>
      </c>
      <c r="H319" s="3" t="s">
        <v>84</v>
      </c>
      <c r="I319" s="3" t="s">
        <v>45</v>
      </c>
      <c r="J319" s="3" t="s">
        <v>20</v>
      </c>
      <c r="K319" s="2">
        <f>Table1[[#This Row],[Unit Price]]*Table1[[#This Row],[Quantity]]</f>
        <v>223129.28</v>
      </c>
      <c r="L319" s="3">
        <f t="shared" si="4"/>
        <v>0.15</v>
      </c>
      <c r="M319" s="2">
        <f>IFERROR(Table1[[#This Row],[Sale Price]]*Table1[[#This Row],[Discount]],"No Discount")</f>
        <v>33469.392</v>
      </c>
      <c r="N319" s="2">
        <f>IFERROR(Table1[[#This Row],[Sale Price]]-Table1[[#This Row],[Discount Amount]],Table1[[#This Row],[Sale Price]])</f>
        <v>189659.88800000001</v>
      </c>
      <c r="O319" s="23">
        <f>MONTH(Table1[[#This Row],[Date]])</f>
        <v>6</v>
      </c>
      <c r="P319" s="3"/>
      <c r="Q319" s="3"/>
      <c r="R319" s="3"/>
      <c r="S319" s="3"/>
      <c r="T319" s="3"/>
    </row>
    <row r="320" spans="1:20">
      <c r="A320" s="3">
        <v>319</v>
      </c>
      <c r="B320" s="3" t="s">
        <v>22</v>
      </c>
      <c r="C320" s="3" t="s">
        <v>23</v>
      </c>
      <c r="D320" s="2">
        <v>104469.7</v>
      </c>
      <c r="E320" s="3">
        <v>4</v>
      </c>
      <c r="F320" s="3" t="s">
        <v>637</v>
      </c>
      <c r="G320" s="1">
        <v>45494</v>
      </c>
      <c r="H320" s="3" t="s">
        <v>76</v>
      </c>
      <c r="I320" s="3" t="s">
        <v>45</v>
      </c>
      <c r="J320" s="3" t="s">
        <v>27</v>
      </c>
      <c r="K320" s="2">
        <f>Table1[[#This Row],[Unit Price]]*Table1[[#This Row],[Quantity]]</f>
        <v>417878.8</v>
      </c>
      <c r="L320" s="3">
        <f t="shared" si="4"/>
        <v>0.15</v>
      </c>
      <c r="M320" s="2">
        <f>IFERROR(Table1[[#This Row],[Sale Price]]*Table1[[#This Row],[Discount]],"No Discount")</f>
        <v>62681.819999999992</v>
      </c>
      <c r="N320" s="2">
        <f>IFERROR(Table1[[#This Row],[Sale Price]]-Table1[[#This Row],[Discount Amount]],Table1[[#This Row],[Sale Price]])</f>
        <v>355196.98</v>
      </c>
      <c r="O320" s="23">
        <f>MONTH(Table1[[#This Row],[Date]])</f>
        <v>7</v>
      </c>
      <c r="P320" s="3"/>
      <c r="Q320" s="3"/>
      <c r="R320" s="3"/>
      <c r="S320" s="3"/>
      <c r="T320" s="3"/>
    </row>
    <row r="321" spans="1:20">
      <c r="A321" s="3">
        <v>320</v>
      </c>
      <c r="B321" s="3" t="s">
        <v>638</v>
      </c>
      <c r="C321" s="3" t="s">
        <v>23</v>
      </c>
      <c r="D321" s="2">
        <v>68565.399999999994</v>
      </c>
      <c r="E321" s="3">
        <v>1</v>
      </c>
      <c r="F321" s="3" t="s">
        <v>639</v>
      </c>
      <c r="G321" s="1">
        <v>45482</v>
      </c>
      <c r="H321" s="3" t="s">
        <v>31</v>
      </c>
      <c r="I321" s="3" t="s">
        <v>45</v>
      </c>
      <c r="J321" s="3" t="s">
        <v>27</v>
      </c>
      <c r="K321" s="2">
        <f>Table1[[#This Row],[Unit Price]]*Table1[[#This Row],[Quantity]]</f>
        <v>68565.399999999994</v>
      </c>
      <c r="L321" s="3" t="str">
        <f t="shared" si="4"/>
        <v>No Discount</v>
      </c>
      <c r="M321" s="2" t="str">
        <f>IFERROR(Table1[[#This Row],[Sale Price]]*Table1[[#This Row],[Discount]],"No Discount")</f>
        <v>No Discount</v>
      </c>
      <c r="N321" s="2">
        <f>IFERROR(Table1[[#This Row],[Sale Price]]-Table1[[#This Row],[Discount Amount]],Table1[[#This Row],[Sale Price]])</f>
        <v>68565.399999999994</v>
      </c>
      <c r="O321" s="23">
        <f>MONTH(Table1[[#This Row],[Date]])</f>
        <v>7</v>
      </c>
      <c r="P321" s="3"/>
      <c r="Q321" s="3"/>
      <c r="R321" s="3"/>
      <c r="S321" s="3"/>
      <c r="T321" s="3"/>
    </row>
    <row r="322" spans="1:20">
      <c r="A322" s="3">
        <v>321</v>
      </c>
      <c r="B322" s="3" t="s">
        <v>411</v>
      </c>
      <c r="C322" s="3" t="s">
        <v>16</v>
      </c>
      <c r="D322" s="2">
        <v>89919.74</v>
      </c>
      <c r="E322" s="3">
        <v>2</v>
      </c>
      <c r="F322" s="3" t="s">
        <v>640</v>
      </c>
      <c r="G322" s="1">
        <v>45417</v>
      </c>
      <c r="H322" s="3" t="s">
        <v>96</v>
      </c>
      <c r="I322" s="3" t="s">
        <v>19</v>
      </c>
      <c r="J322" s="3" t="s">
        <v>27</v>
      </c>
      <c r="K322" s="2">
        <f>Table1[[#This Row],[Unit Price]]*Table1[[#This Row],[Quantity]]</f>
        <v>179839.48</v>
      </c>
      <c r="L322" s="3">
        <f t="shared" ref="L322:L385" si="5">_xlfn.XLOOKUP(E322,$P$2:$P$6,$Q$2:$Q$6,,0)</f>
        <v>0.15</v>
      </c>
      <c r="M322" s="2">
        <f>IFERROR(Table1[[#This Row],[Sale Price]]*Table1[[#This Row],[Discount]],"No Discount")</f>
        <v>26975.922000000002</v>
      </c>
      <c r="N322" s="2">
        <f>IFERROR(Table1[[#This Row],[Sale Price]]-Table1[[#This Row],[Discount Amount]],Table1[[#This Row],[Sale Price]])</f>
        <v>152863.55800000002</v>
      </c>
      <c r="O322" s="23">
        <f>MONTH(Table1[[#This Row],[Date]])</f>
        <v>5</v>
      </c>
      <c r="P322" s="3"/>
      <c r="Q322" s="3"/>
      <c r="R322" s="3"/>
      <c r="S322" s="3"/>
      <c r="T322" s="3"/>
    </row>
    <row r="323" spans="1:20">
      <c r="A323" s="3">
        <v>322</v>
      </c>
      <c r="B323" s="3" t="s">
        <v>641</v>
      </c>
      <c r="C323" s="3" t="s">
        <v>60</v>
      </c>
      <c r="D323" s="2">
        <v>150270.88</v>
      </c>
      <c r="E323" s="3">
        <v>3</v>
      </c>
      <c r="F323" s="3" t="s">
        <v>642</v>
      </c>
      <c r="G323" s="1">
        <v>45481</v>
      </c>
      <c r="H323" s="3" t="s">
        <v>96</v>
      </c>
      <c r="I323" s="3" t="s">
        <v>26</v>
      </c>
      <c r="J323" s="3" t="s">
        <v>36</v>
      </c>
      <c r="K323" s="2">
        <f>Table1[[#This Row],[Unit Price]]*Table1[[#This Row],[Quantity]]</f>
        <v>450812.64</v>
      </c>
      <c r="L323" s="3">
        <f t="shared" si="5"/>
        <v>0.15</v>
      </c>
      <c r="M323" s="2">
        <f>IFERROR(Table1[[#This Row],[Sale Price]]*Table1[[#This Row],[Discount]],"No Discount")</f>
        <v>67621.895999999993</v>
      </c>
      <c r="N323" s="2">
        <f>IFERROR(Table1[[#This Row],[Sale Price]]-Table1[[#This Row],[Discount Amount]],Table1[[#This Row],[Sale Price]])</f>
        <v>383190.74400000001</v>
      </c>
      <c r="O323" s="23">
        <f>MONTH(Table1[[#This Row],[Date]])</f>
        <v>7</v>
      </c>
      <c r="P323" s="3"/>
      <c r="Q323" s="3"/>
      <c r="R323" s="3"/>
      <c r="S323" s="3"/>
      <c r="T323" s="3"/>
    </row>
    <row r="324" spans="1:20">
      <c r="A324" s="3">
        <v>323</v>
      </c>
      <c r="B324" s="3" t="s">
        <v>471</v>
      </c>
      <c r="C324" s="3" t="s">
        <v>29</v>
      </c>
      <c r="D324" s="2">
        <v>17841.07</v>
      </c>
      <c r="E324" s="3">
        <v>4</v>
      </c>
      <c r="F324" s="3" t="s">
        <v>643</v>
      </c>
      <c r="G324" s="1">
        <v>45328</v>
      </c>
      <c r="H324" s="3" t="s">
        <v>251</v>
      </c>
      <c r="I324" s="3" t="s">
        <v>41</v>
      </c>
      <c r="J324" s="3" t="s">
        <v>27</v>
      </c>
      <c r="K324" s="2">
        <f>Table1[[#This Row],[Unit Price]]*Table1[[#This Row],[Quantity]]</f>
        <v>71364.28</v>
      </c>
      <c r="L324" s="3">
        <f t="shared" si="5"/>
        <v>0.15</v>
      </c>
      <c r="M324" s="2">
        <f>IFERROR(Table1[[#This Row],[Sale Price]]*Table1[[#This Row],[Discount]],"No Discount")</f>
        <v>10704.642</v>
      </c>
      <c r="N324" s="2">
        <f>IFERROR(Table1[[#This Row],[Sale Price]]-Table1[[#This Row],[Discount Amount]],Table1[[#This Row],[Sale Price]])</f>
        <v>60659.637999999999</v>
      </c>
      <c r="O324" s="23">
        <f>MONTH(Table1[[#This Row],[Date]])</f>
        <v>2</v>
      </c>
      <c r="P324" s="3"/>
      <c r="Q324" s="3"/>
      <c r="R324" s="3"/>
      <c r="S324" s="3"/>
      <c r="T324" s="3"/>
    </row>
    <row r="325" spans="1:20">
      <c r="A325" s="3">
        <v>324</v>
      </c>
      <c r="B325" s="3" t="s">
        <v>644</v>
      </c>
      <c r="C325" s="3" t="s">
        <v>38</v>
      </c>
      <c r="D325" s="2">
        <v>165275.73000000001</v>
      </c>
      <c r="E325" s="3">
        <v>1</v>
      </c>
      <c r="F325" s="3" t="s">
        <v>645</v>
      </c>
      <c r="G325" s="1">
        <v>45413</v>
      </c>
      <c r="H325" s="3" t="s">
        <v>251</v>
      </c>
      <c r="I325" s="3" t="s">
        <v>45</v>
      </c>
      <c r="J325" s="3" t="s">
        <v>27</v>
      </c>
      <c r="K325" s="2">
        <f>Table1[[#This Row],[Unit Price]]*Table1[[#This Row],[Quantity]]</f>
        <v>165275.73000000001</v>
      </c>
      <c r="L325" s="3" t="str">
        <f t="shared" si="5"/>
        <v>No Discount</v>
      </c>
      <c r="M325" s="2" t="str">
        <f>IFERROR(Table1[[#This Row],[Sale Price]]*Table1[[#This Row],[Discount]],"No Discount")</f>
        <v>No Discount</v>
      </c>
      <c r="N325" s="2">
        <f>IFERROR(Table1[[#This Row],[Sale Price]]-Table1[[#This Row],[Discount Amount]],Table1[[#This Row],[Sale Price]])</f>
        <v>165275.73000000001</v>
      </c>
      <c r="O325" s="23">
        <f>MONTH(Table1[[#This Row],[Date]])</f>
        <v>5</v>
      </c>
      <c r="P325" s="3"/>
      <c r="Q325" s="3"/>
      <c r="R325" s="3"/>
      <c r="S325" s="3"/>
      <c r="T325" s="3"/>
    </row>
    <row r="326" spans="1:20">
      <c r="A326" s="3">
        <v>325</v>
      </c>
      <c r="B326" s="3" t="s">
        <v>646</v>
      </c>
      <c r="C326" s="3" t="s">
        <v>129</v>
      </c>
      <c r="D326" s="2">
        <v>80694.48</v>
      </c>
      <c r="E326" s="3">
        <v>4</v>
      </c>
      <c r="F326" s="3" t="s">
        <v>647</v>
      </c>
      <c r="G326" s="1">
        <v>45318</v>
      </c>
      <c r="H326" s="3" t="s">
        <v>57</v>
      </c>
      <c r="I326" s="3" t="s">
        <v>19</v>
      </c>
      <c r="J326" s="3" t="s">
        <v>20</v>
      </c>
      <c r="K326" s="2">
        <f>Table1[[#This Row],[Unit Price]]*Table1[[#This Row],[Quantity]]</f>
        <v>322777.92</v>
      </c>
      <c r="L326" s="3">
        <f t="shared" si="5"/>
        <v>0.15</v>
      </c>
      <c r="M326" s="2">
        <f>IFERROR(Table1[[#This Row],[Sale Price]]*Table1[[#This Row],[Discount]],"No Discount")</f>
        <v>48416.687999999995</v>
      </c>
      <c r="N326" s="2">
        <f>IFERROR(Table1[[#This Row],[Sale Price]]-Table1[[#This Row],[Discount Amount]],Table1[[#This Row],[Sale Price]])</f>
        <v>274361.23199999996</v>
      </c>
      <c r="O326" s="23">
        <f>MONTH(Table1[[#This Row],[Date]])</f>
        <v>1</v>
      </c>
      <c r="P326" s="3"/>
      <c r="Q326" s="3"/>
      <c r="R326" s="3"/>
      <c r="S326" s="3"/>
      <c r="T326" s="3"/>
    </row>
    <row r="327" spans="1:20">
      <c r="A327" s="3">
        <v>326</v>
      </c>
      <c r="B327" s="3" t="s">
        <v>648</v>
      </c>
      <c r="C327" s="3" t="s">
        <v>129</v>
      </c>
      <c r="D327" s="2">
        <v>85739.94</v>
      </c>
      <c r="E327" s="3">
        <v>1</v>
      </c>
      <c r="F327" s="3" t="s">
        <v>649</v>
      </c>
      <c r="G327" s="1">
        <v>45391</v>
      </c>
      <c r="H327" s="3" t="s">
        <v>106</v>
      </c>
      <c r="I327" s="3" t="s">
        <v>32</v>
      </c>
      <c r="J327" s="3" t="s">
        <v>20</v>
      </c>
      <c r="K327" s="2">
        <f>Table1[[#This Row],[Unit Price]]*Table1[[#This Row],[Quantity]]</f>
        <v>85739.94</v>
      </c>
      <c r="L327" s="3" t="str">
        <f t="shared" si="5"/>
        <v>No Discount</v>
      </c>
      <c r="M327" s="2" t="str">
        <f>IFERROR(Table1[[#This Row],[Sale Price]]*Table1[[#This Row],[Discount]],"No Discount")</f>
        <v>No Discount</v>
      </c>
      <c r="N327" s="2">
        <f>IFERROR(Table1[[#This Row],[Sale Price]]-Table1[[#This Row],[Discount Amount]],Table1[[#This Row],[Sale Price]])</f>
        <v>85739.94</v>
      </c>
      <c r="O327" s="23">
        <f>MONTH(Table1[[#This Row],[Date]])</f>
        <v>4</v>
      </c>
      <c r="P327" s="3"/>
      <c r="Q327" s="3"/>
      <c r="R327" s="3"/>
      <c r="S327" s="3"/>
      <c r="T327" s="3"/>
    </row>
    <row r="328" spans="1:20">
      <c r="A328" s="3">
        <v>327</v>
      </c>
      <c r="B328" s="3" t="s">
        <v>650</v>
      </c>
      <c r="C328" s="3" t="s">
        <v>129</v>
      </c>
      <c r="D328" s="2">
        <v>55455.61</v>
      </c>
      <c r="E328" s="3">
        <v>5</v>
      </c>
      <c r="F328" s="3" t="s">
        <v>651</v>
      </c>
      <c r="G328" s="1">
        <v>45332</v>
      </c>
      <c r="H328" s="3" t="s">
        <v>76</v>
      </c>
      <c r="I328" s="3" t="s">
        <v>41</v>
      </c>
      <c r="J328" s="3" t="s">
        <v>20</v>
      </c>
      <c r="K328" s="2">
        <f>Table1[[#This Row],[Unit Price]]*Table1[[#This Row],[Quantity]]</f>
        <v>277278.05</v>
      </c>
      <c r="L328" s="3">
        <f t="shared" si="5"/>
        <v>0.25</v>
      </c>
      <c r="M328" s="2">
        <f>IFERROR(Table1[[#This Row],[Sale Price]]*Table1[[#This Row],[Discount]],"No Discount")</f>
        <v>69319.512499999997</v>
      </c>
      <c r="N328" s="2">
        <f>IFERROR(Table1[[#This Row],[Sale Price]]-Table1[[#This Row],[Discount Amount]],Table1[[#This Row],[Sale Price]])</f>
        <v>207958.53749999998</v>
      </c>
      <c r="O328" s="23">
        <f>MONTH(Table1[[#This Row],[Date]])</f>
        <v>2</v>
      </c>
      <c r="P328" s="3"/>
      <c r="Q328" s="3"/>
      <c r="R328" s="3"/>
      <c r="S328" s="3"/>
      <c r="T328" s="3"/>
    </row>
    <row r="329" spans="1:20">
      <c r="A329" s="3">
        <v>328</v>
      </c>
      <c r="B329" s="3" t="s">
        <v>652</v>
      </c>
      <c r="C329" s="3" t="s">
        <v>16</v>
      </c>
      <c r="D329" s="2">
        <v>193564.39</v>
      </c>
      <c r="E329" s="3">
        <v>3</v>
      </c>
      <c r="F329" s="3" t="s">
        <v>653</v>
      </c>
      <c r="G329" s="1">
        <v>45631</v>
      </c>
      <c r="H329" s="3" t="s">
        <v>84</v>
      </c>
      <c r="I329" s="3" t="s">
        <v>41</v>
      </c>
      <c r="J329" s="3" t="s">
        <v>27</v>
      </c>
      <c r="K329" s="2">
        <f>Table1[[#This Row],[Unit Price]]*Table1[[#This Row],[Quantity]]</f>
        <v>580693.17000000004</v>
      </c>
      <c r="L329" s="3">
        <f t="shared" si="5"/>
        <v>0.15</v>
      </c>
      <c r="M329" s="2">
        <f>IFERROR(Table1[[#This Row],[Sale Price]]*Table1[[#This Row],[Discount]],"No Discount")</f>
        <v>87103.9755</v>
      </c>
      <c r="N329" s="2">
        <f>IFERROR(Table1[[#This Row],[Sale Price]]-Table1[[#This Row],[Discount Amount]],Table1[[#This Row],[Sale Price]])</f>
        <v>493589.19450000004</v>
      </c>
      <c r="O329" s="23">
        <f>MONTH(Table1[[#This Row],[Date]])</f>
        <v>12</v>
      </c>
      <c r="P329" s="3"/>
      <c r="Q329" s="3"/>
      <c r="R329" s="3"/>
      <c r="S329" s="3"/>
      <c r="T329" s="3"/>
    </row>
    <row r="330" spans="1:20">
      <c r="A330" s="3">
        <v>329</v>
      </c>
      <c r="B330" s="3" t="s">
        <v>135</v>
      </c>
      <c r="C330" s="3" t="s">
        <v>23</v>
      </c>
      <c r="D330" s="2">
        <v>134548.62</v>
      </c>
      <c r="E330" s="3">
        <v>5</v>
      </c>
      <c r="F330" s="3" t="s">
        <v>654</v>
      </c>
      <c r="G330" s="1">
        <v>45504</v>
      </c>
      <c r="H330" s="3" t="s">
        <v>53</v>
      </c>
      <c r="I330" s="3" t="s">
        <v>19</v>
      </c>
      <c r="J330" s="3" t="s">
        <v>36</v>
      </c>
      <c r="K330" s="2">
        <f>Table1[[#This Row],[Unit Price]]*Table1[[#This Row],[Quantity]]</f>
        <v>672743.1</v>
      </c>
      <c r="L330" s="3">
        <f t="shared" si="5"/>
        <v>0.25</v>
      </c>
      <c r="M330" s="2">
        <f>IFERROR(Table1[[#This Row],[Sale Price]]*Table1[[#This Row],[Discount]],"No Discount")</f>
        <v>168185.77499999999</v>
      </c>
      <c r="N330" s="2">
        <f>IFERROR(Table1[[#This Row],[Sale Price]]-Table1[[#This Row],[Discount Amount]],Table1[[#This Row],[Sale Price]])</f>
        <v>504557.32499999995</v>
      </c>
      <c r="O330" s="23">
        <f>MONTH(Table1[[#This Row],[Date]])</f>
        <v>7</v>
      </c>
      <c r="P330" s="3"/>
      <c r="Q330" s="3"/>
      <c r="R330" s="3"/>
      <c r="S330" s="3"/>
      <c r="T330" s="3"/>
    </row>
    <row r="331" spans="1:20">
      <c r="A331" s="3">
        <v>330</v>
      </c>
      <c r="B331" s="3" t="s">
        <v>141</v>
      </c>
      <c r="C331" s="3" t="s">
        <v>70</v>
      </c>
      <c r="D331" s="2">
        <v>196224.92</v>
      </c>
      <c r="E331" s="3">
        <v>2</v>
      </c>
      <c r="F331" s="3" t="s">
        <v>655</v>
      </c>
      <c r="G331" s="1">
        <v>45364</v>
      </c>
      <c r="H331" s="3" t="s">
        <v>159</v>
      </c>
      <c r="I331" s="3" t="s">
        <v>45</v>
      </c>
      <c r="J331" s="3" t="s">
        <v>36</v>
      </c>
      <c r="K331" s="2">
        <f>Table1[[#This Row],[Unit Price]]*Table1[[#This Row],[Quantity]]</f>
        <v>392449.84</v>
      </c>
      <c r="L331" s="3">
        <f t="shared" si="5"/>
        <v>0.15</v>
      </c>
      <c r="M331" s="2">
        <f>IFERROR(Table1[[#This Row],[Sale Price]]*Table1[[#This Row],[Discount]],"No Discount")</f>
        <v>58867.476000000002</v>
      </c>
      <c r="N331" s="2">
        <f>IFERROR(Table1[[#This Row],[Sale Price]]-Table1[[#This Row],[Discount Amount]],Table1[[#This Row],[Sale Price]])</f>
        <v>333582.364</v>
      </c>
      <c r="O331" s="23">
        <f>MONTH(Table1[[#This Row],[Date]])</f>
        <v>3</v>
      </c>
      <c r="P331" s="3"/>
      <c r="Q331" s="3"/>
      <c r="R331" s="3"/>
      <c r="S331" s="3"/>
      <c r="T331" s="3"/>
    </row>
    <row r="332" spans="1:20">
      <c r="A332" s="3">
        <v>331</v>
      </c>
      <c r="B332" s="3" t="s">
        <v>656</v>
      </c>
      <c r="C332" s="3" t="s">
        <v>29</v>
      </c>
      <c r="D332" s="2">
        <v>195997.68</v>
      </c>
      <c r="E332" s="3">
        <v>4</v>
      </c>
      <c r="F332" s="3" t="s">
        <v>657</v>
      </c>
      <c r="G332" s="1">
        <v>45505</v>
      </c>
      <c r="H332" s="3" t="s">
        <v>81</v>
      </c>
      <c r="I332" s="3" t="s">
        <v>19</v>
      </c>
      <c r="J332" s="3" t="s">
        <v>36</v>
      </c>
      <c r="K332" s="2">
        <f>Table1[[#This Row],[Unit Price]]*Table1[[#This Row],[Quantity]]</f>
        <v>783990.72</v>
      </c>
      <c r="L332" s="3">
        <f t="shared" si="5"/>
        <v>0.15</v>
      </c>
      <c r="M332" s="2">
        <f>IFERROR(Table1[[#This Row],[Sale Price]]*Table1[[#This Row],[Discount]],"No Discount")</f>
        <v>117598.60799999999</v>
      </c>
      <c r="N332" s="2">
        <f>IFERROR(Table1[[#This Row],[Sale Price]]-Table1[[#This Row],[Discount Amount]],Table1[[#This Row],[Sale Price]])</f>
        <v>666392.11199999996</v>
      </c>
      <c r="O332" s="23">
        <f>MONTH(Table1[[#This Row],[Date]])</f>
        <v>8</v>
      </c>
      <c r="P332" s="3"/>
      <c r="Q332" s="3"/>
      <c r="R332" s="3"/>
      <c r="S332" s="3"/>
      <c r="T332" s="3"/>
    </row>
    <row r="333" spans="1:20">
      <c r="A333" s="3">
        <v>332</v>
      </c>
      <c r="B333" s="3" t="s">
        <v>78</v>
      </c>
      <c r="C333" s="3" t="s">
        <v>47</v>
      </c>
      <c r="D333" s="2">
        <v>82481.649999999994</v>
      </c>
      <c r="E333" s="3">
        <v>5</v>
      </c>
      <c r="F333" s="3" t="s">
        <v>658</v>
      </c>
      <c r="G333" s="1">
        <v>45620</v>
      </c>
      <c r="H333" s="3" t="s">
        <v>31</v>
      </c>
      <c r="I333" s="3" t="s">
        <v>32</v>
      </c>
      <c r="J333" s="3" t="s">
        <v>20</v>
      </c>
      <c r="K333" s="2">
        <f>Table1[[#This Row],[Unit Price]]*Table1[[#This Row],[Quantity]]</f>
        <v>412408.25</v>
      </c>
      <c r="L333" s="3">
        <f t="shared" si="5"/>
        <v>0.25</v>
      </c>
      <c r="M333" s="2">
        <f>IFERROR(Table1[[#This Row],[Sale Price]]*Table1[[#This Row],[Discount]],"No Discount")</f>
        <v>103102.0625</v>
      </c>
      <c r="N333" s="2">
        <f>IFERROR(Table1[[#This Row],[Sale Price]]-Table1[[#This Row],[Discount Amount]],Table1[[#This Row],[Sale Price]])</f>
        <v>309306.1875</v>
      </c>
      <c r="O333" s="23">
        <f>MONTH(Table1[[#This Row],[Date]])</f>
        <v>11</v>
      </c>
      <c r="P333" s="3"/>
      <c r="Q333" s="3"/>
      <c r="R333" s="3"/>
      <c r="S333" s="3"/>
      <c r="T333" s="3"/>
    </row>
    <row r="334" spans="1:20">
      <c r="A334" s="3">
        <v>333</v>
      </c>
      <c r="B334" s="3" t="s">
        <v>659</v>
      </c>
      <c r="C334" s="3" t="s">
        <v>60</v>
      </c>
      <c r="D334" s="2">
        <v>27409.53</v>
      </c>
      <c r="E334" s="3">
        <v>5</v>
      </c>
      <c r="F334" s="3" t="s">
        <v>660</v>
      </c>
      <c r="G334" s="1">
        <v>45403</v>
      </c>
      <c r="H334" s="3" t="s">
        <v>40</v>
      </c>
      <c r="I334" s="3" t="s">
        <v>41</v>
      </c>
      <c r="J334" s="3" t="s">
        <v>20</v>
      </c>
      <c r="K334" s="2">
        <f>Table1[[#This Row],[Unit Price]]*Table1[[#This Row],[Quantity]]</f>
        <v>137047.65</v>
      </c>
      <c r="L334" s="3">
        <f t="shared" si="5"/>
        <v>0.25</v>
      </c>
      <c r="M334" s="2">
        <f>IFERROR(Table1[[#This Row],[Sale Price]]*Table1[[#This Row],[Discount]],"No Discount")</f>
        <v>34261.912499999999</v>
      </c>
      <c r="N334" s="2">
        <f>IFERROR(Table1[[#This Row],[Sale Price]]-Table1[[#This Row],[Discount Amount]],Table1[[#This Row],[Sale Price]])</f>
        <v>102785.73749999999</v>
      </c>
      <c r="O334" s="23">
        <f>MONTH(Table1[[#This Row],[Date]])</f>
        <v>4</v>
      </c>
      <c r="P334" s="3"/>
      <c r="Q334" s="3"/>
      <c r="R334" s="3"/>
      <c r="S334" s="3"/>
      <c r="T334" s="3"/>
    </row>
    <row r="335" spans="1:20">
      <c r="A335" s="3">
        <v>334</v>
      </c>
      <c r="B335" s="3" t="s">
        <v>192</v>
      </c>
      <c r="C335" s="3" t="s">
        <v>60</v>
      </c>
      <c r="D335" s="2">
        <v>41126.76</v>
      </c>
      <c r="E335" s="3">
        <v>1</v>
      </c>
      <c r="F335" s="3" t="s">
        <v>661</v>
      </c>
      <c r="G335" s="1">
        <v>45409</v>
      </c>
      <c r="H335" s="3" t="s">
        <v>57</v>
      </c>
      <c r="I335" s="3" t="s">
        <v>26</v>
      </c>
      <c r="J335" s="3" t="s">
        <v>36</v>
      </c>
      <c r="K335" s="2">
        <f>Table1[[#This Row],[Unit Price]]*Table1[[#This Row],[Quantity]]</f>
        <v>41126.76</v>
      </c>
      <c r="L335" s="3" t="str">
        <f t="shared" si="5"/>
        <v>No Discount</v>
      </c>
      <c r="M335" s="2" t="str">
        <f>IFERROR(Table1[[#This Row],[Sale Price]]*Table1[[#This Row],[Discount]],"No Discount")</f>
        <v>No Discount</v>
      </c>
      <c r="N335" s="2">
        <f>IFERROR(Table1[[#This Row],[Sale Price]]-Table1[[#This Row],[Discount Amount]],Table1[[#This Row],[Sale Price]])</f>
        <v>41126.76</v>
      </c>
      <c r="O335" s="23">
        <f>MONTH(Table1[[#This Row],[Date]])</f>
        <v>4</v>
      </c>
      <c r="P335" s="3"/>
      <c r="Q335" s="3"/>
      <c r="R335" s="3"/>
      <c r="S335" s="3"/>
      <c r="T335" s="3"/>
    </row>
    <row r="336" spans="1:20">
      <c r="A336" s="3">
        <v>335</v>
      </c>
      <c r="B336" s="3" t="s">
        <v>287</v>
      </c>
      <c r="C336" s="3" t="s">
        <v>51</v>
      </c>
      <c r="D336" s="2">
        <v>115229.35</v>
      </c>
      <c r="E336" s="3">
        <v>1</v>
      </c>
      <c r="F336" s="3" t="s">
        <v>662</v>
      </c>
      <c r="G336" s="1">
        <v>45309</v>
      </c>
      <c r="H336" s="3" t="s">
        <v>81</v>
      </c>
      <c r="I336" s="3" t="s">
        <v>41</v>
      </c>
      <c r="J336" s="3" t="s">
        <v>36</v>
      </c>
      <c r="K336" s="2">
        <f>Table1[[#This Row],[Unit Price]]*Table1[[#This Row],[Quantity]]</f>
        <v>115229.35</v>
      </c>
      <c r="L336" s="3" t="str">
        <f t="shared" si="5"/>
        <v>No Discount</v>
      </c>
      <c r="M336" s="2" t="str">
        <f>IFERROR(Table1[[#This Row],[Sale Price]]*Table1[[#This Row],[Discount]],"No Discount")</f>
        <v>No Discount</v>
      </c>
      <c r="N336" s="2">
        <f>IFERROR(Table1[[#This Row],[Sale Price]]-Table1[[#This Row],[Discount Amount]],Table1[[#This Row],[Sale Price]])</f>
        <v>115229.35</v>
      </c>
      <c r="O336" s="23">
        <f>MONTH(Table1[[#This Row],[Date]])</f>
        <v>1</v>
      </c>
      <c r="P336" s="3"/>
      <c r="Q336" s="3"/>
      <c r="R336" s="3"/>
      <c r="S336" s="3"/>
      <c r="T336" s="3"/>
    </row>
    <row r="337" spans="1:20">
      <c r="A337" s="3">
        <v>336</v>
      </c>
      <c r="B337" s="3" t="s">
        <v>177</v>
      </c>
      <c r="C337" s="3" t="s">
        <v>51</v>
      </c>
      <c r="D337" s="2">
        <v>174020.65</v>
      </c>
      <c r="E337" s="3">
        <v>2</v>
      </c>
      <c r="F337" s="3" t="s">
        <v>663</v>
      </c>
      <c r="G337" s="1">
        <v>45559</v>
      </c>
      <c r="H337" s="3" t="s">
        <v>96</v>
      </c>
      <c r="I337" s="3" t="s">
        <v>45</v>
      </c>
      <c r="J337" s="3" t="s">
        <v>36</v>
      </c>
      <c r="K337" s="2">
        <f>Table1[[#This Row],[Unit Price]]*Table1[[#This Row],[Quantity]]</f>
        <v>348041.3</v>
      </c>
      <c r="L337" s="3">
        <f t="shared" si="5"/>
        <v>0.15</v>
      </c>
      <c r="M337" s="2">
        <f>IFERROR(Table1[[#This Row],[Sale Price]]*Table1[[#This Row],[Discount]],"No Discount")</f>
        <v>52206.195</v>
      </c>
      <c r="N337" s="2">
        <f>IFERROR(Table1[[#This Row],[Sale Price]]-Table1[[#This Row],[Discount Amount]],Table1[[#This Row],[Sale Price]])</f>
        <v>295835.10499999998</v>
      </c>
      <c r="O337" s="23">
        <f>MONTH(Table1[[#This Row],[Date]])</f>
        <v>9</v>
      </c>
      <c r="P337" s="3"/>
      <c r="Q337" s="3"/>
      <c r="R337" s="3"/>
      <c r="S337" s="3"/>
      <c r="T337" s="3"/>
    </row>
    <row r="338" spans="1:20">
      <c r="A338" s="3">
        <v>337</v>
      </c>
      <c r="B338" s="3" t="s">
        <v>664</v>
      </c>
      <c r="C338" s="3" t="s">
        <v>51</v>
      </c>
      <c r="D338" s="2">
        <v>34720.239999999998</v>
      </c>
      <c r="E338" s="3">
        <v>2</v>
      </c>
      <c r="F338" s="3" t="s">
        <v>665</v>
      </c>
      <c r="G338" s="1">
        <v>45606</v>
      </c>
      <c r="H338" s="3" t="s">
        <v>57</v>
      </c>
      <c r="I338" s="3" t="s">
        <v>26</v>
      </c>
      <c r="J338" s="3" t="s">
        <v>36</v>
      </c>
      <c r="K338" s="2">
        <f>Table1[[#This Row],[Unit Price]]*Table1[[#This Row],[Quantity]]</f>
        <v>69440.479999999996</v>
      </c>
      <c r="L338" s="3">
        <f t="shared" si="5"/>
        <v>0.15</v>
      </c>
      <c r="M338" s="2">
        <f>IFERROR(Table1[[#This Row],[Sale Price]]*Table1[[#This Row],[Discount]],"No Discount")</f>
        <v>10416.071999999998</v>
      </c>
      <c r="N338" s="2">
        <f>IFERROR(Table1[[#This Row],[Sale Price]]-Table1[[#This Row],[Discount Amount]],Table1[[#This Row],[Sale Price]])</f>
        <v>59024.407999999996</v>
      </c>
      <c r="O338" s="23">
        <f>MONTH(Table1[[#This Row],[Date]])</f>
        <v>11</v>
      </c>
      <c r="P338" s="3"/>
      <c r="Q338" s="3"/>
      <c r="R338" s="3"/>
      <c r="S338" s="3"/>
      <c r="T338" s="3"/>
    </row>
    <row r="339" spans="1:20">
      <c r="A339" s="3">
        <v>338</v>
      </c>
      <c r="B339" s="3" t="s">
        <v>169</v>
      </c>
      <c r="C339" s="3" t="s">
        <v>29</v>
      </c>
      <c r="D339" s="2">
        <v>143550.01</v>
      </c>
      <c r="E339" s="3">
        <v>1</v>
      </c>
      <c r="F339" s="3" t="s">
        <v>666</v>
      </c>
      <c r="G339" s="1">
        <v>45582</v>
      </c>
      <c r="H339" s="3" t="s">
        <v>62</v>
      </c>
      <c r="I339" s="3" t="s">
        <v>41</v>
      </c>
      <c r="J339" s="3" t="s">
        <v>27</v>
      </c>
      <c r="K339" s="2">
        <f>Table1[[#This Row],[Unit Price]]*Table1[[#This Row],[Quantity]]</f>
        <v>143550.01</v>
      </c>
      <c r="L339" s="3" t="str">
        <f t="shared" si="5"/>
        <v>No Discount</v>
      </c>
      <c r="M339" s="2" t="str">
        <f>IFERROR(Table1[[#This Row],[Sale Price]]*Table1[[#This Row],[Discount]],"No Discount")</f>
        <v>No Discount</v>
      </c>
      <c r="N339" s="2">
        <f>IFERROR(Table1[[#This Row],[Sale Price]]-Table1[[#This Row],[Discount Amount]],Table1[[#This Row],[Sale Price]])</f>
        <v>143550.01</v>
      </c>
      <c r="O339" s="23">
        <f>MONTH(Table1[[#This Row],[Date]])</f>
        <v>10</v>
      </c>
      <c r="P339" s="3"/>
      <c r="Q339" s="3"/>
      <c r="R339" s="3"/>
      <c r="S339" s="3"/>
      <c r="T339" s="3"/>
    </row>
    <row r="340" spans="1:20">
      <c r="A340" s="3">
        <v>339</v>
      </c>
      <c r="B340" s="3" t="s">
        <v>141</v>
      </c>
      <c r="C340" s="3" t="s">
        <v>70</v>
      </c>
      <c r="D340" s="2">
        <v>7158.84</v>
      </c>
      <c r="E340" s="3">
        <v>5</v>
      </c>
      <c r="F340" s="3" t="s">
        <v>667</v>
      </c>
      <c r="G340" s="1">
        <v>45363</v>
      </c>
      <c r="H340" s="3" t="s">
        <v>191</v>
      </c>
      <c r="I340" s="3" t="s">
        <v>45</v>
      </c>
      <c r="J340" s="3" t="s">
        <v>27</v>
      </c>
      <c r="K340" s="2">
        <f>Table1[[#This Row],[Unit Price]]*Table1[[#This Row],[Quantity]]</f>
        <v>35794.199999999997</v>
      </c>
      <c r="L340" s="3">
        <f t="shared" si="5"/>
        <v>0.25</v>
      </c>
      <c r="M340" s="2">
        <f>IFERROR(Table1[[#This Row],[Sale Price]]*Table1[[#This Row],[Discount]],"No Discount")</f>
        <v>8948.5499999999993</v>
      </c>
      <c r="N340" s="2">
        <f>IFERROR(Table1[[#This Row],[Sale Price]]-Table1[[#This Row],[Discount Amount]],Table1[[#This Row],[Sale Price]])</f>
        <v>26845.649999999998</v>
      </c>
      <c r="O340" s="23">
        <f>MONTH(Table1[[#This Row],[Date]])</f>
        <v>3</v>
      </c>
      <c r="P340" s="3"/>
      <c r="Q340" s="3"/>
      <c r="R340" s="3"/>
      <c r="S340" s="3"/>
      <c r="T340" s="3"/>
    </row>
    <row r="341" spans="1:20">
      <c r="A341" s="3">
        <v>340</v>
      </c>
      <c r="B341" s="3" t="s">
        <v>668</v>
      </c>
      <c r="C341" s="3" t="s">
        <v>51</v>
      </c>
      <c r="D341" s="2">
        <v>166530.26</v>
      </c>
      <c r="E341" s="3">
        <v>4</v>
      </c>
      <c r="F341" s="3" t="s">
        <v>669</v>
      </c>
      <c r="G341" s="1">
        <v>45629</v>
      </c>
      <c r="H341" s="3" t="s">
        <v>84</v>
      </c>
      <c r="I341" s="3" t="s">
        <v>26</v>
      </c>
      <c r="J341" s="3" t="s">
        <v>27</v>
      </c>
      <c r="K341" s="2">
        <f>Table1[[#This Row],[Unit Price]]*Table1[[#This Row],[Quantity]]</f>
        <v>666121.04</v>
      </c>
      <c r="L341" s="3">
        <f t="shared" si="5"/>
        <v>0.15</v>
      </c>
      <c r="M341" s="2">
        <f>IFERROR(Table1[[#This Row],[Sale Price]]*Table1[[#This Row],[Discount]],"No Discount")</f>
        <v>99918.156000000003</v>
      </c>
      <c r="N341" s="2">
        <f>IFERROR(Table1[[#This Row],[Sale Price]]-Table1[[#This Row],[Discount Amount]],Table1[[#This Row],[Sale Price]])</f>
        <v>566202.88400000008</v>
      </c>
      <c r="O341" s="23">
        <f>MONTH(Table1[[#This Row],[Date]])</f>
        <v>12</v>
      </c>
      <c r="P341" s="3"/>
      <c r="Q341" s="3"/>
      <c r="R341" s="3"/>
      <c r="S341" s="3"/>
      <c r="T341" s="3"/>
    </row>
    <row r="342" spans="1:20">
      <c r="A342" s="3">
        <v>341</v>
      </c>
      <c r="B342" s="3" t="s">
        <v>238</v>
      </c>
      <c r="C342" s="3" t="s">
        <v>16</v>
      </c>
      <c r="D342" s="2">
        <v>122794.65</v>
      </c>
      <c r="E342" s="3">
        <v>2</v>
      </c>
      <c r="F342" s="3" t="s">
        <v>670</v>
      </c>
      <c r="G342" s="1">
        <v>45304</v>
      </c>
      <c r="H342" s="3" t="s">
        <v>40</v>
      </c>
      <c r="I342" s="3" t="s">
        <v>32</v>
      </c>
      <c r="J342" s="3" t="s">
        <v>20</v>
      </c>
      <c r="K342" s="2">
        <f>Table1[[#This Row],[Unit Price]]*Table1[[#This Row],[Quantity]]</f>
        <v>245589.3</v>
      </c>
      <c r="L342" s="3">
        <f t="shared" si="5"/>
        <v>0.15</v>
      </c>
      <c r="M342" s="2">
        <f>IFERROR(Table1[[#This Row],[Sale Price]]*Table1[[#This Row],[Discount]],"No Discount")</f>
        <v>36838.394999999997</v>
      </c>
      <c r="N342" s="2">
        <f>IFERROR(Table1[[#This Row],[Sale Price]]-Table1[[#This Row],[Discount Amount]],Table1[[#This Row],[Sale Price]])</f>
        <v>208750.905</v>
      </c>
      <c r="O342" s="23">
        <f>MONTH(Table1[[#This Row],[Date]])</f>
        <v>1</v>
      </c>
      <c r="P342" s="3"/>
      <c r="Q342" s="3"/>
      <c r="R342" s="3"/>
      <c r="S342" s="3"/>
      <c r="T342" s="3"/>
    </row>
    <row r="343" spans="1:20">
      <c r="A343" s="3">
        <v>342</v>
      </c>
      <c r="B343" s="3" t="s">
        <v>432</v>
      </c>
      <c r="C343" s="3" t="s">
        <v>16</v>
      </c>
      <c r="D343" s="2">
        <v>81284.3</v>
      </c>
      <c r="E343" s="3">
        <v>4</v>
      </c>
      <c r="F343" s="3" t="s">
        <v>671</v>
      </c>
      <c r="G343" s="1">
        <v>45642</v>
      </c>
      <c r="H343" s="3" t="s">
        <v>76</v>
      </c>
      <c r="I343" s="3" t="s">
        <v>45</v>
      </c>
      <c r="J343" s="3" t="s">
        <v>20</v>
      </c>
      <c r="K343" s="2">
        <f>Table1[[#This Row],[Unit Price]]*Table1[[#This Row],[Quantity]]</f>
        <v>325137.2</v>
      </c>
      <c r="L343" s="3">
        <f t="shared" si="5"/>
        <v>0.15</v>
      </c>
      <c r="M343" s="2">
        <f>IFERROR(Table1[[#This Row],[Sale Price]]*Table1[[#This Row],[Discount]],"No Discount")</f>
        <v>48770.58</v>
      </c>
      <c r="N343" s="2">
        <f>IFERROR(Table1[[#This Row],[Sale Price]]-Table1[[#This Row],[Discount Amount]],Table1[[#This Row],[Sale Price]])</f>
        <v>276366.62</v>
      </c>
      <c r="O343" s="23">
        <f>MONTH(Table1[[#This Row],[Date]])</f>
        <v>12</v>
      </c>
      <c r="P343" s="3"/>
      <c r="Q343" s="3"/>
      <c r="R343" s="3"/>
      <c r="S343" s="3"/>
      <c r="T343" s="3"/>
    </row>
    <row r="344" spans="1:20">
      <c r="A344" s="3">
        <v>343</v>
      </c>
      <c r="B344" s="3" t="s">
        <v>672</v>
      </c>
      <c r="C344" s="3" t="s">
        <v>60</v>
      </c>
      <c r="D344" s="2">
        <v>114791.31</v>
      </c>
      <c r="E344" s="3">
        <v>4</v>
      </c>
      <c r="F344" s="3" t="s">
        <v>673</v>
      </c>
      <c r="G344" s="1">
        <v>45541</v>
      </c>
      <c r="H344" s="3" t="s">
        <v>18</v>
      </c>
      <c r="I344" s="3" t="s">
        <v>45</v>
      </c>
      <c r="J344" s="3" t="s">
        <v>20</v>
      </c>
      <c r="K344" s="2">
        <f>Table1[[#This Row],[Unit Price]]*Table1[[#This Row],[Quantity]]</f>
        <v>459165.24</v>
      </c>
      <c r="L344" s="3">
        <f t="shared" si="5"/>
        <v>0.15</v>
      </c>
      <c r="M344" s="2">
        <f>IFERROR(Table1[[#This Row],[Sale Price]]*Table1[[#This Row],[Discount]],"No Discount")</f>
        <v>68874.785999999993</v>
      </c>
      <c r="N344" s="2">
        <f>IFERROR(Table1[[#This Row],[Sale Price]]-Table1[[#This Row],[Discount Amount]],Table1[[#This Row],[Sale Price]])</f>
        <v>390290.45400000003</v>
      </c>
      <c r="O344" s="23">
        <f>MONTH(Table1[[#This Row],[Date]])</f>
        <v>9</v>
      </c>
      <c r="P344" s="3"/>
      <c r="Q344" s="3"/>
      <c r="R344" s="3"/>
      <c r="S344" s="3"/>
      <c r="T344" s="3"/>
    </row>
    <row r="345" spans="1:20">
      <c r="A345" s="3">
        <v>344</v>
      </c>
      <c r="B345" s="3" t="s">
        <v>368</v>
      </c>
      <c r="C345" s="3" t="s">
        <v>79</v>
      </c>
      <c r="D345" s="2">
        <v>174102.97</v>
      </c>
      <c r="E345" s="3">
        <v>2</v>
      </c>
      <c r="F345" s="3" t="s">
        <v>674</v>
      </c>
      <c r="G345" s="1">
        <v>45354</v>
      </c>
      <c r="H345" s="3" t="s">
        <v>99</v>
      </c>
      <c r="I345" s="3" t="s">
        <v>26</v>
      </c>
      <c r="J345" s="3" t="s">
        <v>20</v>
      </c>
      <c r="K345" s="2">
        <f>Table1[[#This Row],[Unit Price]]*Table1[[#This Row],[Quantity]]</f>
        <v>348205.94</v>
      </c>
      <c r="L345" s="3">
        <f t="shared" si="5"/>
        <v>0.15</v>
      </c>
      <c r="M345" s="2">
        <f>IFERROR(Table1[[#This Row],[Sale Price]]*Table1[[#This Row],[Discount]],"No Discount")</f>
        <v>52230.890999999996</v>
      </c>
      <c r="N345" s="2">
        <f>IFERROR(Table1[[#This Row],[Sale Price]]-Table1[[#This Row],[Discount Amount]],Table1[[#This Row],[Sale Price]])</f>
        <v>295975.049</v>
      </c>
      <c r="O345" s="23">
        <f>MONTH(Table1[[#This Row],[Date]])</f>
        <v>3</v>
      </c>
      <c r="P345" s="3"/>
      <c r="Q345" s="3"/>
      <c r="R345" s="3"/>
      <c r="S345" s="3"/>
      <c r="T345" s="3"/>
    </row>
    <row r="346" spans="1:20">
      <c r="A346" s="3">
        <v>345</v>
      </c>
      <c r="B346" s="3" t="s">
        <v>675</v>
      </c>
      <c r="C346" s="3" t="s">
        <v>60</v>
      </c>
      <c r="D346" s="2">
        <v>58598.77</v>
      </c>
      <c r="E346" s="3">
        <v>5</v>
      </c>
      <c r="F346" s="3" t="s">
        <v>676</v>
      </c>
      <c r="G346" s="1">
        <v>45533</v>
      </c>
      <c r="H346" s="3" t="s">
        <v>106</v>
      </c>
      <c r="I346" s="3" t="s">
        <v>45</v>
      </c>
      <c r="J346" s="3" t="s">
        <v>20</v>
      </c>
      <c r="K346" s="2">
        <f>Table1[[#This Row],[Unit Price]]*Table1[[#This Row],[Quantity]]</f>
        <v>292993.84999999998</v>
      </c>
      <c r="L346" s="3">
        <f t="shared" si="5"/>
        <v>0.25</v>
      </c>
      <c r="M346" s="2">
        <f>IFERROR(Table1[[#This Row],[Sale Price]]*Table1[[#This Row],[Discount]],"No Discount")</f>
        <v>73248.462499999994</v>
      </c>
      <c r="N346" s="2">
        <f>IFERROR(Table1[[#This Row],[Sale Price]]-Table1[[#This Row],[Discount Amount]],Table1[[#This Row],[Sale Price]])</f>
        <v>219745.38749999998</v>
      </c>
      <c r="O346" s="23">
        <f>MONTH(Table1[[#This Row],[Date]])</f>
        <v>8</v>
      </c>
      <c r="P346" s="3"/>
      <c r="Q346" s="3"/>
      <c r="R346" s="3"/>
      <c r="S346" s="3"/>
      <c r="T346" s="3"/>
    </row>
    <row r="347" spans="1:20">
      <c r="A347" s="3">
        <v>346</v>
      </c>
      <c r="B347" s="3" t="s">
        <v>577</v>
      </c>
      <c r="C347" s="3" t="s">
        <v>47</v>
      </c>
      <c r="D347" s="2">
        <v>30485.29</v>
      </c>
      <c r="E347" s="3">
        <v>3</v>
      </c>
      <c r="F347" s="3" t="s">
        <v>677</v>
      </c>
      <c r="G347" s="1">
        <v>45474</v>
      </c>
      <c r="H347" s="3" t="s">
        <v>159</v>
      </c>
      <c r="I347" s="3" t="s">
        <v>41</v>
      </c>
      <c r="J347" s="3" t="s">
        <v>27</v>
      </c>
      <c r="K347" s="2">
        <f>Table1[[#This Row],[Unit Price]]*Table1[[#This Row],[Quantity]]</f>
        <v>91455.87</v>
      </c>
      <c r="L347" s="3">
        <f t="shared" si="5"/>
        <v>0.15</v>
      </c>
      <c r="M347" s="2">
        <f>IFERROR(Table1[[#This Row],[Sale Price]]*Table1[[#This Row],[Discount]],"No Discount")</f>
        <v>13718.380499999999</v>
      </c>
      <c r="N347" s="2">
        <f>IFERROR(Table1[[#This Row],[Sale Price]]-Table1[[#This Row],[Discount Amount]],Table1[[#This Row],[Sale Price]])</f>
        <v>77737.489499999996</v>
      </c>
      <c r="O347" s="23">
        <f>MONTH(Table1[[#This Row],[Date]])</f>
        <v>7</v>
      </c>
      <c r="P347" s="3"/>
      <c r="Q347" s="3"/>
      <c r="R347" s="3"/>
      <c r="S347" s="3"/>
      <c r="T347" s="3"/>
    </row>
    <row r="348" spans="1:20">
      <c r="A348" s="3">
        <v>347</v>
      </c>
      <c r="B348" s="3" t="s">
        <v>678</v>
      </c>
      <c r="C348" s="3" t="s">
        <v>129</v>
      </c>
      <c r="D348" s="2">
        <v>74456.09</v>
      </c>
      <c r="E348" s="3">
        <v>3</v>
      </c>
      <c r="F348" s="3" t="s">
        <v>679</v>
      </c>
      <c r="G348" s="1">
        <v>45632</v>
      </c>
      <c r="H348" s="3" t="s">
        <v>72</v>
      </c>
      <c r="I348" s="3" t="s">
        <v>26</v>
      </c>
      <c r="J348" s="3" t="s">
        <v>27</v>
      </c>
      <c r="K348" s="2">
        <f>Table1[[#This Row],[Unit Price]]*Table1[[#This Row],[Quantity]]</f>
        <v>223368.27</v>
      </c>
      <c r="L348" s="3">
        <f t="shared" si="5"/>
        <v>0.15</v>
      </c>
      <c r="M348" s="2">
        <f>IFERROR(Table1[[#This Row],[Sale Price]]*Table1[[#This Row],[Discount]],"No Discount")</f>
        <v>33505.2405</v>
      </c>
      <c r="N348" s="2">
        <f>IFERROR(Table1[[#This Row],[Sale Price]]-Table1[[#This Row],[Discount Amount]],Table1[[#This Row],[Sale Price]])</f>
        <v>189863.0295</v>
      </c>
      <c r="O348" s="23">
        <f>MONTH(Table1[[#This Row],[Date]])</f>
        <v>12</v>
      </c>
      <c r="P348" s="3"/>
      <c r="Q348" s="3"/>
      <c r="R348" s="3"/>
      <c r="S348" s="3"/>
      <c r="T348" s="3"/>
    </row>
    <row r="349" spans="1:20">
      <c r="A349" s="3">
        <v>348</v>
      </c>
      <c r="B349" s="3" t="s">
        <v>394</v>
      </c>
      <c r="C349" s="3" t="s">
        <v>38</v>
      </c>
      <c r="D349" s="2">
        <v>151680.16</v>
      </c>
      <c r="E349" s="3">
        <v>3</v>
      </c>
      <c r="F349" s="3" t="s">
        <v>680</v>
      </c>
      <c r="G349" s="1">
        <v>45332</v>
      </c>
      <c r="H349" s="3" t="s">
        <v>251</v>
      </c>
      <c r="I349" s="3" t="s">
        <v>26</v>
      </c>
      <c r="J349" s="3" t="s">
        <v>27</v>
      </c>
      <c r="K349" s="2">
        <f>Table1[[#This Row],[Unit Price]]*Table1[[#This Row],[Quantity]]</f>
        <v>455040.48</v>
      </c>
      <c r="L349" s="3">
        <f t="shared" si="5"/>
        <v>0.15</v>
      </c>
      <c r="M349" s="2">
        <f>IFERROR(Table1[[#This Row],[Sale Price]]*Table1[[#This Row],[Discount]],"No Discount")</f>
        <v>68256.072</v>
      </c>
      <c r="N349" s="2">
        <f>IFERROR(Table1[[#This Row],[Sale Price]]-Table1[[#This Row],[Discount Amount]],Table1[[#This Row],[Sale Price]])</f>
        <v>386784.408</v>
      </c>
      <c r="O349" s="23">
        <f>MONTH(Table1[[#This Row],[Date]])</f>
        <v>2</v>
      </c>
      <c r="P349" s="3"/>
      <c r="Q349" s="3"/>
      <c r="R349" s="3"/>
      <c r="S349" s="3"/>
      <c r="T349" s="3"/>
    </row>
    <row r="350" spans="1:20">
      <c r="A350" s="3">
        <v>349</v>
      </c>
      <c r="B350" s="3" t="s">
        <v>681</v>
      </c>
      <c r="C350" s="3" t="s">
        <v>51</v>
      </c>
      <c r="D350" s="2">
        <v>7159.87</v>
      </c>
      <c r="E350" s="3">
        <v>3</v>
      </c>
      <c r="F350" s="3" t="s">
        <v>682</v>
      </c>
      <c r="G350" s="1">
        <v>45413</v>
      </c>
      <c r="H350" s="3" t="s">
        <v>91</v>
      </c>
      <c r="I350" s="3" t="s">
        <v>41</v>
      </c>
      <c r="J350" s="3" t="s">
        <v>27</v>
      </c>
      <c r="K350" s="2">
        <f>Table1[[#This Row],[Unit Price]]*Table1[[#This Row],[Quantity]]</f>
        <v>21479.61</v>
      </c>
      <c r="L350" s="3">
        <f t="shared" si="5"/>
        <v>0.15</v>
      </c>
      <c r="M350" s="2">
        <f>IFERROR(Table1[[#This Row],[Sale Price]]*Table1[[#This Row],[Discount]],"No Discount")</f>
        <v>3221.9414999999999</v>
      </c>
      <c r="N350" s="2">
        <f>IFERROR(Table1[[#This Row],[Sale Price]]-Table1[[#This Row],[Discount Amount]],Table1[[#This Row],[Sale Price]])</f>
        <v>18257.6685</v>
      </c>
      <c r="O350" s="23">
        <f>MONTH(Table1[[#This Row],[Date]])</f>
        <v>5</v>
      </c>
      <c r="P350" s="3"/>
      <c r="Q350" s="3"/>
      <c r="R350" s="3"/>
      <c r="S350" s="3"/>
      <c r="T350" s="3"/>
    </row>
    <row r="351" spans="1:20">
      <c r="A351" s="3">
        <v>350</v>
      </c>
      <c r="B351" s="3" t="s">
        <v>683</v>
      </c>
      <c r="C351" s="3" t="s">
        <v>29</v>
      </c>
      <c r="D351" s="2">
        <v>78175.33</v>
      </c>
      <c r="E351" s="3">
        <v>4</v>
      </c>
      <c r="F351" s="3" t="s">
        <v>684</v>
      </c>
      <c r="G351" s="1">
        <v>45483</v>
      </c>
      <c r="H351" s="3" t="s">
        <v>31</v>
      </c>
      <c r="I351" s="3" t="s">
        <v>41</v>
      </c>
      <c r="J351" s="3" t="s">
        <v>36</v>
      </c>
      <c r="K351" s="2">
        <f>Table1[[#This Row],[Unit Price]]*Table1[[#This Row],[Quantity]]</f>
        <v>312701.32</v>
      </c>
      <c r="L351" s="3">
        <f t="shared" si="5"/>
        <v>0.15</v>
      </c>
      <c r="M351" s="2">
        <f>IFERROR(Table1[[#This Row],[Sale Price]]*Table1[[#This Row],[Discount]],"No Discount")</f>
        <v>46905.197999999997</v>
      </c>
      <c r="N351" s="2">
        <f>IFERROR(Table1[[#This Row],[Sale Price]]-Table1[[#This Row],[Discount Amount]],Table1[[#This Row],[Sale Price]])</f>
        <v>265796.12200000003</v>
      </c>
      <c r="O351" s="23">
        <f>MONTH(Table1[[#This Row],[Date]])</f>
        <v>7</v>
      </c>
      <c r="P351" s="3"/>
      <c r="Q351" s="3"/>
      <c r="R351" s="3"/>
      <c r="S351" s="3"/>
      <c r="T351" s="3"/>
    </row>
    <row r="352" spans="1:20">
      <c r="A352" s="3">
        <v>351</v>
      </c>
      <c r="B352" s="3" t="s">
        <v>685</v>
      </c>
      <c r="C352" s="3" t="s">
        <v>23</v>
      </c>
      <c r="D352" s="2">
        <v>180596.61</v>
      </c>
      <c r="E352" s="3">
        <v>4</v>
      </c>
      <c r="F352" s="3" t="s">
        <v>686</v>
      </c>
      <c r="G352" s="1">
        <v>45296</v>
      </c>
      <c r="H352" s="3" t="s">
        <v>62</v>
      </c>
      <c r="I352" s="3" t="s">
        <v>32</v>
      </c>
      <c r="J352" s="3" t="s">
        <v>20</v>
      </c>
      <c r="K352" s="2">
        <f>Table1[[#This Row],[Unit Price]]*Table1[[#This Row],[Quantity]]</f>
        <v>722386.44</v>
      </c>
      <c r="L352" s="3">
        <f t="shared" si="5"/>
        <v>0.15</v>
      </c>
      <c r="M352" s="2">
        <f>IFERROR(Table1[[#This Row],[Sale Price]]*Table1[[#This Row],[Discount]],"No Discount")</f>
        <v>108357.96599999999</v>
      </c>
      <c r="N352" s="2">
        <f>IFERROR(Table1[[#This Row],[Sale Price]]-Table1[[#This Row],[Discount Amount]],Table1[[#This Row],[Sale Price]])</f>
        <v>614028.47399999993</v>
      </c>
      <c r="O352" s="23">
        <f>MONTH(Table1[[#This Row],[Date]])</f>
        <v>1</v>
      </c>
      <c r="P352" s="3"/>
      <c r="Q352" s="3"/>
      <c r="R352" s="3"/>
      <c r="S352" s="3"/>
      <c r="T352" s="3"/>
    </row>
    <row r="353" spans="1:20">
      <c r="A353" s="3">
        <v>352</v>
      </c>
      <c r="B353" s="3" t="s">
        <v>687</v>
      </c>
      <c r="C353" s="3" t="s">
        <v>70</v>
      </c>
      <c r="D353" s="2">
        <v>128122.15</v>
      </c>
      <c r="E353" s="3">
        <v>3</v>
      </c>
      <c r="F353" s="3" t="s">
        <v>688</v>
      </c>
      <c r="G353" s="1">
        <v>45590</v>
      </c>
      <c r="H353" s="3" t="s">
        <v>35</v>
      </c>
      <c r="I353" s="3" t="s">
        <v>26</v>
      </c>
      <c r="J353" s="3" t="s">
        <v>20</v>
      </c>
      <c r="K353" s="2">
        <f>Table1[[#This Row],[Unit Price]]*Table1[[#This Row],[Quantity]]</f>
        <v>384366.44999999995</v>
      </c>
      <c r="L353" s="3">
        <f t="shared" si="5"/>
        <v>0.15</v>
      </c>
      <c r="M353" s="2">
        <f>IFERROR(Table1[[#This Row],[Sale Price]]*Table1[[#This Row],[Discount]],"No Discount")</f>
        <v>57654.967499999992</v>
      </c>
      <c r="N353" s="2">
        <f>IFERROR(Table1[[#This Row],[Sale Price]]-Table1[[#This Row],[Discount Amount]],Table1[[#This Row],[Sale Price]])</f>
        <v>326711.48249999998</v>
      </c>
      <c r="O353" s="23">
        <f>MONTH(Table1[[#This Row],[Date]])</f>
        <v>10</v>
      </c>
      <c r="P353" s="3"/>
      <c r="Q353" s="3"/>
      <c r="R353" s="3"/>
      <c r="S353" s="3"/>
      <c r="T353" s="3"/>
    </row>
    <row r="354" spans="1:20">
      <c r="A354" s="3">
        <v>353</v>
      </c>
      <c r="B354" s="3" t="s">
        <v>328</v>
      </c>
      <c r="C354" s="3" t="s">
        <v>129</v>
      </c>
      <c r="D354" s="2">
        <v>84119.09</v>
      </c>
      <c r="E354" s="3">
        <v>5</v>
      </c>
      <c r="F354" s="3" t="s">
        <v>689</v>
      </c>
      <c r="G354" s="1">
        <v>45415</v>
      </c>
      <c r="H354" s="3" t="s">
        <v>159</v>
      </c>
      <c r="I354" s="3" t="s">
        <v>19</v>
      </c>
      <c r="J354" s="3" t="s">
        <v>36</v>
      </c>
      <c r="K354" s="2">
        <f>Table1[[#This Row],[Unit Price]]*Table1[[#This Row],[Quantity]]</f>
        <v>420595.44999999995</v>
      </c>
      <c r="L354" s="3">
        <f t="shared" si="5"/>
        <v>0.25</v>
      </c>
      <c r="M354" s="2">
        <f>IFERROR(Table1[[#This Row],[Sale Price]]*Table1[[#This Row],[Discount]],"No Discount")</f>
        <v>105148.86249999999</v>
      </c>
      <c r="N354" s="2">
        <f>IFERROR(Table1[[#This Row],[Sale Price]]-Table1[[#This Row],[Discount Amount]],Table1[[#This Row],[Sale Price]])</f>
        <v>315446.58749999997</v>
      </c>
      <c r="O354" s="23">
        <f>MONTH(Table1[[#This Row],[Date]])</f>
        <v>5</v>
      </c>
      <c r="P354" s="3"/>
      <c r="Q354" s="3"/>
      <c r="R354" s="3"/>
      <c r="S354" s="3"/>
      <c r="T354" s="3"/>
    </row>
    <row r="355" spans="1:20">
      <c r="A355" s="3">
        <v>354</v>
      </c>
      <c r="B355" s="3" t="s">
        <v>675</v>
      </c>
      <c r="C355" s="3" t="s">
        <v>23</v>
      </c>
      <c r="D355" s="2">
        <v>180528.2</v>
      </c>
      <c r="E355" s="3">
        <v>4</v>
      </c>
      <c r="F355" s="3" t="s">
        <v>690</v>
      </c>
      <c r="G355" s="1">
        <v>45442</v>
      </c>
      <c r="H355" s="3" t="s">
        <v>72</v>
      </c>
      <c r="I355" s="3" t="s">
        <v>45</v>
      </c>
      <c r="J355" s="3" t="s">
        <v>20</v>
      </c>
      <c r="K355" s="2">
        <f>Table1[[#This Row],[Unit Price]]*Table1[[#This Row],[Quantity]]</f>
        <v>722112.8</v>
      </c>
      <c r="L355" s="3">
        <f t="shared" si="5"/>
        <v>0.15</v>
      </c>
      <c r="M355" s="2">
        <f>IFERROR(Table1[[#This Row],[Sale Price]]*Table1[[#This Row],[Discount]],"No Discount")</f>
        <v>108316.92</v>
      </c>
      <c r="N355" s="2">
        <f>IFERROR(Table1[[#This Row],[Sale Price]]-Table1[[#This Row],[Discount Amount]],Table1[[#This Row],[Sale Price]])</f>
        <v>613795.88</v>
      </c>
      <c r="O355" s="23">
        <f>MONTH(Table1[[#This Row],[Date]])</f>
        <v>5</v>
      </c>
      <c r="P355" s="3"/>
      <c r="Q355" s="3"/>
      <c r="R355" s="3"/>
      <c r="S355" s="3"/>
      <c r="T355" s="3"/>
    </row>
    <row r="356" spans="1:20">
      <c r="A356" s="3">
        <v>355</v>
      </c>
      <c r="B356" s="3" t="s">
        <v>691</v>
      </c>
      <c r="C356" s="3" t="s">
        <v>129</v>
      </c>
      <c r="D356" s="2">
        <v>100804.54</v>
      </c>
      <c r="E356" s="3">
        <v>3</v>
      </c>
      <c r="F356" s="3" t="s">
        <v>692</v>
      </c>
      <c r="G356" s="1">
        <v>45499</v>
      </c>
      <c r="H356" s="3" t="s">
        <v>96</v>
      </c>
      <c r="I356" s="3" t="s">
        <v>32</v>
      </c>
      <c r="J356" s="3" t="s">
        <v>27</v>
      </c>
      <c r="K356" s="2">
        <f>Table1[[#This Row],[Unit Price]]*Table1[[#This Row],[Quantity]]</f>
        <v>302413.62</v>
      </c>
      <c r="L356" s="3">
        <f t="shared" si="5"/>
        <v>0.15</v>
      </c>
      <c r="M356" s="2">
        <f>IFERROR(Table1[[#This Row],[Sale Price]]*Table1[[#This Row],[Discount]],"No Discount")</f>
        <v>45362.042999999998</v>
      </c>
      <c r="N356" s="2">
        <f>IFERROR(Table1[[#This Row],[Sale Price]]-Table1[[#This Row],[Discount Amount]],Table1[[#This Row],[Sale Price]])</f>
        <v>257051.57699999999</v>
      </c>
      <c r="O356" s="23">
        <f>MONTH(Table1[[#This Row],[Date]])</f>
        <v>7</v>
      </c>
      <c r="P356" s="3"/>
      <c r="Q356" s="3"/>
      <c r="R356" s="3"/>
      <c r="S356" s="3"/>
      <c r="T356" s="3"/>
    </row>
    <row r="357" spans="1:20">
      <c r="A357" s="3">
        <v>356</v>
      </c>
      <c r="B357" s="3" t="s">
        <v>693</v>
      </c>
      <c r="C357" s="3" t="s">
        <v>16</v>
      </c>
      <c r="D357" s="2">
        <v>47526.85</v>
      </c>
      <c r="E357" s="3">
        <v>2</v>
      </c>
      <c r="F357" s="3" t="s">
        <v>694</v>
      </c>
      <c r="G357" s="1">
        <v>45369</v>
      </c>
      <c r="H357" s="3" t="s">
        <v>223</v>
      </c>
      <c r="I357" s="3" t="s">
        <v>19</v>
      </c>
      <c r="J357" s="3" t="s">
        <v>27</v>
      </c>
      <c r="K357" s="2">
        <f>Table1[[#This Row],[Unit Price]]*Table1[[#This Row],[Quantity]]</f>
        <v>95053.7</v>
      </c>
      <c r="L357" s="3">
        <f t="shared" si="5"/>
        <v>0.15</v>
      </c>
      <c r="M357" s="2">
        <f>IFERROR(Table1[[#This Row],[Sale Price]]*Table1[[#This Row],[Discount]],"No Discount")</f>
        <v>14258.054999999998</v>
      </c>
      <c r="N357" s="2">
        <f>IFERROR(Table1[[#This Row],[Sale Price]]-Table1[[#This Row],[Discount Amount]],Table1[[#This Row],[Sale Price]])</f>
        <v>80795.645000000004</v>
      </c>
      <c r="O357" s="23">
        <f>MONTH(Table1[[#This Row],[Date]])</f>
        <v>3</v>
      </c>
      <c r="P357" s="3"/>
      <c r="Q357" s="3"/>
      <c r="R357" s="3"/>
      <c r="S357" s="3"/>
      <c r="T357" s="3"/>
    </row>
    <row r="358" spans="1:20">
      <c r="A358" s="3">
        <v>357</v>
      </c>
      <c r="B358" s="3" t="s">
        <v>695</v>
      </c>
      <c r="C358" s="3" t="s">
        <v>47</v>
      </c>
      <c r="D358" s="2">
        <v>104103.09</v>
      </c>
      <c r="E358" s="3">
        <v>4</v>
      </c>
      <c r="F358" s="3" t="s">
        <v>696</v>
      </c>
      <c r="G358" s="1">
        <v>45598</v>
      </c>
      <c r="H358" s="3" t="s">
        <v>18</v>
      </c>
      <c r="I358" s="3" t="s">
        <v>32</v>
      </c>
      <c r="J358" s="3" t="s">
        <v>20</v>
      </c>
      <c r="K358" s="2">
        <f>Table1[[#This Row],[Unit Price]]*Table1[[#This Row],[Quantity]]</f>
        <v>416412.36</v>
      </c>
      <c r="L358" s="3">
        <f t="shared" si="5"/>
        <v>0.15</v>
      </c>
      <c r="M358" s="2">
        <f>IFERROR(Table1[[#This Row],[Sale Price]]*Table1[[#This Row],[Discount]],"No Discount")</f>
        <v>62461.853999999992</v>
      </c>
      <c r="N358" s="2">
        <f>IFERROR(Table1[[#This Row],[Sale Price]]-Table1[[#This Row],[Discount Amount]],Table1[[#This Row],[Sale Price]])</f>
        <v>353950.50599999999</v>
      </c>
      <c r="O358" s="23">
        <f>MONTH(Table1[[#This Row],[Date]])</f>
        <v>11</v>
      </c>
      <c r="P358" s="3"/>
      <c r="Q358" s="3"/>
      <c r="R358" s="3"/>
      <c r="S358" s="3"/>
      <c r="T358" s="3"/>
    </row>
    <row r="359" spans="1:20">
      <c r="A359" s="3">
        <v>358</v>
      </c>
      <c r="B359" s="3" t="s">
        <v>697</v>
      </c>
      <c r="C359" s="3" t="s">
        <v>38</v>
      </c>
      <c r="D359" s="2">
        <v>63575.91</v>
      </c>
      <c r="E359" s="3">
        <v>3</v>
      </c>
      <c r="F359" s="3" t="s">
        <v>698</v>
      </c>
      <c r="G359" s="1">
        <v>45456</v>
      </c>
      <c r="H359" s="3" t="s">
        <v>40</v>
      </c>
      <c r="I359" s="3" t="s">
        <v>41</v>
      </c>
      <c r="J359" s="3" t="s">
        <v>36</v>
      </c>
      <c r="K359" s="2">
        <f>Table1[[#This Row],[Unit Price]]*Table1[[#This Row],[Quantity]]</f>
        <v>190727.73</v>
      </c>
      <c r="L359" s="3">
        <f t="shared" si="5"/>
        <v>0.15</v>
      </c>
      <c r="M359" s="2">
        <f>IFERROR(Table1[[#This Row],[Sale Price]]*Table1[[#This Row],[Discount]],"No Discount")</f>
        <v>28609.159500000002</v>
      </c>
      <c r="N359" s="2">
        <f>IFERROR(Table1[[#This Row],[Sale Price]]-Table1[[#This Row],[Discount Amount]],Table1[[#This Row],[Sale Price]])</f>
        <v>162118.5705</v>
      </c>
      <c r="O359" s="23">
        <f>MONTH(Table1[[#This Row],[Date]])</f>
        <v>6</v>
      </c>
      <c r="P359" s="3"/>
      <c r="Q359" s="3"/>
      <c r="R359" s="3"/>
      <c r="S359" s="3"/>
      <c r="T359" s="3"/>
    </row>
    <row r="360" spans="1:20">
      <c r="A360" s="3">
        <v>359</v>
      </c>
      <c r="B360" s="3" t="s">
        <v>467</v>
      </c>
      <c r="C360" s="3" t="s">
        <v>38</v>
      </c>
      <c r="D360" s="2">
        <v>90312.91</v>
      </c>
      <c r="E360" s="3">
        <v>5</v>
      </c>
      <c r="F360" s="3" t="s">
        <v>699</v>
      </c>
      <c r="G360" s="1">
        <v>45466</v>
      </c>
      <c r="H360" s="3" t="s">
        <v>31</v>
      </c>
      <c r="I360" s="3" t="s">
        <v>41</v>
      </c>
      <c r="J360" s="3" t="s">
        <v>27</v>
      </c>
      <c r="K360" s="2">
        <f>Table1[[#This Row],[Unit Price]]*Table1[[#This Row],[Quantity]]</f>
        <v>451564.55000000005</v>
      </c>
      <c r="L360" s="3">
        <f t="shared" si="5"/>
        <v>0.25</v>
      </c>
      <c r="M360" s="2">
        <f>IFERROR(Table1[[#This Row],[Sale Price]]*Table1[[#This Row],[Discount]],"No Discount")</f>
        <v>112891.13750000001</v>
      </c>
      <c r="N360" s="2">
        <f>IFERROR(Table1[[#This Row],[Sale Price]]-Table1[[#This Row],[Discount Amount]],Table1[[#This Row],[Sale Price]])</f>
        <v>338673.41250000003</v>
      </c>
      <c r="O360" s="23">
        <f>MONTH(Table1[[#This Row],[Date]])</f>
        <v>6</v>
      </c>
      <c r="P360" s="3"/>
      <c r="Q360" s="3"/>
      <c r="R360" s="3"/>
      <c r="S360" s="3"/>
      <c r="T360" s="3"/>
    </row>
    <row r="361" spans="1:20">
      <c r="A361" s="3">
        <v>360</v>
      </c>
      <c r="B361" s="3" t="s">
        <v>700</v>
      </c>
      <c r="C361" s="3" t="s">
        <v>23</v>
      </c>
      <c r="D361" s="2">
        <v>95649.32</v>
      </c>
      <c r="E361" s="3">
        <v>1</v>
      </c>
      <c r="F361" s="3" t="s">
        <v>701</v>
      </c>
      <c r="G361" s="1">
        <v>45389</v>
      </c>
      <c r="H361" s="3" t="s">
        <v>67</v>
      </c>
      <c r="I361" s="3" t="s">
        <v>19</v>
      </c>
      <c r="J361" s="3" t="s">
        <v>27</v>
      </c>
      <c r="K361" s="2">
        <f>Table1[[#This Row],[Unit Price]]*Table1[[#This Row],[Quantity]]</f>
        <v>95649.32</v>
      </c>
      <c r="L361" s="3" t="str">
        <f t="shared" si="5"/>
        <v>No Discount</v>
      </c>
      <c r="M361" s="2" t="str">
        <f>IFERROR(Table1[[#This Row],[Sale Price]]*Table1[[#This Row],[Discount]],"No Discount")</f>
        <v>No Discount</v>
      </c>
      <c r="N361" s="2">
        <f>IFERROR(Table1[[#This Row],[Sale Price]]-Table1[[#This Row],[Discount Amount]],Table1[[#This Row],[Sale Price]])</f>
        <v>95649.32</v>
      </c>
      <c r="O361" s="23">
        <f>MONTH(Table1[[#This Row],[Date]])</f>
        <v>4</v>
      </c>
      <c r="P361" s="3"/>
      <c r="Q361" s="3"/>
      <c r="R361" s="3"/>
      <c r="S361" s="3"/>
      <c r="T361" s="3"/>
    </row>
    <row r="362" spans="1:20">
      <c r="A362" s="3">
        <v>361</v>
      </c>
      <c r="B362" s="3" t="s">
        <v>702</v>
      </c>
      <c r="C362" s="3" t="s">
        <v>60</v>
      </c>
      <c r="D362" s="2">
        <v>198215.26</v>
      </c>
      <c r="E362" s="3">
        <v>5</v>
      </c>
      <c r="F362" s="3" t="s">
        <v>703</v>
      </c>
      <c r="G362" s="1">
        <v>45466</v>
      </c>
      <c r="H362" s="3" t="s">
        <v>99</v>
      </c>
      <c r="I362" s="3" t="s">
        <v>45</v>
      </c>
      <c r="J362" s="3" t="s">
        <v>36</v>
      </c>
      <c r="K362" s="2">
        <f>Table1[[#This Row],[Unit Price]]*Table1[[#This Row],[Quantity]]</f>
        <v>991076.3</v>
      </c>
      <c r="L362" s="3">
        <f t="shared" si="5"/>
        <v>0.25</v>
      </c>
      <c r="M362" s="2">
        <f>IFERROR(Table1[[#This Row],[Sale Price]]*Table1[[#This Row],[Discount]],"No Discount")</f>
        <v>247769.07500000001</v>
      </c>
      <c r="N362" s="2">
        <f>IFERROR(Table1[[#This Row],[Sale Price]]-Table1[[#This Row],[Discount Amount]],Table1[[#This Row],[Sale Price]])</f>
        <v>743307.22500000009</v>
      </c>
      <c r="O362" s="23">
        <f>MONTH(Table1[[#This Row],[Date]])</f>
        <v>6</v>
      </c>
      <c r="P362" s="3"/>
      <c r="Q362" s="3"/>
      <c r="R362" s="3"/>
      <c r="S362" s="3"/>
      <c r="T362" s="3"/>
    </row>
    <row r="363" spans="1:20">
      <c r="A363" s="3">
        <v>362</v>
      </c>
      <c r="B363" s="3" t="s">
        <v>536</v>
      </c>
      <c r="C363" s="3" t="s">
        <v>38</v>
      </c>
      <c r="D363" s="2">
        <v>24582.09</v>
      </c>
      <c r="E363" s="3">
        <v>2</v>
      </c>
      <c r="F363" s="3" t="s">
        <v>704</v>
      </c>
      <c r="G363" s="1">
        <v>45548</v>
      </c>
      <c r="H363" s="3" t="s">
        <v>91</v>
      </c>
      <c r="I363" s="3" t="s">
        <v>45</v>
      </c>
      <c r="J363" s="3" t="s">
        <v>36</v>
      </c>
      <c r="K363" s="2">
        <f>Table1[[#This Row],[Unit Price]]*Table1[[#This Row],[Quantity]]</f>
        <v>49164.18</v>
      </c>
      <c r="L363" s="3">
        <f t="shared" si="5"/>
        <v>0.15</v>
      </c>
      <c r="M363" s="2">
        <f>IFERROR(Table1[[#This Row],[Sale Price]]*Table1[[#This Row],[Discount]],"No Discount")</f>
        <v>7374.6269999999995</v>
      </c>
      <c r="N363" s="2">
        <f>IFERROR(Table1[[#This Row],[Sale Price]]-Table1[[#This Row],[Discount Amount]],Table1[[#This Row],[Sale Price]])</f>
        <v>41789.553</v>
      </c>
      <c r="O363" s="23">
        <f>MONTH(Table1[[#This Row],[Date]])</f>
        <v>9</v>
      </c>
      <c r="P363" s="3"/>
      <c r="Q363" s="3"/>
      <c r="R363" s="3"/>
      <c r="S363" s="3"/>
      <c r="T363" s="3"/>
    </row>
    <row r="364" spans="1:20">
      <c r="A364" s="3">
        <v>363</v>
      </c>
      <c r="B364" s="3" t="s">
        <v>705</v>
      </c>
      <c r="C364" s="3" t="s">
        <v>38</v>
      </c>
      <c r="D364" s="2">
        <v>112832.19</v>
      </c>
      <c r="E364" s="3">
        <v>3</v>
      </c>
      <c r="F364" s="3" t="s">
        <v>706</v>
      </c>
      <c r="G364" s="1">
        <v>45540</v>
      </c>
      <c r="H364" s="3" t="s">
        <v>53</v>
      </c>
      <c r="I364" s="3" t="s">
        <v>45</v>
      </c>
      <c r="J364" s="3" t="s">
        <v>27</v>
      </c>
      <c r="K364" s="2">
        <f>Table1[[#This Row],[Unit Price]]*Table1[[#This Row],[Quantity]]</f>
        <v>338496.57</v>
      </c>
      <c r="L364" s="3">
        <f t="shared" si="5"/>
        <v>0.15</v>
      </c>
      <c r="M364" s="2">
        <f>IFERROR(Table1[[#This Row],[Sale Price]]*Table1[[#This Row],[Discount]],"No Discount")</f>
        <v>50774.485500000003</v>
      </c>
      <c r="N364" s="2">
        <f>IFERROR(Table1[[#This Row],[Sale Price]]-Table1[[#This Row],[Discount Amount]],Table1[[#This Row],[Sale Price]])</f>
        <v>287722.0845</v>
      </c>
      <c r="O364" s="23">
        <f>MONTH(Table1[[#This Row],[Date]])</f>
        <v>9</v>
      </c>
      <c r="P364" s="3"/>
      <c r="Q364" s="3"/>
      <c r="R364" s="3"/>
      <c r="S364" s="3"/>
      <c r="T364" s="3"/>
    </row>
    <row r="365" spans="1:20">
      <c r="A365" s="3">
        <v>364</v>
      </c>
      <c r="B365" s="3" t="s">
        <v>132</v>
      </c>
      <c r="C365" s="3" t="s">
        <v>70</v>
      </c>
      <c r="D365" s="2">
        <v>73861.97</v>
      </c>
      <c r="E365" s="3">
        <v>1</v>
      </c>
      <c r="F365" s="3" t="s">
        <v>707</v>
      </c>
      <c r="G365" s="1">
        <v>45328</v>
      </c>
      <c r="H365" s="3" t="s">
        <v>40</v>
      </c>
      <c r="I365" s="3" t="s">
        <v>45</v>
      </c>
      <c r="J365" s="3" t="s">
        <v>20</v>
      </c>
      <c r="K365" s="2">
        <f>Table1[[#This Row],[Unit Price]]*Table1[[#This Row],[Quantity]]</f>
        <v>73861.97</v>
      </c>
      <c r="L365" s="3" t="str">
        <f t="shared" si="5"/>
        <v>No Discount</v>
      </c>
      <c r="M365" s="2" t="str">
        <f>IFERROR(Table1[[#This Row],[Sale Price]]*Table1[[#This Row],[Discount]],"No Discount")</f>
        <v>No Discount</v>
      </c>
      <c r="N365" s="2">
        <f>IFERROR(Table1[[#This Row],[Sale Price]]-Table1[[#This Row],[Discount Amount]],Table1[[#This Row],[Sale Price]])</f>
        <v>73861.97</v>
      </c>
      <c r="O365" s="23">
        <f>MONTH(Table1[[#This Row],[Date]])</f>
        <v>2</v>
      </c>
      <c r="P365" s="3"/>
      <c r="Q365" s="3"/>
      <c r="R365" s="3"/>
      <c r="S365" s="3"/>
      <c r="T365" s="3"/>
    </row>
    <row r="366" spans="1:20">
      <c r="A366" s="3">
        <v>365</v>
      </c>
      <c r="B366" s="3" t="s">
        <v>708</v>
      </c>
      <c r="C366" s="3" t="s">
        <v>29</v>
      </c>
      <c r="D366" s="2">
        <v>167752.24</v>
      </c>
      <c r="E366" s="3">
        <v>1</v>
      </c>
      <c r="F366" s="3" t="s">
        <v>709</v>
      </c>
      <c r="G366" s="1">
        <v>45353</v>
      </c>
      <c r="H366" s="3" t="s">
        <v>72</v>
      </c>
      <c r="I366" s="3" t="s">
        <v>45</v>
      </c>
      <c r="J366" s="3" t="s">
        <v>36</v>
      </c>
      <c r="K366" s="2">
        <f>Table1[[#This Row],[Unit Price]]*Table1[[#This Row],[Quantity]]</f>
        <v>167752.24</v>
      </c>
      <c r="L366" s="3" t="str">
        <f t="shared" si="5"/>
        <v>No Discount</v>
      </c>
      <c r="M366" s="2" t="str">
        <f>IFERROR(Table1[[#This Row],[Sale Price]]*Table1[[#This Row],[Discount]],"No Discount")</f>
        <v>No Discount</v>
      </c>
      <c r="N366" s="2">
        <f>IFERROR(Table1[[#This Row],[Sale Price]]-Table1[[#This Row],[Discount Amount]],Table1[[#This Row],[Sale Price]])</f>
        <v>167752.24</v>
      </c>
      <c r="O366" s="23">
        <f>MONTH(Table1[[#This Row],[Date]])</f>
        <v>3</v>
      </c>
      <c r="P366" s="3"/>
      <c r="Q366" s="3"/>
      <c r="R366" s="3"/>
      <c r="S366" s="3"/>
      <c r="T366" s="3"/>
    </row>
    <row r="367" spans="1:20">
      <c r="A367" s="3">
        <v>366</v>
      </c>
      <c r="B367" s="3" t="s">
        <v>279</v>
      </c>
      <c r="C367" s="3" t="s">
        <v>38</v>
      </c>
      <c r="D367" s="2">
        <v>154047.82</v>
      </c>
      <c r="E367" s="3">
        <v>5</v>
      </c>
      <c r="F367" s="3" t="s">
        <v>710</v>
      </c>
      <c r="G367" s="1">
        <v>45523</v>
      </c>
      <c r="H367" s="3" t="s">
        <v>31</v>
      </c>
      <c r="I367" s="3" t="s">
        <v>41</v>
      </c>
      <c r="J367" s="3" t="s">
        <v>20</v>
      </c>
      <c r="K367" s="2">
        <f>Table1[[#This Row],[Unit Price]]*Table1[[#This Row],[Quantity]]</f>
        <v>770239.10000000009</v>
      </c>
      <c r="L367" s="3">
        <f t="shared" si="5"/>
        <v>0.25</v>
      </c>
      <c r="M367" s="2">
        <f>IFERROR(Table1[[#This Row],[Sale Price]]*Table1[[#This Row],[Discount]],"No Discount")</f>
        <v>192559.77500000002</v>
      </c>
      <c r="N367" s="2">
        <f>IFERROR(Table1[[#This Row],[Sale Price]]-Table1[[#This Row],[Discount Amount]],Table1[[#This Row],[Sale Price]])</f>
        <v>577679.32500000007</v>
      </c>
      <c r="O367" s="23">
        <f>MONTH(Table1[[#This Row],[Date]])</f>
        <v>8</v>
      </c>
      <c r="P367" s="3"/>
      <c r="Q367" s="3"/>
      <c r="R367" s="3"/>
      <c r="S367" s="3"/>
      <c r="T367" s="3"/>
    </row>
    <row r="368" spans="1:20">
      <c r="A368" s="3">
        <v>367</v>
      </c>
      <c r="B368" s="3" t="s">
        <v>711</v>
      </c>
      <c r="C368" s="3" t="s">
        <v>51</v>
      </c>
      <c r="D368" s="2">
        <v>101896.83</v>
      </c>
      <c r="E368" s="3">
        <v>1</v>
      </c>
      <c r="F368" s="3" t="s">
        <v>712</v>
      </c>
      <c r="G368" s="1">
        <v>45632</v>
      </c>
      <c r="H368" s="3" t="s">
        <v>44</v>
      </c>
      <c r="I368" s="3" t="s">
        <v>26</v>
      </c>
      <c r="J368" s="3" t="s">
        <v>27</v>
      </c>
      <c r="K368" s="2">
        <f>Table1[[#This Row],[Unit Price]]*Table1[[#This Row],[Quantity]]</f>
        <v>101896.83</v>
      </c>
      <c r="L368" s="3" t="str">
        <f t="shared" si="5"/>
        <v>No Discount</v>
      </c>
      <c r="M368" s="2" t="str">
        <f>IFERROR(Table1[[#This Row],[Sale Price]]*Table1[[#This Row],[Discount]],"No Discount")</f>
        <v>No Discount</v>
      </c>
      <c r="N368" s="2">
        <f>IFERROR(Table1[[#This Row],[Sale Price]]-Table1[[#This Row],[Discount Amount]],Table1[[#This Row],[Sale Price]])</f>
        <v>101896.83</v>
      </c>
      <c r="O368" s="23">
        <f>MONTH(Table1[[#This Row],[Date]])</f>
        <v>12</v>
      </c>
      <c r="P368" s="3"/>
      <c r="Q368" s="3"/>
      <c r="R368" s="3"/>
      <c r="S368" s="3"/>
      <c r="T368" s="3"/>
    </row>
    <row r="369" spans="1:20">
      <c r="A369" s="3">
        <v>368</v>
      </c>
      <c r="B369" s="3" t="s">
        <v>713</v>
      </c>
      <c r="C369" s="3" t="s">
        <v>29</v>
      </c>
      <c r="D369" s="2">
        <v>137558.07999999999</v>
      </c>
      <c r="E369" s="3">
        <v>5</v>
      </c>
      <c r="F369" s="3" t="s">
        <v>714</v>
      </c>
      <c r="G369" s="1">
        <v>45404</v>
      </c>
      <c r="H369" s="3" t="s">
        <v>106</v>
      </c>
      <c r="I369" s="3" t="s">
        <v>26</v>
      </c>
      <c r="J369" s="3" t="s">
        <v>20</v>
      </c>
      <c r="K369" s="2">
        <f>Table1[[#This Row],[Unit Price]]*Table1[[#This Row],[Quantity]]</f>
        <v>687790.39999999991</v>
      </c>
      <c r="L369" s="3">
        <f t="shared" si="5"/>
        <v>0.25</v>
      </c>
      <c r="M369" s="2">
        <f>IFERROR(Table1[[#This Row],[Sale Price]]*Table1[[#This Row],[Discount]],"No Discount")</f>
        <v>171947.59999999998</v>
      </c>
      <c r="N369" s="2">
        <f>IFERROR(Table1[[#This Row],[Sale Price]]-Table1[[#This Row],[Discount Amount]],Table1[[#This Row],[Sale Price]])</f>
        <v>515842.79999999993</v>
      </c>
      <c r="O369" s="23">
        <f>MONTH(Table1[[#This Row],[Date]])</f>
        <v>4</v>
      </c>
      <c r="P369" s="3"/>
      <c r="Q369" s="3"/>
      <c r="R369" s="3"/>
      <c r="S369" s="3"/>
      <c r="T369" s="3"/>
    </row>
    <row r="370" spans="1:20">
      <c r="A370" s="3">
        <v>369</v>
      </c>
      <c r="B370" s="3" t="s">
        <v>370</v>
      </c>
      <c r="C370" s="3" t="s">
        <v>70</v>
      </c>
      <c r="D370" s="2">
        <v>85906.22</v>
      </c>
      <c r="E370" s="3">
        <v>5</v>
      </c>
      <c r="F370" s="3" t="s">
        <v>715</v>
      </c>
      <c r="G370" s="1">
        <v>45649</v>
      </c>
      <c r="H370" s="3" t="s">
        <v>99</v>
      </c>
      <c r="I370" s="3" t="s">
        <v>41</v>
      </c>
      <c r="J370" s="3" t="s">
        <v>20</v>
      </c>
      <c r="K370" s="2">
        <f>Table1[[#This Row],[Unit Price]]*Table1[[#This Row],[Quantity]]</f>
        <v>429531.1</v>
      </c>
      <c r="L370" s="3">
        <f t="shared" si="5"/>
        <v>0.25</v>
      </c>
      <c r="M370" s="2">
        <f>IFERROR(Table1[[#This Row],[Sale Price]]*Table1[[#This Row],[Discount]],"No Discount")</f>
        <v>107382.77499999999</v>
      </c>
      <c r="N370" s="2">
        <f>IFERROR(Table1[[#This Row],[Sale Price]]-Table1[[#This Row],[Discount Amount]],Table1[[#This Row],[Sale Price]])</f>
        <v>322148.32499999995</v>
      </c>
      <c r="O370" s="23">
        <f>MONTH(Table1[[#This Row],[Date]])</f>
        <v>12</v>
      </c>
      <c r="P370" s="3"/>
      <c r="Q370" s="3"/>
      <c r="R370" s="3"/>
      <c r="S370" s="3"/>
      <c r="T370" s="3"/>
    </row>
    <row r="371" spans="1:20">
      <c r="A371" s="3">
        <v>370</v>
      </c>
      <c r="B371" s="3" t="s">
        <v>234</v>
      </c>
      <c r="C371" s="3" t="s">
        <v>51</v>
      </c>
      <c r="D371" s="2">
        <v>122344.6</v>
      </c>
      <c r="E371" s="3">
        <v>1</v>
      </c>
      <c r="F371" s="3" t="s">
        <v>716</v>
      </c>
      <c r="G371" s="1">
        <v>45297</v>
      </c>
      <c r="H371" s="3" t="s">
        <v>76</v>
      </c>
      <c r="I371" s="3" t="s">
        <v>41</v>
      </c>
      <c r="J371" s="3" t="s">
        <v>27</v>
      </c>
      <c r="K371" s="2">
        <f>Table1[[#This Row],[Unit Price]]*Table1[[#This Row],[Quantity]]</f>
        <v>122344.6</v>
      </c>
      <c r="L371" s="3" t="str">
        <f t="shared" si="5"/>
        <v>No Discount</v>
      </c>
      <c r="M371" s="2" t="str">
        <f>IFERROR(Table1[[#This Row],[Sale Price]]*Table1[[#This Row],[Discount]],"No Discount")</f>
        <v>No Discount</v>
      </c>
      <c r="N371" s="2">
        <f>IFERROR(Table1[[#This Row],[Sale Price]]-Table1[[#This Row],[Discount Amount]],Table1[[#This Row],[Sale Price]])</f>
        <v>122344.6</v>
      </c>
      <c r="O371" s="23">
        <f>MONTH(Table1[[#This Row],[Date]])</f>
        <v>1</v>
      </c>
      <c r="P371" s="3"/>
      <c r="Q371" s="3"/>
      <c r="R371" s="3"/>
      <c r="S371" s="3"/>
      <c r="T371" s="3"/>
    </row>
    <row r="372" spans="1:20">
      <c r="A372" s="3">
        <v>371</v>
      </c>
      <c r="B372" s="3" t="s">
        <v>402</v>
      </c>
      <c r="C372" s="3" t="s">
        <v>29</v>
      </c>
      <c r="D372" s="2">
        <v>70096.25</v>
      </c>
      <c r="E372" s="3">
        <v>3</v>
      </c>
      <c r="F372" s="3" t="s">
        <v>717</v>
      </c>
      <c r="G372" s="1">
        <v>45519</v>
      </c>
      <c r="H372" s="3" t="s">
        <v>62</v>
      </c>
      <c r="I372" s="3" t="s">
        <v>41</v>
      </c>
      <c r="J372" s="3" t="s">
        <v>20</v>
      </c>
      <c r="K372" s="2">
        <f>Table1[[#This Row],[Unit Price]]*Table1[[#This Row],[Quantity]]</f>
        <v>210288.75</v>
      </c>
      <c r="L372" s="3">
        <f t="shared" si="5"/>
        <v>0.15</v>
      </c>
      <c r="M372" s="2">
        <f>IFERROR(Table1[[#This Row],[Sale Price]]*Table1[[#This Row],[Discount]],"No Discount")</f>
        <v>31543.3125</v>
      </c>
      <c r="N372" s="2">
        <f>IFERROR(Table1[[#This Row],[Sale Price]]-Table1[[#This Row],[Discount Amount]],Table1[[#This Row],[Sale Price]])</f>
        <v>178745.4375</v>
      </c>
      <c r="O372" s="23">
        <f>MONTH(Table1[[#This Row],[Date]])</f>
        <v>8</v>
      </c>
      <c r="P372" s="3"/>
      <c r="Q372" s="3"/>
      <c r="R372" s="3"/>
      <c r="S372" s="3"/>
      <c r="T372" s="3"/>
    </row>
    <row r="373" spans="1:20">
      <c r="A373" s="3">
        <v>372</v>
      </c>
      <c r="B373" s="3" t="s">
        <v>718</v>
      </c>
      <c r="C373" s="3" t="s">
        <v>60</v>
      </c>
      <c r="D373" s="2">
        <v>199769.58</v>
      </c>
      <c r="E373" s="3">
        <v>4</v>
      </c>
      <c r="F373" s="3" t="s">
        <v>719</v>
      </c>
      <c r="G373" s="1">
        <v>45372</v>
      </c>
      <c r="H373" s="3" t="s">
        <v>31</v>
      </c>
      <c r="I373" s="3" t="s">
        <v>32</v>
      </c>
      <c r="J373" s="3" t="s">
        <v>36</v>
      </c>
      <c r="K373" s="2">
        <f>Table1[[#This Row],[Unit Price]]*Table1[[#This Row],[Quantity]]</f>
        <v>799078.32</v>
      </c>
      <c r="L373" s="3">
        <f t="shared" si="5"/>
        <v>0.15</v>
      </c>
      <c r="M373" s="2">
        <f>IFERROR(Table1[[#This Row],[Sale Price]]*Table1[[#This Row],[Discount]],"No Discount")</f>
        <v>119861.74799999999</v>
      </c>
      <c r="N373" s="2">
        <f>IFERROR(Table1[[#This Row],[Sale Price]]-Table1[[#This Row],[Discount Amount]],Table1[[#This Row],[Sale Price]])</f>
        <v>679216.57199999993</v>
      </c>
      <c r="O373" s="23">
        <f>MONTH(Table1[[#This Row],[Date]])</f>
        <v>3</v>
      </c>
      <c r="P373" s="3"/>
      <c r="Q373" s="3"/>
      <c r="R373" s="3"/>
      <c r="S373" s="3"/>
      <c r="T373" s="3"/>
    </row>
    <row r="374" spans="1:20">
      <c r="A374" s="3">
        <v>373</v>
      </c>
      <c r="B374" s="3" t="s">
        <v>720</v>
      </c>
      <c r="C374" s="3" t="s">
        <v>23</v>
      </c>
      <c r="D374" s="2">
        <v>91841.21</v>
      </c>
      <c r="E374" s="3">
        <v>3</v>
      </c>
      <c r="F374" s="3" t="s">
        <v>721</v>
      </c>
      <c r="G374" s="1">
        <v>45449</v>
      </c>
      <c r="H374" s="3" t="s">
        <v>91</v>
      </c>
      <c r="I374" s="3" t="s">
        <v>19</v>
      </c>
      <c r="J374" s="3" t="s">
        <v>36</v>
      </c>
      <c r="K374" s="2">
        <f>Table1[[#This Row],[Unit Price]]*Table1[[#This Row],[Quantity]]</f>
        <v>275523.63</v>
      </c>
      <c r="L374" s="3">
        <f t="shared" si="5"/>
        <v>0.15</v>
      </c>
      <c r="M374" s="2">
        <f>IFERROR(Table1[[#This Row],[Sale Price]]*Table1[[#This Row],[Discount]],"No Discount")</f>
        <v>41328.544499999996</v>
      </c>
      <c r="N374" s="2">
        <f>IFERROR(Table1[[#This Row],[Sale Price]]-Table1[[#This Row],[Discount Amount]],Table1[[#This Row],[Sale Price]])</f>
        <v>234195.08550000002</v>
      </c>
      <c r="O374" s="23">
        <f>MONTH(Table1[[#This Row],[Date]])</f>
        <v>6</v>
      </c>
      <c r="P374" s="3"/>
      <c r="Q374" s="3"/>
      <c r="R374" s="3"/>
      <c r="S374" s="3"/>
      <c r="T374" s="3"/>
    </row>
    <row r="375" spans="1:20">
      <c r="A375" s="3">
        <v>374</v>
      </c>
      <c r="B375" s="3" t="s">
        <v>722</v>
      </c>
      <c r="C375" s="3" t="s">
        <v>51</v>
      </c>
      <c r="D375" s="2">
        <v>185384.95</v>
      </c>
      <c r="E375" s="3">
        <v>1</v>
      </c>
      <c r="F375" s="3" t="s">
        <v>723</v>
      </c>
      <c r="G375" s="1">
        <v>45574</v>
      </c>
      <c r="H375" s="3" t="s">
        <v>35</v>
      </c>
      <c r="I375" s="3" t="s">
        <v>32</v>
      </c>
      <c r="J375" s="3" t="s">
        <v>36</v>
      </c>
      <c r="K375" s="2">
        <f>Table1[[#This Row],[Unit Price]]*Table1[[#This Row],[Quantity]]</f>
        <v>185384.95</v>
      </c>
      <c r="L375" s="3" t="str">
        <f t="shared" si="5"/>
        <v>No Discount</v>
      </c>
      <c r="M375" s="2" t="str">
        <f>IFERROR(Table1[[#This Row],[Sale Price]]*Table1[[#This Row],[Discount]],"No Discount")</f>
        <v>No Discount</v>
      </c>
      <c r="N375" s="2">
        <f>IFERROR(Table1[[#This Row],[Sale Price]]-Table1[[#This Row],[Discount Amount]],Table1[[#This Row],[Sale Price]])</f>
        <v>185384.95</v>
      </c>
      <c r="O375" s="23">
        <f>MONTH(Table1[[#This Row],[Date]])</f>
        <v>10</v>
      </c>
      <c r="P375" s="3"/>
      <c r="Q375" s="3"/>
      <c r="R375" s="3"/>
      <c r="S375" s="3"/>
      <c r="T375" s="3"/>
    </row>
    <row r="376" spans="1:20">
      <c r="A376" s="3">
        <v>375</v>
      </c>
      <c r="B376" s="3" t="s">
        <v>724</v>
      </c>
      <c r="C376" s="3" t="s">
        <v>16</v>
      </c>
      <c r="D376" s="2">
        <v>199342.05</v>
      </c>
      <c r="E376" s="3">
        <v>2</v>
      </c>
      <c r="F376" s="3" t="s">
        <v>725</v>
      </c>
      <c r="G376" s="1">
        <v>45423</v>
      </c>
      <c r="H376" s="3" t="s">
        <v>251</v>
      </c>
      <c r="I376" s="3" t="s">
        <v>41</v>
      </c>
      <c r="J376" s="3" t="s">
        <v>20</v>
      </c>
      <c r="K376" s="2">
        <f>Table1[[#This Row],[Unit Price]]*Table1[[#This Row],[Quantity]]</f>
        <v>398684.1</v>
      </c>
      <c r="L376" s="3">
        <f t="shared" si="5"/>
        <v>0.15</v>
      </c>
      <c r="M376" s="2">
        <f>IFERROR(Table1[[#This Row],[Sale Price]]*Table1[[#This Row],[Discount]],"No Discount")</f>
        <v>59802.614999999991</v>
      </c>
      <c r="N376" s="2">
        <f>IFERROR(Table1[[#This Row],[Sale Price]]-Table1[[#This Row],[Discount Amount]],Table1[[#This Row],[Sale Price]])</f>
        <v>338881.48499999999</v>
      </c>
      <c r="O376" s="23">
        <f>MONTH(Table1[[#This Row],[Date]])</f>
        <v>5</v>
      </c>
      <c r="P376" s="3"/>
      <c r="Q376" s="3"/>
      <c r="R376" s="3"/>
      <c r="S376" s="3"/>
      <c r="T376" s="3"/>
    </row>
    <row r="377" spans="1:20">
      <c r="A377" s="3">
        <v>376</v>
      </c>
      <c r="B377" s="3" t="s">
        <v>169</v>
      </c>
      <c r="C377" s="3" t="s">
        <v>51</v>
      </c>
      <c r="D377" s="2">
        <v>156262.54999999999</v>
      </c>
      <c r="E377" s="3">
        <v>3</v>
      </c>
      <c r="F377" s="3" t="s">
        <v>726</v>
      </c>
      <c r="G377" s="1">
        <v>45563</v>
      </c>
      <c r="H377" s="3" t="s">
        <v>31</v>
      </c>
      <c r="I377" s="3" t="s">
        <v>45</v>
      </c>
      <c r="J377" s="3" t="s">
        <v>27</v>
      </c>
      <c r="K377" s="2">
        <f>Table1[[#This Row],[Unit Price]]*Table1[[#This Row],[Quantity]]</f>
        <v>468787.64999999997</v>
      </c>
      <c r="L377" s="3">
        <f t="shared" si="5"/>
        <v>0.15</v>
      </c>
      <c r="M377" s="2">
        <f>IFERROR(Table1[[#This Row],[Sale Price]]*Table1[[#This Row],[Discount]],"No Discount")</f>
        <v>70318.147499999992</v>
      </c>
      <c r="N377" s="2">
        <f>IFERROR(Table1[[#This Row],[Sale Price]]-Table1[[#This Row],[Discount Amount]],Table1[[#This Row],[Sale Price]])</f>
        <v>398469.50249999994</v>
      </c>
      <c r="O377" s="23">
        <f>MONTH(Table1[[#This Row],[Date]])</f>
        <v>9</v>
      </c>
      <c r="P377" s="3"/>
      <c r="Q377" s="3"/>
      <c r="R377" s="3"/>
      <c r="S377" s="3"/>
      <c r="T377" s="3"/>
    </row>
    <row r="378" spans="1:20">
      <c r="A378" s="3">
        <v>377</v>
      </c>
      <c r="B378" s="3" t="s">
        <v>727</v>
      </c>
      <c r="C378" s="3" t="s">
        <v>79</v>
      </c>
      <c r="D378" s="2">
        <v>93143.97</v>
      </c>
      <c r="E378" s="3">
        <v>1</v>
      </c>
      <c r="F378" s="3" t="s">
        <v>728</v>
      </c>
      <c r="G378" s="1">
        <v>45485</v>
      </c>
      <c r="H378" s="3" t="s">
        <v>40</v>
      </c>
      <c r="I378" s="3" t="s">
        <v>45</v>
      </c>
      <c r="J378" s="3" t="s">
        <v>27</v>
      </c>
      <c r="K378" s="2">
        <f>Table1[[#This Row],[Unit Price]]*Table1[[#This Row],[Quantity]]</f>
        <v>93143.97</v>
      </c>
      <c r="L378" s="3" t="str">
        <f t="shared" si="5"/>
        <v>No Discount</v>
      </c>
      <c r="M378" s="2" t="str">
        <f>IFERROR(Table1[[#This Row],[Sale Price]]*Table1[[#This Row],[Discount]],"No Discount")</f>
        <v>No Discount</v>
      </c>
      <c r="N378" s="2">
        <f>IFERROR(Table1[[#This Row],[Sale Price]]-Table1[[#This Row],[Discount Amount]],Table1[[#This Row],[Sale Price]])</f>
        <v>93143.97</v>
      </c>
      <c r="O378" s="23">
        <f>MONTH(Table1[[#This Row],[Date]])</f>
        <v>7</v>
      </c>
      <c r="P378" s="3"/>
      <c r="Q378" s="3"/>
      <c r="R378" s="3"/>
      <c r="S378" s="3"/>
      <c r="T378" s="3"/>
    </row>
    <row r="379" spans="1:20">
      <c r="A379" s="3">
        <v>378</v>
      </c>
      <c r="B379" s="3" t="s">
        <v>729</v>
      </c>
      <c r="C379" s="3" t="s">
        <v>70</v>
      </c>
      <c r="D379" s="2">
        <v>156918.09</v>
      </c>
      <c r="E379" s="3">
        <v>1</v>
      </c>
      <c r="F379" s="3" t="s">
        <v>730</v>
      </c>
      <c r="G379" s="1">
        <v>45383</v>
      </c>
      <c r="H379" s="3" t="s">
        <v>62</v>
      </c>
      <c r="I379" s="3" t="s">
        <v>45</v>
      </c>
      <c r="J379" s="3" t="s">
        <v>36</v>
      </c>
      <c r="K379" s="2">
        <f>Table1[[#This Row],[Unit Price]]*Table1[[#This Row],[Quantity]]</f>
        <v>156918.09</v>
      </c>
      <c r="L379" s="3" t="str">
        <f t="shared" si="5"/>
        <v>No Discount</v>
      </c>
      <c r="M379" s="2" t="str">
        <f>IFERROR(Table1[[#This Row],[Sale Price]]*Table1[[#This Row],[Discount]],"No Discount")</f>
        <v>No Discount</v>
      </c>
      <c r="N379" s="2">
        <f>IFERROR(Table1[[#This Row],[Sale Price]]-Table1[[#This Row],[Discount Amount]],Table1[[#This Row],[Sale Price]])</f>
        <v>156918.09</v>
      </c>
      <c r="O379" s="23">
        <f>MONTH(Table1[[#This Row],[Date]])</f>
        <v>4</v>
      </c>
      <c r="P379" s="3"/>
      <c r="Q379" s="3"/>
      <c r="R379" s="3"/>
      <c r="S379" s="3"/>
      <c r="T379" s="3"/>
    </row>
    <row r="380" spans="1:20">
      <c r="A380" s="3">
        <v>379</v>
      </c>
      <c r="B380" s="3" t="s">
        <v>731</v>
      </c>
      <c r="C380" s="3" t="s">
        <v>16</v>
      </c>
      <c r="D380" s="2">
        <v>60074.58</v>
      </c>
      <c r="E380" s="3">
        <v>4</v>
      </c>
      <c r="F380" s="3" t="s">
        <v>732</v>
      </c>
      <c r="G380" s="1">
        <v>45419</v>
      </c>
      <c r="H380" s="3" t="s">
        <v>91</v>
      </c>
      <c r="I380" s="3" t="s">
        <v>19</v>
      </c>
      <c r="J380" s="3" t="s">
        <v>36</v>
      </c>
      <c r="K380" s="2">
        <f>Table1[[#This Row],[Unit Price]]*Table1[[#This Row],[Quantity]]</f>
        <v>240298.32</v>
      </c>
      <c r="L380" s="3">
        <f t="shared" si="5"/>
        <v>0.15</v>
      </c>
      <c r="M380" s="2">
        <f>IFERROR(Table1[[#This Row],[Sale Price]]*Table1[[#This Row],[Discount]],"No Discount")</f>
        <v>36044.748</v>
      </c>
      <c r="N380" s="2">
        <f>IFERROR(Table1[[#This Row],[Sale Price]]-Table1[[#This Row],[Discount Amount]],Table1[[#This Row],[Sale Price]])</f>
        <v>204253.57200000001</v>
      </c>
      <c r="O380" s="23">
        <f>MONTH(Table1[[#This Row],[Date]])</f>
        <v>5</v>
      </c>
      <c r="P380" s="3"/>
      <c r="Q380" s="3"/>
      <c r="R380" s="3"/>
      <c r="S380" s="3"/>
      <c r="T380" s="3"/>
    </row>
    <row r="381" spans="1:20">
      <c r="A381" s="3">
        <v>380</v>
      </c>
      <c r="B381" s="3" t="s">
        <v>217</v>
      </c>
      <c r="C381" s="3" t="s">
        <v>38</v>
      </c>
      <c r="D381" s="2">
        <v>107712.44</v>
      </c>
      <c r="E381" s="3">
        <v>1</v>
      </c>
      <c r="F381" s="3" t="s">
        <v>733</v>
      </c>
      <c r="G381" s="1">
        <v>45651</v>
      </c>
      <c r="H381" s="3" t="s">
        <v>44</v>
      </c>
      <c r="I381" s="3" t="s">
        <v>32</v>
      </c>
      <c r="J381" s="3" t="s">
        <v>20</v>
      </c>
      <c r="K381" s="2">
        <f>Table1[[#This Row],[Unit Price]]*Table1[[#This Row],[Quantity]]</f>
        <v>107712.44</v>
      </c>
      <c r="L381" s="3" t="str">
        <f t="shared" si="5"/>
        <v>No Discount</v>
      </c>
      <c r="M381" s="2" t="str">
        <f>IFERROR(Table1[[#This Row],[Sale Price]]*Table1[[#This Row],[Discount]],"No Discount")</f>
        <v>No Discount</v>
      </c>
      <c r="N381" s="2">
        <f>IFERROR(Table1[[#This Row],[Sale Price]]-Table1[[#This Row],[Discount Amount]],Table1[[#This Row],[Sale Price]])</f>
        <v>107712.44</v>
      </c>
      <c r="O381" s="23">
        <f>MONTH(Table1[[#This Row],[Date]])</f>
        <v>12</v>
      </c>
      <c r="P381" s="3"/>
      <c r="Q381" s="3"/>
      <c r="R381" s="3"/>
      <c r="S381" s="3"/>
      <c r="T381" s="3"/>
    </row>
    <row r="382" spans="1:20">
      <c r="A382" s="3">
        <v>381</v>
      </c>
      <c r="B382" s="3" t="s">
        <v>734</v>
      </c>
      <c r="C382" s="3" t="s">
        <v>47</v>
      </c>
      <c r="D382" s="2">
        <v>155530.07</v>
      </c>
      <c r="E382" s="3">
        <v>4</v>
      </c>
      <c r="F382" s="3" t="s">
        <v>735</v>
      </c>
      <c r="G382" s="1">
        <v>45536</v>
      </c>
      <c r="H382" s="3" t="s">
        <v>96</v>
      </c>
      <c r="I382" s="3" t="s">
        <v>41</v>
      </c>
      <c r="J382" s="3" t="s">
        <v>36</v>
      </c>
      <c r="K382" s="2">
        <f>Table1[[#This Row],[Unit Price]]*Table1[[#This Row],[Quantity]]</f>
        <v>622120.28</v>
      </c>
      <c r="L382" s="3">
        <f t="shared" si="5"/>
        <v>0.15</v>
      </c>
      <c r="M382" s="2">
        <f>IFERROR(Table1[[#This Row],[Sale Price]]*Table1[[#This Row],[Discount]],"No Discount")</f>
        <v>93318.042000000001</v>
      </c>
      <c r="N382" s="2">
        <f>IFERROR(Table1[[#This Row],[Sale Price]]-Table1[[#This Row],[Discount Amount]],Table1[[#This Row],[Sale Price]])</f>
        <v>528802.23800000001</v>
      </c>
      <c r="O382" s="23">
        <f>MONTH(Table1[[#This Row],[Date]])</f>
        <v>9</v>
      </c>
      <c r="P382" s="3"/>
      <c r="Q382" s="3"/>
      <c r="R382" s="3"/>
      <c r="S382" s="3"/>
      <c r="T382" s="3"/>
    </row>
    <row r="383" spans="1:20">
      <c r="A383" s="3">
        <v>382</v>
      </c>
      <c r="B383" s="3" t="s">
        <v>351</v>
      </c>
      <c r="C383" s="3" t="s">
        <v>23</v>
      </c>
      <c r="D383" s="2">
        <v>119485.31</v>
      </c>
      <c r="E383" s="3">
        <v>5</v>
      </c>
      <c r="F383" s="3" t="s">
        <v>736</v>
      </c>
      <c r="G383" s="1">
        <v>45360</v>
      </c>
      <c r="H383" s="3" t="s">
        <v>131</v>
      </c>
      <c r="I383" s="3" t="s">
        <v>26</v>
      </c>
      <c r="J383" s="3" t="s">
        <v>36</v>
      </c>
      <c r="K383" s="2">
        <f>Table1[[#This Row],[Unit Price]]*Table1[[#This Row],[Quantity]]</f>
        <v>597426.55000000005</v>
      </c>
      <c r="L383" s="3">
        <f t="shared" si="5"/>
        <v>0.25</v>
      </c>
      <c r="M383" s="2">
        <f>IFERROR(Table1[[#This Row],[Sale Price]]*Table1[[#This Row],[Discount]],"No Discount")</f>
        <v>149356.63750000001</v>
      </c>
      <c r="N383" s="2">
        <f>IFERROR(Table1[[#This Row],[Sale Price]]-Table1[[#This Row],[Discount Amount]],Table1[[#This Row],[Sale Price]])</f>
        <v>448069.91250000003</v>
      </c>
      <c r="O383" s="23">
        <f>MONTH(Table1[[#This Row],[Date]])</f>
        <v>3</v>
      </c>
      <c r="P383" s="3"/>
      <c r="Q383" s="3"/>
      <c r="R383" s="3"/>
      <c r="S383" s="3"/>
      <c r="T383" s="3"/>
    </row>
    <row r="384" spans="1:20">
      <c r="A384" s="3">
        <v>383</v>
      </c>
      <c r="B384" s="3" t="s">
        <v>630</v>
      </c>
      <c r="C384" s="3" t="s">
        <v>70</v>
      </c>
      <c r="D384" s="2">
        <v>18887.38</v>
      </c>
      <c r="E384" s="3">
        <v>2</v>
      </c>
      <c r="F384" s="3" t="s">
        <v>737</v>
      </c>
      <c r="G384" s="1">
        <v>45617</v>
      </c>
      <c r="H384" s="3" t="s">
        <v>223</v>
      </c>
      <c r="I384" s="3" t="s">
        <v>26</v>
      </c>
      <c r="J384" s="3" t="s">
        <v>27</v>
      </c>
      <c r="K384" s="2">
        <f>Table1[[#This Row],[Unit Price]]*Table1[[#This Row],[Quantity]]</f>
        <v>37774.76</v>
      </c>
      <c r="L384" s="3">
        <f t="shared" si="5"/>
        <v>0.15</v>
      </c>
      <c r="M384" s="2">
        <f>IFERROR(Table1[[#This Row],[Sale Price]]*Table1[[#This Row],[Discount]],"No Discount")</f>
        <v>5666.2139999999999</v>
      </c>
      <c r="N384" s="2">
        <f>IFERROR(Table1[[#This Row],[Sale Price]]-Table1[[#This Row],[Discount Amount]],Table1[[#This Row],[Sale Price]])</f>
        <v>32108.546000000002</v>
      </c>
      <c r="O384" s="23">
        <f>MONTH(Table1[[#This Row],[Date]])</f>
        <v>11</v>
      </c>
      <c r="P384" s="3"/>
      <c r="Q384" s="3"/>
      <c r="R384" s="3"/>
      <c r="S384" s="3"/>
      <c r="T384" s="3"/>
    </row>
    <row r="385" spans="1:20">
      <c r="A385" s="3">
        <v>384</v>
      </c>
      <c r="B385" s="3" t="s">
        <v>738</v>
      </c>
      <c r="C385" s="3" t="s">
        <v>16</v>
      </c>
      <c r="D385" s="2">
        <v>167259.65</v>
      </c>
      <c r="E385" s="3">
        <v>2</v>
      </c>
      <c r="F385" s="3" t="s">
        <v>739</v>
      </c>
      <c r="G385" s="1">
        <v>45644</v>
      </c>
      <c r="H385" s="3" t="s">
        <v>91</v>
      </c>
      <c r="I385" s="3" t="s">
        <v>19</v>
      </c>
      <c r="J385" s="3" t="s">
        <v>36</v>
      </c>
      <c r="K385" s="2">
        <f>Table1[[#This Row],[Unit Price]]*Table1[[#This Row],[Quantity]]</f>
        <v>334519.3</v>
      </c>
      <c r="L385" s="3">
        <f t="shared" si="5"/>
        <v>0.15</v>
      </c>
      <c r="M385" s="2">
        <f>IFERROR(Table1[[#This Row],[Sale Price]]*Table1[[#This Row],[Discount]],"No Discount")</f>
        <v>50177.894999999997</v>
      </c>
      <c r="N385" s="2">
        <f>IFERROR(Table1[[#This Row],[Sale Price]]-Table1[[#This Row],[Discount Amount]],Table1[[#This Row],[Sale Price]])</f>
        <v>284341.40499999997</v>
      </c>
      <c r="O385" s="23">
        <f>MONTH(Table1[[#This Row],[Date]])</f>
        <v>12</v>
      </c>
      <c r="P385" s="3"/>
      <c r="Q385" s="3"/>
      <c r="R385" s="3"/>
      <c r="S385" s="3"/>
      <c r="T385" s="3"/>
    </row>
    <row r="386" spans="1:20">
      <c r="A386" s="3">
        <v>385</v>
      </c>
      <c r="B386" s="3" t="s">
        <v>740</v>
      </c>
      <c r="C386" s="3" t="s">
        <v>38</v>
      </c>
      <c r="D386" s="2">
        <v>52925.33</v>
      </c>
      <c r="E386" s="3">
        <v>5</v>
      </c>
      <c r="F386" s="3" t="s">
        <v>741</v>
      </c>
      <c r="G386" s="1">
        <v>45598</v>
      </c>
      <c r="H386" s="3" t="s">
        <v>67</v>
      </c>
      <c r="I386" s="3" t="s">
        <v>45</v>
      </c>
      <c r="J386" s="3" t="s">
        <v>20</v>
      </c>
      <c r="K386" s="2">
        <f>Table1[[#This Row],[Unit Price]]*Table1[[#This Row],[Quantity]]</f>
        <v>264626.65000000002</v>
      </c>
      <c r="L386" s="3">
        <f t="shared" ref="L386:L449" si="6">_xlfn.XLOOKUP(E386,$P$2:$P$6,$Q$2:$Q$6,,0)</f>
        <v>0.25</v>
      </c>
      <c r="M386" s="2">
        <f>IFERROR(Table1[[#This Row],[Sale Price]]*Table1[[#This Row],[Discount]],"No Discount")</f>
        <v>66156.662500000006</v>
      </c>
      <c r="N386" s="2">
        <f>IFERROR(Table1[[#This Row],[Sale Price]]-Table1[[#This Row],[Discount Amount]],Table1[[#This Row],[Sale Price]])</f>
        <v>198469.98750000002</v>
      </c>
      <c r="O386" s="23">
        <f>MONTH(Table1[[#This Row],[Date]])</f>
        <v>11</v>
      </c>
      <c r="P386" s="3"/>
      <c r="Q386" s="3"/>
      <c r="R386" s="3"/>
      <c r="S386" s="3"/>
      <c r="T386" s="3"/>
    </row>
    <row r="387" spans="1:20">
      <c r="A387" s="3">
        <v>386</v>
      </c>
      <c r="B387" s="3" t="s">
        <v>430</v>
      </c>
      <c r="C387" s="3" t="s">
        <v>38</v>
      </c>
      <c r="D387" s="2">
        <v>65627.149999999994</v>
      </c>
      <c r="E387" s="3">
        <v>5</v>
      </c>
      <c r="F387" s="3" t="s">
        <v>742</v>
      </c>
      <c r="G387" s="1">
        <v>45607</v>
      </c>
      <c r="H387" s="3" t="s">
        <v>72</v>
      </c>
      <c r="I387" s="3" t="s">
        <v>45</v>
      </c>
      <c r="J387" s="3" t="s">
        <v>27</v>
      </c>
      <c r="K387" s="2">
        <f>Table1[[#This Row],[Unit Price]]*Table1[[#This Row],[Quantity]]</f>
        <v>328135.75</v>
      </c>
      <c r="L387" s="3">
        <f t="shared" si="6"/>
        <v>0.25</v>
      </c>
      <c r="M387" s="2">
        <f>IFERROR(Table1[[#This Row],[Sale Price]]*Table1[[#This Row],[Discount]],"No Discount")</f>
        <v>82033.9375</v>
      </c>
      <c r="N387" s="2">
        <f>IFERROR(Table1[[#This Row],[Sale Price]]-Table1[[#This Row],[Discount Amount]],Table1[[#This Row],[Sale Price]])</f>
        <v>246101.8125</v>
      </c>
      <c r="O387" s="23">
        <f>MONTH(Table1[[#This Row],[Date]])</f>
        <v>11</v>
      </c>
      <c r="P387" s="3"/>
      <c r="Q387" s="3"/>
      <c r="R387" s="3"/>
      <c r="S387" s="3"/>
      <c r="T387" s="3"/>
    </row>
    <row r="388" spans="1:20">
      <c r="A388" s="3">
        <v>387</v>
      </c>
      <c r="B388" s="3" t="s">
        <v>743</v>
      </c>
      <c r="C388" s="3" t="s">
        <v>70</v>
      </c>
      <c r="D388" s="2">
        <v>146348.12</v>
      </c>
      <c r="E388" s="3">
        <v>2</v>
      </c>
      <c r="F388" s="3" t="s">
        <v>744</v>
      </c>
      <c r="G388" s="1">
        <v>45618</v>
      </c>
      <c r="H388" s="3" t="s">
        <v>67</v>
      </c>
      <c r="I388" s="3" t="s">
        <v>19</v>
      </c>
      <c r="J388" s="3" t="s">
        <v>36</v>
      </c>
      <c r="K388" s="2">
        <f>Table1[[#This Row],[Unit Price]]*Table1[[#This Row],[Quantity]]</f>
        <v>292696.24</v>
      </c>
      <c r="L388" s="3">
        <f t="shared" si="6"/>
        <v>0.15</v>
      </c>
      <c r="M388" s="2">
        <f>IFERROR(Table1[[#This Row],[Sale Price]]*Table1[[#This Row],[Discount]],"No Discount")</f>
        <v>43904.435999999994</v>
      </c>
      <c r="N388" s="2">
        <f>IFERROR(Table1[[#This Row],[Sale Price]]-Table1[[#This Row],[Discount Amount]],Table1[[#This Row],[Sale Price]])</f>
        <v>248791.804</v>
      </c>
      <c r="O388" s="23">
        <f>MONTH(Table1[[#This Row],[Date]])</f>
        <v>11</v>
      </c>
      <c r="P388" s="3"/>
      <c r="Q388" s="3"/>
      <c r="R388" s="3"/>
      <c r="S388" s="3"/>
      <c r="T388" s="3"/>
    </row>
    <row r="389" spans="1:20">
      <c r="A389" s="3">
        <v>388</v>
      </c>
      <c r="B389" s="3" t="s">
        <v>745</v>
      </c>
      <c r="C389" s="3" t="s">
        <v>38</v>
      </c>
      <c r="D389" s="2">
        <v>41477.480000000003</v>
      </c>
      <c r="E389" s="3">
        <v>4</v>
      </c>
      <c r="F389" s="3" t="s">
        <v>746</v>
      </c>
      <c r="G389" s="1">
        <v>45312</v>
      </c>
      <c r="H389" s="3" t="s">
        <v>57</v>
      </c>
      <c r="I389" s="3" t="s">
        <v>41</v>
      </c>
      <c r="J389" s="3" t="s">
        <v>27</v>
      </c>
      <c r="K389" s="2">
        <f>Table1[[#This Row],[Unit Price]]*Table1[[#This Row],[Quantity]]</f>
        <v>165909.92000000001</v>
      </c>
      <c r="L389" s="3">
        <f t="shared" si="6"/>
        <v>0.15</v>
      </c>
      <c r="M389" s="2">
        <f>IFERROR(Table1[[#This Row],[Sale Price]]*Table1[[#This Row],[Discount]],"No Discount")</f>
        <v>24886.488000000001</v>
      </c>
      <c r="N389" s="2">
        <f>IFERROR(Table1[[#This Row],[Sale Price]]-Table1[[#This Row],[Discount Amount]],Table1[[#This Row],[Sale Price]])</f>
        <v>141023.432</v>
      </c>
      <c r="O389" s="23">
        <f>MONTH(Table1[[#This Row],[Date]])</f>
        <v>1</v>
      </c>
      <c r="P389" s="3"/>
      <c r="Q389" s="3"/>
      <c r="R389" s="3"/>
      <c r="S389" s="3"/>
      <c r="T389" s="3"/>
    </row>
    <row r="390" spans="1:20">
      <c r="A390" s="3">
        <v>389</v>
      </c>
      <c r="B390" s="3" t="s">
        <v>747</v>
      </c>
      <c r="C390" s="3" t="s">
        <v>60</v>
      </c>
      <c r="D390" s="2">
        <v>15505.93</v>
      </c>
      <c r="E390" s="3">
        <v>3</v>
      </c>
      <c r="F390" s="3" t="s">
        <v>748</v>
      </c>
      <c r="G390" s="1">
        <v>45513</v>
      </c>
      <c r="H390" s="3" t="s">
        <v>25</v>
      </c>
      <c r="I390" s="3" t="s">
        <v>45</v>
      </c>
      <c r="J390" s="3" t="s">
        <v>20</v>
      </c>
      <c r="K390" s="2">
        <f>Table1[[#This Row],[Unit Price]]*Table1[[#This Row],[Quantity]]</f>
        <v>46517.79</v>
      </c>
      <c r="L390" s="3">
        <f t="shared" si="6"/>
        <v>0.15</v>
      </c>
      <c r="M390" s="2">
        <f>IFERROR(Table1[[#This Row],[Sale Price]]*Table1[[#This Row],[Discount]],"No Discount")</f>
        <v>6977.6684999999998</v>
      </c>
      <c r="N390" s="2">
        <f>IFERROR(Table1[[#This Row],[Sale Price]]-Table1[[#This Row],[Discount Amount]],Table1[[#This Row],[Sale Price]])</f>
        <v>39540.121500000001</v>
      </c>
      <c r="O390" s="23">
        <f>MONTH(Table1[[#This Row],[Date]])</f>
        <v>8</v>
      </c>
      <c r="P390" s="3"/>
      <c r="Q390" s="3"/>
      <c r="R390" s="3"/>
      <c r="S390" s="3"/>
      <c r="T390" s="3"/>
    </row>
    <row r="391" spans="1:20">
      <c r="A391" s="3">
        <v>390</v>
      </c>
      <c r="B391" s="3" t="s">
        <v>162</v>
      </c>
      <c r="C391" s="3" t="s">
        <v>38</v>
      </c>
      <c r="D391" s="2">
        <v>142190.01</v>
      </c>
      <c r="E391" s="3">
        <v>5</v>
      </c>
      <c r="F391" s="3" t="s">
        <v>749</v>
      </c>
      <c r="G391" s="1">
        <v>45312</v>
      </c>
      <c r="H391" s="3" t="s">
        <v>25</v>
      </c>
      <c r="I391" s="3" t="s">
        <v>32</v>
      </c>
      <c r="J391" s="3" t="s">
        <v>36</v>
      </c>
      <c r="K391" s="2">
        <f>Table1[[#This Row],[Unit Price]]*Table1[[#This Row],[Quantity]]</f>
        <v>710950.05</v>
      </c>
      <c r="L391" s="3">
        <f t="shared" si="6"/>
        <v>0.25</v>
      </c>
      <c r="M391" s="2">
        <f>IFERROR(Table1[[#This Row],[Sale Price]]*Table1[[#This Row],[Discount]],"No Discount")</f>
        <v>177737.51250000001</v>
      </c>
      <c r="N391" s="2">
        <f>IFERROR(Table1[[#This Row],[Sale Price]]-Table1[[#This Row],[Discount Amount]],Table1[[#This Row],[Sale Price]])</f>
        <v>533212.53750000009</v>
      </c>
      <c r="O391" s="23">
        <f>MONTH(Table1[[#This Row],[Date]])</f>
        <v>1</v>
      </c>
      <c r="P391" s="3"/>
      <c r="Q391" s="3"/>
      <c r="R391" s="3"/>
      <c r="S391" s="3"/>
      <c r="T391" s="3"/>
    </row>
    <row r="392" spans="1:20">
      <c r="A392" s="3">
        <v>391</v>
      </c>
      <c r="B392" s="3" t="s">
        <v>750</v>
      </c>
      <c r="C392" s="3" t="s">
        <v>79</v>
      </c>
      <c r="D392" s="2">
        <v>100701.64</v>
      </c>
      <c r="E392" s="3">
        <v>3</v>
      </c>
      <c r="F392" s="3" t="s">
        <v>751</v>
      </c>
      <c r="G392" s="1">
        <v>45327</v>
      </c>
      <c r="H392" s="3" t="s">
        <v>96</v>
      </c>
      <c r="I392" s="3" t="s">
        <v>19</v>
      </c>
      <c r="J392" s="3" t="s">
        <v>36</v>
      </c>
      <c r="K392" s="2">
        <f>Table1[[#This Row],[Unit Price]]*Table1[[#This Row],[Quantity]]</f>
        <v>302104.92</v>
      </c>
      <c r="L392" s="3">
        <f t="shared" si="6"/>
        <v>0.15</v>
      </c>
      <c r="M392" s="2">
        <f>IFERROR(Table1[[#This Row],[Sale Price]]*Table1[[#This Row],[Discount]],"No Discount")</f>
        <v>45315.737999999998</v>
      </c>
      <c r="N392" s="2">
        <f>IFERROR(Table1[[#This Row],[Sale Price]]-Table1[[#This Row],[Discount Amount]],Table1[[#This Row],[Sale Price]])</f>
        <v>256789.18199999997</v>
      </c>
      <c r="O392" s="23">
        <f>MONTH(Table1[[#This Row],[Date]])</f>
        <v>2</v>
      </c>
      <c r="P392" s="3"/>
      <c r="Q392" s="3"/>
      <c r="R392" s="3"/>
      <c r="S392" s="3"/>
      <c r="T392" s="3"/>
    </row>
    <row r="393" spans="1:20">
      <c r="A393" s="3">
        <v>392</v>
      </c>
      <c r="B393" s="3" t="s">
        <v>457</v>
      </c>
      <c r="C393" s="3" t="s">
        <v>51</v>
      </c>
      <c r="D393" s="2">
        <v>111280.45</v>
      </c>
      <c r="E393" s="3">
        <v>1</v>
      </c>
      <c r="F393" s="3" t="s">
        <v>752</v>
      </c>
      <c r="G393" s="1">
        <v>45615</v>
      </c>
      <c r="H393" s="3" t="s">
        <v>223</v>
      </c>
      <c r="I393" s="3" t="s">
        <v>19</v>
      </c>
      <c r="J393" s="3" t="s">
        <v>36</v>
      </c>
      <c r="K393" s="2">
        <f>Table1[[#This Row],[Unit Price]]*Table1[[#This Row],[Quantity]]</f>
        <v>111280.45</v>
      </c>
      <c r="L393" s="3" t="str">
        <f t="shared" si="6"/>
        <v>No Discount</v>
      </c>
      <c r="M393" s="2" t="str">
        <f>IFERROR(Table1[[#This Row],[Sale Price]]*Table1[[#This Row],[Discount]],"No Discount")</f>
        <v>No Discount</v>
      </c>
      <c r="N393" s="2">
        <f>IFERROR(Table1[[#This Row],[Sale Price]]-Table1[[#This Row],[Discount Amount]],Table1[[#This Row],[Sale Price]])</f>
        <v>111280.45</v>
      </c>
      <c r="O393" s="23">
        <f>MONTH(Table1[[#This Row],[Date]])</f>
        <v>11</v>
      </c>
      <c r="P393" s="3"/>
      <c r="Q393" s="3"/>
      <c r="R393" s="3"/>
      <c r="S393" s="3"/>
      <c r="T393" s="3"/>
    </row>
    <row r="394" spans="1:20">
      <c r="A394" s="3">
        <v>393</v>
      </c>
      <c r="B394" s="3" t="s">
        <v>753</v>
      </c>
      <c r="C394" s="3" t="s">
        <v>23</v>
      </c>
      <c r="D394" s="2">
        <v>107863.13</v>
      </c>
      <c r="E394" s="3">
        <v>1</v>
      </c>
      <c r="F394" s="3" t="s">
        <v>754</v>
      </c>
      <c r="G394" s="1">
        <v>45352</v>
      </c>
      <c r="H394" s="3" t="s">
        <v>40</v>
      </c>
      <c r="I394" s="3" t="s">
        <v>41</v>
      </c>
      <c r="J394" s="3" t="s">
        <v>20</v>
      </c>
      <c r="K394" s="2">
        <f>Table1[[#This Row],[Unit Price]]*Table1[[#This Row],[Quantity]]</f>
        <v>107863.13</v>
      </c>
      <c r="L394" s="3" t="str">
        <f t="shared" si="6"/>
        <v>No Discount</v>
      </c>
      <c r="M394" s="2" t="str">
        <f>IFERROR(Table1[[#This Row],[Sale Price]]*Table1[[#This Row],[Discount]],"No Discount")</f>
        <v>No Discount</v>
      </c>
      <c r="N394" s="2">
        <f>IFERROR(Table1[[#This Row],[Sale Price]]-Table1[[#This Row],[Discount Amount]],Table1[[#This Row],[Sale Price]])</f>
        <v>107863.13</v>
      </c>
      <c r="O394" s="23">
        <f>MONTH(Table1[[#This Row],[Date]])</f>
        <v>3</v>
      </c>
      <c r="P394" s="3"/>
      <c r="Q394" s="3"/>
      <c r="R394" s="3"/>
      <c r="S394" s="3"/>
      <c r="T394" s="3"/>
    </row>
    <row r="395" spans="1:20">
      <c r="A395" s="3">
        <v>394</v>
      </c>
      <c r="B395" s="3" t="s">
        <v>722</v>
      </c>
      <c r="C395" s="3" t="s">
        <v>16</v>
      </c>
      <c r="D395" s="2">
        <v>31429.83</v>
      </c>
      <c r="E395" s="3">
        <v>2</v>
      </c>
      <c r="F395" s="3" t="s">
        <v>755</v>
      </c>
      <c r="G395" s="1">
        <v>45451</v>
      </c>
      <c r="H395" s="3" t="s">
        <v>131</v>
      </c>
      <c r="I395" s="3" t="s">
        <v>32</v>
      </c>
      <c r="J395" s="3" t="s">
        <v>36</v>
      </c>
      <c r="K395" s="2">
        <f>Table1[[#This Row],[Unit Price]]*Table1[[#This Row],[Quantity]]</f>
        <v>62859.66</v>
      </c>
      <c r="L395" s="3">
        <f t="shared" si="6"/>
        <v>0.15</v>
      </c>
      <c r="M395" s="2">
        <f>IFERROR(Table1[[#This Row],[Sale Price]]*Table1[[#This Row],[Discount]],"No Discount")</f>
        <v>9428.9490000000005</v>
      </c>
      <c r="N395" s="2">
        <f>IFERROR(Table1[[#This Row],[Sale Price]]-Table1[[#This Row],[Discount Amount]],Table1[[#This Row],[Sale Price]])</f>
        <v>53430.711000000003</v>
      </c>
      <c r="O395" s="23">
        <f>MONTH(Table1[[#This Row],[Date]])</f>
        <v>6</v>
      </c>
      <c r="P395" s="3"/>
      <c r="Q395" s="3"/>
      <c r="R395" s="3"/>
      <c r="S395" s="3"/>
      <c r="T395" s="3"/>
    </row>
    <row r="396" spans="1:20">
      <c r="A396" s="3">
        <v>395</v>
      </c>
      <c r="B396" s="3" t="s">
        <v>387</v>
      </c>
      <c r="C396" s="3" t="s">
        <v>29</v>
      </c>
      <c r="D396" s="2">
        <v>127785.41</v>
      </c>
      <c r="E396" s="3">
        <v>4</v>
      </c>
      <c r="F396" s="3" t="s">
        <v>756</v>
      </c>
      <c r="G396" s="1">
        <v>45433</v>
      </c>
      <c r="H396" s="3" t="s">
        <v>76</v>
      </c>
      <c r="I396" s="3" t="s">
        <v>45</v>
      </c>
      <c r="J396" s="3" t="s">
        <v>27</v>
      </c>
      <c r="K396" s="2">
        <f>Table1[[#This Row],[Unit Price]]*Table1[[#This Row],[Quantity]]</f>
        <v>511141.64</v>
      </c>
      <c r="L396" s="3">
        <f t="shared" si="6"/>
        <v>0.15</v>
      </c>
      <c r="M396" s="2">
        <f>IFERROR(Table1[[#This Row],[Sale Price]]*Table1[[#This Row],[Discount]],"No Discount")</f>
        <v>76671.245999999999</v>
      </c>
      <c r="N396" s="2">
        <f>IFERROR(Table1[[#This Row],[Sale Price]]-Table1[[#This Row],[Discount Amount]],Table1[[#This Row],[Sale Price]])</f>
        <v>434470.39400000003</v>
      </c>
      <c r="O396" s="23">
        <f>MONTH(Table1[[#This Row],[Date]])</f>
        <v>5</v>
      </c>
      <c r="P396" s="3"/>
      <c r="Q396" s="3"/>
      <c r="R396" s="3"/>
      <c r="S396" s="3"/>
      <c r="T396" s="3"/>
    </row>
    <row r="397" spans="1:20">
      <c r="A397" s="3">
        <v>396</v>
      </c>
      <c r="B397" s="3" t="s">
        <v>305</v>
      </c>
      <c r="C397" s="3" t="s">
        <v>23</v>
      </c>
      <c r="D397" s="2">
        <v>177587.51</v>
      </c>
      <c r="E397" s="3">
        <v>5</v>
      </c>
      <c r="F397" s="3" t="s">
        <v>757</v>
      </c>
      <c r="G397" s="1">
        <v>45616</v>
      </c>
      <c r="H397" s="3" t="s">
        <v>18</v>
      </c>
      <c r="I397" s="3" t="s">
        <v>19</v>
      </c>
      <c r="J397" s="3" t="s">
        <v>36</v>
      </c>
      <c r="K397" s="2">
        <f>Table1[[#This Row],[Unit Price]]*Table1[[#This Row],[Quantity]]</f>
        <v>887937.55</v>
      </c>
      <c r="L397" s="3">
        <f t="shared" si="6"/>
        <v>0.25</v>
      </c>
      <c r="M397" s="2">
        <f>IFERROR(Table1[[#This Row],[Sale Price]]*Table1[[#This Row],[Discount]],"No Discount")</f>
        <v>221984.38750000001</v>
      </c>
      <c r="N397" s="2">
        <f>IFERROR(Table1[[#This Row],[Sale Price]]-Table1[[#This Row],[Discount Amount]],Table1[[#This Row],[Sale Price]])</f>
        <v>665953.16250000009</v>
      </c>
      <c r="O397" s="23">
        <f>MONTH(Table1[[#This Row],[Date]])</f>
        <v>11</v>
      </c>
      <c r="P397" s="3"/>
      <c r="Q397" s="3"/>
      <c r="R397" s="3"/>
      <c r="S397" s="3"/>
      <c r="T397" s="3"/>
    </row>
    <row r="398" spans="1:20">
      <c r="A398" s="3">
        <v>397</v>
      </c>
      <c r="B398" s="3" t="s">
        <v>758</v>
      </c>
      <c r="C398" s="3" t="s">
        <v>38</v>
      </c>
      <c r="D398" s="2">
        <v>162397.04</v>
      </c>
      <c r="E398" s="3">
        <v>5</v>
      </c>
      <c r="F398" s="3" t="s">
        <v>759</v>
      </c>
      <c r="G398" s="1">
        <v>45488</v>
      </c>
      <c r="H398" s="3" t="s">
        <v>121</v>
      </c>
      <c r="I398" s="3" t="s">
        <v>41</v>
      </c>
      <c r="J398" s="3" t="s">
        <v>36</v>
      </c>
      <c r="K398" s="2">
        <f>Table1[[#This Row],[Unit Price]]*Table1[[#This Row],[Quantity]]</f>
        <v>811985.20000000007</v>
      </c>
      <c r="L398" s="3">
        <f t="shared" si="6"/>
        <v>0.25</v>
      </c>
      <c r="M398" s="2">
        <f>IFERROR(Table1[[#This Row],[Sale Price]]*Table1[[#This Row],[Discount]],"No Discount")</f>
        <v>202996.30000000002</v>
      </c>
      <c r="N398" s="2">
        <f>IFERROR(Table1[[#This Row],[Sale Price]]-Table1[[#This Row],[Discount Amount]],Table1[[#This Row],[Sale Price]])</f>
        <v>608988.9</v>
      </c>
      <c r="O398" s="23">
        <f>MONTH(Table1[[#This Row],[Date]])</f>
        <v>7</v>
      </c>
      <c r="P398" s="3"/>
      <c r="Q398" s="3"/>
      <c r="R398" s="3"/>
      <c r="S398" s="3"/>
      <c r="T398" s="3"/>
    </row>
    <row r="399" spans="1:20">
      <c r="A399" s="3">
        <v>398</v>
      </c>
      <c r="B399" s="3" t="s">
        <v>760</v>
      </c>
      <c r="C399" s="3" t="s">
        <v>23</v>
      </c>
      <c r="D399" s="2">
        <v>180065.41</v>
      </c>
      <c r="E399" s="3">
        <v>2</v>
      </c>
      <c r="F399" s="3" t="s">
        <v>761</v>
      </c>
      <c r="G399" s="1">
        <v>45400</v>
      </c>
      <c r="H399" s="3" t="s">
        <v>81</v>
      </c>
      <c r="I399" s="3" t="s">
        <v>32</v>
      </c>
      <c r="J399" s="3" t="s">
        <v>27</v>
      </c>
      <c r="K399" s="2">
        <f>Table1[[#This Row],[Unit Price]]*Table1[[#This Row],[Quantity]]</f>
        <v>360130.82</v>
      </c>
      <c r="L399" s="3">
        <f t="shared" si="6"/>
        <v>0.15</v>
      </c>
      <c r="M399" s="2">
        <f>IFERROR(Table1[[#This Row],[Sale Price]]*Table1[[#This Row],[Discount]],"No Discount")</f>
        <v>54019.623</v>
      </c>
      <c r="N399" s="2">
        <f>IFERROR(Table1[[#This Row],[Sale Price]]-Table1[[#This Row],[Discount Amount]],Table1[[#This Row],[Sale Price]])</f>
        <v>306111.19699999999</v>
      </c>
      <c r="O399" s="23">
        <f>MONTH(Table1[[#This Row],[Date]])</f>
        <v>4</v>
      </c>
      <c r="P399" s="3"/>
      <c r="Q399" s="3"/>
      <c r="R399" s="3"/>
      <c r="S399" s="3"/>
      <c r="T399" s="3"/>
    </row>
    <row r="400" spans="1:20">
      <c r="A400" s="3">
        <v>399</v>
      </c>
      <c r="B400" s="3" t="s">
        <v>762</v>
      </c>
      <c r="C400" s="3" t="s">
        <v>129</v>
      </c>
      <c r="D400" s="2">
        <v>153642.22</v>
      </c>
      <c r="E400" s="3">
        <v>3</v>
      </c>
      <c r="F400" s="3" t="s">
        <v>763</v>
      </c>
      <c r="G400" s="1">
        <v>45362</v>
      </c>
      <c r="H400" s="3" t="s">
        <v>197</v>
      </c>
      <c r="I400" s="3" t="s">
        <v>19</v>
      </c>
      <c r="J400" s="3" t="s">
        <v>27</v>
      </c>
      <c r="K400" s="2">
        <f>Table1[[#This Row],[Unit Price]]*Table1[[#This Row],[Quantity]]</f>
        <v>460926.66000000003</v>
      </c>
      <c r="L400" s="3">
        <f t="shared" si="6"/>
        <v>0.15</v>
      </c>
      <c r="M400" s="2">
        <f>IFERROR(Table1[[#This Row],[Sale Price]]*Table1[[#This Row],[Discount]],"No Discount")</f>
        <v>69138.998999999996</v>
      </c>
      <c r="N400" s="2">
        <f>IFERROR(Table1[[#This Row],[Sale Price]]-Table1[[#This Row],[Discount Amount]],Table1[[#This Row],[Sale Price]])</f>
        <v>391787.66100000002</v>
      </c>
      <c r="O400" s="23">
        <f>MONTH(Table1[[#This Row],[Date]])</f>
        <v>3</v>
      </c>
      <c r="P400" s="3"/>
      <c r="Q400" s="3"/>
      <c r="R400" s="3"/>
      <c r="S400" s="3"/>
      <c r="T400" s="3"/>
    </row>
    <row r="401" spans="1:20">
      <c r="A401" s="3">
        <v>400</v>
      </c>
      <c r="B401" s="3" t="s">
        <v>764</v>
      </c>
      <c r="C401" s="3" t="s">
        <v>79</v>
      </c>
      <c r="D401" s="2">
        <v>149258.20000000001</v>
      </c>
      <c r="E401" s="3">
        <v>4</v>
      </c>
      <c r="F401" s="3" t="s">
        <v>765</v>
      </c>
      <c r="G401" s="1">
        <v>45472</v>
      </c>
      <c r="H401" s="3" t="s">
        <v>191</v>
      </c>
      <c r="I401" s="3" t="s">
        <v>45</v>
      </c>
      <c r="J401" s="3" t="s">
        <v>36</v>
      </c>
      <c r="K401" s="2">
        <f>Table1[[#This Row],[Unit Price]]*Table1[[#This Row],[Quantity]]</f>
        <v>597032.80000000005</v>
      </c>
      <c r="L401" s="3">
        <f t="shared" si="6"/>
        <v>0.15</v>
      </c>
      <c r="M401" s="2">
        <f>IFERROR(Table1[[#This Row],[Sale Price]]*Table1[[#This Row],[Discount]],"No Discount")</f>
        <v>89554.92</v>
      </c>
      <c r="N401" s="2">
        <f>IFERROR(Table1[[#This Row],[Sale Price]]-Table1[[#This Row],[Discount Amount]],Table1[[#This Row],[Sale Price]])</f>
        <v>507477.88000000006</v>
      </c>
      <c r="O401" s="23">
        <f>MONTH(Table1[[#This Row],[Date]])</f>
        <v>6</v>
      </c>
      <c r="P401" s="3"/>
      <c r="Q401" s="3"/>
      <c r="R401" s="3"/>
      <c r="S401" s="3"/>
      <c r="T401" s="3"/>
    </row>
    <row r="402" spans="1:20">
      <c r="A402" s="3">
        <v>401</v>
      </c>
      <c r="B402" s="3" t="s">
        <v>589</v>
      </c>
      <c r="C402" s="3" t="s">
        <v>70</v>
      </c>
      <c r="D402" s="2">
        <v>105364.35</v>
      </c>
      <c r="E402" s="3">
        <v>4</v>
      </c>
      <c r="F402" s="3" t="s">
        <v>766</v>
      </c>
      <c r="G402" s="1">
        <v>45537</v>
      </c>
      <c r="H402" s="3" t="s">
        <v>91</v>
      </c>
      <c r="I402" s="3" t="s">
        <v>26</v>
      </c>
      <c r="J402" s="3" t="s">
        <v>20</v>
      </c>
      <c r="K402" s="2">
        <f>Table1[[#This Row],[Unit Price]]*Table1[[#This Row],[Quantity]]</f>
        <v>421457.4</v>
      </c>
      <c r="L402" s="3">
        <f t="shared" si="6"/>
        <v>0.15</v>
      </c>
      <c r="M402" s="2">
        <f>IFERROR(Table1[[#This Row],[Sale Price]]*Table1[[#This Row],[Discount]],"No Discount")</f>
        <v>63218.61</v>
      </c>
      <c r="N402" s="2">
        <f>IFERROR(Table1[[#This Row],[Sale Price]]-Table1[[#This Row],[Discount Amount]],Table1[[#This Row],[Sale Price]])</f>
        <v>358238.79000000004</v>
      </c>
      <c r="O402" s="23">
        <f>MONTH(Table1[[#This Row],[Date]])</f>
        <v>9</v>
      </c>
      <c r="P402" s="3"/>
      <c r="Q402" s="3"/>
      <c r="R402" s="3"/>
      <c r="S402" s="3"/>
      <c r="T402" s="3"/>
    </row>
    <row r="403" spans="1:20">
      <c r="A403" s="3">
        <v>402</v>
      </c>
      <c r="B403" s="3" t="s">
        <v>672</v>
      </c>
      <c r="C403" s="3" t="s">
        <v>51</v>
      </c>
      <c r="D403" s="2">
        <v>55460.14</v>
      </c>
      <c r="E403" s="3">
        <v>5</v>
      </c>
      <c r="F403" s="3" t="s">
        <v>767</v>
      </c>
      <c r="G403" s="1">
        <v>45602</v>
      </c>
      <c r="H403" s="3" t="s">
        <v>62</v>
      </c>
      <c r="I403" s="3" t="s">
        <v>41</v>
      </c>
      <c r="J403" s="3" t="s">
        <v>36</v>
      </c>
      <c r="K403" s="2">
        <f>Table1[[#This Row],[Unit Price]]*Table1[[#This Row],[Quantity]]</f>
        <v>277300.7</v>
      </c>
      <c r="L403" s="3">
        <f t="shared" si="6"/>
        <v>0.25</v>
      </c>
      <c r="M403" s="2">
        <f>IFERROR(Table1[[#This Row],[Sale Price]]*Table1[[#This Row],[Discount]],"No Discount")</f>
        <v>69325.175000000003</v>
      </c>
      <c r="N403" s="2">
        <f>IFERROR(Table1[[#This Row],[Sale Price]]-Table1[[#This Row],[Discount Amount]],Table1[[#This Row],[Sale Price]])</f>
        <v>207975.52500000002</v>
      </c>
      <c r="O403" s="23">
        <f>MONTH(Table1[[#This Row],[Date]])</f>
        <v>11</v>
      </c>
      <c r="P403" s="3"/>
      <c r="Q403" s="3"/>
      <c r="R403" s="3"/>
      <c r="S403" s="3"/>
      <c r="T403" s="3"/>
    </row>
    <row r="404" spans="1:20">
      <c r="A404" s="3">
        <v>403</v>
      </c>
      <c r="B404" s="3" t="s">
        <v>664</v>
      </c>
      <c r="C404" s="3" t="s">
        <v>47</v>
      </c>
      <c r="D404" s="2">
        <v>154666.93</v>
      </c>
      <c r="E404" s="3">
        <v>4</v>
      </c>
      <c r="F404" s="3" t="s">
        <v>768</v>
      </c>
      <c r="G404" s="1">
        <v>45297</v>
      </c>
      <c r="H404" s="3" t="s">
        <v>131</v>
      </c>
      <c r="I404" s="3" t="s">
        <v>26</v>
      </c>
      <c r="J404" s="3" t="s">
        <v>36</v>
      </c>
      <c r="K404" s="2">
        <f>Table1[[#This Row],[Unit Price]]*Table1[[#This Row],[Quantity]]</f>
        <v>618667.72</v>
      </c>
      <c r="L404" s="3">
        <f t="shared" si="6"/>
        <v>0.15</v>
      </c>
      <c r="M404" s="2">
        <f>IFERROR(Table1[[#This Row],[Sale Price]]*Table1[[#This Row],[Discount]],"No Discount")</f>
        <v>92800.157999999996</v>
      </c>
      <c r="N404" s="2">
        <f>IFERROR(Table1[[#This Row],[Sale Price]]-Table1[[#This Row],[Discount Amount]],Table1[[#This Row],[Sale Price]])</f>
        <v>525867.56199999992</v>
      </c>
      <c r="O404" s="23">
        <f>MONTH(Table1[[#This Row],[Date]])</f>
        <v>1</v>
      </c>
      <c r="P404" s="3"/>
      <c r="Q404" s="3"/>
      <c r="R404" s="3"/>
      <c r="S404" s="3"/>
      <c r="T404" s="3"/>
    </row>
    <row r="405" spans="1:20">
      <c r="A405" s="3">
        <v>404</v>
      </c>
      <c r="B405" s="3" t="s">
        <v>747</v>
      </c>
      <c r="C405" s="3" t="s">
        <v>79</v>
      </c>
      <c r="D405" s="2">
        <v>64706.73</v>
      </c>
      <c r="E405" s="3">
        <v>3</v>
      </c>
      <c r="F405" s="3" t="s">
        <v>769</v>
      </c>
      <c r="G405" s="1">
        <v>45591</v>
      </c>
      <c r="H405" s="3" t="s">
        <v>81</v>
      </c>
      <c r="I405" s="3" t="s">
        <v>45</v>
      </c>
      <c r="J405" s="3" t="s">
        <v>36</v>
      </c>
      <c r="K405" s="2">
        <f>Table1[[#This Row],[Unit Price]]*Table1[[#This Row],[Quantity]]</f>
        <v>194120.19</v>
      </c>
      <c r="L405" s="3">
        <f t="shared" si="6"/>
        <v>0.15</v>
      </c>
      <c r="M405" s="2">
        <f>IFERROR(Table1[[#This Row],[Sale Price]]*Table1[[#This Row],[Discount]],"No Discount")</f>
        <v>29118.0285</v>
      </c>
      <c r="N405" s="2">
        <f>IFERROR(Table1[[#This Row],[Sale Price]]-Table1[[#This Row],[Discount Amount]],Table1[[#This Row],[Sale Price]])</f>
        <v>165002.16149999999</v>
      </c>
      <c r="O405" s="23">
        <f>MONTH(Table1[[#This Row],[Date]])</f>
        <v>10</v>
      </c>
      <c r="P405" s="3"/>
      <c r="Q405" s="3"/>
      <c r="R405" s="3"/>
      <c r="S405" s="3"/>
      <c r="T405" s="3"/>
    </row>
    <row r="406" spans="1:20">
      <c r="A406" s="3">
        <v>405</v>
      </c>
      <c r="B406" s="3" t="s">
        <v>538</v>
      </c>
      <c r="C406" s="3" t="s">
        <v>60</v>
      </c>
      <c r="D406" s="2">
        <v>187194.32</v>
      </c>
      <c r="E406" s="3">
        <v>3</v>
      </c>
      <c r="F406" s="3" t="s">
        <v>770</v>
      </c>
      <c r="G406" s="1">
        <v>45569</v>
      </c>
      <c r="H406" s="3" t="s">
        <v>81</v>
      </c>
      <c r="I406" s="3" t="s">
        <v>45</v>
      </c>
      <c r="J406" s="3" t="s">
        <v>36</v>
      </c>
      <c r="K406" s="2">
        <f>Table1[[#This Row],[Unit Price]]*Table1[[#This Row],[Quantity]]</f>
        <v>561582.96</v>
      </c>
      <c r="L406" s="3">
        <f t="shared" si="6"/>
        <v>0.15</v>
      </c>
      <c r="M406" s="2">
        <f>IFERROR(Table1[[#This Row],[Sale Price]]*Table1[[#This Row],[Discount]],"No Discount")</f>
        <v>84237.443999999989</v>
      </c>
      <c r="N406" s="2">
        <f>IFERROR(Table1[[#This Row],[Sale Price]]-Table1[[#This Row],[Discount Amount]],Table1[[#This Row],[Sale Price]])</f>
        <v>477345.51599999995</v>
      </c>
      <c r="O406" s="23">
        <f>MONTH(Table1[[#This Row],[Date]])</f>
        <v>10</v>
      </c>
      <c r="P406" s="3"/>
      <c r="Q406" s="3"/>
      <c r="R406" s="3"/>
      <c r="S406" s="3"/>
      <c r="T406" s="3"/>
    </row>
    <row r="407" spans="1:20">
      <c r="A407" s="3">
        <v>406</v>
      </c>
      <c r="B407" s="3" t="s">
        <v>771</v>
      </c>
      <c r="C407" s="3" t="s">
        <v>29</v>
      </c>
      <c r="D407" s="2">
        <v>192183.18</v>
      </c>
      <c r="E407" s="3">
        <v>4</v>
      </c>
      <c r="F407" s="3" t="s">
        <v>772</v>
      </c>
      <c r="G407" s="1">
        <v>45613</v>
      </c>
      <c r="H407" s="3" t="s">
        <v>62</v>
      </c>
      <c r="I407" s="3" t="s">
        <v>32</v>
      </c>
      <c r="J407" s="3" t="s">
        <v>27</v>
      </c>
      <c r="K407" s="2">
        <f>Table1[[#This Row],[Unit Price]]*Table1[[#This Row],[Quantity]]</f>
        <v>768732.72</v>
      </c>
      <c r="L407" s="3">
        <f t="shared" si="6"/>
        <v>0.15</v>
      </c>
      <c r="M407" s="2">
        <f>IFERROR(Table1[[#This Row],[Sale Price]]*Table1[[#This Row],[Discount]],"No Discount")</f>
        <v>115309.908</v>
      </c>
      <c r="N407" s="2">
        <f>IFERROR(Table1[[#This Row],[Sale Price]]-Table1[[#This Row],[Discount Amount]],Table1[[#This Row],[Sale Price]])</f>
        <v>653422.81199999992</v>
      </c>
      <c r="O407" s="23">
        <f>MONTH(Table1[[#This Row],[Date]])</f>
        <v>11</v>
      </c>
      <c r="P407" s="3"/>
      <c r="Q407" s="3"/>
      <c r="R407" s="3"/>
      <c r="S407" s="3"/>
      <c r="T407" s="3"/>
    </row>
    <row r="408" spans="1:20">
      <c r="A408" s="3">
        <v>407</v>
      </c>
      <c r="B408" s="3" t="s">
        <v>650</v>
      </c>
      <c r="C408" s="3" t="s">
        <v>29</v>
      </c>
      <c r="D408" s="2">
        <v>160742.69</v>
      </c>
      <c r="E408" s="3">
        <v>1</v>
      </c>
      <c r="F408" s="3" t="s">
        <v>773</v>
      </c>
      <c r="G408" s="1">
        <v>45308</v>
      </c>
      <c r="H408" s="3" t="s">
        <v>106</v>
      </c>
      <c r="I408" s="3" t="s">
        <v>45</v>
      </c>
      <c r="J408" s="3" t="s">
        <v>36</v>
      </c>
      <c r="K408" s="2">
        <f>Table1[[#This Row],[Unit Price]]*Table1[[#This Row],[Quantity]]</f>
        <v>160742.69</v>
      </c>
      <c r="L408" s="3" t="str">
        <f t="shared" si="6"/>
        <v>No Discount</v>
      </c>
      <c r="M408" s="2" t="str">
        <f>IFERROR(Table1[[#This Row],[Sale Price]]*Table1[[#This Row],[Discount]],"No Discount")</f>
        <v>No Discount</v>
      </c>
      <c r="N408" s="2">
        <f>IFERROR(Table1[[#This Row],[Sale Price]]-Table1[[#This Row],[Discount Amount]],Table1[[#This Row],[Sale Price]])</f>
        <v>160742.69</v>
      </c>
      <c r="O408" s="23">
        <f>MONTH(Table1[[#This Row],[Date]])</f>
        <v>1</v>
      </c>
      <c r="P408" s="3"/>
      <c r="Q408" s="3"/>
      <c r="R408" s="3"/>
      <c r="S408" s="3"/>
      <c r="T408" s="3"/>
    </row>
    <row r="409" spans="1:20">
      <c r="A409" s="3">
        <v>408</v>
      </c>
      <c r="B409" s="3" t="s">
        <v>774</v>
      </c>
      <c r="C409" s="3" t="s">
        <v>29</v>
      </c>
      <c r="D409" s="2">
        <v>12226.34</v>
      </c>
      <c r="E409" s="3">
        <v>3</v>
      </c>
      <c r="F409" s="3" t="s">
        <v>775</v>
      </c>
      <c r="G409" s="1">
        <v>45480</v>
      </c>
      <c r="H409" s="3" t="s">
        <v>57</v>
      </c>
      <c r="I409" s="3" t="s">
        <v>26</v>
      </c>
      <c r="J409" s="3" t="s">
        <v>27</v>
      </c>
      <c r="K409" s="2">
        <f>Table1[[#This Row],[Unit Price]]*Table1[[#This Row],[Quantity]]</f>
        <v>36679.020000000004</v>
      </c>
      <c r="L409" s="3">
        <f t="shared" si="6"/>
        <v>0.15</v>
      </c>
      <c r="M409" s="2">
        <f>IFERROR(Table1[[#This Row],[Sale Price]]*Table1[[#This Row],[Discount]],"No Discount")</f>
        <v>5501.8530000000001</v>
      </c>
      <c r="N409" s="2">
        <f>IFERROR(Table1[[#This Row],[Sale Price]]-Table1[[#This Row],[Discount Amount]],Table1[[#This Row],[Sale Price]])</f>
        <v>31177.167000000005</v>
      </c>
      <c r="O409" s="23">
        <f>MONTH(Table1[[#This Row],[Date]])</f>
        <v>7</v>
      </c>
      <c r="P409" s="3"/>
      <c r="Q409" s="3"/>
      <c r="R409" s="3"/>
      <c r="S409" s="3"/>
      <c r="T409" s="3"/>
    </row>
    <row r="410" spans="1:20">
      <c r="A410" s="3">
        <v>409</v>
      </c>
      <c r="B410" s="3" t="s">
        <v>375</v>
      </c>
      <c r="C410" s="3" t="s">
        <v>60</v>
      </c>
      <c r="D410" s="2">
        <v>111084.24</v>
      </c>
      <c r="E410" s="3">
        <v>3</v>
      </c>
      <c r="F410" s="3" t="s">
        <v>776</v>
      </c>
      <c r="G410" s="1">
        <v>45440</v>
      </c>
      <c r="H410" s="3" t="s">
        <v>181</v>
      </c>
      <c r="I410" s="3" t="s">
        <v>41</v>
      </c>
      <c r="J410" s="3" t="s">
        <v>36</v>
      </c>
      <c r="K410" s="2">
        <f>Table1[[#This Row],[Unit Price]]*Table1[[#This Row],[Quantity]]</f>
        <v>333252.72000000003</v>
      </c>
      <c r="L410" s="3">
        <f t="shared" si="6"/>
        <v>0.15</v>
      </c>
      <c r="M410" s="2">
        <f>IFERROR(Table1[[#This Row],[Sale Price]]*Table1[[#This Row],[Discount]],"No Discount")</f>
        <v>49987.908000000003</v>
      </c>
      <c r="N410" s="2">
        <f>IFERROR(Table1[[#This Row],[Sale Price]]-Table1[[#This Row],[Discount Amount]],Table1[[#This Row],[Sale Price]])</f>
        <v>283264.81200000003</v>
      </c>
      <c r="O410" s="23">
        <f>MONTH(Table1[[#This Row],[Date]])</f>
        <v>5</v>
      </c>
      <c r="P410" s="3"/>
      <c r="Q410" s="3"/>
      <c r="R410" s="3"/>
      <c r="S410" s="3"/>
      <c r="T410" s="3"/>
    </row>
    <row r="411" spans="1:20">
      <c r="A411" s="3">
        <v>410</v>
      </c>
      <c r="B411" s="3" t="s">
        <v>777</v>
      </c>
      <c r="C411" s="3" t="s">
        <v>60</v>
      </c>
      <c r="D411" s="2">
        <v>60596.11</v>
      </c>
      <c r="E411" s="3">
        <v>4</v>
      </c>
      <c r="F411" s="3" t="s">
        <v>778</v>
      </c>
      <c r="G411" s="1">
        <v>45481</v>
      </c>
      <c r="H411" s="3" t="s">
        <v>35</v>
      </c>
      <c r="I411" s="3" t="s">
        <v>19</v>
      </c>
      <c r="J411" s="3" t="s">
        <v>20</v>
      </c>
      <c r="K411" s="2">
        <f>Table1[[#This Row],[Unit Price]]*Table1[[#This Row],[Quantity]]</f>
        <v>242384.44</v>
      </c>
      <c r="L411" s="3">
        <f t="shared" si="6"/>
        <v>0.15</v>
      </c>
      <c r="M411" s="2">
        <f>IFERROR(Table1[[#This Row],[Sale Price]]*Table1[[#This Row],[Discount]],"No Discount")</f>
        <v>36357.665999999997</v>
      </c>
      <c r="N411" s="2">
        <f>IFERROR(Table1[[#This Row],[Sale Price]]-Table1[[#This Row],[Discount Amount]],Table1[[#This Row],[Sale Price]])</f>
        <v>206026.774</v>
      </c>
      <c r="O411" s="23">
        <f>MONTH(Table1[[#This Row],[Date]])</f>
        <v>7</v>
      </c>
      <c r="P411" s="3"/>
      <c r="Q411" s="3"/>
      <c r="R411" s="3"/>
      <c r="S411" s="3"/>
      <c r="T411" s="3"/>
    </row>
    <row r="412" spans="1:20">
      <c r="A412" s="3">
        <v>411</v>
      </c>
      <c r="B412" s="3" t="s">
        <v>779</v>
      </c>
      <c r="C412" s="3" t="s">
        <v>47</v>
      </c>
      <c r="D412" s="2">
        <v>57719.11</v>
      </c>
      <c r="E412" s="3">
        <v>5</v>
      </c>
      <c r="F412" s="3" t="s">
        <v>780</v>
      </c>
      <c r="G412" s="1">
        <v>45608</v>
      </c>
      <c r="H412" s="3" t="s">
        <v>40</v>
      </c>
      <c r="I412" s="3" t="s">
        <v>45</v>
      </c>
      <c r="J412" s="3" t="s">
        <v>27</v>
      </c>
      <c r="K412" s="2">
        <f>Table1[[#This Row],[Unit Price]]*Table1[[#This Row],[Quantity]]</f>
        <v>288595.55</v>
      </c>
      <c r="L412" s="3">
        <f t="shared" si="6"/>
        <v>0.25</v>
      </c>
      <c r="M412" s="2">
        <f>IFERROR(Table1[[#This Row],[Sale Price]]*Table1[[#This Row],[Discount]],"No Discount")</f>
        <v>72148.887499999997</v>
      </c>
      <c r="N412" s="2">
        <f>IFERROR(Table1[[#This Row],[Sale Price]]-Table1[[#This Row],[Discount Amount]],Table1[[#This Row],[Sale Price]])</f>
        <v>216446.66249999998</v>
      </c>
      <c r="O412" s="23">
        <f>MONTH(Table1[[#This Row],[Date]])</f>
        <v>11</v>
      </c>
      <c r="P412" s="3"/>
      <c r="Q412" s="3"/>
      <c r="R412" s="3"/>
      <c r="S412" s="3"/>
      <c r="T412" s="3"/>
    </row>
    <row r="413" spans="1:20">
      <c r="A413" s="3">
        <v>412</v>
      </c>
      <c r="B413" s="3" t="s">
        <v>781</v>
      </c>
      <c r="C413" s="3" t="s">
        <v>16</v>
      </c>
      <c r="D413" s="2">
        <v>47529.86</v>
      </c>
      <c r="E413" s="3">
        <v>4</v>
      </c>
      <c r="F413" s="3" t="s">
        <v>782</v>
      </c>
      <c r="G413" s="1">
        <v>45425</v>
      </c>
      <c r="H413" s="3" t="s">
        <v>91</v>
      </c>
      <c r="I413" s="3" t="s">
        <v>45</v>
      </c>
      <c r="J413" s="3" t="s">
        <v>36</v>
      </c>
      <c r="K413" s="2">
        <f>Table1[[#This Row],[Unit Price]]*Table1[[#This Row],[Quantity]]</f>
        <v>190119.44</v>
      </c>
      <c r="L413" s="3">
        <f t="shared" si="6"/>
        <v>0.15</v>
      </c>
      <c r="M413" s="2">
        <f>IFERROR(Table1[[#This Row],[Sale Price]]*Table1[[#This Row],[Discount]],"No Discount")</f>
        <v>28517.916000000001</v>
      </c>
      <c r="N413" s="2">
        <f>IFERROR(Table1[[#This Row],[Sale Price]]-Table1[[#This Row],[Discount Amount]],Table1[[#This Row],[Sale Price]])</f>
        <v>161601.524</v>
      </c>
      <c r="O413" s="23">
        <f>MONTH(Table1[[#This Row],[Date]])</f>
        <v>5</v>
      </c>
      <c r="P413" s="3"/>
      <c r="Q413" s="3"/>
      <c r="R413" s="3"/>
      <c r="S413" s="3"/>
      <c r="T413" s="3"/>
    </row>
    <row r="414" spans="1:20">
      <c r="A414" s="3">
        <v>413</v>
      </c>
      <c r="B414" s="3" t="s">
        <v>100</v>
      </c>
      <c r="C414" s="3" t="s">
        <v>70</v>
      </c>
      <c r="D414" s="2">
        <v>114278.16</v>
      </c>
      <c r="E414" s="3">
        <v>2</v>
      </c>
      <c r="F414" s="3" t="s">
        <v>783</v>
      </c>
      <c r="G414" s="1">
        <v>45313</v>
      </c>
      <c r="H414" s="3" t="s">
        <v>18</v>
      </c>
      <c r="I414" s="3" t="s">
        <v>45</v>
      </c>
      <c r="J414" s="3" t="s">
        <v>27</v>
      </c>
      <c r="K414" s="2">
        <f>Table1[[#This Row],[Unit Price]]*Table1[[#This Row],[Quantity]]</f>
        <v>228556.32</v>
      </c>
      <c r="L414" s="3">
        <f t="shared" si="6"/>
        <v>0.15</v>
      </c>
      <c r="M414" s="2">
        <f>IFERROR(Table1[[#This Row],[Sale Price]]*Table1[[#This Row],[Discount]],"No Discount")</f>
        <v>34283.447999999997</v>
      </c>
      <c r="N414" s="2">
        <f>IFERROR(Table1[[#This Row],[Sale Price]]-Table1[[#This Row],[Discount Amount]],Table1[[#This Row],[Sale Price]])</f>
        <v>194272.872</v>
      </c>
      <c r="O414" s="23">
        <f>MONTH(Table1[[#This Row],[Date]])</f>
        <v>1</v>
      </c>
      <c r="P414" s="3"/>
      <c r="Q414" s="3"/>
      <c r="R414" s="3"/>
      <c r="S414" s="3"/>
      <c r="T414" s="3"/>
    </row>
    <row r="415" spans="1:20">
      <c r="A415" s="3">
        <v>414</v>
      </c>
      <c r="B415" s="3" t="s">
        <v>784</v>
      </c>
      <c r="C415" s="3" t="s">
        <v>70</v>
      </c>
      <c r="D415" s="2">
        <v>180355.14</v>
      </c>
      <c r="E415" s="3">
        <v>1</v>
      </c>
      <c r="F415" s="3" t="s">
        <v>785</v>
      </c>
      <c r="G415" s="1">
        <v>45640</v>
      </c>
      <c r="H415" s="3" t="s">
        <v>67</v>
      </c>
      <c r="I415" s="3" t="s">
        <v>19</v>
      </c>
      <c r="J415" s="3" t="s">
        <v>36</v>
      </c>
      <c r="K415" s="2">
        <f>Table1[[#This Row],[Unit Price]]*Table1[[#This Row],[Quantity]]</f>
        <v>180355.14</v>
      </c>
      <c r="L415" s="3" t="str">
        <f t="shared" si="6"/>
        <v>No Discount</v>
      </c>
      <c r="M415" s="2" t="str">
        <f>IFERROR(Table1[[#This Row],[Sale Price]]*Table1[[#This Row],[Discount]],"No Discount")</f>
        <v>No Discount</v>
      </c>
      <c r="N415" s="2">
        <f>IFERROR(Table1[[#This Row],[Sale Price]]-Table1[[#This Row],[Discount Amount]],Table1[[#This Row],[Sale Price]])</f>
        <v>180355.14</v>
      </c>
      <c r="O415" s="23">
        <f>MONTH(Table1[[#This Row],[Date]])</f>
        <v>12</v>
      </c>
      <c r="P415" s="3"/>
      <c r="Q415" s="3"/>
      <c r="R415" s="3"/>
      <c r="S415" s="3"/>
      <c r="T415" s="3"/>
    </row>
    <row r="416" spans="1:20">
      <c r="A416" s="3">
        <v>415</v>
      </c>
      <c r="B416" s="3" t="s">
        <v>786</v>
      </c>
      <c r="C416" s="3" t="s">
        <v>79</v>
      </c>
      <c r="D416" s="2">
        <v>175204.52</v>
      </c>
      <c r="E416" s="3">
        <v>2</v>
      </c>
      <c r="F416" s="3" t="s">
        <v>787</v>
      </c>
      <c r="G416" s="1">
        <v>45551</v>
      </c>
      <c r="H416" s="3" t="s">
        <v>35</v>
      </c>
      <c r="I416" s="3" t="s">
        <v>41</v>
      </c>
      <c r="J416" s="3" t="s">
        <v>20</v>
      </c>
      <c r="K416" s="2">
        <f>Table1[[#This Row],[Unit Price]]*Table1[[#This Row],[Quantity]]</f>
        <v>350409.04</v>
      </c>
      <c r="L416" s="3">
        <f t="shared" si="6"/>
        <v>0.15</v>
      </c>
      <c r="M416" s="2">
        <f>IFERROR(Table1[[#This Row],[Sale Price]]*Table1[[#This Row],[Discount]],"No Discount")</f>
        <v>52561.355999999992</v>
      </c>
      <c r="N416" s="2">
        <f>IFERROR(Table1[[#This Row],[Sale Price]]-Table1[[#This Row],[Discount Amount]],Table1[[#This Row],[Sale Price]])</f>
        <v>297847.68400000001</v>
      </c>
      <c r="O416" s="23">
        <f>MONTH(Table1[[#This Row],[Date]])</f>
        <v>9</v>
      </c>
      <c r="P416" s="3"/>
      <c r="Q416" s="3"/>
      <c r="R416" s="3"/>
      <c r="S416" s="3"/>
      <c r="T416" s="3"/>
    </row>
    <row r="417" spans="1:20">
      <c r="A417" s="3">
        <v>416</v>
      </c>
      <c r="B417" s="3" t="s">
        <v>788</v>
      </c>
      <c r="C417" s="3" t="s">
        <v>79</v>
      </c>
      <c r="D417" s="2">
        <v>85907.02</v>
      </c>
      <c r="E417" s="3">
        <v>3</v>
      </c>
      <c r="F417" s="3" t="s">
        <v>789</v>
      </c>
      <c r="G417" s="1">
        <v>45500</v>
      </c>
      <c r="H417" s="3" t="s">
        <v>96</v>
      </c>
      <c r="I417" s="3" t="s">
        <v>26</v>
      </c>
      <c r="J417" s="3" t="s">
        <v>20</v>
      </c>
      <c r="K417" s="2">
        <f>Table1[[#This Row],[Unit Price]]*Table1[[#This Row],[Quantity]]</f>
        <v>257721.06</v>
      </c>
      <c r="L417" s="3">
        <f t="shared" si="6"/>
        <v>0.15</v>
      </c>
      <c r="M417" s="2">
        <f>IFERROR(Table1[[#This Row],[Sale Price]]*Table1[[#This Row],[Discount]],"No Discount")</f>
        <v>38658.159</v>
      </c>
      <c r="N417" s="2">
        <f>IFERROR(Table1[[#This Row],[Sale Price]]-Table1[[#This Row],[Discount Amount]],Table1[[#This Row],[Sale Price]])</f>
        <v>219062.90100000001</v>
      </c>
      <c r="O417" s="23">
        <f>MONTH(Table1[[#This Row],[Date]])</f>
        <v>7</v>
      </c>
      <c r="P417" s="3"/>
      <c r="Q417" s="3"/>
      <c r="R417" s="3"/>
      <c r="S417" s="3"/>
      <c r="T417" s="3"/>
    </row>
    <row r="418" spans="1:20">
      <c r="A418" s="3">
        <v>417</v>
      </c>
      <c r="B418" s="3" t="s">
        <v>675</v>
      </c>
      <c r="C418" s="3" t="s">
        <v>51</v>
      </c>
      <c r="D418" s="2">
        <v>103002.19</v>
      </c>
      <c r="E418" s="3">
        <v>2</v>
      </c>
      <c r="F418" s="3" t="s">
        <v>790</v>
      </c>
      <c r="G418" s="1">
        <v>45365</v>
      </c>
      <c r="H418" s="3" t="s">
        <v>18</v>
      </c>
      <c r="I418" s="3" t="s">
        <v>19</v>
      </c>
      <c r="J418" s="3" t="s">
        <v>20</v>
      </c>
      <c r="K418" s="2">
        <f>Table1[[#This Row],[Unit Price]]*Table1[[#This Row],[Quantity]]</f>
        <v>206004.38</v>
      </c>
      <c r="L418" s="3">
        <f t="shared" si="6"/>
        <v>0.15</v>
      </c>
      <c r="M418" s="2">
        <f>IFERROR(Table1[[#This Row],[Sale Price]]*Table1[[#This Row],[Discount]],"No Discount")</f>
        <v>30900.656999999999</v>
      </c>
      <c r="N418" s="2">
        <f>IFERROR(Table1[[#This Row],[Sale Price]]-Table1[[#This Row],[Discount Amount]],Table1[[#This Row],[Sale Price]])</f>
        <v>175103.723</v>
      </c>
      <c r="O418" s="23">
        <f>MONTH(Table1[[#This Row],[Date]])</f>
        <v>3</v>
      </c>
      <c r="P418" s="3"/>
      <c r="Q418" s="3"/>
      <c r="R418" s="3"/>
      <c r="S418" s="3"/>
      <c r="T418" s="3"/>
    </row>
    <row r="419" spans="1:20">
      <c r="A419" s="3">
        <v>418</v>
      </c>
      <c r="B419" s="3" t="s">
        <v>141</v>
      </c>
      <c r="C419" s="3" t="s">
        <v>23</v>
      </c>
      <c r="D419" s="2">
        <v>109552.66</v>
      </c>
      <c r="E419" s="3">
        <v>4</v>
      </c>
      <c r="F419" s="3" t="s">
        <v>791</v>
      </c>
      <c r="G419" s="1">
        <v>45443</v>
      </c>
      <c r="H419" s="3" t="s">
        <v>84</v>
      </c>
      <c r="I419" s="3" t="s">
        <v>45</v>
      </c>
      <c r="J419" s="3" t="s">
        <v>27</v>
      </c>
      <c r="K419" s="2">
        <f>Table1[[#This Row],[Unit Price]]*Table1[[#This Row],[Quantity]]</f>
        <v>438210.64</v>
      </c>
      <c r="L419" s="3">
        <f t="shared" si="6"/>
        <v>0.15</v>
      </c>
      <c r="M419" s="2">
        <f>IFERROR(Table1[[#This Row],[Sale Price]]*Table1[[#This Row],[Discount]],"No Discount")</f>
        <v>65731.596000000005</v>
      </c>
      <c r="N419" s="2">
        <f>IFERROR(Table1[[#This Row],[Sale Price]]-Table1[[#This Row],[Discount Amount]],Table1[[#This Row],[Sale Price]])</f>
        <v>372479.04399999999</v>
      </c>
      <c r="O419" s="23">
        <f>MONTH(Table1[[#This Row],[Date]])</f>
        <v>5</v>
      </c>
      <c r="P419" s="3"/>
      <c r="Q419" s="3"/>
      <c r="R419" s="3"/>
      <c r="S419" s="3"/>
      <c r="T419" s="3"/>
    </row>
    <row r="420" spans="1:20">
      <c r="A420" s="3">
        <v>419</v>
      </c>
      <c r="B420" s="3" t="s">
        <v>453</v>
      </c>
      <c r="C420" s="3" t="s">
        <v>60</v>
      </c>
      <c r="D420" s="2">
        <v>51093.97</v>
      </c>
      <c r="E420" s="3">
        <v>3</v>
      </c>
      <c r="F420" s="3" t="s">
        <v>792</v>
      </c>
      <c r="G420" s="1">
        <v>45457</v>
      </c>
      <c r="H420" s="3" t="s">
        <v>121</v>
      </c>
      <c r="I420" s="3" t="s">
        <v>19</v>
      </c>
      <c r="J420" s="3" t="s">
        <v>20</v>
      </c>
      <c r="K420" s="2">
        <f>Table1[[#This Row],[Unit Price]]*Table1[[#This Row],[Quantity]]</f>
        <v>153281.91</v>
      </c>
      <c r="L420" s="3">
        <f t="shared" si="6"/>
        <v>0.15</v>
      </c>
      <c r="M420" s="2">
        <f>IFERROR(Table1[[#This Row],[Sale Price]]*Table1[[#This Row],[Discount]],"No Discount")</f>
        <v>22992.286499999998</v>
      </c>
      <c r="N420" s="2">
        <f>IFERROR(Table1[[#This Row],[Sale Price]]-Table1[[#This Row],[Discount Amount]],Table1[[#This Row],[Sale Price]])</f>
        <v>130289.6235</v>
      </c>
      <c r="O420" s="23">
        <f>MONTH(Table1[[#This Row],[Date]])</f>
        <v>6</v>
      </c>
      <c r="P420" s="3"/>
      <c r="Q420" s="3"/>
      <c r="R420" s="3"/>
      <c r="S420" s="3"/>
      <c r="T420" s="3"/>
    </row>
    <row r="421" spans="1:20">
      <c r="A421" s="3">
        <v>420</v>
      </c>
      <c r="B421" s="3" t="s">
        <v>600</v>
      </c>
      <c r="C421" s="3" t="s">
        <v>79</v>
      </c>
      <c r="D421" s="2">
        <v>191398.31</v>
      </c>
      <c r="E421" s="3">
        <v>4</v>
      </c>
      <c r="F421" s="3" t="s">
        <v>793</v>
      </c>
      <c r="G421" s="1">
        <v>45342</v>
      </c>
      <c r="H421" s="3" t="s">
        <v>131</v>
      </c>
      <c r="I421" s="3" t="s">
        <v>26</v>
      </c>
      <c r="J421" s="3" t="s">
        <v>20</v>
      </c>
      <c r="K421" s="2">
        <f>Table1[[#This Row],[Unit Price]]*Table1[[#This Row],[Quantity]]</f>
        <v>765593.24</v>
      </c>
      <c r="L421" s="3">
        <f t="shared" si="6"/>
        <v>0.15</v>
      </c>
      <c r="M421" s="2">
        <f>IFERROR(Table1[[#This Row],[Sale Price]]*Table1[[#This Row],[Discount]],"No Discount")</f>
        <v>114838.98599999999</v>
      </c>
      <c r="N421" s="2">
        <f>IFERROR(Table1[[#This Row],[Sale Price]]-Table1[[#This Row],[Discount Amount]],Table1[[#This Row],[Sale Price]])</f>
        <v>650754.25399999996</v>
      </c>
      <c r="O421" s="23">
        <f>MONTH(Table1[[#This Row],[Date]])</f>
        <v>2</v>
      </c>
      <c r="P421" s="3"/>
      <c r="Q421" s="3"/>
      <c r="R421" s="3"/>
      <c r="S421" s="3"/>
      <c r="T421" s="3"/>
    </row>
    <row r="422" spans="1:20">
      <c r="A422" s="3">
        <v>421</v>
      </c>
      <c r="B422" s="3" t="s">
        <v>794</v>
      </c>
      <c r="C422" s="3" t="s">
        <v>70</v>
      </c>
      <c r="D422" s="2">
        <v>93900.52</v>
      </c>
      <c r="E422" s="3">
        <v>2</v>
      </c>
      <c r="F422" s="3" t="s">
        <v>795</v>
      </c>
      <c r="G422" s="1">
        <v>45338</v>
      </c>
      <c r="H422" s="3" t="s">
        <v>62</v>
      </c>
      <c r="I422" s="3" t="s">
        <v>19</v>
      </c>
      <c r="J422" s="3" t="s">
        <v>36</v>
      </c>
      <c r="K422" s="2">
        <f>Table1[[#This Row],[Unit Price]]*Table1[[#This Row],[Quantity]]</f>
        <v>187801.04</v>
      </c>
      <c r="L422" s="3">
        <f t="shared" si="6"/>
        <v>0.15</v>
      </c>
      <c r="M422" s="2">
        <f>IFERROR(Table1[[#This Row],[Sale Price]]*Table1[[#This Row],[Discount]],"No Discount")</f>
        <v>28170.155999999999</v>
      </c>
      <c r="N422" s="2">
        <f>IFERROR(Table1[[#This Row],[Sale Price]]-Table1[[#This Row],[Discount Amount]],Table1[[#This Row],[Sale Price]])</f>
        <v>159630.88400000002</v>
      </c>
      <c r="O422" s="23">
        <f>MONTH(Table1[[#This Row],[Date]])</f>
        <v>2</v>
      </c>
      <c r="P422" s="3"/>
      <c r="Q422" s="3"/>
      <c r="R422" s="3"/>
      <c r="S422" s="3"/>
      <c r="T422" s="3"/>
    </row>
    <row r="423" spans="1:20">
      <c r="A423" s="3">
        <v>422</v>
      </c>
      <c r="B423" s="3" t="s">
        <v>256</v>
      </c>
      <c r="C423" s="3" t="s">
        <v>79</v>
      </c>
      <c r="D423" s="2">
        <v>118721.64</v>
      </c>
      <c r="E423" s="3">
        <v>2</v>
      </c>
      <c r="F423" s="3" t="s">
        <v>796</v>
      </c>
      <c r="G423" s="1">
        <v>45460</v>
      </c>
      <c r="H423" s="3" t="s">
        <v>251</v>
      </c>
      <c r="I423" s="3" t="s">
        <v>45</v>
      </c>
      <c r="J423" s="3" t="s">
        <v>36</v>
      </c>
      <c r="K423" s="2">
        <f>Table1[[#This Row],[Unit Price]]*Table1[[#This Row],[Quantity]]</f>
        <v>237443.28</v>
      </c>
      <c r="L423" s="3">
        <f t="shared" si="6"/>
        <v>0.15</v>
      </c>
      <c r="M423" s="2">
        <f>IFERROR(Table1[[#This Row],[Sale Price]]*Table1[[#This Row],[Discount]],"No Discount")</f>
        <v>35616.491999999998</v>
      </c>
      <c r="N423" s="2">
        <f>IFERROR(Table1[[#This Row],[Sale Price]]-Table1[[#This Row],[Discount Amount]],Table1[[#This Row],[Sale Price]])</f>
        <v>201826.788</v>
      </c>
      <c r="O423" s="23">
        <f>MONTH(Table1[[#This Row],[Date]])</f>
        <v>6</v>
      </c>
      <c r="P423" s="3"/>
      <c r="Q423" s="3"/>
      <c r="R423" s="3"/>
      <c r="S423" s="3"/>
      <c r="T423" s="3"/>
    </row>
    <row r="424" spans="1:20">
      <c r="A424" s="3">
        <v>423</v>
      </c>
      <c r="B424" s="3" t="s">
        <v>695</v>
      </c>
      <c r="C424" s="3" t="s">
        <v>16</v>
      </c>
      <c r="D424" s="2">
        <v>147820.94</v>
      </c>
      <c r="E424" s="3">
        <v>5</v>
      </c>
      <c r="F424" s="3" t="s">
        <v>797</v>
      </c>
      <c r="G424" s="1">
        <v>45589</v>
      </c>
      <c r="H424" s="3" t="s">
        <v>44</v>
      </c>
      <c r="I424" s="3" t="s">
        <v>32</v>
      </c>
      <c r="J424" s="3" t="s">
        <v>27</v>
      </c>
      <c r="K424" s="2">
        <f>Table1[[#This Row],[Unit Price]]*Table1[[#This Row],[Quantity]]</f>
        <v>739104.7</v>
      </c>
      <c r="L424" s="3">
        <f t="shared" si="6"/>
        <v>0.25</v>
      </c>
      <c r="M424" s="2">
        <f>IFERROR(Table1[[#This Row],[Sale Price]]*Table1[[#This Row],[Discount]],"No Discount")</f>
        <v>184776.17499999999</v>
      </c>
      <c r="N424" s="2">
        <f>IFERROR(Table1[[#This Row],[Sale Price]]-Table1[[#This Row],[Discount Amount]],Table1[[#This Row],[Sale Price]])</f>
        <v>554328.52499999991</v>
      </c>
      <c r="O424" s="23">
        <f>MONTH(Table1[[#This Row],[Date]])</f>
        <v>10</v>
      </c>
      <c r="P424" s="3"/>
      <c r="Q424" s="3"/>
      <c r="R424" s="3"/>
      <c r="S424" s="3"/>
      <c r="T424" s="3"/>
    </row>
    <row r="425" spans="1:20">
      <c r="A425" s="3">
        <v>424</v>
      </c>
      <c r="B425" s="3" t="s">
        <v>236</v>
      </c>
      <c r="C425" s="3" t="s">
        <v>60</v>
      </c>
      <c r="D425" s="2">
        <v>126752.73</v>
      </c>
      <c r="E425" s="3">
        <v>4</v>
      </c>
      <c r="F425" s="3" t="s">
        <v>798</v>
      </c>
      <c r="G425" s="1">
        <v>45347</v>
      </c>
      <c r="H425" s="3" t="s">
        <v>35</v>
      </c>
      <c r="I425" s="3" t="s">
        <v>26</v>
      </c>
      <c r="J425" s="3" t="s">
        <v>36</v>
      </c>
      <c r="K425" s="2">
        <f>Table1[[#This Row],[Unit Price]]*Table1[[#This Row],[Quantity]]</f>
        <v>507010.92</v>
      </c>
      <c r="L425" s="3">
        <f t="shared" si="6"/>
        <v>0.15</v>
      </c>
      <c r="M425" s="2">
        <f>IFERROR(Table1[[#This Row],[Sale Price]]*Table1[[#This Row],[Discount]],"No Discount")</f>
        <v>76051.637999999992</v>
      </c>
      <c r="N425" s="2">
        <f>IFERROR(Table1[[#This Row],[Sale Price]]-Table1[[#This Row],[Discount Amount]],Table1[[#This Row],[Sale Price]])</f>
        <v>430959.28200000001</v>
      </c>
      <c r="O425" s="23">
        <f>MONTH(Table1[[#This Row],[Date]])</f>
        <v>2</v>
      </c>
      <c r="P425" s="3"/>
      <c r="Q425" s="3"/>
      <c r="R425" s="3"/>
      <c r="S425" s="3"/>
      <c r="T425" s="3"/>
    </row>
    <row r="426" spans="1:20">
      <c r="A426" s="3">
        <v>425</v>
      </c>
      <c r="B426" s="3" t="s">
        <v>490</v>
      </c>
      <c r="C426" s="3" t="s">
        <v>70</v>
      </c>
      <c r="D426" s="2">
        <v>99812.28</v>
      </c>
      <c r="E426" s="3">
        <v>2</v>
      </c>
      <c r="F426" s="3" t="s">
        <v>799</v>
      </c>
      <c r="G426" s="1">
        <v>45599</v>
      </c>
      <c r="H426" s="3" t="s">
        <v>18</v>
      </c>
      <c r="I426" s="3" t="s">
        <v>45</v>
      </c>
      <c r="J426" s="3" t="s">
        <v>20</v>
      </c>
      <c r="K426" s="2">
        <f>Table1[[#This Row],[Unit Price]]*Table1[[#This Row],[Quantity]]</f>
        <v>199624.56</v>
      </c>
      <c r="L426" s="3">
        <f t="shared" si="6"/>
        <v>0.15</v>
      </c>
      <c r="M426" s="2">
        <f>IFERROR(Table1[[#This Row],[Sale Price]]*Table1[[#This Row],[Discount]],"No Discount")</f>
        <v>29943.683999999997</v>
      </c>
      <c r="N426" s="2">
        <f>IFERROR(Table1[[#This Row],[Sale Price]]-Table1[[#This Row],[Discount Amount]],Table1[[#This Row],[Sale Price]])</f>
        <v>169680.87599999999</v>
      </c>
      <c r="O426" s="23">
        <f>MONTH(Table1[[#This Row],[Date]])</f>
        <v>11</v>
      </c>
      <c r="P426" s="3"/>
      <c r="Q426" s="3"/>
      <c r="R426" s="3"/>
      <c r="S426" s="3"/>
      <c r="T426" s="3"/>
    </row>
    <row r="427" spans="1:20">
      <c r="A427" s="3">
        <v>426</v>
      </c>
      <c r="B427" s="3" t="s">
        <v>279</v>
      </c>
      <c r="C427" s="3" t="s">
        <v>23</v>
      </c>
      <c r="D427" s="2">
        <v>115354.32</v>
      </c>
      <c r="E427" s="3">
        <v>3</v>
      </c>
      <c r="F427" s="3" t="s">
        <v>800</v>
      </c>
      <c r="G427" s="1">
        <v>45304</v>
      </c>
      <c r="H427" s="3" t="s">
        <v>251</v>
      </c>
      <c r="I427" s="3" t="s">
        <v>41</v>
      </c>
      <c r="J427" s="3" t="s">
        <v>27</v>
      </c>
      <c r="K427" s="2">
        <f>Table1[[#This Row],[Unit Price]]*Table1[[#This Row],[Quantity]]</f>
        <v>346062.96</v>
      </c>
      <c r="L427" s="3">
        <f t="shared" si="6"/>
        <v>0.15</v>
      </c>
      <c r="M427" s="2">
        <f>IFERROR(Table1[[#This Row],[Sale Price]]*Table1[[#This Row],[Discount]],"No Discount")</f>
        <v>51909.444000000003</v>
      </c>
      <c r="N427" s="2">
        <f>IFERROR(Table1[[#This Row],[Sale Price]]-Table1[[#This Row],[Discount Amount]],Table1[[#This Row],[Sale Price]])</f>
        <v>294153.516</v>
      </c>
      <c r="O427" s="23">
        <f>MONTH(Table1[[#This Row],[Date]])</f>
        <v>1</v>
      </c>
      <c r="P427" s="3"/>
      <c r="Q427" s="3"/>
      <c r="R427" s="3"/>
      <c r="S427" s="3"/>
      <c r="T427" s="3"/>
    </row>
    <row r="428" spans="1:20">
      <c r="A428" s="3">
        <v>427</v>
      </c>
      <c r="B428" s="3" t="s">
        <v>764</v>
      </c>
      <c r="C428" s="3" t="s">
        <v>16</v>
      </c>
      <c r="D428" s="2">
        <v>94121.04</v>
      </c>
      <c r="E428" s="3">
        <v>4</v>
      </c>
      <c r="F428" s="3" t="s">
        <v>801</v>
      </c>
      <c r="G428" s="1">
        <v>45512</v>
      </c>
      <c r="H428" s="3" t="s">
        <v>223</v>
      </c>
      <c r="I428" s="3" t="s">
        <v>32</v>
      </c>
      <c r="J428" s="3" t="s">
        <v>27</v>
      </c>
      <c r="K428" s="2">
        <f>Table1[[#This Row],[Unit Price]]*Table1[[#This Row],[Quantity]]</f>
        <v>376484.16</v>
      </c>
      <c r="L428" s="3">
        <f t="shared" si="6"/>
        <v>0.15</v>
      </c>
      <c r="M428" s="2">
        <f>IFERROR(Table1[[#This Row],[Sale Price]]*Table1[[#This Row],[Discount]],"No Discount")</f>
        <v>56472.623999999996</v>
      </c>
      <c r="N428" s="2">
        <f>IFERROR(Table1[[#This Row],[Sale Price]]-Table1[[#This Row],[Discount Amount]],Table1[[#This Row],[Sale Price]])</f>
        <v>320011.53599999996</v>
      </c>
      <c r="O428" s="23">
        <f>MONTH(Table1[[#This Row],[Date]])</f>
        <v>8</v>
      </c>
      <c r="P428" s="3"/>
      <c r="Q428" s="3"/>
      <c r="R428" s="3"/>
      <c r="S428" s="3"/>
      <c r="T428" s="3"/>
    </row>
    <row r="429" spans="1:20">
      <c r="A429" s="3">
        <v>428</v>
      </c>
      <c r="B429" s="3" t="s">
        <v>234</v>
      </c>
      <c r="C429" s="3" t="s">
        <v>129</v>
      </c>
      <c r="D429" s="2">
        <v>130219.47</v>
      </c>
      <c r="E429" s="3">
        <v>1</v>
      </c>
      <c r="F429" s="3" t="s">
        <v>802</v>
      </c>
      <c r="G429" s="1">
        <v>45349</v>
      </c>
      <c r="H429" s="3" t="s">
        <v>31</v>
      </c>
      <c r="I429" s="3" t="s">
        <v>19</v>
      </c>
      <c r="J429" s="3" t="s">
        <v>20</v>
      </c>
      <c r="K429" s="2">
        <f>Table1[[#This Row],[Unit Price]]*Table1[[#This Row],[Quantity]]</f>
        <v>130219.47</v>
      </c>
      <c r="L429" s="3" t="str">
        <f t="shared" si="6"/>
        <v>No Discount</v>
      </c>
      <c r="M429" s="2" t="str">
        <f>IFERROR(Table1[[#This Row],[Sale Price]]*Table1[[#This Row],[Discount]],"No Discount")</f>
        <v>No Discount</v>
      </c>
      <c r="N429" s="2">
        <f>IFERROR(Table1[[#This Row],[Sale Price]]-Table1[[#This Row],[Discount Amount]],Table1[[#This Row],[Sale Price]])</f>
        <v>130219.47</v>
      </c>
      <c r="O429" s="23">
        <f>MONTH(Table1[[#This Row],[Date]])</f>
        <v>2</v>
      </c>
      <c r="P429" s="3"/>
      <c r="Q429" s="3"/>
      <c r="R429" s="3"/>
      <c r="S429" s="3"/>
      <c r="T429" s="3"/>
    </row>
    <row r="430" spans="1:20">
      <c r="A430" s="3">
        <v>429</v>
      </c>
      <c r="B430" s="3" t="s">
        <v>803</v>
      </c>
      <c r="C430" s="3" t="s">
        <v>16</v>
      </c>
      <c r="D430" s="2">
        <v>195133.77</v>
      </c>
      <c r="E430" s="3">
        <v>1</v>
      </c>
      <c r="F430" s="3" t="s">
        <v>804</v>
      </c>
      <c r="G430" s="1">
        <v>45399</v>
      </c>
      <c r="H430" s="3" t="s">
        <v>57</v>
      </c>
      <c r="I430" s="3" t="s">
        <v>45</v>
      </c>
      <c r="J430" s="3" t="s">
        <v>36</v>
      </c>
      <c r="K430" s="2">
        <f>Table1[[#This Row],[Unit Price]]*Table1[[#This Row],[Quantity]]</f>
        <v>195133.77</v>
      </c>
      <c r="L430" s="3" t="str">
        <f t="shared" si="6"/>
        <v>No Discount</v>
      </c>
      <c r="M430" s="2" t="str">
        <f>IFERROR(Table1[[#This Row],[Sale Price]]*Table1[[#This Row],[Discount]],"No Discount")</f>
        <v>No Discount</v>
      </c>
      <c r="N430" s="2">
        <f>IFERROR(Table1[[#This Row],[Sale Price]]-Table1[[#This Row],[Discount Amount]],Table1[[#This Row],[Sale Price]])</f>
        <v>195133.77</v>
      </c>
      <c r="O430" s="23">
        <f>MONTH(Table1[[#This Row],[Date]])</f>
        <v>4</v>
      </c>
      <c r="P430" s="3"/>
      <c r="Q430" s="3"/>
      <c r="R430" s="3"/>
      <c r="S430" s="3"/>
      <c r="T430" s="3"/>
    </row>
    <row r="431" spans="1:20">
      <c r="A431" s="3">
        <v>430</v>
      </c>
      <c r="B431" s="3" t="s">
        <v>794</v>
      </c>
      <c r="C431" s="3" t="s">
        <v>47</v>
      </c>
      <c r="D431" s="2">
        <v>162039.4</v>
      </c>
      <c r="E431" s="3">
        <v>5</v>
      </c>
      <c r="F431" s="3" t="s">
        <v>805</v>
      </c>
      <c r="G431" s="1">
        <v>45603</v>
      </c>
      <c r="H431" s="3" t="s">
        <v>72</v>
      </c>
      <c r="I431" s="3" t="s">
        <v>45</v>
      </c>
      <c r="J431" s="3" t="s">
        <v>27</v>
      </c>
      <c r="K431" s="2">
        <f>Table1[[#This Row],[Unit Price]]*Table1[[#This Row],[Quantity]]</f>
        <v>810197</v>
      </c>
      <c r="L431" s="3">
        <f t="shared" si="6"/>
        <v>0.25</v>
      </c>
      <c r="M431" s="2">
        <f>IFERROR(Table1[[#This Row],[Sale Price]]*Table1[[#This Row],[Discount]],"No Discount")</f>
        <v>202549.25</v>
      </c>
      <c r="N431" s="2">
        <f>IFERROR(Table1[[#This Row],[Sale Price]]-Table1[[#This Row],[Discount Amount]],Table1[[#This Row],[Sale Price]])</f>
        <v>607647.75</v>
      </c>
      <c r="O431" s="23">
        <f>MONTH(Table1[[#This Row],[Date]])</f>
        <v>11</v>
      </c>
      <c r="P431" s="3"/>
      <c r="Q431" s="3"/>
      <c r="R431" s="3"/>
      <c r="S431" s="3"/>
      <c r="T431" s="3"/>
    </row>
    <row r="432" spans="1:20">
      <c r="A432" s="3">
        <v>431</v>
      </c>
      <c r="B432" s="3" t="s">
        <v>806</v>
      </c>
      <c r="C432" s="3" t="s">
        <v>60</v>
      </c>
      <c r="D432" s="2">
        <v>139063.03</v>
      </c>
      <c r="E432" s="3">
        <v>2</v>
      </c>
      <c r="F432" s="3" t="s">
        <v>807</v>
      </c>
      <c r="G432" s="1">
        <v>45572</v>
      </c>
      <c r="H432" s="3" t="s">
        <v>131</v>
      </c>
      <c r="I432" s="3" t="s">
        <v>19</v>
      </c>
      <c r="J432" s="3" t="s">
        <v>27</v>
      </c>
      <c r="K432" s="2">
        <f>Table1[[#This Row],[Unit Price]]*Table1[[#This Row],[Quantity]]</f>
        <v>278126.06</v>
      </c>
      <c r="L432" s="3">
        <f t="shared" si="6"/>
        <v>0.15</v>
      </c>
      <c r="M432" s="2">
        <f>IFERROR(Table1[[#This Row],[Sale Price]]*Table1[[#This Row],[Discount]],"No Discount")</f>
        <v>41718.909</v>
      </c>
      <c r="N432" s="2">
        <f>IFERROR(Table1[[#This Row],[Sale Price]]-Table1[[#This Row],[Discount Amount]],Table1[[#This Row],[Sale Price]])</f>
        <v>236407.15100000001</v>
      </c>
      <c r="O432" s="23">
        <f>MONTH(Table1[[#This Row],[Date]])</f>
        <v>10</v>
      </c>
      <c r="P432" s="3"/>
      <c r="Q432" s="3"/>
      <c r="R432" s="3"/>
      <c r="S432" s="3"/>
      <c r="T432" s="3"/>
    </row>
    <row r="433" spans="1:20">
      <c r="A433" s="3">
        <v>432</v>
      </c>
      <c r="B433" s="3" t="s">
        <v>614</v>
      </c>
      <c r="C433" s="3" t="s">
        <v>38</v>
      </c>
      <c r="D433" s="2">
        <v>94991.03</v>
      </c>
      <c r="E433" s="3">
        <v>4</v>
      </c>
      <c r="F433" s="3" t="s">
        <v>808</v>
      </c>
      <c r="G433" s="1">
        <v>45644</v>
      </c>
      <c r="H433" s="3" t="s">
        <v>53</v>
      </c>
      <c r="I433" s="3" t="s">
        <v>41</v>
      </c>
      <c r="J433" s="3" t="s">
        <v>27</v>
      </c>
      <c r="K433" s="2">
        <f>Table1[[#This Row],[Unit Price]]*Table1[[#This Row],[Quantity]]</f>
        <v>379964.12</v>
      </c>
      <c r="L433" s="3">
        <f t="shared" si="6"/>
        <v>0.15</v>
      </c>
      <c r="M433" s="2">
        <f>IFERROR(Table1[[#This Row],[Sale Price]]*Table1[[#This Row],[Discount]],"No Discount")</f>
        <v>56994.617999999995</v>
      </c>
      <c r="N433" s="2">
        <f>IFERROR(Table1[[#This Row],[Sale Price]]-Table1[[#This Row],[Discount Amount]],Table1[[#This Row],[Sale Price]])</f>
        <v>322969.50199999998</v>
      </c>
      <c r="O433" s="23">
        <f>MONTH(Table1[[#This Row],[Date]])</f>
        <v>12</v>
      </c>
      <c r="P433" s="3"/>
      <c r="Q433" s="3"/>
      <c r="R433" s="3"/>
      <c r="S433" s="3"/>
      <c r="T433" s="3"/>
    </row>
    <row r="434" spans="1:20">
      <c r="A434" s="3">
        <v>433</v>
      </c>
      <c r="B434" s="3" t="s">
        <v>809</v>
      </c>
      <c r="C434" s="3" t="s">
        <v>23</v>
      </c>
      <c r="D434" s="2">
        <v>133846.01</v>
      </c>
      <c r="E434" s="3">
        <v>2</v>
      </c>
      <c r="F434" s="3" t="s">
        <v>810</v>
      </c>
      <c r="G434" s="1">
        <v>45416</v>
      </c>
      <c r="H434" s="3" t="s">
        <v>91</v>
      </c>
      <c r="I434" s="3" t="s">
        <v>26</v>
      </c>
      <c r="J434" s="3" t="s">
        <v>27</v>
      </c>
      <c r="K434" s="2">
        <f>Table1[[#This Row],[Unit Price]]*Table1[[#This Row],[Quantity]]</f>
        <v>267692.02</v>
      </c>
      <c r="L434" s="3">
        <f t="shared" si="6"/>
        <v>0.15</v>
      </c>
      <c r="M434" s="2">
        <f>IFERROR(Table1[[#This Row],[Sale Price]]*Table1[[#This Row],[Discount]],"No Discount")</f>
        <v>40153.803</v>
      </c>
      <c r="N434" s="2">
        <f>IFERROR(Table1[[#This Row],[Sale Price]]-Table1[[#This Row],[Discount Amount]],Table1[[#This Row],[Sale Price]])</f>
        <v>227538.217</v>
      </c>
      <c r="O434" s="23">
        <f>MONTH(Table1[[#This Row],[Date]])</f>
        <v>5</v>
      </c>
      <c r="P434" s="3"/>
      <c r="Q434" s="3"/>
      <c r="R434" s="3"/>
      <c r="S434" s="3"/>
      <c r="T434" s="3"/>
    </row>
    <row r="435" spans="1:20">
      <c r="A435" s="3">
        <v>434</v>
      </c>
      <c r="B435" s="3" t="s">
        <v>224</v>
      </c>
      <c r="C435" s="3" t="s">
        <v>23</v>
      </c>
      <c r="D435" s="2">
        <v>181969.75</v>
      </c>
      <c r="E435" s="3">
        <v>3</v>
      </c>
      <c r="F435" s="3" t="s">
        <v>811</v>
      </c>
      <c r="G435" s="1">
        <v>45455</v>
      </c>
      <c r="H435" s="3" t="s">
        <v>81</v>
      </c>
      <c r="I435" s="3" t="s">
        <v>32</v>
      </c>
      <c r="J435" s="3" t="s">
        <v>36</v>
      </c>
      <c r="K435" s="2">
        <f>Table1[[#This Row],[Unit Price]]*Table1[[#This Row],[Quantity]]</f>
        <v>545909.25</v>
      </c>
      <c r="L435" s="3">
        <f t="shared" si="6"/>
        <v>0.15</v>
      </c>
      <c r="M435" s="2">
        <f>IFERROR(Table1[[#This Row],[Sale Price]]*Table1[[#This Row],[Discount]],"No Discount")</f>
        <v>81886.387499999997</v>
      </c>
      <c r="N435" s="2">
        <f>IFERROR(Table1[[#This Row],[Sale Price]]-Table1[[#This Row],[Discount Amount]],Table1[[#This Row],[Sale Price]])</f>
        <v>464022.86249999999</v>
      </c>
      <c r="O435" s="23">
        <f>MONTH(Table1[[#This Row],[Date]])</f>
        <v>6</v>
      </c>
      <c r="P435" s="3"/>
      <c r="Q435" s="3"/>
      <c r="R435" s="3"/>
      <c r="S435" s="3"/>
      <c r="T435" s="3"/>
    </row>
    <row r="436" spans="1:20">
      <c r="A436" s="3">
        <v>435</v>
      </c>
      <c r="B436" s="3" t="s">
        <v>812</v>
      </c>
      <c r="C436" s="3" t="s">
        <v>51</v>
      </c>
      <c r="D436" s="2">
        <v>166344.51999999999</v>
      </c>
      <c r="E436" s="3">
        <v>2</v>
      </c>
      <c r="F436" s="3" t="s">
        <v>813</v>
      </c>
      <c r="G436" s="1">
        <v>45500</v>
      </c>
      <c r="H436" s="3" t="s">
        <v>44</v>
      </c>
      <c r="I436" s="3" t="s">
        <v>41</v>
      </c>
      <c r="J436" s="3" t="s">
        <v>36</v>
      </c>
      <c r="K436" s="2">
        <f>Table1[[#This Row],[Unit Price]]*Table1[[#This Row],[Quantity]]</f>
        <v>332689.03999999998</v>
      </c>
      <c r="L436" s="3">
        <f t="shared" si="6"/>
        <v>0.15</v>
      </c>
      <c r="M436" s="2">
        <f>IFERROR(Table1[[#This Row],[Sale Price]]*Table1[[#This Row],[Discount]],"No Discount")</f>
        <v>49903.355999999992</v>
      </c>
      <c r="N436" s="2">
        <f>IFERROR(Table1[[#This Row],[Sale Price]]-Table1[[#This Row],[Discount Amount]],Table1[[#This Row],[Sale Price]])</f>
        <v>282785.68400000001</v>
      </c>
      <c r="O436" s="23">
        <f>MONTH(Table1[[#This Row],[Date]])</f>
        <v>7</v>
      </c>
      <c r="P436" s="3"/>
      <c r="Q436" s="3"/>
      <c r="R436" s="3"/>
      <c r="S436" s="3"/>
      <c r="T436" s="3"/>
    </row>
    <row r="437" spans="1:20">
      <c r="A437" s="3">
        <v>436</v>
      </c>
      <c r="B437" s="3" t="s">
        <v>814</v>
      </c>
      <c r="C437" s="3" t="s">
        <v>38</v>
      </c>
      <c r="D437" s="2">
        <v>12513.08</v>
      </c>
      <c r="E437" s="3">
        <v>5</v>
      </c>
      <c r="F437" s="3" t="s">
        <v>815</v>
      </c>
      <c r="G437" s="1">
        <v>45595</v>
      </c>
      <c r="H437" s="3" t="s">
        <v>99</v>
      </c>
      <c r="I437" s="3" t="s">
        <v>19</v>
      </c>
      <c r="J437" s="3" t="s">
        <v>20</v>
      </c>
      <c r="K437" s="2">
        <f>Table1[[#This Row],[Unit Price]]*Table1[[#This Row],[Quantity]]</f>
        <v>62565.4</v>
      </c>
      <c r="L437" s="3">
        <f t="shared" si="6"/>
        <v>0.25</v>
      </c>
      <c r="M437" s="2">
        <f>IFERROR(Table1[[#This Row],[Sale Price]]*Table1[[#This Row],[Discount]],"No Discount")</f>
        <v>15641.35</v>
      </c>
      <c r="N437" s="2">
        <f>IFERROR(Table1[[#This Row],[Sale Price]]-Table1[[#This Row],[Discount Amount]],Table1[[#This Row],[Sale Price]])</f>
        <v>46924.05</v>
      </c>
      <c r="O437" s="23">
        <f>MONTH(Table1[[#This Row],[Date]])</f>
        <v>10</v>
      </c>
      <c r="P437" s="3"/>
      <c r="Q437" s="3"/>
      <c r="R437" s="3"/>
      <c r="S437" s="3"/>
      <c r="T437" s="3"/>
    </row>
    <row r="438" spans="1:20">
      <c r="A438" s="3">
        <v>437</v>
      </c>
      <c r="B438" s="3" t="s">
        <v>816</v>
      </c>
      <c r="C438" s="3" t="s">
        <v>70</v>
      </c>
      <c r="D438" s="2">
        <v>132096.18</v>
      </c>
      <c r="E438" s="3">
        <v>3</v>
      </c>
      <c r="F438" s="3" t="s">
        <v>817</v>
      </c>
      <c r="G438" s="1">
        <v>45549</v>
      </c>
      <c r="H438" s="3" t="s">
        <v>35</v>
      </c>
      <c r="I438" s="3" t="s">
        <v>45</v>
      </c>
      <c r="J438" s="3" t="s">
        <v>20</v>
      </c>
      <c r="K438" s="2">
        <f>Table1[[#This Row],[Unit Price]]*Table1[[#This Row],[Quantity]]</f>
        <v>396288.54</v>
      </c>
      <c r="L438" s="3">
        <f t="shared" si="6"/>
        <v>0.15</v>
      </c>
      <c r="M438" s="2">
        <f>IFERROR(Table1[[#This Row],[Sale Price]]*Table1[[#This Row],[Discount]],"No Discount")</f>
        <v>59443.280999999995</v>
      </c>
      <c r="N438" s="2">
        <f>IFERROR(Table1[[#This Row],[Sale Price]]-Table1[[#This Row],[Discount Amount]],Table1[[#This Row],[Sale Price]])</f>
        <v>336845.25899999996</v>
      </c>
      <c r="O438" s="23">
        <f>MONTH(Table1[[#This Row],[Date]])</f>
        <v>9</v>
      </c>
      <c r="P438" s="3"/>
      <c r="Q438" s="3"/>
      <c r="R438" s="3"/>
      <c r="S438" s="3"/>
      <c r="T438" s="3"/>
    </row>
    <row r="439" spans="1:20">
      <c r="A439" s="3">
        <v>438</v>
      </c>
      <c r="B439" s="3" t="s">
        <v>334</v>
      </c>
      <c r="C439" s="3" t="s">
        <v>47</v>
      </c>
      <c r="D439" s="2">
        <v>98714.48</v>
      </c>
      <c r="E439" s="3">
        <v>4</v>
      </c>
      <c r="F439" s="3" t="s">
        <v>818</v>
      </c>
      <c r="G439" s="1">
        <v>45339</v>
      </c>
      <c r="H439" s="3" t="s">
        <v>76</v>
      </c>
      <c r="I439" s="3" t="s">
        <v>45</v>
      </c>
      <c r="J439" s="3" t="s">
        <v>36</v>
      </c>
      <c r="K439" s="2">
        <f>Table1[[#This Row],[Unit Price]]*Table1[[#This Row],[Quantity]]</f>
        <v>394857.92</v>
      </c>
      <c r="L439" s="3">
        <f t="shared" si="6"/>
        <v>0.15</v>
      </c>
      <c r="M439" s="2">
        <f>IFERROR(Table1[[#This Row],[Sale Price]]*Table1[[#This Row],[Discount]],"No Discount")</f>
        <v>59228.687999999995</v>
      </c>
      <c r="N439" s="2">
        <f>IFERROR(Table1[[#This Row],[Sale Price]]-Table1[[#This Row],[Discount Amount]],Table1[[#This Row],[Sale Price]])</f>
        <v>335629.23199999996</v>
      </c>
      <c r="O439" s="23">
        <f>MONTH(Table1[[#This Row],[Date]])</f>
        <v>2</v>
      </c>
      <c r="P439" s="3"/>
      <c r="Q439" s="3"/>
      <c r="R439" s="3"/>
      <c r="S439" s="3"/>
      <c r="T439" s="3"/>
    </row>
    <row r="440" spans="1:20">
      <c r="A440" s="3">
        <v>439</v>
      </c>
      <c r="B440" s="3" t="s">
        <v>46</v>
      </c>
      <c r="C440" s="3" t="s">
        <v>129</v>
      </c>
      <c r="D440" s="2">
        <v>143643.79999999999</v>
      </c>
      <c r="E440" s="3">
        <v>2</v>
      </c>
      <c r="F440" s="3" t="s">
        <v>819</v>
      </c>
      <c r="G440" s="1">
        <v>45320</v>
      </c>
      <c r="H440" s="3" t="s">
        <v>84</v>
      </c>
      <c r="I440" s="3" t="s">
        <v>32</v>
      </c>
      <c r="J440" s="3" t="s">
        <v>27</v>
      </c>
      <c r="K440" s="2">
        <f>Table1[[#This Row],[Unit Price]]*Table1[[#This Row],[Quantity]]</f>
        <v>287287.59999999998</v>
      </c>
      <c r="L440" s="3">
        <f t="shared" si="6"/>
        <v>0.15</v>
      </c>
      <c r="M440" s="2">
        <f>IFERROR(Table1[[#This Row],[Sale Price]]*Table1[[#This Row],[Discount]],"No Discount")</f>
        <v>43093.139999999992</v>
      </c>
      <c r="N440" s="2">
        <f>IFERROR(Table1[[#This Row],[Sale Price]]-Table1[[#This Row],[Discount Amount]],Table1[[#This Row],[Sale Price]])</f>
        <v>244194.46</v>
      </c>
      <c r="O440" s="23">
        <f>MONTH(Table1[[#This Row],[Date]])</f>
        <v>1</v>
      </c>
      <c r="P440" s="3"/>
      <c r="Q440" s="3"/>
      <c r="R440" s="3"/>
      <c r="S440" s="3"/>
      <c r="T440" s="3"/>
    </row>
    <row r="441" spans="1:20">
      <c r="A441" s="3">
        <v>440</v>
      </c>
      <c r="B441" s="3" t="s">
        <v>820</v>
      </c>
      <c r="C441" s="3" t="s">
        <v>70</v>
      </c>
      <c r="D441" s="2">
        <v>75798.350000000006</v>
      </c>
      <c r="E441" s="3">
        <v>4</v>
      </c>
      <c r="F441" s="3" t="s">
        <v>821</v>
      </c>
      <c r="G441" s="1">
        <v>45625</v>
      </c>
      <c r="H441" s="3" t="s">
        <v>57</v>
      </c>
      <c r="I441" s="3" t="s">
        <v>41</v>
      </c>
      <c r="J441" s="3" t="s">
        <v>27</v>
      </c>
      <c r="K441" s="2">
        <f>Table1[[#This Row],[Unit Price]]*Table1[[#This Row],[Quantity]]</f>
        <v>303193.40000000002</v>
      </c>
      <c r="L441" s="3">
        <f t="shared" si="6"/>
        <v>0.15</v>
      </c>
      <c r="M441" s="2">
        <f>IFERROR(Table1[[#This Row],[Sale Price]]*Table1[[#This Row],[Discount]],"No Discount")</f>
        <v>45479.01</v>
      </c>
      <c r="N441" s="2">
        <f>IFERROR(Table1[[#This Row],[Sale Price]]-Table1[[#This Row],[Discount Amount]],Table1[[#This Row],[Sale Price]])</f>
        <v>257714.39</v>
      </c>
      <c r="O441" s="23">
        <f>MONTH(Table1[[#This Row],[Date]])</f>
        <v>11</v>
      </c>
      <c r="P441" s="3"/>
      <c r="Q441" s="3"/>
      <c r="R441" s="3"/>
      <c r="S441" s="3"/>
      <c r="T441" s="3"/>
    </row>
    <row r="442" spans="1:20">
      <c r="A442" s="3">
        <v>441</v>
      </c>
      <c r="B442" s="3" t="s">
        <v>822</v>
      </c>
      <c r="C442" s="3" t="s">
        <v>38</v>
      </c>
      <c r="D442" s="2">
        <v>30643.52</v>
      </c>
      <c r="E442" s="3">
        <v>3</v>
      </c>
      <c r="F442" s="3" t="s">
        <v>823</v>
      </c>
      <c r="G442" s="1">
        <v>45549</v>
      </c>
      <c r="H442" s="3" t="s">
        <v>84</v>
      </c>
      <c r="I442" s="3" t="s">
        <v>32</v>
      </c>
      <c r="J442" s="3" t="s">
        <v>27</v>
      </c>
      <c r="K442" s="2">
        <f>Table1[[#This Row],[Unit Price]]*Table1[[#This Row],[Quantity]]</f>
        <v>91930.559999999998</v>
      </c>
      <c r="L442" s="3">
        <f t="shared" si="6"/>
        <v>0.15</v>
      </c>
      <c r="M442" s="2">
        <f>IFERROR(Table1[[#This Row],[Sale Price]]*Table1[[#This Row],[Discount]],"No Discount")</f>
        <v>13789.583999999999</v>
      </c>
      <c r="N442" s="2">
        <f>IFERROR(Table1[[#This Row],[Sale Price]]-Table1[[#This Row],[Discount Amount]],Table1[[#This Row],[Sale Price]])</f>
        <v>78140.975999999995</v>
      </c>
      <c r="O442" s="23">
        <f>MONTH(Table1[[#This Row],[Date]])</f>
        <v>9</v>
      </c>
      <c r="P442" s="3"/>
      <c r="Q442" s="3"/>
      <c r="R442" s="3"/>
      <c r="S442" s="3"/>
      <c r="T442" s="3"/>
    </row>
    <row r="443" spans="1:20">
      <c r="A443" s="3">
        <v>442</v>
      </c>
      <c r="B443" s="3" t="s">
        <v>824</v>
      </c>
      <c r="C443" s="3" t="s">
        <v>47</v>
      </c>
      <c r="D443" s="2">
        <v>6336.6</v>
      </c>
      <c r="E443" s="3">
        <v>4</v>
      </c>
      <c r="F443" s="3" t="s">
        <v>825</v>
      </c>
      <c r="G443" s="1">
        <v>45414</v>
      </c>
      <c r="H443" s="3" t="s">
        <v>159</v>
      </c>
      <c r="I443" s="3" t="s">
        <v>45</v>
      </c>
      <c r="J443" s="3" t="s">
        <v>27</v>
      </c>
      <c r="K443" s="2">
        <f>Table1[[#This Row],[Unit Price]]*Table1[[#This Row],[Quantity]]</f>
        <v>25346.400000000001</v>
      </c>
      <c r="L443" s="3">
        <f t="shared" si="6"/>
        <v>0.15</v>
      </c>
      <c r="M443" s="2">
        <f>IFERROR(Table1[[#This Row],[Sale Price]]*Table1[[#This Row],[Discount]],"No Discount")</f>
        <v>3801.96</v>
      </c>
      <c r="N443" s="2">
        <f>IFERROR(Table1[[#This Row],[Sale Price]]-Table1[[#This Row],[Discount Amount]],Table1[[#This Row],[Sale Price]])</f>
        <v>21544.440000000002</v>
      </c>
      <c r="O443" s="23">
        <f>MONTH(Table1[[#This Row],[Date]])</f>
        <v>5</v>
      </c>
      <c r="P443" s="3"/>
      <c r="Q443" s="3"/>
      <c r="R443" s="3"/>
      <c r="S443" s="3"/>
      <c r="T443" s="3"/>
    </row>
    <row r="444" spans="1:20">
      <c r="A444" s="3">
        <v>443</v>
      </c>
      <c r="B444" s="3" t="s">
        <v>826</v>
      </c>
      <c r="C444" s="3" t="s">
        <v>47</v>
      </c>
      <c r="D444" s="2">
        <v>198423.52</v>
      </c>
      <c r="E444" s="3">
        <v>3</v>
      </c>
      <c r="F444" s="3" t="s">
        <v>827</v>
      </c>
      <c r="G444" s="1">
        <v>45464</v>
      </c>
      <c r="H444" s="3" t="s">
        <v>99</v>
      </c>
      <c r="I444" s="3" t="s">
        <v>41</v>
      </c>
      <c r="J444" s="3" t="s">
        <v>36</v>
      </c>
      <c r="K444" s="2">
        <f>Table1[[#This Row],[Unit Price]]*Table1[[#This Row],[Quantity]]</f>
        <v>595270.55999999994</v>
      </c>
      <c r="L444" s="3">
        <f t="shared" si="6"/>
        <v>0.15</v>
      </c>
      <c r="M444" s="2">
        <f>IFERROR(Table1[[#This Row],[Sale Price]]*Table1[[#This Row],[Discount]],"No Discount")</f>
        <v>89290.583999999988</v>
      </c>
      <c r="N444" s="2">
        <f>IFERROR(Table1[[#This Row],[Sale Price]]-Table1[[#This Row],[Discount Amount]],Table1[[#This Row],[Sale Price]])</f>
        <v>505979.97599999997</v>
      </c>
      <c r="O444" s="23">
        <f>MONTH(Table1[[#This Row],[Date]])</f>
        <v>6</v>
      </c>
      <c r="P444" s="3"/>
      <c r="Q444" s="3"/>
      <c r="R444" s="3"/>
      <c r="S444" s="3"/>
      <c r="T444" s="3"/>
    </row>
    <row r="445" spans="1:20">
      <c r="A445" s="3">
        <v>444</v>
      </c>
      <c r="B445" s="3" t="s">
        <v>269</v>
      </c>
      <c r="C445" s="3" t="s">
        <v>29</v>
      </c>
      <c r="D445" s="2">
        <v>28957.94</v>
      </c>
      <c r="E445" s="3">
        <v>2</v>
      </c>
      <c r="F445" s="3" t="s">
        <v>828</v>
      </c>
      <c r="G445" s="1">
        <v>45425</v>
      </c>
      <c r="H445" s="3" t="s">
        <v>35</v>
      </c>
      <c r="I445" s="3" t="s">
        <v>45</v>
      </c>
      <c r="J445" s="3" t="s">
        <v>20</v>
      </c>
      <c r="K445" s="2">
        <f>Table1[[#This Row],[Unit Price]]*Table1[[#This Row],[Quantity]]</f>
        <v>57915.88</v>
      </c>
      <c r="L445" s="3">
        <f t="shared" si="6"/>
        <v>0.15</v>
      </c>
      <c r="M445" s="2">
        <f>IFERROR(Table1[[#This Row],[Sale Price]]*Table1[[#This Row],[Discount]],"No Discount")</f>
        <v>8687.3819999999996</v>
      </c>
      <c r="N445" s="2">
        <f>IFERROR(Table1[[#This Row],[Sale Price]]-Table1[[#This Row],[Discount Amount]],Table1[[#This Row],[Sale Price]])</f>
        <v>49228.498</v>
      </c>
      <c r="O445" s="23">
        <f>MONTH(Table1[[#This Row],[Date]])</f>
        <v>5</v>
      </c>
      <c r="P445" s="3"/>
      <c r="Q445" s="3"/>
      <c r="R445" s="3"/>
      <c r="S445" s="3"/>
      <c r="T445" s="3"/>
    </row>
    <row r="446" spans="1:20">
      <c r="A446" s="3">
        <v>445</v>
      </c>
      <c r="B446" s="3" t="s">
        <v>486</v>
      </c>
      <c r="C446" s="3" t="s">
        <v>70</v>
      </c>
      <c r="D446" s="2">
        <v>89356.88</v>
      </c>
      <c r="E446" s="3">
        <v>1</v>
      </c>
      <c r="F446" s="3" t="s">
        <v>829</v>
      </c>
      <c r="G446" s="1">
        <v>45583</v>
      </c>
      <c r="H446" s="3" t="s">
        <v>67</v>
      </c>
      <c r="I446" s="3" t="s">
        <v>32</v>
      </c>
      <c r="J446" s="3" t="s">
        <v>20</v>
      </c>
      <c r="K446" s="2">
        <f>Table1[[#This Row],[Unit Price]]*Table1[[#This Row],[Quantity]]</f>
        <v>89356.88</v>
      </c>
      <c r="L446" s="3" t="str">
        <f t="shared" si="6"/>
        <v>No Discount</v>
      </c>
      <c r="M446" s="2" t="str">
        <f>IFERROR(Table1[[#This Row],[Sale Price]]*Table1[[#This Row],[Discount]],"No Discount")</f>
        <v>No Discount</v>
      </c>
      <c r="N446" s="2">
        <f>IFERROR(Table1[[#This Row],[Sale Price]]-Table1[[#This Row],[Discount Amount]],Table1[[#This Row],[Sale Price]])</f>
        <v>89356.88</v>
      </c>
      <c r="O446" s="23">
        <f>MONTH(Table1[[#This Row],[Date]])</f>
        <v>10</v>
      </c>
      <c r="P446" s="3"/>
      <c r="Q446" s="3"/>
      <c r="R446" s="3"/>
      <c r="S446" s="3"/>
      <c r="T446" s="3"/>
    </row>
    <row r="447" spans="1:20">
      <c r="A447" s="3">
        <v>446</v>
      </c>
      <c r="B447" s="3" t="s">
        <v>830</v>
      </c>
      <c r="C447" s="3" t="s">
        <v>16</v>
      </c>
      <c r="D447" s="2">
        <v>34434.42</v>
      </c>
      <c r="E447" s="3">
        <v>1</v>
      </c>
      <c r="F447" s="3" t="s">
        <v>831</v>
      </c>
      <c r="G447" s="1">
        <v>45424</v>
      </c>
      <c r="H447" s="3" t="s">
        <v>44</v>
      </c>
      <c r="I447" s="3" t="s">
        <v>19</v>
      </c>
      <c r="J447" s="3" t="s">
        <v>20</v>
      </c>
      <c r="K447" s="2">
        <f>Table1[[#This Row],[Unit Price]]*Table1[[#This Row],[Quantity]]</f>
        <v>34434.42</v>
      </c>
      <c r="L447" s="3" t="str">
        <f t="shared" si="6"/>
        <v>No Discount</v>
      </c>
      <c r="M447" s="2" t="str">
        <f>IFERROR(Table1[[#This Row],[Sale Price]]*Table1[[#This Row],[Discount]],"No Discount")</f>
        <v>No Discount</v>
      </c>
      <c r="N447" s="2">
        <f>IFERROR(Table1[[#This Row],[Sale Price]]-Table1[[#This Row],[Discount Amount]],Table1[[#This Row],[Sale Price]])</f>
        <v>34434.42</v>
      </c>
      <c r="O447" s="23">
        <f>MONTH(Table1[[#This Row],[Date]])</f>
        <v>5</v>
      </c>
      <c r="P447" s="3"/>
      <c r="Q447" s="3"/>
      <c r="R447" s="3"/>
      <c r="S447" s="3"/>
      <c r="T447" s="3"/>
    </row>
    <row r="448" spans="1:20">
      <c r="A448" s="3">
        <v>447</v>
      </c>
      <c r="B448" s="3" t="s">
        <v>832</v>
      </c>
      <c r="C448" s="3" t="s">
        <v>129</v>
      </c>
      <c r="D448" s="2">
        <v>27378.09</v>
      </c>
      <c r="E448" s="3">
        <v>3</v>
      </c>
      <c r="F448" s="3" t="s">
        <v>833</v>
      </c>
      <c r="G448" s="1">
        <v>45388</v>
      </c>
      <c r="H448" s="3" t="s">
        <v>181</v>
      </c>
      <c r="I448" s="3" t="s">
        <v>45</v>
      </c>
      <c r="J448" s="3" t="s">
        <v>36</v>
      </c>
      <c r="K448" s="2">
        <f>Table1[[#This Row],[Unit Price]]*Table1[[#This Row],[Quantity]]</f>
        <v>82134.27</v>
      </c>
      <c r="L448" s="3">
        <f t="shared" si="6"/>
        <v>0.15</v>
      </c>
      <c r="M448" s="2">
        <f>IFERROR(Table1[[#This Row],[Sale Price]]*Table1[[#This Row],[Discount]],"No Discount")</f>
        <v>12320.1405</v>
      </c>
      <c r="N448" s="2">
        <f>IFERROR(Table1[[#This Row],[Sale Price]]-Table1[[#This Row],[Discount Amount]],Table1[[#This Row],[Sale Price]])</f>
        <v>69814.12950000001</v>
      </c>
      <c r="O448" s="23">
        <f>MONTH(Table1[[#This Row],[Date]])</f>
        <v>4</v>
      </c>
      <c r="P448" s="3"/>
      <c r="Q448" s="3"/>
      <c r="R448" s="3"/>
      <c r="S448" s="3"/>
      <c r="T448" s="3"/>
    </row>
    <row r="449" spans="1:20">
      <c r="A449" s="3">
        <v>448</v>
      </c>
      <c r="B449" s="3" t="s">
        <v>814</v>
      </c>
      <c r="C449" s="3" t="s">
        <v>79</v>
      </c>
      <c r="D449" s="2">
        <v>80180.38</v>
      </c>
      <c r="E449" s="3">
        <v>4</v>
      </c>
      <c r="F449" s="3" t="s">
        <v>834</v>
      </c>
      <c r="G449" s="1">
        <v>45486</v>
      </c>
      <c r="H449" s="3" t="s">
        <v>106</v>
      </c>
      <c r="I449" s="3" t="s">
        <v>45</v>
      </c>
      <c r="J449" s="3" t="s">
        <v>27</v>
      </c>
      <c r="K449" s="2">
        <f>Table1[[#This Row],[Unit Price]]*Table1[[#This Row],[Quantity]]</f>
        <v>320721.52</v>
      </c>
      <c r="L449" s="3">
        <f t="shared" si="6"/>
        <v>0.15</v>
      </c>
      <c r="M449" s="2">
        <f>IFERROR(Table1[[#This Row],[Sale Price]]*Table1[[#This Row],[Discount]],"No Discount")</f>
        <v>48108.228000000003</v>
      </c>
      <c r="N449" s="2">
        <f>IFERROR(Table1[[#This Row],[Sale Price]]-Table1[[#This Row],[Discount Amount]],Table1[[#This Row],[Sale Price]])</f>
        <v>272613.29200000002</v>
      </c>
      <c r="O449" s="23">
        <f>MONTH(Table1[[#This Row],[Date]])</f>
        <v>7</v>
      </c>
      <c r="P449" s="3"/>
      <c r="Q449" s="3"/>
      <c r="R449" s="3"/>
      <c r="S449" s="3"/>
      <c r="T449" s="3"/>
    </row>
    <row r="450" spans="1:20">
      <c r="A450" s="3">
        <v>449</v>
      </c>
      <c r="B450" s="3" t="s">
        <v>835</v>
      </c>
      <c r="C450" s="3" t="s">
        <v>16</v>
      </c>
      <c r="D450" s="2">
        <v>82868.320000000007</v>
      </c>
      <c r="E450" s="3">
        <v>3</v>
      </c>
      <c r="F450" s="3" t="s">
        <v>836</v>
      </c>
      <c r="G450" s="1">
        <v>45623</v>
      </c>
      <c r="H450" s="3" t="s">
        <v>131</v>
      </c>
      <c r="I450" s="3" t="s">
        <v>26</v>
      </c>
      <c r="J450" s="3" t="s">
        <v>27</v>
      </c>
      <c r="K450" s="2">
        <f>Table1[[#This Row],[Unit Price]]*Table1[[#This Row],[Quantity]]</f>
        <v>248604.96000000002</v>
      </c>
      <c r="L450" s="3">
        <f t="shared" ref="L450:L513" si="7">_xlfn.XLOOKUP(E450,$P$2:$P$6,$Q$2:$Q$6,,0)</f>
        <v>0.15</v>
      </c>
      <c r="M450" s="2">
        <f>IFERROR(Table1[[#This Row],[Sale Price]]*Table1[[#This Row],[Discount]],"No Discount")</f>
        <v>37290.743999999999</v>
      </c>
      <c r="N450" s="2">
        <f>IFERROR(Table1[[#This Row],[Sale Price]]-Table1[[#This Row],[Discount Amount]],Table1[[#This Row],[Sale Price]])</f>
        <v>211314.21600000001</v>
      </c>
      <c r="O450" s="23">
        <f>MONTH(Table1[[#This Row],[Date]])</f>
        <v>11</v>
      </c>
      <c r="P450" s="3"/>
      <c r="Q450" s="3"/>
      <c r="R450" s="3"/>
      <c r="S450" s="3"/>
      <c r="T450" s="3"/>
    </row>
    <row r="451" spans="1:20">
      <c r="A451" s="3">
        <v>450</v>
      </c>
      <c r="B451" s="3" t="s">
        <v>837</v>
      </c>
      <c r="C451" s="3" t="s">
        <v>23</v>
      </c>
      <c r="D451" s="2">
        <v>174059.22</v>
      </c>
      <c r="E451" s="3">
        <v>3</v>
      </c>
      <c r="F451" s="3" t="s">
        <v>838</v>
      </c>
      <c r="G451" s="1">
        <v>45407</v>
      </c>
      <c r="H451" s="3" t="s">
        <v>31</v>
      </c>
      <c r="I451" s="3" t="s">
        <v>41</v>
      </c>
      <c r="J451" s="3" t="s">
        <v>20</v>
      </c>
      <c r="K451" s="2">
        <f>Table1[[#This Row],[Unit Price]]*Table1[[#This Row],[Quantity]]</f>
        <v>522177.66000000003</v>
      </c>
      <c r="L451" s="3">
        <f t="shared" si="7"/>
        <v>0.15</v>
      </c>
      <c r="M451" s="2">
        <f>IFERROR(Table1[[#This Row],[Sale Price]]*Table1[[#This Row],[Discount]],"No Discount")</f>
        <v>78326.649000000005</v>
      </c>
      <c r="N451" s="2">
        <f>IFERROR(Table1[[#This Row],[Sale Price]]-Table1[[#This Row],[Discount Amount]],Table1[[#This Row],[Sale Price]])</f>
        <v>443851.01100000006</v>
      </c>
      <c r="O451" s="23">
        <f>MONTH(Table1[[#This Row],[Date]])</f>
        <v>4</v>
      </c>
      <c r="P451" s="3"/>
      <c r="Q451" s="3"/>
      <c r="R451" s="3"/>
      <c r="S451" s="3"/>
      <c r="T451" s="3"/>
    </row>
    <row r="452" spans="1:20">
      <c r="A452" s="3">
        <v>451</v>
      </c>
      <c r="B452" s="3" t="s">
        <v>839</v>
      </c>
      <c r="C452" s="3" t="s">
        <v>38</v>
      </c>
      <c r="D452" s="2">
        <v>78271.97</v>
      </c>
      <c r="E452" s="3">
        <v>5</v>
      </c>
      <c r="F452" s="3" t="s">
        <v>840</v>
      </c>
      <c r="G452" s="1">
        <v>45465</v>
      </c>
      <c r="H452" s="3" t="s">
        <v>84</v>
      </c>
      <c r="I452" s="3" t="s">
        <v>41</v>
      </c>
      <c r="J452" s="3" t="s">
        <v>36</v>
      </c>
      <c r="K452" s="2">
        <f>Table1[[#This Row],[Unit Price]]*Table1[[#This Row],[Quantity]]</f>
        <v>391359.85</v>
      </c>
      <c r="L452" s="3">
        <f t="shared" si="7"/>
        <v>0.25</v>
      </c>
      <c r="M452" s="2">
        <f>IFERROR(Table1[[#This Row],[Sale Price]]*Table1[[#This Row],[Discount]],"No Discount")</f>
        <v>97839.962499999994</v>
      </c>
      <c r="N452" s="2">
        <f>IFERROR(Table1[[#This Row],[Sale Price]]-Table1[[#This Row],[Discount Amount]],Table1[[#This Row],[Sale Price]])</f>
        <v>293519.88749999995</v>
      </c>
      <c r="O452" s="23">
        <f>MONTH(Table1[[#This Row],[Date]])</f>
        <v>6</v>
      </c>
      <c r="P452" s="3"/>
      <c r="Q452" s="3"/>
      <c r="R452" s="3"/>
      <c r="S452" s="3"/>
      <c r="T452" s="3"/>
    </row>
    <row r="453" spans="1:20">
      <c r="A453" s="3">
        <v>452</v>
      </c>
      <c r="B453" s="3" t="s">
        <v>293</v>
      </c>
      <c r="C453" s="3" t="s">
        <v>23</v>
      </c>
      <c r="D453" s="2">
        <v>136511.28</v>
      </c>
      <c r="E453" s="3">
        <v>4</v>
      </c>
      <c r="F453" s="3" t="s">
        <v>841</v>
      </c>
      <c r="G453" s="1">
        <v>45338</v>
      </c>
      <c r="H453" s="3" t="s">
        <v>67</v>
      </c>
      <c r="I453" s="3" t="s">
        <v>32</v>
      </c>
      <c r="J453" s="3" t="s">
        <v>20</v>
      </c>
      <c r="K453" s="2">
        <f>Table1[[#This Row],[Unit Price]]*Table1[[#This Row],[Quantity]]</f>
        <v>546045.12</v>
      </c>
      <c r="L453" s="3">
        <f t="shared" si="7"/>
        <v>0.15</v>
      </c>
      <c r="M453" s="2">
        <f>IFERROR(Table1[[#This Row],[Sale Price]]*Table1[[#This Row],[Discount]],"No Discount")</f>
        <v>81906.767999999996</v>
      </c>
      <c r="N453" s="2">
        <f>IFERROR(Table1[[#This Row],[Sale Price]]-Table1[[#This Row],[Discount Amount]],Table1[[#This Row],[Sale Price]])</f>
        <v>464138.35200000001</v>
      </c>
      <c r="O453" s="23">
        <f>MONTH(Table1[[#This Row],[Date]])</f>
        <v>2</v>
      </c>
      <c r="P453" s="3"/>
      <c r="Q453" s="3"/>
      <c r="R453" s="3"/>
      <c r="S453" s="3"/>
      <c r="T453" s="3"/>
    </row>
    <row r="454" spans="1:20">
      <c r="A454" s="3">
        <v>453</v>
      </c>
      <c r="B454" s="3" t="s">
        <v>597</v>
      </c>
      <c r="C454" s="3" t="s">
        <v>79</v>
      </c>
      <c r="D454" s="2">
        <v>154590.54</v>
      </c>
      <c r="E454" s="3">
        <v>2</v>
      </c>
      <c r="F454" s="3" t="s">
        <v>842</v>
      </c>
      <c r="G454" s="1">
        <v>45582</v>
      </c>
      <c r="H454" s="3" t="s">
        <v>96</v>
      </c>
      <c r="I454" s="3" t="s">
        <v>32</v>
      </c>
      <c r="J454" s="3" t="s">
        <v>20</v>
      </c>
      <c r="K454" s="2">
        <f>Table1[[#This Row],[Unit Price]]*Table1[[#This Row],[Quantity]]</f>
        <v>309181.08</v>
      </c>
      <c r="L454" s="3">
        <f t="shared" si="7"/>
        <v>0.15</v>
      </c>
      <c r="M454" s="2">
        <f>IFERROR(Table1[[#This Row],[Sale Price]]*Table1[[#This Row],[Discount]],"No Discount")</f>
        <v>46377.162000000004</v>
      </c>
      <c r="N454" s="2">
        <f>IFERROR(Table1[[#This Row],[Sale Price]]-Table1[[#This Row],[Discount Amount]],Table1[[#This Row],[Sale Price]])</f>
        <v>262803.91800000001</v>
      </c>
      <c r="O454" s="23">
        <f>MONTH(Table1[[#This Row],[Date]])</f>
        <v>10</v>
      </c>
      <c r="P454" s="3"/>
      <c r="Q454" s="3"/>
      <c r="R454" s="3"/>
      <c r="S454" s="3"/>
      <c r="T454" s="3"/>
    </row>
    <row r="455" spans="1:20">
      <c r="A455" s="3">
        <v>454</v>
      </c>
      <c r="B455" s="3" t="s">
        <v>187</v>
      </c>
      <c r="C455" s="3" t="s">
        <v>16</v>
      </c>
      <c r="D455" s="2">
        <v>174563.21</v>
      </c>
      <c r="E455" s="3">
        <v>4</v>
      </c>
      <c r="F455" s="3" t="s">
        <v>843</v>
      </c>
      <c r="G455" s="1">
        <v>45560</v>
      </c>
      <c r="H455" s="3" t="s">
        <v>31</v>
      </c>
      <c r="I455" s="3" t="s">
        <v>26</v>
      </c>
      <c r="J455" s="3" t="s">
        <v>36</v>
      </c>
      <c r="K455" s="2">
        <f>Table1[[#This Row],[Unit Price]]*Table1[[#This Row],[Quantity]]</f>
        <v>698252.84</v>
      </c>
      <c r="L455" s="3">
        <f t="shared" si="7"/>
        <v>0.15</v>
      </c>
      <c r="M455" s="2">
        <f>IFERROR(Table1[[#This Row],[Sale Price]]*Table1[[#This Row],[Discount]],"No Discount")</f>
        <v>104737.92599999999</v>
      </c>
      <c r="N455" s="2">
        <f>IFERROR(Table1[[#This Row],[Sale Price]]-Table1[[#This Row],[Discount Amount]],Table1[[#This Row],[Sale Price]])</f>
        <v>593514.91399999999</v>
      </c>
      <c r="O455" s="23">
        <f>MONTH(Table1[[#This Row],[Date]])</f>
        <v>9</v>
      </c>
      <c r="P455" s="3"/>
      <c r="Q455" s="3"/>
      <c r="R455" s="3"/>
      <c r="S455" s="3"/>
      <c r="T455" s="3"/>
    </row>
    <row r="456" spans="1:20">
      <c r="A456" s="3">
        <v>455</v>
      </c>
      <c r="B456" s="3" t="s">
        <v>747</v>
      </c>
      <c r="C456" s="3" t="s">
        <v>38</v>
      </c>
      <c r="D456" s="2">
        <v>195748.23</v>
      </c>
      <c r="E456" s="3">
        <v>5</v>
      </c>
      <c r="F456" s="3" t="s">
        <v>844</v>
      </c>
      <c r="G456" s="1">
        <v>45352</v>
      </c>
      <c r="H456" s="3" t="s">
        <v>84</v>
      </c>
      <c r="I456" s="3" t="s">
        <v>41</v>
      </c>
      <c r="J456" s="3" t="s">
        <v>36</v>
      </c>
      <c r="K456" s="2">
        <f>Table1[[#This Row],[Unit Price]]*Table1[[#This Row],[Quantity]]</f>
        <v>978741.15</v>
      </c>
      <c r="L456" s="3">
        <f t="shared" si="7"/>
        <v>0.25</v>
      </c>
      <c r="M456" s="2">
        <f>IFERROR(Table1[[#This Row],[Sale Price]]*Table1[[#This Row],[Discount]],"No Discount")</f>
        <v>244685.28750000001</v>
      </c>
      <c r="N456" s="2">
        <f>IFERROR(Table1[[#This Row],[Sale Price]]-Table1[[#This Row],[Discount Amount]],Table1[[#This Row],[Sale Price]])</f>
        <v>734055.86250000005</v>
      </c>
      <c r="O456" s="23">
        <f>MONTH(Table1[[#This Row],[Date]])</f>
        <v>3</v>
      </c>
      <c r="P456" s="3"/>
      <c r="Q456" s="3"/>
      <c r="R456" s="3"/>
      <c r="S456" s="3"/>
      <c r="T456" s="3"/>
    </row>
    <row r="457" spans="1:20">
      <c r="A457" s="3">
        <v>456</v>
      </c>
      <c r="B457" s="3" t="s">
        <v>471</v>
      </c>
      <c r="C457" s="3" t="s">
        <v>29</v>
      </c>
      <c r="D457" s="2">
        <v>37759.589999999997</v>
      </c>
      <c r="E457" s="3">
        <v>4</v>
      </c>
      <c r="F457" s="3" t="s">
        <v>845</v>
      </c>
      <c r="G457" s="1">
        <v>45570</v>
      </c>
      <c r="H457" s="3" t="s">
        <v>67</v>
      </c>
      <c r="I457" s="3" t="s">
        <v>26</v>
      </c>
      <c r="J457" s="3" t="s">
        <v>36</v>
      </c>
      <c r="K457" s="2">
        <f>Table1[[#This Row],[Unit Price]]*Table1[[#This Row],[Quantity]]</f>
        <v>151038.35999999999</v>
      </c>
      <c r="L457" s="3">
        <f t="shared" si="7"/>
        <v>0.15</v>
      </c>
      <c r="M457" s="2">
        <f>IFERROR(Table1[[#This Row],[Sale Price]]*Table1[[#This Row],[Discount]],"No Discount")</f>
        <v>22655.753999999997</v>
      </c>
      <c r="N457" s="2">
        <f>IFERROR(Table1[[#This Row],[Sale Price]]-Table1[[#This Row],[Discount Amount]],Table1[[#This Row],[Sale Price]])</f>
        <v>128382.60599999999</v>
      </c>
      <c r="O457" s="23">
        <f>MONTH(Table1[[#This Row],[Date]])</f>
        <v>10</v>
      </c>
      <c r="P457" s="3"/>
      <c r="Q457" s="3"/>
      <c r="R457" s="3"/>
      <c r="S457" s="3"/>
      <c r="T457" s="3"/>
    </row>
    <row r="458" spans="1:20">
      <c r="A458" s="3">
        <v>457</v>
      </c>
      <c r="B458" s="3" t="s">
        <v>258</v>
      </c>
      <c r="C458" s="3" t="s">
        <v>38</v>
      </c>
      <c r="D458" s="2">
        <v>28665.05</v>
      </c>
      <c r="E458" s="3">
        <v>3</v>
      </c>
      <c r="F458" s="3" t="s">
        <v>846</v>
      </c>
      <c r="G458" s="1">
        <v>45635</v>
      </c>
      <c r="H458" s="3" t="s">
        <v>96</v>
      </c>
      <c r="I458" s="3" t="s">
        <v>26</v>
      </c>
      <c r="J458" s="3" t="s">
        <v>20</v>
      </c>
      <c r="K458" s="2">
        <f>Table1[[#This Row],[Unit Price]]*Table1[[#This Row],[Quantity]]</f>
        <v>85995.15</v>
      </c>
      <c r="L458" s="3">
        <f t="shared" si="7"/>
        <v>0.15</v>
      </c>
      <c r="M458" s="2">
        <f>IFERROR(Table1[[#This Row],[Sale Price]]*Table1[[#This Row],[Discount]],"No Discount")</f>
        <v>12899.272499999999</v>
      </c>
      <c r="N458" s="2">
        <f>IFERROR(Table1[[#This Row],[Sale Price]]-Table1[[#This Row],[Discount Amount]],Table1[[#This Row],[Sale Price]])</f>
        <v>73095.877500000002</v>
      </c>
      <c r="O458" s="23">
        <f>MONTH(Table1[[#This Row],[Date]])</f>
        <v>12</v>
      </c>
      <c r="P458" s="3"/>
      <c r="Q458" s="3"/>
      <c r="R458" s="3"/>
      <c r="S458" s="3"/>
      <c r="T458" s="3"/>
    </row>
    <row r="459" spans="1:20">
      <c r="A459" s="3">
        <v>458</v>
      </c>
      <c r="B459" s="3" t="s">
        <v>612</v>
      </c>
      <c r="C459" s="3" t="s">
        <v>70</v>
      </c>
      <c r="D459" s="2">
        <v>53447.91</v>
      </c>
      <c r="E459" s="3">
        <v>5</v>
      </c>
      <c r="F459" s="3" t="s">
        <v>847</v>
      </c>
      <c r="G459" s="1">
        <v>45486</v>
      </c>
      <c r="H459" s="3" t="s">
        <v>84</v>
      </c>
      <c r="I459" s="3" t="s">
        <v>45</v>
      </c>
      <c r="J459" s="3" t="s">
        <v>27</v>
      </c>
      <c r="K459" s="2">
        <f>Table1[[#This Row],[Unit Price]]*Table1[[#This Row],[Quantity]]</f>
        <v>267239.55000000005</v>
      </c>
      <c r="L459" s="3">
        <f t="shared" si="7"/>
        <v>0.25</v>
      </c>
      <c r="M459" s="2">
        <f>IFERROR(Table1[[#This Row],[Sale Price]]*Table1[[#This Row],[Discount]],"No Discount")</f>
        <v>66809.887500000012</v>
      </c>
      <c r="N459" s="2">
        <f>IFERROR(Table1[[#This Row],[Sale Price]]-Table1[[#This Row],[Discount Amount]],Table1[[#This Row],[Sale Price]])</f>
        <v>200429.66250000003</v>
      </c>
      <c r="O459" s="23">
        <f>MONTH(Table1[[#This Row],[Date]])</f>
        <v>7</v>
      </c>
      <c r="P459" s="3"/>
      <c r="Q459" s="3"/>
      <c r="R459" s="3"/>
      <c r="S459" s="3"/>
      <c r="T459" s="3"/>
    </row>
    <row r="460" spans="1:20">
      <c r="A460" s="3">
        <v>459</v>
      </c>
      <c r="B460" s="3" t="s">
        <v>848</v>
      </c>
      <c r="C460" s="3" t="s">
        <v>129</v>
      </c>
      <c r="D460" s="2">
        <v>186729.35</v>
      </c>
      <c r="E460" s="3">
        <v>2</v>
      </c>
      <c r="F460" s="3" t="s">
        <v>849</v>
      </c>
      <c r="G460" s="1">
        <v>45461</v>
      </c>
      <c r="H460" s="3" t="s">
        <v>35</v>
      </c>
      <c r="I460" s="3" t="s">
        <v>26</v>
      </c>
      <c r="J460" s="3" t="s">
        <v>36</v>
      </c>
      <c r="K460" s="2">
        <f>Table1[[#This Row],[Unit Price]]*Table1[[#This Row],[Quantity]]</f>
        <v>373458.7</v>
      </c>
      <c r="L460" s="3">
        <f t="shared" si="7"/>
        <v>0.15</v>
      </c>
      <c r="M460" s="2">
        <f>IFERROR(Table1[[#This Row],[Sale Price]]*Table1[[#This Row],[Discount]],"No Discount")</f>
        <v>56018.805</v>
      </c>
      <c r="N460" s="2">
        <f>IFERROR(Table1[[#This Row],[Sale Price]]-Table1[[#This Row],[Discount Amount]],Table1[[#This Row],[Sale Price]])</f>
        <v>317439.89500000002</v>
      </c>
      <c r="O460" s="23">
        <f>MONTH(Table1[[#This Row],[Date]])</f>
        <v>6</v>
      </c>
      <c r="P460" s="3"/>
      <c r="Q460" s="3"/>
      <c r="R460" s="3"/>
      <c r="S460" s="3"/>
      <c r="T460" s="3"/>
    </row>
    <row r="461" spans="1:20">
      <c r="A461" s="3">
        <v>460</v>
      </c>
      <c r="B461" s="3" t="s">
        <v>385</v>
      </c>
      <c r="C461" s="3" t="s">
        <v>29</v>
      </c>
      <c r="D461" s="2">
        <v>69730.899999999994</v>
      </c>
      <c r="E461" s="3">
        <v>5</v>
      </c>
      <c r="F461" s="3" t="s">
        <v>850</v>
      </c>
      <c r="G461" s="1">
        <v>45497</v>
      </c>
      <c r="H461" s="3" t="s">
        <v>72</v>
      </c>
      <c r="I461" s="3" t="s">
        <v>26</v>
      </c>
      <c r="J461" s="3" t="s">
        <v>20</v>
      </c>
      <c r="K461" s="2">
        <f>Table1[[#This Row],[Unit Price]]*Table1[[#This Row],[Quantity]]</f>
        <v>348654.5</v>
      </c>
      <c r="L461" s="3">
        <f t="shared" si="7"/>
        <v>0.25</v>
      </c>
      <c r="M461" s="2">
        <f>IFERROR(Table1[[#This Row],[Sale Price]]*Table1[[#This Row],[Discount]],"No Discount")</f>
        <v>87163.625</v>
      </c>
      <c r="N461" s="2">
        <f>IFERROR(Table1[[#This Row],[Sale Price]]-Table1[[#This Row],[Discount Amount]],Table1[[#This Row],[Sale Price]])</f>
        <v>261490.875</v>
      </c>
      <c r="O461" s="23">
        <f>MONTH(Table1[[#This Row],[Date]])</f>
        <v>7</v>
      </c>
      <c r="P461" s="3"/>
      <c r="Q461" s="3"/>
      <c r="R461" s="3"/>
      <c r="S461" s="3"/>
      <c r="T461" s="3"/>
    </row>
    <row r="462" spans="1:20">
      <c r="A462" s="3">
        <v>461</v>
      </c>
      <c r="B462" s="3" t="s">
        <v>132</v>
      </c>
      <c r="C462" s="3" t="s">
        <v>79</v>
      </c>
      <c r="D462" s="2">
        <v>63550.53</v>
      </c>
      <c r="E462" s="3">
        <v>2</v>
      </c>
      <c r="F462" s="3" t="s">
        <v>851</v>
      </c>
      <c r="G462" s="1">
        <v>45372</v>
      </c>
      <c r="H462" s="3" t="s">
        <v>76</v>
      </c>
      <c r="I462" s="3" t="s">
        <v>19</v>
      </c>
      <c r="J462" s="3" t="s">
        <v>36</v>
      </c>
      <c r="K462" s="2">
        <f>Table1[[#This Row],[Unit Price]]*Table1[[#This Row],[Quantity]]</f>
        <v>127101.06</v>
      </c>
      <c r="L462" s="3">
        <f t="shared" si="7"/>
        <v>0.15</v>
      </c>
      <c r="M462" s="2">
        <f>IFERROR(Table1[[#This Row],[Sale Price]]*Table1[[#This Row],[Discount]],"No Discount")</f>
        <v>19065.159</v>
      </c>
      <c r="N462" s="2">
        <f>IFERROR(Table1[[#This Row],[Sale Price]]-Table1[[#This Row],[Discount Amount]],Table1[[#This Row],[Sale Price]])</f>
        <v>108035.901</v>
      </c>
      <c r="O462" s="23">
        <f>MONTH(Table1[[#This Row],[Date]])</f>
        <v>3</v>
      </c>
      <c r="P462" s="3"/>
      <c r="Q462" s="3"/>
      <c r="R462" s="3"/>
      <c r="S462" s="3"/>
      <c r="T462" s="3"/>
    </row>
    <row r="463" spans="1:20">
      <c r="A463" s="3">
        <v>462</v>
      </c>
      <c r="B463" s="3" t="s">
        <v>505</v>
      </c>
      <c r="C463" s="3" t="s">
        <v>16</v>
      </c>
      <c r="D463" s="2">
        <v>91790.52</v>
      </c>
      <c r="E463" s="3">
        <v>5</v>
      </c>
      <c r="F463" s="3" t="s">
        <v>852</v>
      </c>
      <c r="G463" s="1">
        <v>45335</v>
      </c>
      <c r="H463" s="3" t="s">
        <v>121</v>
      </c>
      <c r="I463" s="3" t="s">
        <v>41</v>
      </c>
      <c r="J463" s="3" t="s">
        <v>36</v>
      </c>
      <c r="K463" s="2">
        <f>Table1[[#This Row],[Unit Price]]*Table1[[#This Row],[Quantity]]</f>
        <v>458952.60000000003</v>
      </c>
      <c r="L463" s="3">
        <f t="shared" si="7"/>
        <v>0.25</v>
      </c>
      <c r="M463" s="2">
        <f>IFERROR(Table1[[#This Row],[Sale Price]]*Table1[[#This Row],[Discount]],"No Discount")</f>
        <v>114738.15000000001</v>
      </c>
      <c r="N463" s="2">
        <f>IFERROR(Table1[[#This Row],[Sale Price]]-Table1[[#This Row],[Discount Amount]],Table1[[#This Row],[Sale Price]])</f>
        <v>344214.45</v>
      </c>
      <c r="O463" s="23">
        <f>MONTH(Table1[[#This Row],[Date]])</f>
        <v>2</v>
      </c>
      <c r="P463" s="3"/>
      <c r="Q463" s="3"/>
      <c r="R463" s="3"/>
      <c r="S463" s="3"/>
      <c r="T463" s="3"/>
    </row>
    <row r="464" spans="1:20">
      <c r="A464" s="3">
        <v>463</v>
      </c>
      <c r="B464" s="3" t="s">
        <v>273</v>
      </c>
      <c r="C464" s="3" t="s">
        <v>129</v>
      </c>
      <c r="D464" s="2">
        <v>75537.649999999994</v>
      </c>
      <c r="E464" s="3">
        <v>1</v>
      </c>
      <c r="F464" s="3" t="s">
        <v>853</v>
      </c>
      <c r="G464" s="1">
        <v>45346</v>
      </c>
      <c r="H464" s="3" t="s">
        <v>62</v>
      </c>
      <c r="I464" s="3" t="s">
        <v>41</v>
      </c>
      <c r="J464" s="3" t="s">
        <v>27</v>
      </c>
      <c r="K464" s="2">
        <f>Table1[[#This Row],[Unit Price]]*Table1[[#This Row],[Quantity]]</f>
        <v>75537.649999999994</v>
      </c>
      <c r="L464" s="3" t="str">
        <f t="shared" si="7"/>
        <v>No Discount</v>
      </c>
      <c r="M464" s="2" t="str">
        <f>IFERROR(Table1[[#This Row],[Sale Price]]*Table1[[#This Row],[Discount]],"No Discount")</f>
        <v>No Discount</v>
      </c>
      <c r="N464" s="2">
        <f>IFERROR(Table1[[#This Row],[Sale Price]]-Table1[[#This Row],[Discount Amount]],Table1[[#This Row],[Sale Price]])</f>
        <v>75537.649999999994</v>
      </c>
      <c r="O464" s="23">
        <f>MONTH(Table1[[#This Row],[Date]])</f>
        <v>2</v>
      </c>
      <c r="P464" s="3"/>
      <c r="Q464" s="3"/>
      <c r="R464" s="3"/>
      <c r="S464" s="3"/>
      <c r="T464" s="3"/>
    </row>
    <row r="465" spans="1:20">
      <c r="A465" s="3">
        <v>464</v>
      </c>
      <c r="B465" s="3" t="s">
        <v>610</v>
      </c>
      <c r="C465" s="3" t="s">
        <v>29</v>
      </c>
      <c r="D465" s="2">
        <v>122382.19</v>
      </c>
      <c r="E465" s="3">
        <v>3</v>
      </c>
      <c r="F465" s="3" t="s">
        <v>854</v>
      </c>
      <c r="G465" s="1">
        <v>45505</v>
      </c>
      <c r="H465" s="3" t="s">
        <v>35</v>
      </c>
      <c r="I465" s="3" t="s">
        <v>45</v>
      </c>
      <c r="J465" s="3" t="s">
        <v>20</v>
      </c>
      <c r="K465" s="2">
        <f>Table1[[#This Row],[Unit Price]]*Table1[[#This Row],[Quantity]]</f>
        <v>367146.57</v>
      </c>
      <c r="L465" s="3">
        <f t="shared" si="7"/>
        <v>0.15</v>
      </c>
      <c r="M465" s="2">
        <f>IFERROR(Table1[[#This Row],[Sale Price]]*Table1[[#This Row],[Discount]],"No Discount")</f>
        <v>55071.985500000003</v>
      </c>
      <c r="N465" s="2">
        <f>IFERROR(Table1[[#This Row],[Sale Price]]-Table1[[#This Row],[Discount Amount]],Table1[[#This Row],[Sale Price]])</f>
        <v>312074.5845</v>
      </c>
      <c r="O465" s="23">
        <f>MONTH(Table1[[#This Row],[Date]])</f>
        <v>8</v>
      </c>
      <c r="P465" s="3"/>
      <c r="Q465" s="3"/>
      <c r="R465" s="3"/>
      <c r="S465" s="3"/>
      <c r="T465" s="3"/>
    </row>
    <row r="466" spans="1:20">
      <c r="A466" s="3">
        <v>465</v>
      </c>
      <c r="B466" s="3" t="s">
        <v>855</v>
      </c>
      <c r="C466" s="3" t="s">
        <v>23</v>
      </c>
      <c r="D466" s="2">
        <v>81039.81</v>
      </c>
      <c r="E466" s="3">
        <v>1</v>
      </c>
      <c r="F466" s="3" t="s">
        <v>856</v>
      </c>
      <c r="G466" s="1">
        <v>45381</v>
      </c>
      <c r="H466" s="3" t="s">
        <v>44</v>
      </c>
      <c r="I466" s="3" t="s">
        <v>26</v>
      </c>
      <c r="J466" s="3" t="s">
        <v>20</v>
      </c>
      <c r="K466" s="2">
        <f>Table1[[#This Row],[Unit Price]]*Table1[[#This Row],[Quantity]]</f>
        <v>81039.81</v>
      </c>
      <c r="L466" s="3" t="str">
        <f t="shared" si="7"/>
        <v>No Discount</v>
      </c>
      <c r="M466" s="2" t="str">
        <f>IFERROR(Table1[[#This Row],[Sale Price]]*Table1[[#This Row],[Discount]],"No Discount")</f>
        <v>No Discount</v>
      </c>
      <c r="N466" s="2">
        <f>IFERROR(Table1[[#This Row],[Sale Price]]-Table1[[#This Row],[Discount Amount]],Table1[[#This Row],[Sale Price]])</f>
        <v>81039.81</v>
      </c>
      <c r="O466" s="23">
        <f>MONTH(Table1[[#This Row],[Date]])</f>
        <v>3</v>
      </c>
      <c r="P466" s="3"/>
      <c r="Q466" s="3"/>
      <c r="R466" s="3"/>
      <c r="S466" s="3"/>
      <c r="T466" s="3"/>
    </row>
    <row r="467" spans="1:20">
      <c r="A467" s="3">
        <v>466</v>
      </c>
      <c r="B467" s="3" t="s">
        <v>857</v>
      </c>
      <c r="C467" s="3" t="s">
        <v>38</v>
      </c>
      <c r="D467" s="2">
        <v>34212.639999999999</v>
      </c>
      <c r="E467" s="3">
        <v>2</v>
      </c>
      <c r="F467" s="3" t="s">
        <v>858</v>
      </c>
      <c r="G467" s="1">
        <v>45551</v>
      </c>
      <c r="H467" s="3" t="s">
        <v>53</v>
      </c>
      <c r="I467" s="3" t="s">
        <v>32</v>
      </c>
      <c r="J467" s="3" t="s">
        <v>36</v>
      </c>
      <c r="K467" s="2">
        <f>Table1[[#This Row],[Unit Price]]*Table1[[#This Row],[Quantity]]</f>
        <v>68425.279999999999</v>
      </c>
      <c r="L467" s="3">
        <f t="shared" si="7"/>
        <v>0.15</v>
      </c>
      <c r="M467" s="2">
        <f>IFERROR(Table1[[#This Row],[Sale Price]]*Table1[[#This Row],[Discount]],"No Discount")</f>
        <v>10263.791999999999</v>
      </c>
      <c r="N467" s="2">
        <f>IFERROR(Table1[[#This Row],[Sale Price]]-Table1[[#This Row],[Discount Amount]],Table1[[#This Row],[Sale Price]])</f>
        <v>58161.487999999998</v>
      </c>
      <c r="O467" s="23">
        <f>MONTH(Table1[[#This Row],[Date]])</f>
        <v>9</v>
      </c>
      <c r="P467" s="3"/>
      <c r="Q467" s="3"/>
      <c r="R467" s="3"/>
      <c r="S467" s="3"/>
      <c r="T467" s="3"/>
    </row>
    <row r="468" spans="1:20">
      <c r="A468" s="3">
        <v>467</v>
      </c>
      <c r="B468" s="3" t="s">
        <v>511</v>
      </c>
      <c r="C468" s="3" t="s">
        <v>51</v>
      </c>
      <c r="D468" s="2">
        <v>193350.01</v>
      </c>
      <c r="E468" s="3">
        <v>5</v>
      </c>
      <c r="F468" s="3" t="s">
        <v>859</v>
      </c>
      <c r="G468" s="1">
        <v>45498</v>
      </c>
      <c r="H468" s="3" t="s">
        <v>223</v>
      </c>
      <c r="I468" s="3" t="s">
        <v>45</v>
      </c>
      <c r="J468" s="3" t="s">
        <v>36</v>
      </c>
      <c r="K468" s="2">
        <f>Table1[[#This Row],[Unit Price]]*Table1[[#This Row],[Quantity]]</f>
        <v>966750.05</v>
      </c>
      <c r="L468" s="3">
        <f t="shared" si="7"/>
        <v>0.25</v>
      </c>
      <c r="M468" s="2">
        <f>IFERROR(Table1[[#This Row],[Sale Price]]*Table1[[#This Row],[Discount]],"No Discount")</f>
        <v>241687.51250000001</v>
      </c>
      <c r="N468" s="2">
        <f>IFERROR(Table1[[#This Row],[Sale Price]]-Table1[[#This Row],[Discount Amount]],Table1[[#This Row],[Sale Price]])</f>
        <v>725062.53750000009</v>
      </c>
      <c r="O468" s="23">
        <f>MONTH(Table1[[#This Row],[Date]])</f>
        <v>7</v>
      </c>
      <c r="P468" s="3"/>
      <c r="Q468" s="3"/>
      <c r="R468" s="3"/>
      <c r="S468" s="3"/>
      <c r="T468" s="3"/>
    </row>
    <row r="469" spans="1:20">
      <c r="A469" s="3">
        <v>468</v>
      </c>
      <c r="B469" s="3" t="s">
        <v>860</v>
      </c>
      <c r="C469" s="3" t="s">
        <v>129</v>
      </c>
      <c r="D469" s="2">
        <v>127460.28</v>
      </c>
      <c r="E469" s="3">
        <v>2</v>
      </c>
      <c r="F469" s="3" t="s">
        <v>861</v>
      </c>
      <c r="G469" s="1">
        <v>45639</v>
      </c>
      <c r="H469" s="3" t="s">
        <v>31</v>
      </c>
      <c r="I469" s="3" t="s">
        <v>41</v>
      </c>
      <c r="J469" s="3" t="s">
        <v>27</v>
      </c>
      <c r="K469" s="2">
        <f>Table1[[#This Row],[Unit Price]]*Table1[[#This Row],[Quantity]]</f>
        <v>254920.56</v>
      </c>
      <c r="L469" s="3">
        <f t="shared" si="7"/>
        <v>0.15</v>
      </c>
      <c r="M469" s="2">
        <f>IFERROR(Table1[[#This Row],[Sale Price]]*Table1[[#This Row],[Discount]],"No Discount")</f>
        <v>38238.083999999995</v>
      </c>
      <c r="N469" s="2">
        <f>IFERROR(Table1[[#This Row],[Sale Price]]-Table1[[#This Row],[Discount Amount]],Table1[[#This Row],[Sale Price]])</f>
        <v>216682.476</v>
      </c>
      <c r="O469" s="23">
        <f>MONTH(Table1[[#This Row],[Date]])</f>
        <v>12</v>
      </c>
      <c r="P469" s="3"/>
      <c r="Q469" s="3"/>
      <c r="R469" s="3"/>
      <c r="S469" s="3"/>
      <c r="T469" s="3"/>
    </row>
    <row r="470" spans="1:20">
      <c r="A470" s="3">
        <v>469</v>
      </c>
      <c r="B470" s="3" t="s">
        <v>794</v>
      </c>
      <c r="C470" s="3" t="s">
        <v>16</v>
      </c>
      <c r="D470" s="2">
        <v>75550.539999999994</v>
      </c>
      <c r="E470" s="3">
        <v>5</v>
      </c>
      <c r="F470" s="3" t="s">
        <v>862</v>
      </c>
      <c r="G470" s="1">
        <v>45554</v>
      </c>
      <c r="H470" s="3" t="s">
        <v>159</v>
      </c>
      <c r="I470" s="3" t="s">
        <v>32</v>
      </c>
      <c r="J470" s="3" t="s">
        <v>20</v>
      </c>
      <c r="K470" s="2">
        <f>Table1[[#This Row],[Unit Price]]*Table1[[#This Row],[Quantity]]</f>
        <v>377752.69999999995</v>
      </c>
      <c r="L470" s="3">
        <f t="shared" si="7"/>
        <v>0.25</v>
      </c>
      <c r="M470" s="2">
        <f>IFERROR(Table1[[#This Row],[Sale Price]]*Table1[[#This Row],[Discount]],"No Discount")</f>
        <v>94438.174999999988</v>
      </c>
      <c r="N470" s="2">
        <f>IFERROR(Table1[[#This Row],[Sale Price]]-Table1[[#This Row],[Discount Amount]],Table1[[#This Row],[Sale Price]])</f>
        <v>283314.52499999997</v>
      </c>
      <c r="O470" s="23">
        <f>MONTH(Table1[[#This Row],[Date]])</f>
        <v>9</v>
      </c>
      <c r="P470" s="3"/>
      <c r="Q470" s="3"/>
      <c r="R470" s="3"/>
      <c r="S470" s="3"/>
      <c r="T470" s="3"/>
    </row>
    <row r="471" spans="1:20">
      <c r="A471" s="3">
        <v>470</v>
      </c>
      <c r="B471" s="3" t="s">
        <v>117</v>
      </c>
      <c r="C471" s="3" t="s">
        <v>129</v>
      </c>
      <c r="D471" s="2">
        <v>28442.5</v>
      </c>
      <c r="E471" s="3">
        <v>3</v>
      </c>
      <c r="F471" s="3" t="s">
        <v>863</v>
      </c>
      <c r="G471" s="1">
        <v>45375</v>
      </c>
      <c r="H471" s="3" t="s">
        <v>31</v>
      </c>
      <c r="I471" s="3" t="s">
        <v>26</v>
      </c>
      <c r="J471" s="3" t="s">
        <v>36</v>
      </c>
      <c r="K471" s="2">
        <f>Table1[[#This Row],[Unit Price]]*Table1[[#This Row],[Quantity]]</f>
        <v>85327.5</v>
      </c>
      <c r="L471" s="3">
        <f t="shared" si="7"/>
        <v>0.15</v>
      </c>
      <c r="M471" s="2">
        <f>IFERROR(Table1[[#This Row],[Sale Price]]*Table1[[#This Row],[Discount]],"No Discount")</f>
        <v>12799.125</v>
      </c>
      <c r="N471" s="2">
        <f>IFERROR(Table1[[#This Row],[Sale Price]]-Table1[[#This Row],[Discount Amount]],Table1[[#This Row],[Sale Price]])</f>
        <v>72528.375</v>
      </c>
      <c r="O471" s="23">
        <f>MONTH(Table1[[#This Row],[Date]])</f>
        <v>3</v>
      </c>
      <c r="P471" s="3"/>
      <c r="Q471" s="3"/>
      <c r="R471" s="3"/>
      <c r="S471" s="3"/>
      <c r="T471" s="3"/>
    </row>
    <row r="472" spans="1:20">
      <c r="A472" s="3">
        <v>471</v>
      </c>
      <c r="B472" s="3" t="s">
        <v>864</v>
      </c>
      <c r="C472" s="3" t="s">
        <v>16</v>
      </c>
      <c r="D472" s="2">
        <v>87659.08</v>
      </c>
      <c r="E472" s="3">
        <v>4</v>
      </c>
      <c r="F472" s="3" t="s">
        <v>865</v>
      </c>
      <c r="G472" s="1">
        <v>45440</v>
      </c>
      <c r="H472" s="3" t="s">
        <v>251</v>
      </c>
      <c r="I472" s="3" t="s">
        <v>26</v>
      </c>
      <c r="J472" s="3" t="s">
        <v>36</v>
      </c>
      <c r="K472" s="2">
        <f>Table1[[#This Row],[Unit Price]]*Table1[[#This Row],[Quantity]]</f>
        <v>350636.32</v>
      </c>
      <c r="L472" s="3">
        <f t="shared" si="7"/>
        <v>0.15</v>
      </c>
      <c r="M472" s="2">
        <f>IFERROR(Table1[[#This Row],[Sale Price]]*Table1[[#This Row],[Discount]],"No Discount")</f>
        <v>52595.447999999997</v>
      </c>
      <c r="N472" s="2">
        <f>IFERROR(Table1[[#This Row],[Sale Price]]-Table1[[#This Row],[Discount Amount]],Table1[[#This Row],[Sale Price]])</f>
        <v>298040.87200000003</v>
      </c>
      <c r="O472" s="23">
        <f>MONTH(Table1[[#This Row],[Date]])</f>
        <v>5</v>
      </c>
      <c r="P472" s="3"/>
      <c r="Q472" s="3"/>
      <c r="R472" s="3"/>
      <c r="S472" s="3"/>
      <c r="T472" s="3"/>
    </row>
    <row r="473" spans="1:20">
      <c r="A473" s="3">
        <v>472</v>
      </c>
      <c r="B473" s="3" t="s">
        <v>866</v>
      </c>
      <c r="C473" s="3" t="s">
        <v>79</v>
      </c>
      <c r="D473" s="2">
        <v>165473.20000000001</v>
      </c>
      <c r="E473" s="3">
        <v>1</v>
      </c>
      <c r="F473" s="3" t="s">
        <v>867</v>
      </c>
      <c r="G473" s="1">
        <v>45618</v>
      </c>
      <c r="H473" s="3" t="s">
        <v>67</v>
      </c>
      <c r="I473" s="3" t="s">
        <v>32</v>
      </c>
      <c r="J473" s="3" t="s">
        <v>27</v>
      </c>
      <c r="K473" s="2">
        <f>Table1[[#This Row],[Unit Price]]*Table1[[#This Row],[Quantity]]</f>
        <v>165473.20000000001</v>
      </c>
      <c r="L473" s="3" t="str">
        <f t="shared" si="7"/>
        <v>No Discount</v>
      </c>
      <c r="M473" s="2" t="str">
        <f>IFERROR(Table1[[#This Row],[Sale Price]]*Table1[[#This Row],[Discount]],"No Discount")</f>
        <v>No Discount</v>
      </c>
      <c r="N473" s="2">
        <f>IFERROR(Table1[[#This Row],[Sale Price]]-Table1[[#This Row],[Discount Amount]],Table1[[#This Row],[Sale Price]])</f>
        <v>165473.20000000001</v>
      </c>
      <c r="O473" s="23">
        <f>MONTH(Table1[[#This Row],[Date]])</f>
        <v>11</v>
      </c>
      <c r="P473" s="3"/>
      <c r="Q473" s="3"/>
      <c r="R473" s="3"/>
      <c r="S473" s="3"/>
      <c r="T473" s="3"/>
    </row>
    <row r="474" spans="1:20">
      <c r="A474" s="3">
        <v>473</v>
      </c>
      <c r="B474" s="3" t="s">
        <v>171</v>
      </c>
      <c r="C474" s="3" t="s">
        <v>47</v>
      </c>
      <c r="D474" s="2">
        <v>181464.18</v>
      </c>
      <c r="E474" s="3">
        <v>1</v>
      </c>
      <c r="F474" s="3" t="s">
        <v>868</v>
      </c>
      <c r="G474" s="1">
        <v>45489</v>
      </c>
      <c r="H474" s="3" t="s">
        <v>251</v>
      </c>
      <c r="I474" s="3" t="s">
        <v>41</v>
      </c>
      <c r="J474" s="3" t="s">
        <v>36</v>
      </c>
      <c r="K474" s="2">
        <f>Table1[[#This Row],[Unit Price]]*Table1[[#This Row],[Quantity]]</f>
        <v>181464.18</v>
      </c>
      <c r="L474" s="3" t="str">
        <f t="shared" si="7"/>
        <v>No Discount</v>
      </c>
      <c r="M474" s="2" t="str">
        <f>IFERROR(Table1[[#This Row],[Sale Price]]*Table1[[#This Row],[Discount]],"No Discount")</f>
        <v>No Discount</v>
      </c>
      <c r="N474" s="2">
        <f>IFERROR(Table1[[#This Row],[Sale Price]]-Table1[[#This Row],[Discount Amount]],Table1[[#This Row],[Sale Price]])</f>
        <v>181464.18</v>
      </c>
      <c r="O474" s="23">
        <f>MONTH(Table1[[#This Row],[Date]])</f>
        <v>7</v>
      </c>
      <c r="P474" s="3"/>
      <c r="Q474" s="3"/>
      <c r="R474" s="3"/>
      <c r="S474" s="3"/>
      <c r="T474" s="3"/>
    </row>
    <row r="475" spans="1:20">
      <c r="A475" s="3">
        <v>474</v>
      </c>
      <c r="B475" s="3" t="s">
        <v>869</v>
      </c>
      <c r="C475" s="3" t="s">
        <v>47</v>
      </c>
      <c r="D475" s="2">
        <v>159388.68</v>
      </c>
      <c r="E475" s="3">
        <v>5</v>
      </c>
      <c r="F475" s="3" t="s">
        <v>870</v>
      </c>
      <c r="G475" s="1">
        <v>45496</v>
      </c>
      <c r="H475" s="3" t="s">
        <v>99</v>
      </c>
      <c r="I475" s="3" t="s">
        <v>26</v>
      </c>
      <c r="J475" s="3" t="s">
        <v>27</v>
      </c>
      <c r="K475" s="2">
        <f>Table1[[#This Row],[Unit Price]]*Table1[[#This Row],[Quantity]]</f>
        <v>796943.39999999991</v>
      </c>
      <c r="L475" s="3">
        <f t="shared" si="7"/>
        <v>0.25</v>
      </c>
      <c r="M475" s="2">
        <f>IFERROR(Table1[[#This Row],[Sale Price]]*Table1[[#This Row],[Discount]],"No Discount")</f>
        <v>199235.84999999998</v>
      </c>
      <c r="N475" s="2">
        <f>IFERROR(Table1[[#This Row],[Sale Price]]-Table1[[#This Row],[Discount Amount]],Table1[[#This Row],[Sale Price]])</f>
        <v>597707.54999999993</v>
      </c>
      <c r="O475" s="23">
        <f>MONTH(Table1[[#This Row],[Date]])</f>
        <v>7</v>
      </c>
      <c r="P475" s="3"/>
      <c r="Q475" s="3"/>
      <c r="R475" s="3"/>
      <c r="S475" s="3"/>
      <c r="T475" s="3"/>
    </row>
    <row r="476" spans="1:20">
      <c r="A476" s="3">
        <v>475</v>
      </c>
      <c r="B476" s="3" t="s">
        <v>402</v>
      </c>
      <c r="C476" s="3" t="s">
        <v>70</v>
      </c>
      <c r="D476" s="2">
        <v>37356.839999999997</v>
      </c>
      <c r="E476" s="3">
        <v>1</v>
      </c>
      <c r="F476" s="3" t="s">
        <v>871</v>
      </c>
      <c r="G476" s="1">
        <v>45620</v>
      </c>
      <c r="H476" s="3" t="s">
        <v>72</v>
      </c>
      <c r="I476" s="3" t="s">
        <v>26</v>
      </c>
      <c r="J476" s="3" t="s">
        <v>36</v>
      </c>
      <c r="K476" s="2">
        <f>Table1[[#This Row],[Unit Price]]*Table1[[#This Row],[Quantity]]</f>
        <v>37356.839999999997</v>
      </c>
      <c r="L476" s="3" t="str">
        <f t="shared" si="7"/>
        <v>No Discount</v>
      </c>
      <c r="M476" s="2" t="str">
        <f>IFERROR(Table1[[#This Row],[Sale Price]]*Table1[[#This Row],[Discount]],"No Discount")</f>
        <v>No Discount</v>
      </c>
      <c r="N476" s="2">
        <f>IFERROR(Table1[[#This Row],[Sale Price]]-Table1[[#This Row],[Discount Amount]],Table1[[#This Row],[Sale Price]])</f>
        <v>37356.839999999997</v>
      </c>
      <c r="O476" s="23">
        <f>MONTH(Table1[[#This Row],[Date]])</f>
        <v>11</v>
      </c>
      <c r="P476" s="3"/>
      <c r="Q476" s="3"/>
      <c r="R476" s="3"/>
      <c r="S476" s="3"/>
      <c r="T476" s="3"/>
    </row>
    <row r="477" spans="1:20">
      <c r="A477" s="3">
        <v>476</v>
      </c>
      <c r="B477" s="3" t="s">
        <v>872</v>
      </c>
      <c r="C477" s="3" t="s">
        <v>38</v>
      </c>
      <c r="D477" s="2">
        <v>174248.47</v>
      </c>
      <c r="E477" s="3">
        <v>5</v>
      </c>
      <c r="F477" s="3" t="s">
        <v>873</v>
      </c>
      <c r="G477" s="1">
        <v>45543</v>
      </c>
      <c r="H477" s="3" t="s">
        <v>31</v>
      </c>
      <c r="I477" s="3" t="s">
        <v>19</v>
      </c>
      <c r="J477" s="3" t="s">
        <v>20</v>
      </c>
      <c r="K477" s="2">
        <f>Table1[[#This Row],[Unit Price]]*Table1[[#This Row],[Quantity]]</f>
        <v>871242.35</v>
      </c>
      <c r="L477" s="3">
        <f t="shared" si="7"/>
        <v>0.25</v>
      </c>
      <c r="M477" s="2">
        <f>IFERROR(Table1[[#This Row],[Sale Price]]*Table1[[#This Row],[Discount]],"No Discount")</f>
        <v>217810.58749999999</v>
      </c>
      <c r="N477" s="2">
        <f>IFERROR(Table1[[#This Row],[Sale Price]]-Table1[[#This Row],[Discount Amount]],Table1[[#This Row],[Sale Price]])</f>
        <v>653431.76249999995</v>
      </c>
      <c r="O477" s="23">
        <f>MONTH(Table1[[#This Row],[Date]])</f>
        <v>9</v>
      </c>
      <c r="P477" s="3"/>
      <c r="Q477" s="3"/>
      <c r="R477" s="3"/>
      <c r="S477" s="3"/>
      <c r="T477" s="3"/>
    </row>
    <row r="478" spans="1:20">
      <c r="A478" s="3">
        <v>477</v>
      </c>
      <c r="B478" s="3" t="s">
        <v>443</v>
      </c>
      <c r="C478" s="3" t="s">
        <v>16</v>
      </c>
      <c r="D478" s="2">
        <v>32665.02</v>
      </c>
      <c r="E478" s="3">
        <v>5</v>
      </c>
      <c r="F478" s="3" t="s">
        <v>874</v>
      </c>
      <c r="G478" s="1">
        <v>45407</v>
      </c>
      <c r="H478" s="3" t="s">
        <v>67</v>
      </c>
      <c r="I478" s="3" t="s">
        <v>41</v>
      </c>
      <c r="J478" s="3" t="s">
        <v>36</v>
      </c>
      <c r="K478" s="2">
        <f>Table1[[#This Row],[Unit Price]]*Table1[[#This Row],[Quantity]]</f>
        <v>163325.1</v>
      </c>
      <c r="L478" s="3">
        <f t="shared" si="7"/>
        <v>0.25</v>
      </c>
      <c r="M478" s="2">
        <f>IFERROR(Table1[[#This Row],[Sale Price]]*Table1[[#This Row],[Discount]],"No Discount")</f>
        <v>40831.275000000001</v>
      </c>
      <c r="N478" s="2">
        <f>IFERROR(Table1[[#This Row],[Sale Price]]-Table1[[#This Row],[Discount Amount]],Table1[[#This Row],[Sale Price]])</f>
        <v>122493.82500000001</v>
      </c>
      <c r="O478" s="23">
        <f>MONTH(Table1[[#This Row],[Date]])</f>
        <v>4</v>
      </c>
      <c r="P478" s="3"/>
      <c r="Q478" s="3"/>
      <c r="R478" s="3"/>
      <c r="S478" s="3"/>
      <c r="T478" s="3"/>
    </row>
    <row r="479" spans="1:20">
      <c r="A479" s="3">
        <v>478</v>
      </c>
      <c r="B479" s="3" t="s">
        <v>875</v>
      </c>
      <c r="C479" s="3" t="s">
        <v>38</v>
      </c>
      <c r="D479" s="2">
        <v>134759.54999999999</v>
      </c>
      <c r="E479" s="3">
        <v>4</v>
      </c>
      <c r="F479" s="3" t="s">
        <v>876</v>
      </c>
      <c r="G479" s="1">
        <v>45431</v>
      </c>
      <c r="H479" s="3" t="s">
        <v>223</v>
      </c>
      <c r="I479" s="3" t="s">
        <v>32</v>
      </c>
      <c r="J479" s="3" t="s">
        <v>27</v>
      </c>
      <c r="K479" s="2">
        <f>Table1[[#This Row],[Unit Price]]*Table1[[#This Row],[Quantity]]</f>
        <v>539038.19999999995</v>
      </c>
      <c r="L479" s="3">
        <f t="shared" si="7"/>
        <v>0.15</v>
      </c>
      <c r="M479" s="2">
        <f>IFERROR(Table1[[#This Row],[Sale Price]]*Table1[[#This Row],[Discount]],"No Discount")</f>
        <v>80855.73</v>
      </c>
      <c r="N479" s="2">
        <f>IFERROR(Table1[[#This Row],[Sale Price]]-Table1[[#This Row],[Discount Amount]],Table1[[#This Row],[Sale Price]])</f>
        <v>458182.47</v>
      </c>
      <c r="O479" s="23">
        <f>MONTH(Table1[[#This Row],[Date]])</f>
        <v>5</v>
      </c>
      <c r="P479" s="3"/>
      <c r="Q479" s="3"/>
      <c r="R479" s="3"/>
      <c r="S479" s="3"/>
      <c r="T479" s="3"/>
    </row>
    <row r="480" spans="1:20">
      <c r="A480" s="3">
        <v>479</v>
      </c>
      <c r="B480" s="3" t="s">
        <v>877</v>
      </c>
      <c r="C480" s="3" t="s">
        <v>16</v>
      </c>
      <c r="D480" s="2">
        <v>182766.56</v>
      </c>
      <c r="E480" s="3">
        <v>3</v>
      </c>
      <c r="F480" s="3" t="s">
        <v>878</v>
      </c>
      <c r="G480" s="1">
        <v>45457</v>
      </c>
      <c r="H480" s="3" t="s">
        <v>197</v>
      </c>
      <c r="I480" s="3" t="s">
        <v>32</v>
      </c>
      <c r="J480" s="3" t="s">
        <v>27</v>
      </c>
      <c r="K480" s="2">
        <f>Table1[[#This Row],[Unit Price]]*Table1[[#This Row],[Quantity]]</f>
        <v>548299.67999999993</v>
      </c>
      <c r="L480" s="3">
        <f t="shared" si="7"/>
        <v>0.15</v>
      </c>
      <c r="M480" s="2">
        <f>IFERROR(Table1[[#This Row],[Sale Price]]*Table1[[#This Row],[Discount]],"No Discount")</f>
        <v>82244.95199999999</v>
      </c>
      <c r="N480" s="2">
        <f>IFERROR(Table1[[#This Row],[Sale Price]]-Table1[[#This Row],[Discount Amount]],Table1[[#This Row],[Sale Price]])</f>
        <v>466054.72799999994</v>
      </c>
      <c r="O480" s="23">
        <f>MONTH(Table1[[#This Row],[Date]])</f>
        <v>6</v>
      </c>
      <c r="P480" s="3"/>
      <c r="Q480" s="3"/>
      <c r="R480" s="3"/>
      <c r="S480" s="3"/>
      <c r="T480" s="3"/>
    </row>
    <row r="481" spans="1:20">
      <c r="A481" s="3">
        <v>480</v>
      </c>
      <c r="B481" s="3" t="s">
        <v>646</v>
      </c>
      <c r="C481" s="3" t="s">
        <v>70</v>
      </c>
      <c r="D481" s="2">
        <v>178422.16</v>
      </c>
      <c r="E481" s="3">
        <v>3</v>
      </c>
      <c r="F481" s="3" t="s">
        <v>879</v>
      </c>
      <c r="G481" s="1">
        <v>45592</v>
      </c>
      <c r="H481" s="3" t="s">
        <v>106</v>
      </c>
      <c r="I481" s="3" t="s">
        <v>41</v>
      </c>
      <c r="J481" s="3" t="s">
        <v>20</v>
      </c>
      <c r="K481" s="2">
        <f>Table1[[#This Row],[Unit Price]]*Table1[[#This Row],[Quantity]]</f>
        <v>535266.48</v>
      </c>
      <c r="L481" s="3">
        <f t="shared" si="7"/>
        <v>0.15</v>
      </c>
      <c r="M481" s="2">
        <f>IFERROR(Table1[[#This Row],[Sale Price]]*Table1[[#This Row],[Discount]],"No Discount")</f>
        <v>80289.971999999994</v>
      </c>
      <c r="N481" s="2">
        <f>IFERROR(Table1[[#This Row],[Sale Price]]-Table1[[#This Row],[Discount Amount]],Table1[[#This Row],[Sale Price]])</f>
        <v>454976.50799999997</v>
      </c>
      <c r="O481" s="23">
        <f>MONTH(Table1[[#This Row],[Date]])</f>
        <v>10</v>
      </c>
      <c r="P481" s="3"/>
      <c r="Q481" s="3"/>
      <c r="R481" s="3"/>
      <c r="S481" s="3"/>
      <c r="T481" s="3"/>
    </row>
    <row r="482" spans="1:20">
      <c r="A482" s="3">
        <v>481</v>
      </c>
      <c r="B482" s="3" t="s">
        <v>387</v>
      </c>
      <c r="C482" s="3" t="s">
        <v>47</v>
      </c>
      <c r="D482" s="2">
        <v>116459.85</v>
      </c>
      <c r="E482" s="3">
        <v>4</v>
      </c>
      <c r="F482" s="3" t="s">
        <v>880</v>
      </c>
      <c r="G482" s="1">
        <v>45639</v>
      </c>
      <c r="H482" s="3" t="s">
        <v>159</v>
      </c>
      <c r="I482" s="3" t="s">
        <v>41</v>
      </c>
      <c r="J482" s="3" t="s">
        <v>27</v>
      </c>
      <c r="K482" s="2">
        <f>Table1[[#This Row],[Unit Price]]*Table1[[#This Row],[Quantity]]</f>
        <v>465839.4</v>
      </c>
      <c r="L482" s="3">
        <f t="shared" si="7"/>
        <v>0.15</v>
      </c>
      <c r="M482" s="2">
        <f>IFERROR(Table1[[#This Row],[Sale Price]]*Table1[[#This Row],[Discount]],"No Discount")</f>
        <v>69875.91</v>
      </c>
      <c r="N482" s="2">
        <f>IFERROR(Table1[[#This Row],[Sale Price]]-Table1[[#This Row],[Discount Amount]],Table1[[#This Row],[Sale Price]])</f>
        <v>395963.49</v>
      </c>
      <c r="O482" s="23">
        <f>MONTH(Table1[[#This Row],[Date]])</f>
        <v>12</v>
      </c>
      <c r="P482" s="3"/>
      <c r="Q482" s="3"/>
      <c r="R482" s="3"/>
      <c r="S482" s="3"/>
      <c r="T482" s="3"/>
    </row>
    <row r="483" spans="1:20">
      <c r="A483" s="3">
        <v>482</v>
      </c>
      <c r="B483" s="3" t="s">
        <v>881</v>
      </c>
      <c r="C483" s="3" t="s">
        <v>51</v>
      </c>
      <c r="D483" s="2">
        <v>16685.900000000001</v>
      </c>
      <c r="E483" s="3">
        <v>3</v>
      </c>
      <c r="F483" s="3" t="s">
        <v>882</v>
      </c>
      <c r="G483" s="1">
        <v>45334</v>
      </c>
      <c r="H483" s="3" t="s">
        <v>131</v>
      </c>
      <c r="I483" s="3" t="s">
        <v>19</v>
      </c>
      <c r="J483" s="3" t="s">
        <v>36</v>
      </c>
      <c r="K483" s="2">
        <f>Table1[[#This Row],[Unit Price]]*Table1[[#This Row],[Quantity]]</f>
        <v>50057.700000000004</v>
      </c>
      <c r="L483" s="3">
        <f t="shared" si="7"/>
        <v>0.15</v>
      </c>
      <c r="M483" s="2">
        <f>IFERROR(Table1[[#This Row],[Sale Price]]*Table1[[#This Row],[Discount]],"No Discount")</f>
        <v>7508.6550000000007</v>
      </c>
      <c r="N483" s="2">
        <f>IFERROR(Table1[[#This Row],[Sale Price]]-Table1[[#This Row],[Discount Amount]],Table1[[#This Row],[Sale Price]])</f>
        <v>42549.045000000006</v>
      </c>
      <c r="O483" s="23">
        <f>MONTH(Table1[[#This Row],[Date]])</f>
        <v>2</v>
      </c>
      <c r="P483" s="3"/>
      <c r="Q483" s="3"/>
      <c r="R483" s="3"/>
      <c r="S483" s="3"/>
      <c r="T483" s="3"/>
    </row>
    <row r="484" spans="1:20">
      <c r="A484" s="3">
        <v>483</v>
      </c>
      <c r="B484" s="3" t="s">
        <v>511</v>
      </c>
      <c r="C484" s="3" t="s">
        <v>29</v>
      </c>
      <c r="D484" s="2">
        <v>102057.36</v>
      </c>
      <c r="E484" s="3">
        <v>1</v>
      </c>
      <c r="F484" s="3" t="s">
        <v>883</v>
      </c>
      <c r="G484" s="1">
        <v>45548</v>
      </c>
      <c r="H484" s="3" t="s">
        <v>121</v>
      </c>
      <c r="I484" s="3" t="s">
        <v>26</v>
      </c>
      <c r="J484" s="3" t="s">
        <v>20</v>
      </c>
      <c r="K484" s="2">
        <f>Table1[[#This Row],[Unit Price]]*Table1[[#This Row],[Quantity]]</f>
        <v>102057.36</v>
      </c>
      <c r="L484" s="3" t="str">
        <f t="shared" si="7"/>
        <v>No Discount</v>
      </c>
      <c r="M484" s="2" t="str">
        <f>IFERROR(Table1[[#This Row],[Sale Price]]*Table1[[#This Row],[Discount]],"No Discount")</f>
        <v>No Discount</v>
      </c>
      <c r="N484" s="2">
        <f>IFERROR(Table1[[#This Row],[Sale Price]]-Table1[[#This Row],[Discount Amount]],Table1[[#This Row],[Sale Price]])</f>
        <v>102057.36</v>
      </c>
      <c r="O484" s="23">
        <f>MONTH(Table1[[#This Row],[Date]])</f>
        <v>9</v>
      </c>
      <c r="P484" s="3"/>
      <c r="Q484" s="3"/>
      <c r="R484" s="3"/>
      <c r="S484" s="3"/>
      <c r="T484" s="3"/>
    </row>
    <row r="485" spans="1:20">
      <c r="A485" s="3">
        <v>484</v>
      </c>
      <c r="B485" s="3" t="s">
        <v>860</v>
      </c>
      <c r="C485" s="3" t="s">
        <v>60</v>
      </c>
      <c r="D485" s="2">
        <v>45582.61</v>
      </c>
      <c r="E485" s="3">
        <v>4</v>
      </c>
      <c r="F485" s="3" t="s">
        <v>884</v>
      </c>
      <c r="G485" s="1">
        <v>45623</v>
      </c>
      <c r="H485" s="3" t="s">
        <v>251</v>
      </c>
      <c r="I485" s="3" t="s">
        <v>32</v>
      </c>
      <c r="J485" s="3" t="s">
        <v>36</v>
      </c>
      <c r="K485" s="2">
        <f>Table1[[#This Row],[Unit Price]]*Table1[[#This Row],[Quantity]]</f>
        <v>182330.44</v>
      </c>
      <c r="L485" s="3">
        <f t="shared" si="7"/>
        <v>0.15</v>
      </c>
      <c r="M485" s="2">
        <f>IFERROR(Table1[[#This Row],[Sale Price]]*Table1[[#This Row],[Discount]],"No Discount")</f>
        <v>27349.565999999999</v>
      </c>
      <c r="N485" s="2">
        <f>IFERROR(Table1[[#This Row],[Sale Price]]-Table1[[#This Row],[Discount Amount]],Table1[[#This Row],[Sale Price]])</f>
        <v>154980.87400000001</v>
      </c>
      <c r="O485" s="23">
        <f>MONTH(Table1[[#This Row],[Date]])</f>
        <v>11</v>
      </c>
      <c r="P485" s="3"/>
      <c r="Q485" s="3"/>
      <c r="R485" s="3"/>
      <c r="S485" s="3"/>
      <c r="T485" s="3"/>
    </row>
    <row r="486" spans="1:20">
      <c r="A486" s="3">
        <v>485</v>
      </c>
      <c r="B486" s="3" t="s">
        <v>885</v>
      </c>
      <c r="C486" s="3" t="s">
        <v>47</v>
      </c>
      <c r="D486" s="2">
        <v>198758.55</v>
      </c>
      <c r="E486" s="3">
        <v>5</v>
      </c>
      <c r="F486" s="3" t="s">
        <v>886</v>
      </c>
      <c r="G486" s="1">
        <v>45503</v>
      </c>
      <c r="H486" s="3" t="s">
        <v>40</v>
      </c>
      <c r="I486" s="3" t="s">
        <v>45</v>
      </c>
      <c r="J486" s="3" t="s">
        <v>36</v>
      </c>
      <c r="K486" s="2">
        <f>Table1[[#This Row],[Unit Price]]*Table1[[#This Row],[Quantity]]</f>
        <v>993792.75</v>
      </c>
      <c r="L486" s="3">
        <f t="shared" si="7"/>
        <v>0.25</v>
      </c>
      <c r="M486" s="2">
        <f>IFERROR(Table1[[#This Row],[Sale Price]]*Table1[[#This Row],[Discount]],"No Discount")</f>
        <v>248448.1875</v>
      </c>
      <c r="N486" s="2">
        <f>IFERROR(Table1[[#This Row],[Sale Price]]-Table1[[#This Row],[Discount Amount]],Table1[[#This Row],[Sale Price]])</f>
        <v>745344.5625</v>
      </c>
      <c r="O486" s="23">
        <f>MONTH(Table1[[#This Row],[Date]])</f>
        <v>7</v>
      </c>
      <c r="P486" s="3"/>
      <c r="Q486" s="3"/>
      <c r="R486" s="3"/>
      <c r="S486" s="3"/>
      <c r="T486" s="3"/>
    </row>
    <row r="487" spans="1:20">
      <c r="A487" s="3">
        <v>486</v>
      </c>
      <c r="B487" s="3" t="s">
        <v>402</v>
      </c>
      <c r="C487" s="3" t="s">
        <v>129</v>
      </c>
      <c r="D487" s="2">
        <v>32624</v>
      </c>
      <c r="E487" s="3">
        <v>2</v>
      </c>
      <c r="F487" s="3" t="s">
        <v>887</v>
      </c>
      <c r="G487" s="1">
        <v>45435</v>
      </c>
      <c r="H487" s="3" t="s">
        <v>159</v>
      </c>
      <c r="I487" s="3" t="s">
        <v>45</v>
      </c>
      <c r="J487" s="3" t="s">
        <v>27</v>
      </c>
      <c r="K487" s="2">
        <f>Table1[[#This Row],[Unit Price]]*Table1[[#This Row],[Quantity]]</f>
        <v>65248</v>
      </c>
      <c r="L487" s="3">
        <f t="shared" si="7"/>
        <v>0.15</v>
      </c>
      <c r="M487" s="2">
        <f>IFERROR(Table1[[#This Row],[Sale Price]]*Table1[[#This Row],[Discount]],"No Discount")</f>
        <v>9787.1999999999989</v>
      </c>
      <c r="N487" s="2">
        <f>IFERROR(Table1[[#This Row],[Sale Price]]-Table1[[#This Row],[Discount Amount]],Table1[[#This Row],[Sale Price]])</f>
        <v>55460.800000000003</v>
      </c>
      <c r="O487" s="23">
        <f>MONTH(Table1[[#This Row],[Date]])</f>
        <v>5</v>
      </c>
      <c r="P487" s="3"/>
      <c r="Q487" s="3"/>
      <c r="R487" s="3"/>
      <c r="S487" s="3"/>
      <c r="T487" s="3"/>
    </row>
    <row r="488" spans="1:20">
      <c r="A488" s="3">
        <v>487</v>
      </c>
      <c r="B488" s="3" t="s">
        <v>888</v>
      </c>
      <c r="C488" s="3" t="s">
        <v>129</v>
      </c>
      <c r="D488" s="2">
        <v>132527.87</v>
      </c>
      <c r="E488" s="3">
        <v>3</v>
      </c>
      <c r="F488" s="3" t="s">
        <v>889</v>
      </c>
      <c r="G488" s="1">
        <v>45292</v>
      </c>
      <c r="H488" s="3" t="s">
        <v>96</v>
      </c>
      <c r="I488" s="3" t="s">
        <v>26</v>
      </c>
      <c r="J488" s="3" t="s">
        <v>20</v>
      </c>
      <c r="K488" s="2">
        <f>Table1[[#This Row],[Unit Price]]*Table1[[#This Row],[Quantity]]</f>
        <v>397583.61</v>
      </c>
      <c r="L488" s="3">
        <f t="shared" si="7"/>
        <v>0.15</v>
      </c>
      <c r="M488" s="2">
        <f>IFERROR(Table1[[#This Row],[Sale Price]]*Table1[[#This Row],[Discount]],"No Discount")</f>
        <v>59637.541499999992</v>
      </c>
      <c r="N488" s="2">
        <f>IFERROR(Table1[[#This Row],[Sale Price]]-Table1[[#This Row],[Discount Amount]],Table1[[#This Row],[Sale Price]])</f>
        <v>337946.06849999999</v>
      </c>
      <c r="O488" s="23">
        <f>MONTH(Table1[[#This Row],[Date]])</f>
        <v>1</v>
      </c>
      <c r="P488" s="3"/>
      <c r="Q488" s="3"/>
      <c r="R488" s="3"/>
      <c r="S488" s="3"/>
      <c r="T488" s="3"/>
    </row>
    <row r="489" spans="1:20">
      <c r="A489" s="3">
        <v>488</v>
      </c>
      <c r="B489" s="3" t="s">
        <v>890</v>
      </c>
      <c r="C489" s="3" t="s">
        <v>51</v>
      </c>
      <c r="D489" s="2">
        <v>20185.990000000002</v>
      </c>
      <c r="E489" s="3">
        <v>4</v>
      </c>
      <c r="F489" s="3" t="s">
        <v>891</v>
      </c>
      <c r="G489" s="1">
        <v>45441</v>
      </c>
      <c r="H489" s="3" t="s">
        <v>99</v>
      </c>
      <c r="I489" s="3" t="s">
        <v>32</v>
      </c>
      <c r="J489" s="3" t="s">
        <v>27</v>
      </c>
      <c r="K489" s="2">
        <f>Table1[[#This Row],[Unit Price]]*Table1[[#This Row],[Quantity]]</f>
        <v>80743.960000000006</v>
      </c>
      <c r="L489" s="3">
        <f t="shared" si="7"/>
        <v>0.15</v>
      </c>
      <c r="M489" s="2">
        <f>IFERROR(Table1[[#This Row],[Sale Price]]*Table1[[#This Row],[Discount]],"No Discount")</f>
        <v>12111.594000000001</v>
      </c>
      <c r="N489" s="2">
        <f>IFERROR(Table1[[#This Row],[Sale Price]]-Table1[[#This Row],[Discount Amount]],Table1[[#This Row],[Sale Price]])</f>
        <v>68632.366000000009</v>
      </c>
      <c r="O489" s="23">
        <f>MONTH(Table1[[#This Row],[Date]])</f>
        <v>5</v>
      </c>
      <c r="P489" s="3"/>
      <c r="Q489" s="3"/>
      <c r="R489" s="3"/>
      <c r="S489" s="3"/>
      <c r="T489" s="3"/>
    </row>
    <row r="490" spans="1:20">
      <c r="A490" s="3">
        <v>489</v>
      </c>
      <c r="B490" s="3" t="s">
        <v>336</v>
      </c>
      <c r="C490" s="3" t="s">
        <v>70</v>
      </c>
      <c r="D490" s="2">
        <v>133076.60999999999</v>
      </c>
      <c r="E490" s="3">
        <v>3</v>
      </c>
      <c r="F490" s="3" t="s">
        <v>892</v>
      </c>
      <c r="G490" s="1">
        <v>45314</v>
      </c>
      <c r="H490" s="3" t="s">
        <v>67</v>
      </c>
      <c r="I490" s="3" t="s">
        <v>26</v>
      </c>
      <c r="J490" s="3" t="s">
        <v>20</v>
      </c>
      <c r="K490" s="2">
        <f>Table1[[#This Row],[Unit Price]]*Table1[[#This Row],[Quantity]]</f>
        <v>399229.82999999996</v>
      </c>
      <c r="L490" s="3">
        <f t="shared" si="7"/>
        <v>0.15</v>
      </c>
      <c r="M490" s="2">
        <f>IFERROR(Table1[[#This Row],[Sale Price]]*Table1[[#This Row],[Discount]],"No Discount")</f>
        <v>59884.474499999989</v>
      </c>
      <c r="N490" s="2">
        <f>IFERROR(Table1[[#This Row],[Sale Price]]-Table1[[#This Row],[Discount Amount]],Table1[[#This Row],[Sale Price]])</f>
        <v>339345.35549999995</v>
      </c>
      <c r="O490" s="23">
        <f>MONTH(Table1[[#This Row],[Date]])</f>
        <v>1</v>
      </c>
      <c r="P490" s="3"/>
      <c r="Q490" s="3"/>
      <c r="R490" s="3"/>
      <c r="S490" s="3"/>
      <c r="T490" s="3"/>
    </row>
    <row r="491" spans="1:20">
      <c r="A491" s="3">
        <v>490</v>
      </c>
      <c r="B491" s="3" t="s">
        <v>664</v>
      </c>
      <c r="C491" s="3" t="s">
        <v>79</v>
      </c>
      <c r="D491" s="2">
        <v>42889.04</v>
      </c>
      <c r="E491" s="3">
        <v>1</v>
      </c>
      <c r="F491" s="3" t="s">
        <v>893</v>
      </c>
      <c r="G491" s="1">
        <v>45555</v>
      </c>
      <c r="H491" s="3" t="s">
        <v>31</v>
      </c>
      <c r="I491" s="3" t="s">
        <v>19</v>
      </c>
      <c r="J491" s="3" t="s">
        <v>27</v>
      </c>
      <c r="K491" s="2">
        <f>Table1[[#This Row],[Unit Price]]*Table1[[#This Row],[Quantity]]</f>
        <v>42889.04</v>
      </c>
      <c r="L491" s="3" t="str">
        <f t="shared" si="7"/>
        <v>No Discount</v>
      </c>
      <c r="M491" s="2" t="str">
        <f>IFERROR(Table1[[#This Row],[Sale Price]]*Table1[[#This Row],[Discount]],"No Discount")</f>
        <v>No Discount</v>
      </c>
      <c r="N491" s="2">
        <f>IFERROR(Table1[[#This Row],[Sale Price]]-Table1[[#This Row],[Discount Amount]],Table1[[#This Row],[Sale Price]])</f>
        <v>42889.04</v>
      </c>
      <c r="O491" s="23">
        <f>MONTH(Table1[[#This Row],[Date]])</f>
        <v>9</v>
      </c>
      <c r="P491" s="3"/>
      <c r="Q491" s="3"/>
      <c r="R491" s="3"/>
      <c r="S491" s="3"/>
      <c r="T491" s="3"/>
    </row>
    <row r="492" spans="1:20">
      <c r="A492" s="3">
        <v>491</v>
      </c>
      <c r="B492" s="3" t="s">
        <v>309</v>
      </c>
      <c r="C492" s="3" t="s">
        <v>70</v>
      </c>
      <c r="D492" s="2">
        <v>186139.86</v>
      </c>
      <c r="E492" s="3">
        <v>1</v>
      </c>
      <c r="F492" s="3" t="s">
        <v>894</v>
      </c>
      <c r="G492" s="1">
        <v>45387</v>
      </c>
      <c r="H492" s="3" t="s">
        <v>131</v>
      </c>
      <c r="I492" s="3" t="s">
        <v>32</v>
      </c>
      <c r="J492" s="3" t="s">
        <v>20</v>
      </c>
      <c r="K492" s="2">
        <f>Table1[[#This Row],[Unit Price]]*Table1[[#This Row],[Quantity]]</f>
        <v>186139.86</v>
      </c>
      <c r="L492" s="3" t="str">
        <f t="shared" si="7"/>
        <v>No Discount</v>
      </c>
      <c r="M492" s="2" t="str">
        <f>IFERROR(Table1[[#This Row],[Sale Price]]*Table1[[#This Row],[Discount]],"No Discount")</f>
        <v>No Discount</v>
      </c>
      <c r="N492" s="2">
        <f>IFERROR(Table1[[#This Row],[Sale Price]]-Table1[[#This Row],[Discount Amount]],Table1[[#This Row],[Sale Price]])</f>
        <v>186139.86</v>
      </c>
      <c r="O492" s="23">
        <f>MONTH(Table1[[#This Row],[Date]])</f>
        <v>4</v>
      </c>
      <c r="P492" s="3"/>
      <c r="Q492" s="3"/>
      <c r="R492" s="3"/>
      <c r="S492" s="3"/>
      <c r="T492" s="3"/>
    </row>
    <row r="493" spans="1:20">
      <c r="A493" s="3">
        <v>492</v>
      </c>
      <c r="B493" s="3" t="s">
        <v>336</v>
      </c>
      <c r="C493" s="3" t="s">
        <v>51</v>
      </c>
      <c r="D493" s="2">
        <v>85048.09</v>
      </c>
      <c r="E493" s="3">
        <v>5</v>
      </c>
      <c r="F493" s="3" t="s">
        <v>895</v>
      </c>
      <c r="G493" s="1">
        <v>45442</v>
      </c>
      <c r="H493" s="3" t="s">
        <v>35</v>
      </c>
      <c r="I493" s="3" t="s">
        <v>26</v>
      </c>
      <c r="J493" s="3" t="s">
        <v>36</v>
      </c>
      <c r="K493" s="2">
        <f>Table1[[#This Row],[Unit Price]]*Table1[[#This Row],[Quantity]]</f>
        <v>425240.44999999995</v>
      </c>
      <c r="L493" s="3">
        <f t="shared" si="7"/>
        <v>0.25</v>
      </c>
      <c r="M493" s="2">
        <f>IFERROR(Table1[[#This Row],[Sale Price]]*Table1[[#This Row],[Discount]],"No Discount")</f>
        <v>106310.11249999999</v>
      </c>
      <c r="N493" s="2">
        <f>IFERROR(Table1[[#This Row],[Sale Price]]-Table1[[#This Row],[Discount Amount]],Table1[[#This Row],[Sale Price]])</f>
        <v>318930.33749999997</v>
      </c>
      <c r="O493" s="23">
        <f>MONTH(Table1[[#This Row],[Date]])</f>
        <v>5</v>
      </c>
      <c r="P493" s="3"/>
      <c r="Q493" s="3"/>
      <c r="R493" s="3"/>
      <c r="S493" s="3"/>
      <c r="T493" s="3"/>
    </row>
    <row r="494" spans="1:20">
      <c r="A494" s="3">
        <v>493</v>
      </c>
      <c r="B494" s="3" t="s">
        <v>426</v>
      </c>
      <c r="C494" s="3" t="s">
        <v>51</v>
      </c>
      <c r="D494" s="2">
        <v>155782.84</v>
      </c>
      <c r="E494" s="3">
        <v>4</v>
      </c>
      <c r="F494" s="3" t="s">
        <v>896</v>
      </c>
      <c r="G494" s="1">
        <v>45613</v>
      </c>
      <c r="H494" s="3" t="s">
        <v>67</v>
      </c>
      <c r="I494" s="3" t="s">
        <v>41</v>
      </c>
      <c r="J494" s="3" t="s">
        <v>36</v>
      </c>
      <c r="K494" s="2">
        <f>Table1[[#This Row],[Unit Price]]*Table1[[#This Row],[Quantity]]</f>
        <v>623131.36</v>
      </c>
      <c r="L494" s="3">
        <f t="shared" si="7"/>
        <v>0.15</v>
      </c>
      <c r="M494" s="2">
        <f>IFERROR(Table1[[#This Row],[Sale Price]]*Table1[[#This Row],[Discount]],"No Discount")</f>
        <v>93469.703999999998</v>
      </c>
      <c r="N494" s="2">
        <f>IFERROR(Table1[[#This Row],[Sale Price]]-Table1[[#This Row],[Discount Amount]],Table1[[#This Row],[Sale Price]])</f>
        <v>529661.65599999996</v>
      </c>
      <c r="O494" s="23">
        <f>MONTH(Table1[[#This Row],[Date]])</f>
        <v>11</v>
      </c>
      <c r="P494" s="3"/>
      <c r="Q494" s="3"/>
      <c r="R494" s="3"/>
      <c r="S494" s="3"/>
      <c r="T494" s="3"/>
    </row>
    <row r="495" spans="1:20">
      <c r="A495" s="3">
        <v>494</v>
      </c>
      <c r="B495" s="3" t="s">
        <v>897</v>
      </c>
      <c r="C495" s="3" t="s">
        <v>129</v>
      </c>
      <c r="D495" s="2">
        <v>75976.87</v>
      </c>
      <c r="E495" s="3">
        <v>3</v>
      </c>
      <c r="F495" s="3" t="s">
        <v>898</v>
      </c>
      <c r="G495" s="1">
        <v>45616</v>
      </c>
      <c r="H495" s="3" t="s">
        <v>53</v>
      </c>
      <c r="I495" s="3" t="s">
        <v>26</v>
      </c>
      <c r="J495" s="3" t="s">
        <v>36</v>
      </c>
      <c r="K495" s="2">
        <f>Table1[[#This Row],[Unit Price]]*Table1[[#This Row],[Quantity]]</f>
        <v>227930.61</v>
      </c>
      <c r="L495" s="3">
        <f t="shared" si="7"/>
        <v>0.15</v>
      </c>
      <c r="M495" s="2">
        <f>IFERROR(Table1[[#This Row],[Sale Price]]*Table1[[#This Row],[Discount]],"No Discount")</f>
        <v>34189.591499999995</v>
      </c>
      <c r="N495" s="2">
        <f>IFERROR(Table1[[#This Row],[Sale Price]]-Table1[[#This Row],[Discount Amount]],Table1[[#This Row],[Sale Price]])</f>
        <v>193741.01850000001</v>
      </c>
      <c r="O495" s="23">
        <f>MONTH(Table1[[#This Row],[Date]])</f>
        <v>11</v>
      </c>
      <c r="P495" s="3"/>
      <c r="Q495" s="3"/>
      <c r="R495" s="3"/>
      <c r="S495" s="3"/>
      <c r="T495" s="3"/>
    </row>
    <row r="496" spans="1:20">
      <c r="A496" s="3">
        <v>495</v>
      </c>
      <c r="B496" s="3" t="s">
        <v>396</v>
      </c>
      <c r="C496" s="3" t="s">
        <v>29</v>
      </c>
      <c r="D496" s="2">
        <v>152050.78</v>
      </c>
      <c r="E496" s="3">
        <v>3</v>
      </c>
      <c r="F496" s="3" t="s">
        <v>899</v>
      </c>
      <c r="G496" s="1">
        <v>45347</v>
      </c>
      <c r="H496" s="3" t="s">
        <v>121</v>
      </c>
      <c r="I496" s="3" t="s">
        <v>41</v>
      </c>
      <c r="J496" s="3" t="s">
        <v>20</v>
      </c>
      <c r="K496" s="2">
        <f>Table1[[#This Row],[Unit Price]]*Table1[[#This Row],[Quantity]]</f>
        <v>456152.33999999997</v>
      </c>
      <c r="L496" s="3">
        <f t="shared" si="7"/>
        <v>0.15</v>
      </c>
      <c r="M496" s="2">
        <f>IFERROR(Table1[[#This Row],[Sale Price]]*Table1[[#This Row],[Discount]],"No Discount")</f>
        <v>68422.850999999995</v>
      </c>
      <c r="N496" s="2">
        <f>IFERROR(Table1[[#This Row],[Sale Price]]-Table1[[#This Row],[Discount Amount]],Table1[[#This Row],[Sale Price]])</f>
        <v>387729.48899999994</v>
      </c>
      <c r="O496" s="23">
        <f>MONTH(Table1[[#This Row],[Date]])</f>
        <v>2</v>
      </c>
      <c r="P496" s="3"/>
      <c r="Q496" s="3"/>
      <c r="R496" s="3"/>
      <c r="S496" s="3"/>
      <c r="T496" s="3"/>
    </row>
    <row r="497" spans="1:20">
      <c r="A497" s="3">
        <v>496</v>
      </c>
      <c r="B497" s="3" t="s">
        <v>900</v>
      </c>
      <c r="C497" s="3" t="s">
        <v>70</v>
      </c>
      <c r="D497" s="2">
        <v>125186.93</v>
      </c>
      <c r="E497" s="3">
        <v>2</v>
      </c>
      <c r="F497" s="3" t="s">
        <v>901</v>
      </c>
      <c r="G497" s="1">
        <v>45633</v>
      </c>
      <c r="H497" s="3" t="s">
        <v>223</v>
      </c>
      <c r="I497" s="3" t="s">
        <v>45</v>
      </c>
      <c r="J497" s="3" t="s">
        <v>36</v>
      </c>
      <c r="K497" s="2">
        <f>Table1[[#This Row],[Unit Price]]*Table1[[#This Row],[Quantity]]</f>
        <v>250373.86</v>
      </c>
      <c r="L497" s="3">
        <f t="shared" si="7"/>
        <v>0.15</v>
      </c>
      <c r="M497" s="2">
        <f>IFERROR(Table1[[#This Row],[Sale Price]]*Table1[[#This Row],[Discount]],"No Discount")</f>
        <v>37556.078999999998</v>
      </c>
      <c r="N497" s="2">
        <f>IFERROR(Table1[[#This Row],[Sale Price]]-Table1[[#This Row],[Discount Amount]],Table1[[#This Row],[Sale Price]])</f>
        <v>212817.78099999999</v>
      </c>
      <c r="O497" s="23">
        <f>MONTH(Table1[[#This Row],[Date]])</f>
        <v>12</v>
      </c>
      <c r="P497" s="3"/>
      <c r="Q497" s="3"/>
      <c r="R497" s="3"/>
      <c r="S497" s="3"/>
      <c r="T497" s="3"/>
    </row>
    <row r="498" spans="1:20">
      <c r="A498" s="3">
        <v>497</v>
      </c>
      <c r="B498" s="3" t="s">
        <v>418</v>
      </c>
      <c r="C498" s="3" t="s">
        <v>29</v>
      </c>
      <c r="D498" s="2">
        <v>31770.15</v>
      </c>
      <c r="E498" s="3">
        <v>5</v>
      </c>
      <c r="F498" s="3" t="s">
        <v>902</v>
      </c>
      <c r="G498" s="1">
        <v>45364</v>
      </c>
      <c r="H498" s="3" t="s">
        <v>191</v>
      </c>
      <c r="I498" s="3" t="s">
        <v>32</v>
      </c>
      <c r="J498" s="3" t="s">
        <v>27</v>
      </c>
      <c r="K498" s="2">
        <f>Table1[[#This Row],[Unit Price]]*Table1[[#This Row],[Quantity]]</f>
        <v>158850.75</v>
      </c>
      <c r="L498" s="3">
        <f t="shared" si="7"/>
        <v>0.25</v>
      </c>
      <c r="M498" s="2">
        <f>IFERROR(Table1[[#This Row],[Sale Price]]*Table1[[#This Row],[Discount]],"No Discount")</f>
        <v>39712.6875</v>
      </c>
      <c r="N498" s="2">
        <f>IFERROR(Table1[[#This Row],[Sale Price]]-Table1[[#This Row],[Discount Amount]],Table1[[#This Row],[Sale Price]])</f>
        <v>119138.0625</v>
      </c>
      <c r="O498" s="23">
        <f>MONTH(Table1[[#This Row],[Date]])</f>
        <v>3</v>
      </c>
      <c r="P498" s="3"/>
      <c r="Q498" s="3"/>
      <c r="R498" s="3"/>
      <c r="S498" s="3"/>
      <c r="T498" s="3"/>
    </row>
    <row r="499" spans="1:20">
      <c r="A499" s="3">
        <v>498</v>
      </c>
      <c r="B499" s="3" t="s">
        <v>903</v>
      </c>
      <c r="C499" s="3" t="s">
        <v>129</v>
      </c>
      <c r="D499" s="2">
        <v>161471.1</v>
      </c>
      <c r="E499" s="3">
        <v>4</v>
      </c>
      <c r="F499" s="3" t="s">
        <v>904</v>
      </c>
      <c r="G499" s="1">
        <v>45494</v>
      </c>
      <c r="H499" s="3" t="s">
        <v>131</v>
      </c>
      <c r="I499" s="3" t="s">
        <v>45</v>
      </c>
      <c r="J499" s="3" t="s">
        <v>36</v>
      </c>
      <c r="K499" s="2">
        <f>Table1[[#This Row],[Unit Price]]*Table1[[#This Row],[Quantity]]</f>
        <v>645884.4</v>
      </c>
      <c r="L499" s="3">
        <f t="shared" si="7"/>
        <v>0.15</v>
      </c>
      <c r="M499" s="2">
        <f>IFERROR(Table1[[#This Row],[Sale Price]]*Table1[[#This Row],[Discount]],"No Discount")</f>
        <v>96882.66</v>
      </c>
      <c r="N499" s="2">
        <f>IFERROR(Table1[[#This Row],[Sale Price]]-Table1[[#This Row],[Discount Amount]],Table1[[#This Row],[Sale Price]])</f>
        <v>549001.74</v>
      </c>
      <c r="O499" s="23">
        <f>MONTH(Table1[[#This Row],[Date]])</f>
        <v>7</v>
      </c>
      <c r="P499" s="3"/>
      <c r="Q499" s="3"/>
      <c r="R499" s="3"/>
      <c r="S499" s="3"/>
      <c r="T499" s="3"/>
    </row>
    <row r="500" spans="1:20">
      <c r="A500" s="3">
        <v>499</v>
      </c>
      <c r="B500" s="3" t="s">
        <v>591</v>
      </c>
      <c r="C500" s="3" t="s">
        <v>38</v>
      </c>
      <c r="D500" s="2">
        <v>103912.2</v>
      </c>
      <c r="E500" s="3">
        <v>2</v>
      </c>
      <c r="F500" s="3" t="s">
        <v>905</v>
      </c>
      <c r="G500" s="1">
        <v>45443</v>
      </c>
      <c r="H500" s="3" t="s">
        <v>44</v>
      </c>
      <c r="I500" s="3" t="s">
        <v>41</v>
      </c>
      <c r="J500" s="3" t="s">
        <v>20</v>
      </c>
      <c r="K500" s="2">
        <f>Table1[[#This Row],[Unit Price]]*Table1[[#This Row],[Quantity]]</f>
        <v>207824.4</v>
      </c>
      <c r="L500" s="3">
        <f t="shared" si="7"/>
        <v>0.15</v>
      </c>
      <c r="M500" s="2">
        <f>IFERROR(Table1[[#This Row],[Sale Price]]*Table1[[#This Row],[Discount]],"No Discount")</f>
        <v>31173.659999999996</v>
      </c>
      <c r="N500" s="2">
        <f>IFERROR(Table1[[#This Row],[Sale Price]]-Table1[[#This Row],[Discount Amount]],Table1[[#This Row],[Sale Price]])</f>
        <v>176650.74</v>
      </c>
      <c r="O500" s="23">
        <f>MONTH(Table1[[#This Row],[Date]])</f>
        <v>5</v>
      </c>
      <c r="P500" s="3"/>
      <c r="Q500" s="3"/>
      <c r="R500" s="3"/>
      <c r="S500" s="3"/>
      <c r="T500" s="3"/>
    </row>
    <row r="501" spans="1:20">
      <c r="A501" s="3">
        <v>500</v>
      </c>
      <c r="B501" s="3" t="s">
        <v>628</v>
      </c>
      <c r="C501" s="3" t="s">
        <v>60</v>
      </c>
      <c r="D501" s="2">
        <v>158917.28</v>
      </c>
      <c r="E501" s="3">
        <v>1</v>
      </c>
      <c r="F501" s="3" t="s">
        <v>906</v>
      </c>
      <c r="G501" s="1">
        <v>45469</v>
      </c>
      <c r="H501" s="3" t="s">
        <v>106</v>
      </c>
      <c r="I501" s="3" t="s">
        <v>45</v>
      </c>
      <c r="J501" s="3" t="s">
        <v>36</v>
      </c>
      <c r="K501" s="2">
        <f>Table1[[#This Row],[Unit Price]]*Table1[[#This Row],[Quantity]]</f>
        <v>158917.28</v>
      </c>
      <c r="L501" s="3" t="str">
        <f t="shared" si="7"/>
        <v>No Discount</v>
      </c>
      <c r="M501" s="2" t="str">
        <f>IFERROR(Table1[[#This Row],[Sale Price]]*Table1[[#This Row],[Discount]],"No Discount")</f>
        <v>No Discount</v>
      </c>
      <c r="N501" s="2">
        <f>IFERROR(Table1[[#This Row],[Sale Price]]-Table1[[#This Row],[Discount Amount]],Table1[[#This Row],[Sale Price]])</f>
        <v>158917.28</v>
      </c>
      <c r="O501" s="23">
        <f>MONTH(Table1[[#This Row],[Date]])</f>
        <v>6</v>
      </c>
      <c r="P501" s="3"/>
      <c r="Q501" s="3"/>
      <c r="R501" s="3"/>
      <c r="S501" s="3"/>
      <c r="T501" s="3"/>
    </row>
    <row r="502" spans="1:20">
      <c r="A502" s="3">
        <v>501</v>
      </c>
      <c r="B502" s="3" t="s">
        <v>505</v>
      </c>
      <c r="C502" s="3" t="s">
        <v>29</v>
      </c>
      <c r="D502" s="2">
        <v>125852.23</v>
      </c>
      <c r="E502" s="3">
        <v>3</v>
      </c>
      <c r="F502" s="3" t="s">
        <v>907</v>
      </c>
      <c r="G502" s="1">
        <v>45326</v>
      </c>
      <c r="H502" s="3" t="s">
        <v>84</v>
      </c>
      <c r="I502" s="3" t="s">
        <v>32</v>
      </c>
      <c r="J502" s="3" t="s">
        <v>27</v>
      </c>
      <c r="K502" s="2">
        <f>Table1[[#This Row],[Unit Price]]*Table1[[#This Row],[Quantity]]</f>
        <v>377556.69</v>
      </c>
      <c r="L502" s="3">
        <f t="shared" si="7"/>
        <v>0.15</v>
      </c>
      <c r="M502" s="2">
        <f>IFERROR(Table1[[#This Row],[Sale Price]]*Table1[[#This Row],[Discount]],"No Discount")</f>
        <v>56633.503499999999</v>
      </c>
      <c r="N502" s="2">
        <f>IFERROR(Table1[[#This Row],[Sale Price]]-Table1[[#This Row],[Discount Amount]],Table1[[#This Row],[Sale Price]])</f>
        <v>320923.18650000001</v>
      </c>
      <c r="O502" s="23">
        <f>MONTH(Table1[[#This Row],[Date]])</f>
        <v>2</v>
      </c>
      <c r="P502" s="3"/>
      <c r="Q502" s="3"/>
      <c r="R502" s="3"/>
      <c r="S502" s="3"/>
      <c r="T502" s="3"/>
    </row>
    <row r="503" spans="1:20">
      <c r="A503" s="3">
        <v>502</v>
      </c>
      <c r="B503" s="3" t="s">
        <v>509</v>
      </c>
      <c r="C503" s="3" t="s">
        <v>70</v>
      </c>
      <c r="D503" s="2">
        <v>79950.179999999993</v>
      </c>
      <c r="E503" s="3">
        <v>2</v>
      </c>
      <c r="F503" s="3" t="s">
        <v>908</v>
      </c>
      <c r="G503" s="1">
        <v>45464</v>
      </c>
      <c r="H503" s="3" t="s">
        <v>99</v>
      </c>
      <c r="I503" s="3" t="s">
        <v>41</v>
      </c>
      <c r="J503" s="3" t="s">
        <v>36</v>
      </c>
      <c r="K503" s="2">
        <f>Table1[[#This Row],[Unit Price]]*Table1[[#This Row],[Quantity]]</f>
        <v>159900.35999999999</v>
      </c>
      <c r="L503" s="3">
        <f t="shared" si="7"/>
        <v>0.15</v>
      </c>
      <c r="M503" s="2">
        <f>IFERROR(Table1[[#This Row],[Sale Price]]*Table1[[#This Row],[Discount]],"No Discount")</f>
        <v>23985.053999999996</v>
      </c>
      <c r="N503" s="2">
        <f>IFERROR(Table1[[#This Row],[Sale Price]]-Table1[[#This Row],[Discount Amount]],Table1[[#This Row],[Sale Price]])</f>
        <v>135915.30599999998</v>
      </c>
      <c r="O503" s="23">
        <f>MONTH(Table1[[#This Row],[Date]])</f>
        <v>6</v>
      </c>
      <c r="P503" s="3"/>
      <c r="Q503" s="3"/>
      <c r="R503" s="3"/>
      <c r="S503" s="3"/>
      <c r="T503" s="3"/>
    </row>
    <row r="504" spans="1:20">
      <c r="A504" s="3">
        <v>503</v>
      </c>
      <c r="B504" s="3" t="s">
        <v>224</v>
      </c>
      <c r="C504" s="3" t="s">
        <v>70</v>
      </c>
      <c r="D504" s="2">
        <v>111049.99</v>
      </c>
      <c r="E504" s="3">
        <v>1</v>
      </c>
      <c r="F504" s="3" t="s">
        <v>909</v>
      </c>
      <c r="G504" s="1">
        <v>45490</v>
      </c>
      <c r="H504" s="3" t="s">
        <v>251</v>
      </c>
      <c r="I504" s="3" t="s">
        <v>19</v>
      </c>
      <c r="J504" s="3" t="s">
        <v>20</v>
      </c>
      <c r="K504" s="2">
        <f>Table1[[#This Row],[Unit Price]]*Table1[[#This Row],[Quantity]]</f>
        <v>111049.99</v>
      </c>
      <c r="L504" s="3" t="str">
        <f t="shared" si="7"/>
        <v>No Discount</v>
      </c>
      <c r="M504" s="2" t="str">
        <f>IFERROR(Table1[[#This Row],[Sale Price]]*Table1[[#This Row],[Discount]],"No Discount")</f>
        <v>No Discount</v>
      </c>
      <c r="N504" s="2">
        <f>IFERROR(Table1[[#This Row],[Sale Price]]-Table1[[#This Row],[Discount Amount]],Table1[[#This Row],[Sale Price]])</f>
        <v>111049.99</v>
      </c>
      <c r="O504" s="23">
        <f>MONTH(Table1[[#This Row],[Date]])</f>
        <v>7</v>
      </c>
      <c r="P504" s="3"/>
      <c r="Q504" s="3"/>
      <c r="R504" s="3"/>
      <c r="S504" s="3"/>
      <c r="T504" s="3"/>
    </row>
    <row r="505" spans="1:20">
      <c r="A505" s="3">
        <v>504</v>
      </c>
      <c r="B505" s="3" t="s">
        <v>675</v>
      </c>
      <c r="C505" s="3" t="s">
        <v>38</v>
      </c>
      <c r="D505" s="2">
        <v>119181.64</v>
      </c>
      <c r="E505" s="3">
        <v>4</v>
      </c>
      <c r="F505" s="3" t="s">
        <v>910</v>
      </c>
      <c r="G505" s="1">
        <v>45549</v>
      </c>
      <c r="H505" s="3" t="s">
        <v>91</v>
      </c>
      <c r="I505" s="3" t="s">
        <v>45</v>
      </c>
      <c r="J505" s="3" t="s">
        <v>36</v>
      </c>
      <c r="K505" s="2">
        <f>Table1[[#This Row],[Unit Price]]*Table1[[#This Row],[Quantity]]</f>
        <v>476726.56</v>
      </c>
      <c r="L505" s="3">
        <f t="shared" si="7"/>
        <v>0.15</v>
      </c>
      <c r="M505" s="2">
        <f>IFERROR(Table1[[#This Row],[Sale Price]]*Table1[[#This Row],[Discount]],"No Discount")</f>
        <v>71508.983999999997</v>
      </c>
      <c r="N505" s="2">
        <f>IFERROR(Table1[[#This Row],[Sale Price]]-Table1[[#This Row],[Discount Amount]],Table1[[#This Row],[Sale Price]])</f>
        <v>405217.576</v>
      </c>
      <c r="O505" s="23">
        <f>MONTH(Table1[[#This Row],[Date]])</f>
        <v>9</v>
      </c>
      <c r="P505" s="3"/>
      <c r="Q505" s="3"/>
      <c r="R505" s="3"/>
      <c r="S505" s="3"/>
      <c r="T505" s="3"/>
    </row>
    <row r="506" spans="1:20">
      <c r="A506" s="3">
        <v>505</v>
      </c>
      <c r="B506" s="3" t="s">
        <v>115</v>
      </c>
      <c r="C506" s="3" t="s">
        <v>70</v>
      </c>
      <c r="D506" s="2">
        <v>186154.8</v>
      </c>
      <c r="E506" s="3">
        <v>2</v>
      </c>
      <c r="F506" s="3" t="s">
        <v>911</v>
      </c>
      <c r="G506" s="1">
        <v>45608</v>
      </c>
      <c r="H506" s="3" t="s">
        <v>25</v>
      </c>
      <c r="I506" s="3" t="s">
        <v>41</v>
      </c>
      <c r="J506" s="3" t="s">
        <v>36</v>
      </c>
      <c r="K506" s="2">
        <f>Table1[[#This Row],[Unit Price]]*Table1[[#This Row],[Quantity]]</f>
        <v>372309.6</v>
      </c>
      <c r="L506" s="3">
        <f t="shared" si="7"/>
        <v>0.15</v>
      </c>
      <c r="M506" s="2">
        <f>IFERROR(Table1[[#This Row],[Sale Price]]*Table1[[#This Row],[Discount]],"No Discount")</f>
        <v>55846.439999999995</v>
      </c>
      <c r="N506" s="2">
        <f>IFERROR(Table1[[#This Row],[Sale Price]]-Table1[[#This Row],[Discount Amount]],Table1[[#This Row],[Sale Price]])</f>
        <v>316463.15999999997</v>
      </c>
      <c r="O506" s="23">
        <f>MONTH(Table1[[#This Row],[Date]])</f>
        <v>11</v>
      </c>
      <c r="P506" s="3"/>
      <c r="Q506" s="3"/>
      <c r="R506" s="3"/>
      <c r="S506" s="3"/>
      <c r="T506" s="3"/>
    </row>
    <row r="507" spans="1:20">
      <c r="A507" s="3">
        <v>506</v>
      </c>
      <c r="B507" s="3" t="s">
        <v>912</v>
      </c>
      <c r="C507" s="3" t="s">
        <v>29</v>
      </c>
      <c r="D507" s="2">
        <v>133773.12</v>
      </c>
      <c r="E507" s="3">
        <v>5</v>
      </c>
      <c r="F507" s="3" t="s">
        <v>913</v>
      </c>
      <c r="G507" s="1">
        <v>45401</v>
      </c>
      <c r="H507" s="3" t="s">
        <v>18</v>
      </c>
      <c r="I507" s="3" t="s">
        <v>45</v>
      </c>
      <c r="J507" s="3" t="s">
        <v>27</v>
      </c>
      <c r="K507" s="2">
        <f>Table1[[#This Row],[Unit Price]]*Table1[[#This Row],[Quantity]]</f>
        <v>668865.6</v>
      </c>
      <c r="L507" s="3">
        <f t="shared" si="7"/>
        <v>0.25</v>
      </c>
      <c r="M507" s="2">
        <f>IFERROR(Table1[[#This Row],[Sale Price]]*Table1[[#This Row],[Discount]],"No Discount")</f>
        <v>167216.4</v>
      </c>
      <c r="N507" s="2">
        <f>IFERROR(Table1[[#This Row],[Sale Price]]-Table1[[#This Row],[Discount Amount]],Table1[[#This Row],[Sale Price]])</f>
        <v>501649.19999999995</v>
      </c>
      <c r="O507" s="23">
        <f>MONTH(Table1[[#This Row],[Date]])</f>
        <v>4</v>
      </c>
      <c r="P507" s="3"/>
      <c r="Q507" s="3"/>
      <c r="R507" s="3"/>
      <c r="S507" s="3"/>
      <c r="T507" s="3"/>
    </row>
    <row r="508" spans="1:20">
      <c r="A508" s="3">
        <v>507</v>
      </c>
      <c r="B508" s="3" t="s">
        <v>236</v>
      </c>
      <c r="C508" s="3" t="s">
        <v>79</v>
      </c>
      <c r="D508" s="2">
        <v>6000.99</v>
      </c>
      <c r="E508" s="3">
        <v>5</v>
      </c>
      <c r="F508" s="3" t="s">
        <v>914</v>
      </c>
      <c r="G508" s="1">
        <v>45519</v>
      </c>
      <c r="H508" s="3" t="s">
        <v>72</v>
      </c>
      <c r="I508" s="3" t="s">
        <v>45</v>
      </c>
      <c r="J508" s="3" t="s">
        <v>36</v>
      </c>
      <c r="K508" s="2">
        <f>Table1[[#This Row],[Unit Price]]*Table1[[#This Row],[Quantity]]</f>
        <v>30004.949999999997</v>
      </c>
      <c r="L508" s="3">
        <f t="shared" si="7"/>
        <v>0.25</v>
      </c>
      <c r="M508" s="2">
        <f>IFERROR(Table1[[#This Row],[Sale Price]]*Table1[[#This Row],[Discount]],"No Discount")</f>
        <v>7501.2374999999993</v>
      </c>
      <c r="N508" s="2">
        <f>IFERROR(Table1[[#This Row],[Sale Price]]-Table1[[#This Row],[Discount Amount]],Table1[[#This Row],[Sale Price]])</f>
        <v>22503.712499999998</v>
      </c>
      <c r="O508" s="23">
        <f>MONTH(Table1[[#This Row],[Date]])</f>
        <v>8</v>
      </c>
      <c r="P508" s="3"/>
      <c r="Q508" s="3"/>
      <c r="R508" s="3"/>
      <c r="S508" s="3"/>
      <c r="T508" s="3"/>
    </row>
    <row r="509" spans="1:20">
      <c r="A509" s="3">
        <v>508</v>
      </c>
      <c r="B509" s="3" t="s">
        <v>700</v>
      </c>
      <c r="C509" s="3" t="s">
        <v>16</v>
      </c>
      <c r="D509" s="2">
        <v>161073.64000000001</v>
      </c>
      <c r="E509" s="3">
        <v>2</v>
      </c>
      <c r="F509" s="3" t="s">
        <v>915</v>
      </c>
      <c r="G509" s="1">
        <v>45479</v>
      </c>
      <c r="H509" s="3" t="s">
        <v>81</v>
      </c>
      <c r="I509" s="3" t="s">
        <v>41</v>
      </c>
      <c r="J509" s="3" t="s">
        <v>20</v>
      </c>
      <c r="K509" s="2">
        <f>Table1[[#This Row],[Unit Price]]*Table1[[#This Row],[Quantity]]</f>
        <v>322147.28000000003</v>
      </c>
      <c r="L509" s="3">
        <f t="shared" si="7"/>
        <v>0.15</v>
      </c>
      <c r="M509" s="2">
        <f>IFERROR(Table1[[#This Row],[Sale Price]]*Table1[[#This Row],[Discount]],"No Discount")</f>
        <v>48322.092000000004</v>
      </c>
      <c r="N509" s="2">
        <f>IFERROR(Table1[[#This Row],[Sale Price]]-Table1[[#This Row],[Discount Amount]],Table1[[#This Row],[Sale Price]])</f>
        <v>273825.18800000002</v>
      </c>
      <c r="O509" s="23">
        <f>MONTH(Table1[[#This Row],[Date]])</f>
        <v>7</v>
      </c>
      <c r="P509" s="3"/>
      <c r="Q509" s="3"/>
      <c r="R509" s="3"/>
      <c r="S509" s="3"/>
      <c r="T509" s="3"/>
    </row>
    <row r="510" spans="1:20">
      <c r="A510" s="3">
        <v>509</v>
      </c>
      <c r="B510" s="3" t="s">
        <v>214</v>
      </c>
      <c r="C510" s="3" t="s">
        <v>70</v>
      </c>
      <c r="D510" s="2">
        <v>128893.92</v>
      </c>
      <c r="E510" s="3">
        <v>3</v>
      </c>
      <c r="F510" s="3" t="s">
        <v>916</v>
      </c>
      <c r="G510" s="1">
        <v>45526</v>
      </c>
      <c r="H510" s="3" t="s">
        <v>62</v>
      </c>
      <c r="I510" s="3" t="s">
        <v>26</v>
      </c>
      <c r="J510" s="3" t="s">
        <v>27</v>
      </c>
      <c r="K510" s="2">
        <f>Table1[[#This Row],[Unit Price]]*Table1[[#This Row],[Quantity]]</f>
        <v>386681.76</v>
      </c>
      <c r="L510" s="3">
        <f t="shared" si="7"/>
        <v>0.15</v>
      </c>
      <c r="M510" s="2">
        <f>IFERROR(Table1[[#This Row],[Sale Price]]*Table1[[#This Row],[Discount]],"No Discount")</f>
        <v>58002.264000000003</v>
      </c>
      <c r="N510" s="2">
        <f>IFERROR(Table1[[#This Row],[Sale Price]]-Table1[[#This Row],[Discount Amount]],Table1[[#This Row],[Sale Price]])</f>
        <v>328679.49599999998</v>
      </c>
      <c r="O510" s="23">
        <f>MONTH(Table1[[#This Row],[Date]])</f>
        <v>8</v>
      </c>
      <c r="P510" s="3"/>
      <c r="Q510" s="3"/>
      <c r="R510" s="3"/>
      <c r="S510" s="3"/>
      <c r="T510" s="3"/>
    </row>
    <row r="511" spans="1:20">
      <c r="A511" s="3">
        <v>510</v>
      </c>
      <c r="B511" s="3" t="s">
        <v>837</v>
      </c>
      <c r="C511" s="3" t="s">
        <v>70</v>
      </c>
      <c r="D511" s="2">
        <v>94995.520000000004</v>
      </c>
      <c r="E511" s="3">
        <v>5</v>
      </c>
      <c r="F511" s="3" t="s">
        <v>917</v>
      </c>
      <c r="G511" s="1">
        <v>45424</v>
      </c>
      <c r="H511" s="3" t="s">
        <v>76</v>
      </c>
      <c r="I511" s="3" t="s">
        <v>32</v>
      </c>
      <c r="J511" s="3" t="s">
        <v>20</v>
      </c>
      <c r="K511" s="2">
        <f>Table1[[#This Row],[Unit Price]]*Table1[[#This Row],[Quantity]]</f>
        <v>474977.60000000003</v>
      </c>
      <c r="L511" s="3">
        <f t="shared" si="7"/>
        <v>0.25</v>
      </c>
      <c r="M511" s="2">
        <f>IFERROR(Table1[[#This Row],[Sale Price]]*Table1[[#This Row],[Discount]],"No Discount")</f>
        <v>118744.40000000001</v>
      </c>
      <c r="N511" s="2">
        <f>IFERROR(Table1[[#This Row],[Sale Price]]-Table1[[#This Row],[Discount Amount]],Table1[[#This Row],[Sale Price]])</f>
        <v>356233.2</v>
      </c>
      <c r="O511" s="23">
        <f>MONTH(Table1[[#This Row],[Date]])</f>
        <v>5</v>
      </c>
      <c r="P511" s="3"/>
      <c r="Q511" s="3"/>
      <c r="R511" s="3"/>
      <c r="S511" s="3"/>
      <c r="T511" s="3"/>
    </row>
    <row r="512" spans="1:20">
      <c r="A512" s="3">
        <v>511</v>
      </c>
      <c r="B512" s="3" t="s">
        <v>918</v>
      </c>
      <c r="C512" s="3" t="s">
        <v>79</v>
      </c>
      <c r="D512" s="2">
        <v>138689.68</v>
      </c>
      <c r="E512" s="3">
        <v>1</v>
      </c>
      <c r="F512" s="3" t="s">
        <v>919</v>
      </c>
      <c r="G512" s="1">
        <v>45518</v>
      </c>
      <c r="H512" s="3" t="s">
        <v>25</v>
      </c>
      <c r="I512" s="3" t="s">
        <v>19</v>
      </c>
      <c r="J512" s="3" t="s">
        <v>36</v>
      </c>
      <c r="K512" s="2">
        <f>Table1[[#This Row],[Unit Price]]*Table1[[#This Row],[Quantity]]</f>
        <v>138689.68</v>
      </c>
      <c r="L512" s="3" t="str">
        <f t="shared" si="7"/>
        <v>No Discount</v>
      </c>
      <c r="M512" s="2" t="str">
        <f>IFERROR(Table1[[#This Row],[Sale Price]]*Table1[[#This Row],[Discount]],"No Discount")</f>
        <v>No Discount</v>
      </c>
      <c r="N512" s="2">
        <f>IFERROR(Table1[[#This Row],[Sale Price]]-Table1[[#This Row],[Discount Amount]],Table1[[#This Row],[Sale Price]])</f>
        <v>138689.68</v>
      </c>
      <c r="O512" s="23">
        <f>MONTH(Table1[[#This Row],[Date]])</f>
        <v>8</v>
      </c>
      <c r="P512" s="3"/>
      <c r="Q512" s="3"/>
      <c r="R512" s="3"/>
      <c r="S512" s="3"/>
      <c r="T512" s="3"/>
    </row>
    <row r="513" spans="1:20">
      <c r="A513" s="3">
        <v>512</v>
      </c>
      <c r="B513" s="3" t="s">
        <v>171</v>
      </c>
      <c r="C513" s="3" t="s">
        <v>47</v>
      </c>
      <c r="D513" s="2">
        <v>103198.39999999999</v>
      </c>
      <c r="E513" s="3">
        <v>3</v>
      </c>
      <c r="F513" s="3" t="s">
        <v>920</v>
      </c>
      <c r="G513" s="1">
        <v>45588</v>
      </c>
      <c r="H513" s="3" t="s">
        <v>35</v>
      </c>
      <c r="I513" s="3" t="s">
        <v>41</v>
      </c>
      <c r="J513" s="3" t="s">
        <v>27</v>
      </c>
      <c r="K513" s="2">
        <f>Table1[[#This Row],[Unit Price]]*Table1[[#This Row],[Quantity]]</f>
        <v>309595.19999999995</v>
      </c>
      <c r="L513" s="3">
        <f t="shared" si="7"/>
        <v>0.15</v>
      </c>
      <c r="M513" s="2">
        <f>IFERROR(Table1[[#This Row],[Sale Price]]*Table1[[#This Row],[Discount]],"No Discount")</f>
        <v>46439.279999999992</v>
      </c>
      <c r="N513" s="2">
        <f>IFERROR(Table1[[#This Row],[Sale Price]]-Table1[[#This Row],[Discount Amount]],Table1[[#This Row],[Sale Price]])</f>
        <v>263155.92</v>
      </c>
      <c r="O513" s="23">
        <f>MONTH(Table1[[#This Row],[Date]])</f>
        <v>10</v>
      </c>
      <c r="P513" s="3"/>
      <c r="Q513" s="3"/>
      <c r="R513" s="3"/>
      <c r="S513" s="3"/>
      <c r="T513" s="3"/>
    </row>
    <row r="514" spans="1:20">
      <c r="A514" s="3">
        <v>513</v>
      </c>
      <c r="B514" s="3" t="s">
        <v>921</v>
      </c>
      <c r="C514" s="3" t="s">
        <v>16</v>
      </c>
      <c r="D514" s="2">
        <v>139154.25</v>
      </c>
      <c r="E514" s="3">
        <v>3</v>
      </c>
      <c r="F514" s="3" t="s">
        <v>922</v>
      </c>
      <c r="G514" s="1">
        <v>45339</v>
      </c>
      <c r="H514" s="3" t="s">
        <v>131</v>
      </c>
      <c r="I514" s="3" t="s">
        <v>19</v>
      </c>
      <c r="J514" s="3" t="s">
        <v>36</v>
      </c>
      <c r="K514" s="2">
        <f>Table1[[#This Row],[Unit Price]]*Table1[[#This Row],[Quantity]]</f>
        <v>417462.75</v>
      </c>
      <c r="L514" s="3">
        <f t="shared" ref="L514:L577" si="8">_xlfn.XLOOKUP(E514,$P$2:$P$6,$Q$2:$Q$6,,0)</f>
        <v>0.15</v>
      </c>
      <c r="M514" s="2">
        <f>IFERROR(Table1[[#This Row],[Sale Price]]*Table1[[#This Row],[Discount]],"No Discount")</f>
        <v>62619.412499999999</v>
      </c>
      <c r="N514" s="2">
        <f>IFERROR(Table1[[#This Row],[Sale Price]]-Table1[[#This Row],[Discount Amount]],Table1[[#This Row],[Sale Price]])</f>
        <v>354843.33750000002</v>
      </c>
      <c r="O514" s="23">
        <f>MONTH(Table1[[#This Row],[Date]])</f>
        <v>2</v>
      </c>
      <c r="P514" s="3"/>
      <c r="Q514" s="3"/>
      <c r="R514" s="3"/>
      <c r="S514" s="3"/>
      <c r="T514" s="3"/>
    </row>
    <row r="515" spans="1:20">
      <c r="A515" s="3">
        <v>514</v>
      </c>
      <c r="B515" s="3" t="s">
        <v>869</v>
      </c>
      <c r="C515" s="3" t="s">
        <v>29</v>
      </c>
      <c r="D515" s="2">
        <v>64517.24</v>
      </c>
      <c r="E515" s="3">
        <v>2</v>
      </c>
      <c r="F515" s="3" t="s">
        <v>923</v>
      </c>
      <c r="G515" s="1">
        <v>45444</v>
      </c>
      <c r="H515" s="3" t="s">
        <v>35</v>
      </c>
      <c r="I515" s="3" t="s">
        <v>32</v>
      </c>
      <c r="J515" s="3" t="s">
        <v>27</v>
      </c>
      <c r="K515" s="2">
        <f>Table1[[#This Row],[Unit Price]]*Table1[[#This Row],[Quantity]]</f>
        <v>129034.48</v>
      </c>
      <c r="L515" s="3">
        <f t="shared" si="8"/>
        <v>0.15</v>
      </c>
      <c r="M515" s="2">
        <f>IFERROR(Table1[[#This Row],[Sale Price]]*Table1[[#This Row],[Discount]],"No Discount")</f>
        <v>19355.171999999999</v>
      </c>
      <c r="N515" s="2">
        <f>IFERROR(Table1[[#This Row],[Sale Price]]-Table1[[#This Row],[Discount Amount]],Table1[[#This Row],[Sale Price]])</f>
        <v>109679.30799999999</v>
      </c>
      <c r="O515" s="23">
        <f>MONTH(Table1[[#This Row],[Date]])</f>
        <v>6</v>
      </c>
      <c r="P515" s="3"/>
      <c r="Q515" s="3"/>
      <c r="R515" s="3"/>
      <c r="S515" s="3"/>
      <c r="T515" s="3"/>
    </row>
    <row r="516" spans="1:20">
      <c r="A516" s="3">
        <v>515</v>
      </c>
      <c r="B516" s="3" t="s">
        <v>924</v>
      </c>
      <c r="C516" s="3" t="s">
        <v>51</v>
      </c>
      <c r="D516" s="2">
        <v>76683.960000000006</v>
      </c>
      <c r="E516" s="3">
        <v>2</v>
      </c>
      <c r="F516" s="3" t="s">
        <v>925</v>
      </c>
      <c r="G516" s="1">
        <v>45644</v>
      </c>
      <c r="H516" s="3" t="s">
        <v>57</v>
      </c>
      <c r="I516" s="3" t="s">
        <v>19</v>
      </c>
      <c r="J516" s="3" t="s">
        <v>27</v>
      </c>
      <c r="K516" s="2">
        <f>Table1[[#This Row],[Unit Price]]*Table1[[#This Row],[Quantity]]</f>
        <v>153367.92000000001</v>
      </c>
      <c r="L516" s="3">
        <f t="shared" si="8"/>
        <v>0.15</v>
      </c>
      <c r="M516" s="2">
        <f>IFERROR(Table1[[#This Row],[Sale Price]]*Table1[[#This Row],[Discount]],"No Discount")</f>
        <v>23005.188000000002</v>
      </c>
      <c r="N516" s="2">
        <f>IFERROR(Table1[[#This Row],[Sale Price]]-Table1[[#This Row],[Discount Amount]],Table1[[#This Row],[Sale Price]])</f>
        <v>130362.73200000002</v>
      </c>
      <c r="O516" s="23">
        <f>MONTH(Table1[[#This Row],[Date]])</f>
        <v>12</v>
      </c>
      <c r="P516" s="3"/>
      <c r="Q516" s="3"/>
      <c r="R516" s="3"/>
      <c r="S516" s="3"/>
      <c r="T516" s="3"/>
    </row>
    <row r="517" spans="1:20">
      <c r="A517" s="3">
        <v>516</v>
      </c>
      <c r="B517" s="3" t="s">
        <v>926</v>
      </c>
      <c r="C517" s="3" t="s">
        <v>29</v>
      </c>
      <c r="D517" s="2">
        <v>82713.740000000005</v>
      </c>
      <c r="E517" s="3">
        <v>4</v>
      </c>
      <c r="F517" s="3" t="s">
        <v>927</v>
      </c>
      <c r="G517" s="1">
        <v>45627</v>
      </c>
      <c r="H517" s="3" t="s">
        <v>81</v>
      </c>
      <c r="I517" s="3" t="s">
        <v>26</v>
      </c>
      <c r="J517" s="3" t="s">
        <v>20</v>
      </c>
      <c r="K517" s="2">
        <f>Table1[[#This Row],[Unit Price]]*Table1[[#This Row],[Quantity]]</f>
        <v>330854.96000000002</v>
      </c>
      <c r="L517" s="3">
        <f t="shared" si="8"/>
        <v>0.15</v>
      </c>
      <c r="M517" s="2">
        <f>IFERROR(Table1[[#This Row],[Sale Price]]*Table1[[#This Row],[Discount]],"No Discount")</f>
        <v>49628.243999999999</v>
      </c>
      <c r="N517" s="2">
        <f>IFERROR(Table1[[#This Row],[Sale Price]]-Table1[[#This Row],[Discount Amount]],Table1[[#This Row],[Sale Price]])</f>
        <v>281226.71600000001</v>
      </c>
      <c r="O517" s="23">
        <f>MONTH(Table1[[#This Row],[Date]])</f>
        <v>12</v>
      </c>
      <c r="P517" s="3"/>
      <c r="Q517" s="3"/>
      <c r="R517" s="3"/>
      <c r="S517" s="3"/>
      <c r="T517" s="3"/>
    </row>
    <row r="518" spans="1:20">
      <c r="A518" s="3">
        <v>517</v>
      </c>
      <c r="B518" s="3" t="s">
        <v>571</v>
      </c>
      <c r="C518" s="3" t="s">
        <v>16</v>
      </c>
      <c r="D518" s="2">
        <v>199413.03</v>
      </c>
      <c r="E518" s="3">
        <v>3</v>
      </c>
      <c r="F518" s="3" t="s">
        <v>928</v>
      </c>
      <c r="G518" s="1">
        <v>45374</v>
      </c>
      <c r="H518" s="3" t="s">
        <v>121</v>
      </c>
      <c r="I518" s="3" t="s">
        <v>19</v>
      </c>
      <c r="J518" s="3" t="s">
        <v>20</v>
      </c>
      <c r="K518" s="2">
        <f>Table1[[#This Row],[Unit Price]]*Table1[[#This Row],[Quantity]]</f>
        <v>598239.09</v>
      </c>
      <c r="L518" s="3">
        <f t="shared" si="8"/>
        <v>0.15</v>
      </c>
      <c r="M518" s="2">
        <f>IFERROR(Table1[[#This Row],[Sale Price]]*Table1[[#This Row],[Discount]],"No Discount")</f>
        <v>89735.863499999992</v>
      </c>
      <c r="N518" s="2">
        <f>IFERROR(Table1[[#This Row],[Sale Price]]-Table1[[#This Row],[Discount Amount]],Table1[[#This Row],[Sale Price]])</f>
        <v>508503.22649999999</v>
      </c>
      <c r="O518" s="23">
        <f>MONTH(Table1[[#This Row],[Date]])</f>
        <v>3</v>
      </c>
      <c r="P518" s="3"/>
      <c r="Q518" s="3"/>
      <c r="R518" s="3"/>
      <c r="S518" s="3"/>
      <c r="T518" s="3"/>
    </row>
    <row r="519" spans="1:20">
      <c r="A519" s="3">
        <v>518</v>
      </c>
      <c r="B519" s="3" t="s">
        <v>50</v>
      </c>
      <c r="C519" s="3" t="s">
        <v>29</v>
      </c>
      <c r="D519" s="2">
        <v>191466.58</v>
      </c>
      <c r="E519" s="3">
        <v>2</v>
      </c>
      <c r="F519" s="3" t="s">
        <v>929</v>
      </c>
      <c r="G519" s="1">
        <v>45319</v>
      </c>
      <c r="H519" s="3" t="s">
        <v>72</v>
      </c>
      <c r="I519" s="3" t="s">
        <v>45</v>
      </c>
      <c r="J519" s="3" t="s">
        <v>20</v>
      </c>
      <c r="K519" s="2">
        <f>Table1[[#This Row],[Unit Price]]*Table1[[#This Row],[Quantity]]</f>
        <v>382933.16</v>
      </c>
      <c r="L519" s="3">
        <f t="shared" si="8"/>
        <v>0.15</v>
      </c>
      <c r="M519" s="2">
        <f>IFERROR(Table1[[#This Row],[Sale Price]]*Table1[[#This Row],[Discount]],"No Discount")</f>
        <v>57439.973999999995</v>
      </c>
      <c r="N519" s="2">
        <f>IFERROR(Table1[[#This Row],[Sale Price]]-Table1[[#This Row],[Discount Amount]],Table1[[#This Row],[Sale Price]])</f>
        <v>325493.18599999999</v>
      </c>
      <c r="O519" s="23">
        <f>MONTH(Table1[[#This Row],[Date]])</f>
        <v>1</v>
      </c>
      <c r="P519" s="3"/>
      <c r="Q519" s="3"/>
      <c r="R519" s="3"/>
      <c r="S519" s="3"/>
      <c r="T519" s="3"/>
    </row>
    <row r="520" spans="1:20">
      <c r="A520" s="3">
        <v>519</v>
      </c>
      <c r="B520" s="3" t="s">
        <v>930</v>
      </c>
      <c r="C520" s="3" t="s">
        <v>79</v>
      </c>
      <c r="D520" s="2">
        <v>78974.460000000006</v>
      </c>
      <c r="E520" s="3">
        <v>2</v>
      </c>
      <c r="F520" s="3" t="s">
        <v>931</v>
      </c>
      <c r="G520" s="1">
        <v>45427</v>
      </c>
      <c r="H520" s="3" t="s">
        <v>76</v>
      </c>
      <c r="I520" s="3" t="s">
        <v>41</v>
      </c>
      <c r="J520" s="3" t="s">
        <v>27</v>
      </c>
      <c r="K520" s="2">
        <f>Table1[[#This Row],[Unit Price]]*Table1[[#This Row],[Quantity]]</f>
        <v>157948.92000000001</v>
      </c>
      <c r="L520" s="3">
        <f t="shared" si="8"/>
        <v>0.15</v>
      </c>
      <c r="M520" s="2">
        <f>IFERROR(Table1[[#This Row],[Sale Price]]*Table1[[#This Row],[Discount]],"No Discount")</f>
        <v>23692.338</v>
      </c>
      <c r="N520" s="2">
        <f>IFERROR(Table1[[#This Row],[Sale Price]]-Table1[[#This Row],[Discount Amount]],Table1[[#This Row],[Sale Price]])</f>
        <v>134256.58200000002</v>
      </c>
      <c r="O520" s="23">
        <f>MONTH(Table1[[#This Row],[Date]])</f>
        <v>5</v>
      </c>
      <c r="P520" s="3"/>
      <c r="Q520" s="3"/>
      <c r="R520" s="3"/>
      <c r="S520" s="3"/>
      <c r="T520" s="3"/>
    </row>
    <row r="521" spans="1:20">
      <c r="A521" s="3">
        <v>520</v>
      </c>
      <c r="B521" s="3" t="s">
        <v>295</v>
      </c>
      <c r="C521" s="3" t="s">
        <v>51</v>
      </c>
      <c r="D521" s="2">
        <v>197312.68</v>
      </c>
      <c r="E521" s="3">
        <v>4</v>
      </c>
      <c r="F521" s="3" t="s">
        <v>932</v>
      </c>
      <c r="G521" s="1">
        <v>45522</v>
      </c>
      <c r="H521" s="3" t="s">
        <v>121</v>
      </c>
      <c r="I521" s="3" t="s">
        <v>41</v>
      </c>
      <c r="J521" s="3" t="s">
        <v>27</v>
      </c>
      <c r="K521" s="2">
        <f>Table1[[#This Row],[Unit Price]]*Table1[[#This Row],[Quantity]]</f>
        <v>789250.72</v>
      </c>
      <c r="L521" s="3">
        <f t="shared" si="8"/>
        <v>0.15</v>
      </c>
      <c r="M521" s="2">
        <f>IFERROR(Table1[[#This Row],[Sale Price]]*Table1[[#This Row],[Discount]],"No Discount")</f>
        <v>118387.60799999999</v>
      </c>
      <c r="N521" s="2">
        <f>IFERROR(Table1[[#This Row],[Sale Price]]-Table1[[#This Row],[Discount Amount]],Table1[[#This Row],[Sale Price]])</f>
        <v>670863.11199999996</v>
      </c>
      <c r="O521" s="23">
        <f>MONTH(Table1[[#This Row],[Date]])</f>
        <v>8</v>
      </c>
      <c r="P521" s="3"/>
      <c r="Q521" s="3"/>
      <c r="R521" s="3"/>
      <c r="S521" s="3"/>
      <c r="T521" s="3"/>
    </row>
    <row r="522" spans="1:20">
      <c r="A522" s="3">
        <v>521</v>
      </c>
      <c r="B522" s="3" t="s">
        <v>587</v>
      </c>
      <c r="C522" s="3" t="s">
        <v>51</v>
      </c>
      <c r="D522" s="2">
        <v>188022.68</v>
      </c>
      <c r="E522" s="3">
        <v>4</v>
      </c>
      <c r="F522" s="3" t="s">
        <v>933</v>
      </c>
      <c r="G522" s="1">
        <v>45622</v>
      </c>
      <c r="H522" s="3" t="s">
        <v>96</v>
      </c>
      <c r="I522" s="3" t="s">
        <v>45</v>
      </c>
      <c r="J522" s="3" t="s">
        <v>27</v>
      </c>
      <c r="K522" s="2">
        <f>Table1[[#This Row],[Unit Price]]*Table1[[#This Row],[Quantity]]</f>
        <v>752090.72</v>
      </c>
      <c r="L522" s="3">
        <f t="shared" si="8"/>
        <v>0.15</v>
      </c>
      <c r="M522" s="2">
        <f>IFERROR(Table1[[#This Row],[Sale Price]]*Table1[[#This Row],[Discount]],"No Discount")</f>
        <v>112813.60799999999</v>
      </c>
      <c r="N522" s="2">
        <f>IFERROR(Table1[[#This Row],[Sale Price]]-Table1[[#This Row],[Discount Amount]],Table1[[#This Row],[Sale Price]])</f>
        <v>639277.11199999996</v>
      </c>
      <c r="O522" s="23">
        <f>MONTH(Table1[[#This Row],[Date]])</f>
        <v>11</v>
      </c>
      <c r="P522" s="3"/>
      <c r="Q522" s="3"/>
      <c r="R522" s="3"/>
      <c r="S522" s="3"/>
      <c r="T522" s="3"/>
    </row>
    <row r="523" spans="1:20">
      <c r="A523" s="3">
        <v>522</v>
      </c>
      <c r="B523" s="3" t="s">
        <v>934</v>
      </c>
      <c r="C523" s="3" t="s">
        <v>60</v>
      </c>
      <c r="D523" s="2">
        <v>143287.54</v>
      </c>
      <c r="E523" s="3">
        <v>1</v>
      </c>
      <c r="F523" s="3" t="s">
        <v>935</v>
      </c>
      <c r="G523" s="1">
        <v>45552</v>
      </c>
      <c r="H523" s="3" t="s">
        <v>181</v>
      </c>
      <c r="I523" s="3" t="s">
        <v>45</v>
      </c>
      <c r="J523" s="3" t="s">
        <v>36</v>
      </c>
      <c r="K523" s="2">
        <f>Table1[[#This Row],[Unit Price]]*Table1[[#This Row],[Quantity]]</f>
        <v>143287.54</v>
      </c>
      <c r="L523" s="3" t="str">
        <f t="shared" si="8"/>
        <v>No Discount</v>
      </c>
      <c r="M523" s="2" t="str">
        <f>IFERROR(Table1[[#This Row],[Sale Price]]*Table1[[#This Row],[Discount]],"No Discount")</f>
        <v>No Discount</v>
      </c>
      <c r="N523" s="2">
        <f>IFERROR(Table1[[#This Row],[Sale Price]]-Table1[[#This Row],[Discount Amount]],Table1[[#This Row],[Sale Price]])</f>
        <v>143287.54</v>
      </c>
      <c r="O523" s="23">
        <f>MONTH(Table1[[#This Row],[Date]])</f>
        <v>9</v>
      </c>
      <c r="P523" s="3"/>
      <c r="Q523" s="3"/>
      <c r="R523" s="3"/>
      <c r="S523" s="3"/>
      <c r="T523" s="3"/>
    </row>
    <row r="524" spans="1:20">
      <c r="A524" s="3">
        <v>523</v>
      </c>
      <c r="B524" s="3" t="s">
        <v>936</v>
      </c>
      <c r="C524" s="3" t="s">
        <v>16</v>
      </c>
      <c r="D524" s="2">
        <v>181121.28</v>
      </c>
      <c r="E524" s="3">
        <v>2</v>
      </c>
      <c r="F524" s="3" t="s">
        <v>937</v>
      </c>
      <c r="G524" s="1">
        <v>45360</v>
      </c>
      <c r="H524" s="3" t="s">
        <v>191</v>
      </c>
      <c r="I524" s="3" t="s">
        <v>32</v>
      </c>
      <c r="J524" s="3" t="s">
        <v>27</v>
      </c>
      <c r="K524" s="2">
        <f>Table1[[#This Row],[Unit Price]]*Table1[[#This Row],[Quantity]]</f>
        <v>362242.56</v>
      </c>
      <c r="L524" s="3">
        <f t="shared" si="8"/>
        <v>0.15</v>
      </c>
      <c r="M524" s="2">
        <f>IFERROR(Table1[[#This Row],[Sale Price]]*Table1[[#This Row],[Discount]],"No Discount")</f>
        <v>54336.383999999998</v>
      </c>
      <c r="N524" s="2">
        <f>IFERROR(Table1[[#This Row],[Sale Price]]-Table1[[#This Row],[Discount Amount]],Table1[[#This Row],[Sale Price]])</f>
        <v>307906.17599999998</v>
      </c>
      <c r="O524" s="23">
        <f>MONTH(Table1[[#This Row],[Date]])</f>
        <v>3</v>
      </c>
      <c r="P524" s="3"/>
      <c r="Q524" s="3"/>
      <c r="R524" s="3"/>
      <c r="S524" s="3"/>
      <c r="T524" s="3"/>
    </row>
    <row r="525" spans="1:20">
      <c r="A525" s="3">
        <v>524</v>
      </c>
      <c r="B525" s="3" t="s">
        <v>318</v>
      </c>
      <c r="C525" s="3" t="s">
        <v>23</v>
      </c>
      <c r="D525" s="2">
        <v>12996.15</v>
      </c>
      <c r="E525" s="3">
        <v>2</v>
      </c>
      <c r="F525" s="3" t="s">
        <v>938</v>
      </c>
      <c r="G525" s="1">
        <v>45344</v>
      </c>
      <c r="H525" s="3" t="s">
        <v>25</v>
      </c>
      <c r="I525" s="3" t="s">
        <v>41</v>
      </c>
      <c r="J525" s="3" t="s">
        <v>20</v>
      </c>
      <c r="K525" s="2">
        <f>Table1[[#This Row],[Unit Price]]*Table1[[#This Row],[Quantity]]</f>
        <v>25992.3</v>
      </c>
      <c r="L525" s="3">
        <f t="shared" si="8"/>
        <v>0.15</v>
      </c>
      <c r="M525" s="2">
        <f>IFERROR(Table1[[#This Row],[Sale Price]]*Table1[[#This Row],[Discount]],"No Discount")</f>
        <v>3898.8449999999998</v>
      </c>
      <c r="N525" s="2">
        <f>IFERROR(Table1[[#This Row],[Sale Price]]-Table1[[#This Row],[Discount Amount]],Table1[[#This Row],[Sale Price]])</f>
        <v>22093.454999999998</v>
      </c>
      <c r="O525" s="23">
        <f>MONTH(Table1[[#This Row],[Date]])</f>
        <v>2</v>
      </c>
      <c r="P525" s="3"/>
      <c r="Q525" s="3"/>
      <c r="R525" s="3"/>
      <c r="S525" s="3"/>
      <c r="T525" s="3"/>
    </row>
    <row r="526" spans="1:20">
      <c r="A526" s="3">
        <v>525</v>
      </c>
      <c r="B526" s="3" t="s">
        <v>939</v>
      </c>
      <c r="C526" s="3" t="s">
        <v>79</v>
      </c>
      <c r="D526" s="2">
        <v>96521.4</v>
      </c>
      <c r="E526" s="3">
        <v>2</v>
      </c>
      <c r="F526" s="3" t="s">
        <v>940</v>
      </c>
      <c r="G526" s="1">
        <v>45345</v>
      </c>
      <c r="H526" s="3" t="s">
        <v>197</v>
      </c>
      <c r="I526" s="3" t="s">
        <v>45</v>
      </c>
      <c r="J526" s="3" t="s">
        <v>36</v>
      </c>
      <c r="K526" s="2">
        <f>Table1[[#This Row],[Unit Price]]*Table1[[#This Row],[Quantity]]</f>
        <v>193042.8</v>
      </c>
      <c r="L526" s="3">
        <f t="shared" si="8"/>
        <v>0.15</v>
      </c>
      <c r="M526" s="2">
        <f>IFERROR(Table1[[#This Row],[Sale Price]]*Table1[[#This Row],[Discount]],"No Discount")</f>
        <v>28956.42</v>
      </c>
      <c r="N526" s="2">
        <f>IFERROR(Table1[[#This Row],[Sale Price]]-Table1[[#This Row],[Discount Amount]],Table1[[#This Row],[Sale Price]])</f>
        <v>164086.38</v>
      </c>
      <c r="O526" s="23">
        <f>MONTH(Table1[[#This Row],[Date]])</f>
        <v>2</v>
      </c>
      <c r="P526" s="3"/>
      <c r="Q526" s="3"/>
      <c r="R526" s="3"/>
      <c r="S526" s="3"/>
      <c r="T526" s="3"/>
    </row>
    <row r="527" spans="1:20">
      <c r="A527" s="3">
        <v>526</v>
      </c>
      <c r="B527" s="3" t="s">
        <v>124</v>
      </c>
      <c r="C527" s="3" t="s">
        <v>47</v>
      </c>
      <c r="D527" s="2">
        <v>15364.3</v>
      </c>
      <c r="E527" s="3">
        <v>5</v>
      </c>
      <c r="F527" s="3" t="s">
        <v>941</v>
      </c>
      <c r="G527" s="1">
        <v>45587</v>
      </c>
      <c r="H527" s="3" t="s">
        <v>197</v>
      </c>
      <c r="I527" s="3" t="s">
        <v>45</v>
      </c>
      <c r="J527" s="3" t="s">
        <v>36</v>
      </c>
      <c r="K527" s="2">
        <f>Table1[[#This Row],[Unit Price]]*Table1[[#This Row],[Quantity]]</f>
        <v>76821.5</v>
      </c>
      <c r="L527" s="3">
        <f t="shared" si="8"/>
        <v>0.25</v>
      </c>
      <c r="M527" s="2">
        <f>IFERROR(Table1[[#This Row],[Sale Price]]*Table1[[#This Row],[Discount]],"No Discount")</f>
        <v>19205.375</v>
      </c>
      <c r="N527" s="2">
        <f>IFERROR(Table1[[#This Row],[Sale Price]]-Table1[[#This Row],[Discount Amount]],Table1[[#This Row],[Sale Price]])</f>
        <v>57616.125</v>
      </c>
      <c r="O527" s="23">
        <f>MONTH(Table1[[#This Row],[Date]])</f>
        <v>10</v>
      </c>
      <c r="P527" s="3"/>
      <c r="Q527" s="3"/>
      <c r="R527" s="3"/>
      <c r="S527" s="3"/>
      <c r="T527" s="3"/>
    </row>
    <row r="528" spans="1:20">
      <c r="A528" s="3">
        <v>527</v>
      </c>
      <c r="B528" s="3" t="s">
        <v>942</v>
      </c>
      <c r="C528" s="3" t="s">
        <v>23</v>
      </c>
      <c r="D528" s="2">
        <v>23883.040000000001</v>
      </c>
      <c r="E528" s="3">
        <v>3</v>
      </c>
      <c r="F528" s="3" t="s">
        <v>943</v>
      </c>
      <c r="G528" s="1">
        <v>45323</v>
      </c>
      <c r="H528" s="3" t="s">
        <v>96</v>
      </c>
      <c r="I528" s="3" t="s">
        <v>45</v>
      </c>
      <c r="J528" s="3" t="s">
        <v>27</v>
      </c>
      <c r="K528" s="2">
        <f>Table1[[#This Row],[Unit Price]]*Table1[[#This Row],[Quantity]]</f>
        <v>71649.119999999995</v>
      </c>
      <c r="L528" s="3">
        <f t="shared" si="8"/>
        <v>0.15</v>
      </c>
      <c r="M528" s="2">
        <f>IFERROR(Table1[[#This Row],[Sale Price]]*Table1[[#This Row],[Discount]],"No Discount")</f>
        <v>10747.367999999999</v>
      </c>
      <c r="N528" s="2">
        <f>IFERROR(Table1[[#This Row],[Sale Price]]-Table1[[#This Row],[Discount Amount]],Table1[[#This Row],[Sale Price]])</f>
        <v>60901.751999999993</v>
      </c>
      <c r="O528" s="23">
        <f>MONTH(Table1[[#This Row],[Date]])</f>
        <v>2</v>
      </c>
      <c r="P528" s="3"/>
      <c r="Q528" s="3"/>
      <c r="R528" s="3"/>
      <c r="S528" s="3"/>
      <c r="T528" s="3"/>
    </row>
    <row r="529" spans="1:20">
      <c r="A529" s="3">
        <v>528</v>
      </c>
      <c r="B529" s="3" t="s">
        <v>944</v>
      </c>
      <c r="C529" s="3" t="s">
        <v>129</v>
      </c>
      <c r="D529" s="2">
        <v>76814.240000000005</v>
      </c>
      <c r="E529" s="3">
        <v>2</v>
      </c>
      <c r="F529" s="3" t="s">
        <v>945</v>
      </c>
      <c r="G529" s="1">
        <v>45477</v>
      </c>
      <c r="H529" s="3" t="s">
        <v>99</v>
      </c>
      <c r="I529" s="3" t="s">
        <v>32</v>
      </c>
      <c r="J529" s="3" t="s">
        <v>27</v>
      </c>
      <c r="K529" s="2">
        <f>Table1[[#This Row],[Unit Price]]*Table1[[#This Row],[Quantity]]</f>
        <v>153628.48000000001</v>
      </c>
      <c r="L529" s="3">
        <f t="shared" si="8"/>
        <v>0.15</v>
      </c>
      <c r="M529" s="2">
        <f>IFERROR(Table1[[#This Row],[Sale Price]]*Table1[[#This Row],[Discount]],"No Discount")</f>
        <v>23044.272000000001</v>
      </c>
      <c r="N529" s="2">
        <f>IFERROR(Table1[[#This Row],[Sale Price]]-Table1[[#This Row],[Discount Amount]],Table1[[#This Row],[Sale Price]])</f>
        <v>130584.20800000001</v>
      </c>
      <c r="O529" s="23">
        <f>MONTH(Table1[[#This Row],[Date]])</f>
        <v>7</v>
      </c>
      <c r="P529" s="3"/>
      <c r="Q529" s="3"/>
      <c r="R529" s="3"/>
      <c r="S529" s="3"/>
      <c r="T529" s="3"/>
    </row>
    <row r="530" spans="1:20">
      <c r="A530" s="3">
        <v>529</v>
      </c>
      <c r="B530" s="3" t="s">
        <v>228</v>
      </c>
      <c r="C530" s="3" t="s">
        <v>29</v>
      </c>
      <c r="D530" s="2">
        <v>110492.18</v>
      </c>
      <c r="E530" s="3">
        <v>4</v>
      </c>
      <c r="F530" s="3" t="s">
        <v>946</v>
      </c>
      <c r="G530" s="1">
        <v>45538</v>
      </c>
      <c r="H530" s="3" t="s">
        <v>25</v>
      </c>
      <c r="I530" s="3" t="s">
        <v>26</v>
      </c>
      <c r="J530" s="3" t="s">
        <v>20</v>
      </c>
      <c r="K530" s="2">
        <f>Table1[[#This Row],[Unit Price]]*Table1[[#This Row],[Quantity]]</f>
        <v>441968.72</v>
      </c>
      <c r="L530" s="3">
        <f t="shared" si="8"/>
        <v>0.15</v>
      </c>
      <c r="M530" s="2">
        <f>IFERROR(Table1[[#This Row],[Sale Price]]*Table1[[#This Row],[Discount]],"No Discount")</f>
        <v>66295.30799999999</v>
      </c>
      <c r="N530" s="2">
        <f>IFERROR(Table1[[#This Row],[Sale Price]]-Table1[[#This Row],[Discount Amount]],Table1[[#This Row],[Sale Price]])</f>
        <v>375673.41200000001</v>
      </c>
      <c r="O530" s="23">
        <f>MONTH(Table1[[#This Row],[Date]])</f>
        <v>9</v>
      </c>
      <c r="P530" s="3"/>
      <c r="Q530" s="3"/>
      <c r="R530" s="3"/>
      <c r="S530" s="3"/>
      <c r="T530" s="3"/>
    </row>
    <row r="531" spans="1:20">
      <c r="A531" s="3">
        <v>530</v>
      </c>
      <c r="B531" s="3" t="s">
        <v>947</v>
      </c>
      <c r="C531" s="3" t="s">
        <v>38</v>
      </c>
      <c r="D531" s="2">
        <v>159506.04</v>
      </c>
      <c r="E531" s="3">
        <v>2</v>
      </c>
      <c r="F531" s="3" t="s">
        <v>948</v>
      </c>
      <c r="G531" s="1">
        <v>45644</v>
      </c>
      <c r="H531" s="3" t="s">
        <v>44</v>
      </c>
      <c r="I531" s="3" t="s">
        <v>26</v>
      </c>
      <c r="J531" s="3" t="s">
        <v>20</v>
      </c>
      <c r="K531" s="2">
        <f>Table1[[#This Row],[Unit Price]]*Table1[[#This Row],[Quantity]]</f>
        <v>319012.08</v>
      </c>
      <c r="L531" s="3">
        <f t="shared" si="8"/>
        <v>0.15</v>
      </c>
      <c r="M531" s="2">
        <f>IFERROR(Table1[[#This Row],[Sale Price]]*Table1[[#This Row],[Discount]],"No Discount")</f>
        <v>47851.811999999998</v>
      </c>
      <c r="N531" s="2">
        <f>IFERROR(Table1[[#This Row],[Sale Price]]-Table1[[#This Row],[Discount Amount]],Table1[[#This Row],[Sale Price]])</f>
        <v>271160.26800000004</v>
      </c>
      <c r="O531" s="23">
        <f>MONTH(Table1[[#This Row],[Date]])</f>
        <v>12</v>
      </c>
      <c r="P531" s="3"/>
      <c r="Q531" s="3"/>
      <c r="R531" s="3"/>
      <c r="S531" s="3"/>
      <c r="T531" s="3"/>
    </row>
    <row r="532" spans="1:20">
      <c r="A532" s="3">
        <v>531</v>
      </c>
      <c r="B532" s="3" t="s">
        <v>903</v>
      </c>
      <c r="C532" s="3" t="s">
        <v>51</v>
      </c>
      <c r="D532" s="2">
        <v>104418.39</v>
      </c>
      <c r="E532" s="3">
        <v>3</v>
      </c>
      <c r="F532" s="3" t="s">
        <v>949</v>
      </c>
      <c r="G532" s="1">
        <v>45615</v>
      </c>
      <c r="H532" s="3" t="s">
        <v>53</v>
      </c>
      <c r="I532" s="3" t="s">
        <v>41</v>
      </c>
      <c r="J532" s="3" t="s">
        <v>36</v>
      </c>
      <c r="K532" s="2">
        <f>Table1[[#This Row],[Unit Price]]*Table1[[#This Row],[Quantity]]</f>
        <v>313255.17</v>
      </c>
      <c r="L532" s="3">
        <f t="shared" si="8"/>
        <v>0.15</v>
      </c>
      <c r="M532" s="2">
        <f>IFERROR(Table1[[#This Row],[Sale Price]]*Table1[[#This Row],[Discount]],"No Discount")</f>
        <v>46988.275499999996</v>
      </c>
      <c r="N532" s="2">
        <f>IFERROR(Table1[[#This Row],[Sale Price]]-Table1[[#This Row],[Discount Amount]],Table1[[#This Row],[Sale Price]])</f>
        <v>266266.89449999999</v>
      </c>
      <c r="O532" s="23">
        <f>MONTH(Table1[[#This Row],[Date]])</f>
        <v>11</v>
      </c>
      <c r="P532" s="3"/>
      <c r="Q532" s="3"/>
      <c r="R532" s="3"/>
      <c r="S532" s="3"/>
      <c r="T532" s="3"/>
    </row>
    <row r="533" spans="1:20">
      <c r="A533" s="3">
        <v>532</v>
      </c>
      <c r="B533" s="3" t="s">
        <v>330</v>
      </c>
      <c r="C533" s="3" t="s">
        <v>47</v>
      </c>
      <c r="D533" s="2">
        <v>72847.520000000004</v>
      </c>
      <c r="E533" s="3">
        <v>3</v>
      </c>
      <c r="F533" s="3" t="s">
        <v>950</v>
      </c>
      <c r="G533" s="1">
        <v>45460</v>
      </c>
      <c r="H533" s="3" t="s">
        <v>121</v>
      </c>
      <c r="I533" s="3" t="s">
        <v>45</v>
      </c>
      <c r="J533" s="3" t="s">
        <v>20</v>
      </c>
      <c r="K533" s="2">
        <f>Table1[[#This Row],[Unit Price]]*Table1[[#This Row],[Quantity]]</f>
        <v>218542.56</v>
      </c>
      <c r="L533" s="3">
        <f t="shared" si="8"/>
        <v>0.15</v>
      </c>
      <c r="M533" s="2">
        <f>IFERROR(Table1[[#This Row],[Sale Price]]*Table1[[#This Row],[Discount]],"No Discount")</f>
        <v>32781.383999999998</v>
      </c>
      <c r="N533" s="2">
        <f>IFERROR(Table1[[#This Row],[Sale Price]]-Table1[[#This Row],[Discount Amount]],Table1[[#This Row],[Sale Price]])</f>
        <v>185761.17600000001</v>
      </c>
      <c r="O533" s="23">
        <f>MONTH(Table1[[#This Row],[Date]])</f>
        <v>6</v>
      </c>
      <c r="P533" s="3"/>
      <c r="Q533" s="3"/>
      <c r="R533" s="3"/>
      <c r="S533" s="3"/>
      <c r="T533" s="3"/>
    </row>
    <row r="534" spans="1:20">
      <c r="A534" s="3">
        <v>533</v>
      </c>
      <c r="B534" s="3" t="s">
        <v>921</v>
      </c>
      <c r="C534" s="3" t="s">
        <v>129</v>
      </c>
      <c r="D534" s="2">
        <v>116271.86</v>
      </c>
      <c r="E534" s="3">
        <v>5</v>
      </c>
      <c r="F534" s="3" t="s">
        <v>951</v>
      </c>
      <c r="G534" s="1">
        <v>45329</v>
      </c>
      <c r="H534" s="3" t="s">
        <v>191</v>
      </c>
      <c r="I534" s="3" t="s">
        <v>26</v>
      </c>
      <c r="J534" s="3" t="s">
        <v>20</v>
      </c>
      <c r="K534" s="2">
        <f>Table1[[#This Row],[Unit Price]]*Table1[[#This Row],[Quantity]]</f>
        <v>581359.30000000005</v>
      </c>
      <c r="L534" s="3">
        <f t="shared" si="8"/>
        <v>0.25</v>
      </c>
      <c r="M534" s="2">
        <f>IFERROR(Table1[[#This Row],[Sale Price]]*Table1[[#This Row],[Discount]],"No Discount")</f>
        <v>145339.82500000001</v>
      </c>
      <c r="N534" s="2">
        <f>IFERROR(Table1[[#This Row],[Sale Price]]-Table1[[#This Row],[Discount Amount]],Table1[[#This Row],[Sale Price]])</f>
        <v>436019.47500000003</v>
      </c>
      <c r="O534" s="23">
        <f>MONTH(Table1[[#This Row],[Date]])</f>
        <v>2</v>
      </c>
      <c r="P534" s="3"/>
      <c r="Q534" s="3"/>
      <c r="R534" s="3"/>
      <c r="S534" s="3"/>
      <c r="T534" s="3"/>
    </row>
    <row r="535" spans="1:20">
      <c r="A535" s="3">
        <v>534</v>
      </c>
      <c r="B535" s="3" t="s">
        <v>22</v>
      </c>
      <c r="C535" s="3" t="s">
        <v>38</v>
      </c>
      <c r="D535" s="2">
        <v>156237.5</v>
      </c>
      <c r="E535" s="3">
        <v>4</v>
      </c>
      <c r="F535" s="3" t="s">
        <v>952</v>
      </c>
      <c r="G535" s="1">
        <v>45507</v>
      </c>
      <c r="H535" s="3" t="s">
        <v>31</v>
      </c>
      <c r="I535" s="3" t="s">
        <v>45</v>
      </c>
      <c r="J535" s="3" t="s">
        <v>36</v>
      </c>
      <c r="K535" s="2">
        <f>Table1[[#This Row],[Unit Price]]*Table1[[#This Row],[Quantity]]</f>
        <v>624950</v>
      </c>
      <c r="L535" s="3">
        <f t="shared" si="8"/>
        <v>0.15</v>
      </c>
      <c r="M535" s="2">
        <f>IFERROR(Table1[[#This Row],[Sale Price]]*Table1[[#This Row],[Discount]],"No Discount")</f>
        <v>93742.5</v>
      </c>
      <c r="N535" s="2">
        <f>IFERROR(Table1[[#This Row],[Sale Price]]-Table1[[#This Row],[Discount Amount]],Table1[[#This Row],[Sale Price]])</f>
        <v>531207.5</v>
      </c>
      <c r="O535" s="23">
        <f>MONTH(Table1[[#This Row],[Date]])</f>
        <v>8</v>
      </c>
      <c r="P535" s="3"/>
      <c r="Q535" s="3"/>
      <c r="R535" s="3"/>
      <c r="S535" s="3"/>
      <c r="T535" s="3"/>
    </row>
    <row r="536" spans="1:20">
      <c r="A536" s="3">
        <v>535</v>
      </c>
      <c r="B536" s="3" t="s">
        <v>953</v>
      </c>
      <c r="C536" s="3" t="s">
        <v>60</v>
      </c>
      <c r="D536" s="2">
        <v>150441.22</v>
      </c>
      <c r="E536" s="3">
        <v>4</v>
      </c>
      <c r="F536" s="3" t="s">
        <v>954</v>
      </c>
      <c r="G536" s="1">
        <v>45380</v>
      </c>
      <c r="H536" s="3" t="s">
        <v>81</v>
      </c>
      <c r="I536" s="3" t="s">
        <v>41</v>
      </c>
      <c r="J536" s="3" t="s">
        <v>20</v>
      </c>
      <c r="K536" s="2">
        <f>Table1[[#This Row],[Unit Price]]*Table1[[#This Row],[Quantity]]</f>
        <v>601764.88</v>
      </c>
      <c r="L536" s="3">
        <f t="shared" si="8"/>
        <v>0.15</v>
      </c>
      <c r="M536" s="2">
        <f>IFERROR(Table1[[#This Row],[Sale Price]]*Table1[[#This Row],[Discount]],"No Discount")</f>
        <v>90264.732000000004</v>
      </c>
      <c r="N536" s="2">
        <f>IFERROR(Table1[[#This Row],[Sale Price]]-Table1[[#This Row],[Discount Amount]],Table1[[#This Row],[Sale Price]])</f>
        <v>511500.14799999999</v>
      </c>
      <c r="O536" s="23">
        <f>MONTH(Table1[[#This Row],[Date]])</f>
        <v>3</v>
      </c>
      <c r="P536" s="3"/>
      <c r="Q536" s="3"/>
      <c r="R536" s="3"/>
      <c r="S536" s="3"/>
      <c r="T536" s="3"/>
    </row>
    <row r="537" spans="1:20">
      <c r="A537" s="3">
        <v>536</v>
      </c>
      <c r="B537" s="3" t="s">
        <v>837</v>
      </c>
      <c r="C537" s="3" t="s">
        <v>60</v>
      </c>
      <c r="D537" s="2">
        <v>64457.51</v>
      </c>
      <c r="E537" s="3">
        <v>5</v>
      </c>
      <c r="F537" s="3" t="s">
        <v>955</v>
      </c>
      <c r="G537" s="1">
        <v>45600</v>
      </c>
      <c r="H537" s="3" t="s">
        <v>223</v>
      </c>
      <c r="I537" s="3" t="s">
        <v>19</v>
      </c>
      <c r="J537" s="3" t="s">
        <v>20</v>
      </c>
      <c r="K537" s="2">
        <f>Table1[[#This Row],[Unit Price]]*Table1[[#This Row],[Quantity]]</f>
        <v>322287.55</v>
      </c>
      <c r="L537" s="3">
        <f t="shared" si="8"/>
        <v>0.25</v>
      </c>
      <c r="M537" s="2">
        <f>IFERROR(Table1[[#This Row],[Sale Price]]*Table1[[#This Row],[Discount]],"No Discount")</f>
        <v>80571.887499999997</v>
      </c>
      <c r="N537" s="2">
        <f>IFERROR(Table1[[#This Row],[Sale Price]]-Table1[[#This Row],[Discount Amount]],Table1[[#This Row],[Sale Price]])</f>
        <v>241715.66249999998</v>
      </c>
      <c r="O537" s="23">
        <f>MONTH(Table1[[#This Row],[Date]])</f>
        <v>11</v>
      </c>
      <c r="P537" s="3"/>
      <c r="Q537" s="3"/>
      <c r="R537" s="3"/>
      <c r="S537" s="3"/>
      <c r="T537" s="3"/>
    </row>
    <row r="538" spans="1:20">
      <c r="A538" s="3">
        <v>537</v>
      </c>
      <c r="B538" s="3" t="s">
        <v>581</v>
      </c>
      <c r="C538" s="3" t="s">
        <v>129</v>
      </c>
      <c r="D538" s="2">
        <v>177467.28</v>
      </c>
      <c r="E538" s="3">
        <v>2</v>
      </c>
      <c r="F538" s="3" t="s">
        <v>956</v>
      </c>
      <c r="G538" s="1">
        <v>45396</v>
      </c>
      <c r="H538" s="3" t="s">
        <v>96</v>
      </c>
      <c r="I538" s="3" t="s">
        <v>45</v>
      </c>
      <c r="J538" s="3" t="s">
        <v>20</v>
      </c>
      <c r="K538" s="2">
        <f>Table1[[#This Row],[Unit Price]]*Table1[[#This Row],[Quantity]]</f>
        <v>354934.56</v>
      </c>
      <c r="L538" s="3">
        <f t="shared" si="8"/>
        <v>0.15</v>
      </c>
      <c r="M538" s="2">
        <f>IFERROR(Table1[[#This Row],[Sale Price]]*Table1[[#This Row],[Discount]],"No Discount")</f>
        <v>53240.184000000001</v>
      </c>
      <c r="N538" s="2">
        <f>IFERROR(Table1[[#This Row],[Sale Price]]-Table1[[#This Row],[Discount Amount]],Table1[[#This Row],[Sale Price]])</f>
        <v>301694.37599999999</v>
      </c>
      <c r="O538" s="23">
        <f>MONTH(Table1[[#This Row],[Date]])</f>
        <v>4</v>
      </c>
      <c r="P538" s="3"/>
      <c r="Q538" s="3"/>
      <c r="R538" s="3"/>
      <c r="S538" s="3"/>
      <c r="T538" s="3"/>
    </row>
    <row r="539" spans="1:20">
      <c r="A539" s="3">
        <v>538</v>
      </c>
      <c r="B539" s="3" t="s">
        <v>111</v>
      </c>
      <c r="C539" s="3" t="s">
        <v>129</v>
      </c>
      <c r="D539" s="2">
        <v>125453.16</v>
      </c>
      <c r="E539" s="3">
        <v>5</v>
      </c>
      <c r="F539" s="3" t="s">
        <v>957</v>
      </c>
      <c r="G539" s="1">
        <v>45343</v>
      </c>
      <c r="H539" s="3" t="s">
        <v>223</v>
      </c>
      <c r="I539" s="3" t="s">
        <v>45</v>
      </c>
      <c r="J539" s="3" t="s">
        <v>20</v>
      </c>
      <c r="K539" s="2">
        <f>Table1[[#This Row],[Unit Price]]*Table1[[#This Row],[Quantity]]</f>
        <v>627265.80000000005</v>
      </c>
      <c r="L539" s="3">
        <f t="shared" si="8"/>
        <v>0.25</v>
      </c>
      <c r="M539" s="2">
        <f>IFERROR(Table1[[#This Row],[Sale Price]]*Table1[[#This Row],[Discount]],"No Discount")</f>
        <v>156816.45000000001</v>
      </c>
      <c r="N539" s="2">
        <f>IFERROR(Table1[[#This Row],[Sale Price]]-Table1[[#This Row],[Discount Amount]],Table1[[#This Row],[Sale Price]])</f>
        <v>470449.35000000003</v>
      </c>
      <c r="O539" s="23">
        <f>MONTH(Table1[[#This Row],[Date]])</f>
        <v>2</v>
      </c>
      <c r="P539" s="3"/>
      <c r="Q539" s="3"/>
      <c r="R539" s="3"/>
      <c r="S539" s="3"/>
      <c r="T539" s="3"/>
    </row>
    <row r="540" spans="1:20">
      <c r="A540" s="3">
        <v>539</v>
      </c>
      <c r="B540" s="3" t="s">
        <v>681</v>
      </c>
      <c r="C540" s="3" t="s">
        <v>51</v>
      </c>
      <c r="D540" s="2">
        <v>117162.36</v>
      </c>
      <c r="E540" s="3">
        <v>5</v>
      </c>
      <c r="F540" s="3" t="s">
        <v>958</v>
      </c>
      <c r="G540" s="1">
        <v>45331</v>
      </c>
      <c r="H540" s="3" t="s">
        <v>76</v>
      </c>
      <c r="I540" s="3" t="s">
        <v>45</v>
      </c>
      <c r="J540" s="3" t="s">
        <v>20</v>
      </c>
      <c r="K540" s="2">
        <f>Table1[[#This Row],[Unit Price]]*Table1[[#This Row],[Quantity]]</f>
        <v>585811.80000000005</v>
      </c>
      <c r="L540" s="3">
        <f t="shared" si="8"/>
        <v>0.25</v>
      </c>
      <c r="M540" s="2">
        <f>IFERROR(Table1[[#This Row],[Sale Price]]*Table1[[#This Row],[Discount]],"No Discount")</f>
        <v>146452.95000000001</v>
      </c>
      <c r="N540" s="2">
        <f>IFERROR(Table1[[#This Row],[Sale Price]]-Table1[[#This Row],[Discount Amount]],Table1[[#This Row],[Sale Price]])</f>
        <v>439358.85000000003</v>
      </c>
      <c r="O540" s="23">
        <f>MONTH(Table1[[#This Row],[Date]])</f>
        <v>2</v>
      </c>
      <c r="P540" s="3"/>
      <c r="Q540" s="3"/>
      <c r="R540" s="3"/>
      <c r="S540" s="3"/>
      <c r="T540" s="3"/>
    </row>
    <row r="541" spans="1:20">
      <c r="A541" s="3">
        <v>540</v>
      </c>
      <c r="B541" s="3" t="s">
        <v>959</v>
      </c>
      <c r="C541" s="3" t="s">
        <v>60</v>
      </c>
      <c r="D541" s="2">
        <v>134568.48000000001</v>
      </c>
      <c r="E541" s="3">
        <v>1</v>
      </c>
      <c r="F541" s="3" t="s">
        <v>960</v>
      </c>
      <c r="G541" s="1">
        <v>45506</v>
      </c>
      <c r="H541" s="3" t="s">
        <v>131</v>
      </c>
      <c r="I541" s="3" t="s">
        <v>45</v>
      </c>
      <c r="J541" s="3" t="s">
        <v>27</v>
      </c>
      <c r="K541" s="2">
        <f>Table1[[#This Row],[Unit Price]]*Table1[[#This Row],[Quantity]]</f>
        <v>134568.48000000001</v>
      </c>
      <c r="L541" s="3" t="str">
        <f t="shared" si="8"/>
        <v>No Discount</v>
      </c>
      <c r="M541" s="2" t="str">
        <f>IFERROR(Table1[[#This Row],[Sale Price]]*Table1[[#This Row],[Discount]],"No Discount")</f>
        <v>No Discount</v>
      </c>
      <c r="N541" s="2">
        <f>IFERROR(Table1[[#This Row],[Sale Price]]-Table1[[#This Row],[Discount Amount]],Table1[[#This Row],[Sale Price]])</f>
        <v>134568.48000000001</v>
      </c>
      <c r="O541" s="23">
        <f>MONTH(Table1[[#This Row],[Date]])</f>
        <v>8</v>
      </c>
      <c r="P541" s="3"/>
      <c r="Q541" s="3"/>
      <c r="R541" s="3"/>
      <c r="S541" s="3"/>
      <c r="T541" s="3"/>
    </row>
    <row r="542" spans="1:20">
      <c r="A542" s="3">
        <v>541</v>
      </c>
      <c r="B542" s="3" t="s">
        <v>944</v>
      </c>
      <c r="C542" s="3" t="s">
        <v>70</v>
      </c>
      <c r="D542" s="2">
        <v>53965.73</v>
      </c>
      <c r="E542" s="3">
        <v>5</v>
      </c>
      <c r="F542" s="3" t="s">
        <v>961</v>
      </c>
      <c r="G542" s="1">
        <v>45582</v>
      </c>
      <c r="H542" s="3" t="s">
        <v>191</v>
      </c>
      <c r="I542" s="3" t="s">
        <v>26</v>
      </c>
      <c r="J542" s="3" t="s">
        <v>36</v>
      </c>
      <c r="K542" s="2">
        <f>Table1[[#This Row],[Unit Price]]*Table1[[#This Row],[Quantity]]</f>
        <v>269828.65000000002</v>
      </c>
      <c r="L542" s="3">
        <f t="shared" si="8"/>
        <v>0.25</v>
      </c>
      <c r="M542" s="2">
        <f>IFERROR(Table1[[#This Row],[Sale Price]]*Table1[[#This Row],[Discount]],"No Discount")</f>
        <v>67457.162500000006</v>
      </c>
      <c r="N542" s="2">
        <f>IFERROR(Table1[[#This Row],[Sale Price]]-Table1[[#This Row],[Discount Amount]],Table1[[#This Row],[Sale Price]])</f>
        <v>202371.48750000002</v>
      </c>
      <c r="O542" s="23">
        <f>MONTH(Table1[[#This Row],[Date]])</f>
        <v>10</v>
      </c>
      <c r="P542" s="3"/>
      <c r="Q542" s="3"/>
      <c r="R542" s="3"/>
      <c r="S542" s="3"/>
      <c r="T542" s="3"/>
    </row>
    <row r="543" spans="1:20">
      <c r="A543" s="3">
        <v>542</v>
      </c>
      <c r="B543" s="3" t="s">
        <v>962</v>
      </c>
      <c r="C543" s="3" t="s">
        <v>29</v>
      </c>
      <c r="D543" s="2">
        <v>101847</v>
      </c>
      <c r="E543" s="3">
        <v>3</v>
      </c>
      <c r="F543" s="3" t="s">
        <v>963</v>
      </c>
      <c r="G543" s="1">
        <v>45543</v>
      </c>
      <c r="H543" s="3" t="s">
        <v>223</v>
      </c>
      <c r="I543" s="3" t="s">
        <v>45</v>
      </c>
      <c r="J543" s="3" t="s">
        <v>36</v>
      </c>
      <c r="K543" s="2">
        <f>Table1[[#This Row],[Unit Price]]*Table1[[#This Row],[Quantity]]</f>
        <v>305541</v>
      </c>
      <c r="L543" s="3">
        <f t="shared" si="8"/>
        <v>0.15</v>
      </c>
      <c r="M543" s="2">
        <f>IFERROR(Table1[[#This Row],[Sale Price]]*Table1[[#This Row],[Discount]],"No Discount")</f>
        <v>45831.15</v>
      </c>
      <c r="N543" s="2">
        <f>IFERROR(Table1[[#This Row],[Sale Price]]-Table1[[#This Row],[Discount Amount]],Table1[[#This Row],[Sale Price]])</f>
        <v>259709.85</v>
      </c>
      <c r="O543" s="23">
        <f>MONTH(Table1[[#This Row],[Date]])</f>
        <v>9</v>
      </c>
      <c r="P543" s="3"/>
      <c r="Q543" s="3"/>
      <c r="R543" s="3"/>
      <c r="S543" s="3"/>
      <c r="T543" s="3"/>
    </row>
    <row r="544" spans="1:20">
      <c r="A544" s="3">
        <v>543</v>
      </c>
      <c r="B544" s="3" t="s">
        <v>964</v>
      </c>
      <c r="C544" s="3" t="s">
        <v>70</v>
      </c>
      <c r="D544" s="2">
        <v>118607.23</v>
      </c>
      <c r="E544" s="3">
        <v>3</v>
      </c>
      <c r="F544" s="3" t="s">
        <v>965</v>
      </c>
      <c r="G544" s="1">
        <v>45411</v>
      </c>
      <c r="H544" s="3" t="s">
        <v>99</v>
      </c>
      <c r="I544" s="3" t="s">
        <v>32</v>
      </c>
      <c r="J544" s="3" t="s">
        <v>36</v>
      </c>
      <c r="K544" s="2">
        <f>Table1[[#This Row],[Unit Price]]*Table1[[#This Row],[Quantity]]</f>
        <v>355821.69</v>
      </c>
      <c r="L544" s="3">
        <f t="shared" si="8"/>
        <v>0.15</v>
      </c>
      <c r="M544" s="2">
        <f>IFERROR(Table1[[#This Row],[Sale Price]]*Table1[[#This Row],[Discount]],"No Discount")</f>
        <v>53373.253499999999</v>
      </c>
      <c r="N544" s="2">
        <f>IFERROR(Table1[[#This Row],[Sale Price]]-Table1[[#This Row],[Discount Amount]],Table1[[#This Row],[Sale Price]])</f>
        <v>302448.43650000001</v>
      </c>
      <c r="O544" s="23">
        <f>MONTH(Table1[[#This Row],[Date]])</f>
        <v>4</v>
      </c>
      <c r="P544" s="3"/>
      <c r="Q544" s="3"/>
      <c r="R544" s="3"/>
      <c r="S544" s="3"/>
      <c r="T544" s="3"/>
    </row>
    <row r="545" spans="1:20">
      <c r="A545" s="3">
        <v>544</v>
      </c>
      <c r="B545" s="3" t="s">
        <v>447</v>
      </c>
      <c r="C545" s="3" t="s">
        <v>79</v>
      </c>
      <c r="D545" s="2">
        <v>151432.84</v>
      </c>
      <c r="E545" s="3">
        <v>3</v>
      </c>
      <c r="F545" s="3" t="s">
        <v>966</v>
      </c>
      <c r="G545" s="1">
        <v>45407</v>
      </c>
      <c r="H545" s="3" t="s">
        <v>40</v>
      </c>
      <c r="I545" s="3" t="s">
        <v>32</v>
      </c>
      <c r="J545" s="3" t="s">
        <v>36</v>
      </c>
      <c r="K545" s="2">
        <f>Table1[[#This Row],[Unit Price]]*Table1[[#This Row],[Quantity]]</f>
        <v>454298.52</v>
      </c>
      <c r="L545" s="3">
        <f t="shared" si="8"/>
        <v>0.15</v>
      </c>
      <c r="M545" s="2">
        <f>IFERROR(Table1[[#This Row],[Sale Price]]*Table1[[#This Row],[Discount]],"No Discount")</f>
        <v>68144.778000000006</v>
      </c>
      <c r="N545" s="2">
        <f>IFERROR(Table1[[#This Row],[Sale Price]]-Table1[[#This Row],[Discount Amount]],Table1[[#This Row],[Sale Price]])</f>
        <v>386153.74200000003</v>
      </c>
      <c r="O545" s="23">
        <f>MONTH(Table1[[#This Row],[Date]])</f>
        <v>4</v>
      </c>
      <c r="P545" s="3"/>
      <c r="Q545" s="3"/>
      <c r="R545" s="3"/>
      <c r="S545" s="3"/>
      <c r="T545" s="3"/>
    </row>
    <row r="546" spans="1:20">
      <c r="A546" s="3">
        <v>545</v>
      </c>
      <c r="B546" s="3" t="s">
        <v>184</v>
      </c>
      <c r="C546" s="3" t="s">
        <v>129</v>
      </c>
      <c r="D546" s="2">
        <v>89014.5</v>
      </c>
      <c r="E546" s="3">
        <v>2</v>
      </c>
      <c r="F546" s="3" t="s">
        <v>967</v>
      </c>
      <c r="G546" s="1">
        <v>45368</v>
      </c>
      <c r="H546" s="3" t="s">
        <v>191</v>
      </c>
      <c r="I546" s="3" t="s">
        <v>45</v>
      </c>
      <c r="J546" s="3" t="s">
        <v>27</v>
      </c>
      <c r="K546" s="2">
        <f>Table1[[#This Row],[Unit Price]]*Table1[[#This Row],[Quantity]]</f>
        <v>178029</v>
      </c>
      <c r="L546" s="3">
        <f t="shared" si="8"/>
        <v>0.15</v>
      </c>
      <c r="M546" s="2">
        <f>IFERROR(Table1[[#This Row],[Sale Price]]*Table1[[#This Row],[Discount]],"No Discount")</f>
        <v>26704.35</v>
      </c>
      <c r="N546" s="2">
        <f>IFERROR(Table1[[#This Row],[Sale Price]]-Table1[[#This Row],[Discount Amount]],Table1[[#This Row],[Sale Price]])</f>
        <v>151324.65</v>
      </c>
      <c r="O546" s="23">
        <f>MONTH(Table1[[#This Row],[Date]])</f>
        <v>3</v>
      </c>
      <c r="P546" s="3"/>
      <c r="Q546" s="3"/>
      <c r="R546" s="3"/>
      <c r="S546" s="3"/>
      <c r="T546" s="3"/>
    </row>
    <row r="547" spans="1:20">
      <c r="A547" s="3">
        <v>546</v>
      </c>
      <c r="B547" s="3" t="s">
        <v>59</v>
      </c>
      <c r="C547" s="3" t="s">
        <v>47</v>
      </c>
      <c r="D547" s="2">
        <v>29105.19</v>
      </c>
      <c r="E547" s="3">
        <v>1</v>
      </c>
      <c r="F547" s="3" t="s">
        <v>968</v>
      </c>
      <c r="G547" s="1">
        <v>45598</v>
      </c>
      <c r="H547" s="3" t="s">
        <v>106</v>
      </c>
      <c r="I547" s="3" t="s">
        <v>19</v>
      </c>
      <c r="J547" s="3" t="s">
        <v>27</v>
      </c>
      <c r="K547" s="2">
        <f>Table1[[#This Row],[Unit Price]]*Table1[[#This Row],[Quantity]]</f>
        <v>29105.19</v>
      </c>
      <c r="L547" s="3" t="str">
        <f t="shared" si="8"/>
        <v>No Discount</v>
      </c>
      <c r="M547" s="2" t="str">
        <f>IFERROR(Table1[[#This Row],[Sale Price]]*Table1[[#This Row],[Discount]],"No Discount")</f>
        <v>No Discount</v>
      </c>
      <c r="N547" s="2">
        <f>IFERROR(Table1[[#This Row],[Sale Price]]-Table1[[#This Row],[Discount Amount]],Table1[[#This Row],[Sale Price]])</f>
        <v>29105.19</v>
      </c>
      <c r="O547" s="23">
        <f>MONTH(Table1[[#This Row],[Date]])</f>
        <v>11</v>
      </c>
      <c r="P547" s="3"/>
      <c r="Q547" s="3"/>
      <c r="R547" s="3"/>
      <c r="S547" s="3"/>
      <c r="T547" s="3"/>
    </row>
    <row r="548" spans="1:20">
      <c r="A548" s="3">
        <v>547</v>
      </c>
      <c r="B548" s="3" t="s">
        <v>969</v>
      </c>
      <c r="C548" s="3" t="s">
        <v>70</v>
      </c>
      <c r="D548" s="2">
        <v>138264.51</v>
      </c>
      <c r="E548" s="3">
        <v>4</v>
      </c>
      <c r="F548" s="3" t="s">
        <v>970</v>
      </c>
      <c r="G548" s="1">
        <v>45583</v>
      </c>
      <c r="H548" s="3" t="s">
        <v>44</v>
      </c>
      <c r="I548" s="3" t="s">
        <v>41</v>
      </c>
      <c r="J548" s="3" t="s">
        <v>27</v>
      </c>
      <c r="K548" s="2">
        <f>Table1[[#This Row],[Unit Price]]*Table1[[#This Row],[Quantity]]</f>
        <v>553058.04</v>
      </c>
      <c r="L548" s="3">
        <f t="shared" si="8"/>
        <v>0.15</v>
      </c>
      <c r="M548" s="2">
        <f>IFERROR(Table1[[#This Row],[Sale Price]]*Table1[[#This Row],[Discount]],"No Discount")</f>
        <v>82958.706000000006</v>
      </c>
      <c r="N548" s="2">
        <f>IFERROR(Table1[[#This Row],[Sale Price]]-Table1[[#This Row],[Discount Amount]],Table1[[#This Row],[Sale Price]])</f>
        <v>470099.33400000003</v>
      </c>
      <c r="O548" s="23">
        <f>MONTH(Table1[[#This Row],[Date]])</f>
        <v>10</v>
      </c>
      <c r="P548" s="3"/>
      <c r="Q548" s="3"/>
      <c r="R548" s="3"/>
      <c r="S548" s="3"/>
      <c r="T548" s="3"/>
    </row>
    <row r="549" spans="1:20">
      <c r="A549" s="3">
        <v>548</v>
      </c>
      <c r="B549" s="3" t="s">
        <v>971</v>
      </c>
      <c r="C549" s="3" t="s">
        <v>29</v>
      </c>
      <c r="D549" s="2">
        <v>151313.95000000001</v>
      </c>
      <c r="E549" s="3">
        <v>1</v>
      </c>
      <c r="F549" s="3" t="s">
        <v>972</v>
      </c>
      <c r="G549" s="1">
        <v>45330</v>
      </c>
      <c r="H549" s="3" t="s">
        <v>106</v>
      </c>
      <c r="I549" s="3" t="s">
        <v>41</v>
      </c>
      <c r="J549" s="3" t="s">
        <v>20</v>
      </c>
      <c r="K549" s="2">
        <f>Table1[[#This Row],[Unit Price]]*Table1[[#This Row],[Quantity]]</f>
        <v>151313.95000000001</v>
      </c>
      <c r="L549" s="3" t="str">
        <f t="shared" si="8"/>
        <v>No Discount</v>
      </c>
      <c r="M549" s="2" t="str">
        <f>IFERROR(Table1[[#This Row],[Sale Price]]*Table1[[#This Row],[Discount]],"No Discount")</f>
        <v>No Discount</v>
      </c>
      <c r="N549" s="2">
        <f>IFERROR(Table1[[#This Row],[Sale Price]]-Table1[[#This Row],[Discount Amount]],Table1[[#This Row],[Sale Price]])</f>
        <v>151313.95000000001</v>
      </c>
      <c r="O549" s="23">
        <f>MONTH(Table1[[#This Row],[Date]])</f>
        <v>2</v>
      </c>
      <c r="P549" s="3"/>
      <c r="Q549" s="3"/>
      <c r="R549" s="3"/>
      <c r="S549" s="3"/>
      <c r="T549" s="3"/>
    </row>
    <row r="550" spans="1:20">
      <c r="A550" s="3">
        <v>549</v>
      </c>
      <c r="B550" s="3" t="s">
        <v>973</v>
      </c>
      <c r="C550" s="3" t="s">
        <v>129</v>
      </c>
      <c r="D550" s="2">
        <v>43824.25</v>
      </c>
      <c r="E550" s="3">
        <v>5</v>
      </c>
      <c r="F550" s="3" t="s">
        <v>974</v>
      </c>
      <c r="G550" s="1">
        <v>45326</v>
      </c>
      <c r="H550" s="3" t="s">
        <v>57</v>
      </c>
      <c r="I550" s="3" t="s">
        <v>41</v>
      </c>
      <c r="J550" s="3" t="s">
        <v>36</v>
      </c>
      <c r="K550" s="2">
        <f>Table1[[#This Row],[Unit Price]]*Table1[[#This Row],[Quantity]]</f>
        <v>219121.25</v>
      </c>
      <c r="L550" s="3">
        <f t="shared" si="8"/>
        <v>0.25</v>
      </c>
      <c r="M550" s="2">
        <f>IFERROR(Table1[[#This Row],[Sale Price]]*Table1[[#This Row],[Discount]],"No Discount")</f>
        <v>54780.3125</v>
      </c>
      <c r="N550" s="2">
        <f>IFERROR(Table1[[#This Row],[Sale Price]]-Table1[[#This Row],[Discount Amount]],Table1[[#This Row],[Sale Price]])</f>
        <v>164340.9375</v>
      </c>
      <c r="O550" s="23">
        <f>MONTH(Table1[[#This Row],[Date]])</f>
        <v>2</v>
      </c>
      <c r="P550" s="3"/>
      <c r="Q550" s="3"/>
      <c r="R550" s="3"/>
      <c r="S550" s="3"/>
      <c r="T550" s="3"/>
    </row>
    <row r="551" spans="1:20">
      <c r="A551" s="3">
        <v>550</v>
      </c>
      <c r="B551" s="3" t="s">
        <v>437</v>
      </c>
      <c r="C551" s="3" t="s">
        <v>47</v>
      </c>
      <c r="D551" s="2">
        <v>158965.98000000001</v>
      </c>
      <c r="E551" s="3">
        <v>5</v>
      </c>
      <c r="F551" s="3" t="s">
        <v>975</v>
      </c>
      <c r="G551" s="1">
        <v>45622</v>
      </c>
      <c r="H551" s="3" t="s">
        <v>57</v>
      </c>
      <c r="I551" s="3" t="s">
        <v>41</v>
      </c>
      <c r="J551" s="3" t="s">
        <v>20</v>
      </c>
      <c r="K551" s="2">
        <f>Table1[[#This Row],[Unit Price]]*Table1[[#This Row],[Quantity]]</f>
        <v>794829.9</v>
      </c>
      <c r="L551" s="3">
        <f t="shared" si="8"/>
        <v>0.25</v>
      </c>
      <c r="M551" s="2">
        <f>IFERROR(Table1[[#This Row],[Sale Price]]*Table1[[#This Row],[Discount]],"No Discount")</f>
        <v>198707.47500000001</v>
      </c>
      <c r="N551" s="2">
        <f>IFERROR(Table1[[#This Row],[Sale Price]]-Table1[[#This Row],[Discount Amount]],Table1[[#This Row],[Sale Price]])</f>
        <v>596122.42500000005</v>
      </c>
      <c r="O551" s="23">
        <f>MONTH(Table1[[#This Row],[Date]])</f>
        <v>11</v>
      </c>
      <c r="P551" s="3"/>
      <c r="Q551" s="3"/>
      <c r="R551" s="3"/>
      <c r="S551" s="3"/>
      <c r="T551" s="3"/>
    </row>
    <row r="552" spans="1:20">
      <c r="A552" s="3">
        <v>551</v>
      </c>
      <c r="B552" s="3" t="s">
        <v>685</v>
      </c>
      <c r="C552" s="3" t="s">
        <v>47</v>
      </c>
      <c r="D552" s="2">
        <v>199579.77</v>
      </c>
      <c r="E552" s="3">
        <v>4</v>
      </c>
      <c r="F552" s="3" t="s">
        <v>976</v>
      </c>
      <c r="G552" s="1">
        <v>45300</v>
      </c>
      <c r="H552" s="3" t="s">
        <v>81</v>
      </c>
      <c r="I552" s="3" t="s">
        <v>45</v>
      </c>
      <c r="J552" s="3" t="s">
        <v>36</v>
      </c>
      <c r="K552" s="2">
        <f>Table1[[#This Row],[Unit Price]]*Table1[[#This Row],[Quantity]]</f>
        <v>798319.08</v>
      </c>
      <c r="L552" s="3">
        <f t="shared" si="8"/>
        <v>0.15</v>
      </c>
      <c r="M552" s="2">
        <f>IFERROR(Table1[[#This Row],[Sale Price]]*Table1[[#This Row],[Discount]],"No Discount")</f>
        <v>119747.86199999999</v>
      </c>
      <c r="N552" s="2">
        <f>IFERROR(Table1[[#This Row],[Sale Price]]-Table1[[#This Row],[Discount Amount]],Table1[[#This Row],[Sale Price]])</f>
        <v>678571.21799999999</v>
      </c>
      <c r="O552" s="23">
        <f>MONTH(Table1[[#This Row],[Date]])</f>
        <v>1</v>
      </c>
      <c r="P552" s="3"/>
      <c r="Q552" s="3"/>
      <c r="R552" s="3"/>
      <c r="S552" s="3"/>
      <c r="T552" s="3"/>
    </row>
    <row r="553" spans="1:20">
      <c r="A553" s="3">
        <v>552</v>
      </c>
      <c r="B553" s="3" t="s">
        <v>210</v>
      </c>
      <c r="C553" s="3" t="s">
        <v>79</v>
      </c>
      <c r="D553" s="2">
        <v>6089.95</v>
      </c>
      <c r="E553" s="3">
        <v>5</v>
      </c>
      <c r="F553" s="3" t="s">
        <v>977</v>
      </c>
      <c r="G553" s="1">
        <v>45500</v>
      </c>
      <c r="H553" s="3" t="s">
        <v>181</v>
      </c>
      <c r="I553" s="3" t="s">
        <v>32</v>
      </c>
      <c r="J553" s="3" t="s">
        <v>27</v>
      </c>
      <c r="K553" s="2">
        <f>Table1[[#This Row],[Unit Price]]*Table1[[#This Row],[Quantity]]</f>
        <v>30449.75</v>
      </c>
      <c r="L553" s="3">
        <f t="shared" si="8"/>
        <v>0.25</v>
      </c>
      <c r="M553" s="2">
        <f>IFERROR(Table1[[#This Row],[Sale Price]]*Table1[[#This Row],[Discount]],"No Discount")</f>
        <v>7612.4375</v>
      </c>
      <c r="N553" s="2">
        <f>IFERROR(Table1[[#This Row],[Sale Price]]-Table1[[#This Row],[Discount Amount]],Table1[[#This Row],[Sale Price]])</f>
        <v>22837.3125</v>
      </c>
      <c r="O553" s="23">
        <f>MONTH(Table1[[#This Row],[Date]])</f>
        <v>7</v>
      </c>
      <c r="P553" s="3"/>
      <c r="Q553" s="3"/>
      <c r="R553" s="3"/>
      <c r="S553" s="3"/>
      <c r="T553" s="3"/>
    </row>
    <row r="554" spans="1:20">
      <c r="A554" s="3">
        <v>553</v>
      </c>
      <c r="B554" s="3" t="s">
        <v>944</v>
      </c>
      <c r="C554" s="3" t="s">
        <v>129</v>
      </c>
      <c r="D554" s="2">
        <v>164032.69</v>
      </c>
      <c r="E554" s="3">
        <v>5</v>
      </c>
      <c r="F554" s="3" t="s">
        <v>978</v>
      </c>
      <c r="G554" s="1">
        <v>45580</v>
      </c>
      <c r="H554" s="3" t="s">
        <v>121</v>
      </c>
      <c r="I554" s="3" t="s">
        <v>41</v>
      </c>
      <c r="J554" s="3" t="s">
        <v>20</v>
      </c>
      <c r="K554" s="2">
        <f>Table1[[#This Row],[Unit Price]]*Table1[[#This Row],[Quantity]]</f>
        <v>820163.45</v>
      </c>
      <c r="L554" s="3">
        <f t="shared" si="8"/>
        <v>0.25</v>
      </c>
      <c r="M554" s="2">
        <f>IFERROR(Table1[[#This Row],[Sale Price]]*Table1[[#This Row],[Discount]],"No Discount")</f>
        <v>205040.86249999999</v>
      </c>
      <c r="N554" s="2">
        <f>IFERROR(Table1[[#This Row],[Sale Price]]-Table1[[#This Row],[Discount Amount]],Table1[[#This Row],[Sale Price]])</f>
        <v>615122.58749999991</v>
      </c>
      <c r="O554" s="23">
        <f>MONTH(Table1[[#This Row],[Date]])</f>
        <v>10</v>
      </c>
      <c r="P554" s="3"/>
      <c r="Q554" s="3"/>
      <c r="R554" s="3"/>
      <c r="S554" s="3"/>
      <c r="T554" s="3"/>
    </row>
    <row r="555" spans="1:20">
      <c r="A555" s="3">
        <v>554</v>
      </c>
      <c r="B555" s="3" t="s">
        <v>979</v>
      </c>
      <c r="C555" s="3" t="s">
        <v>79</v>
      </c>
      <c r="D555" s="2">
        <v>78546.179999999993</v>
      </c>
      <c r="E555" s="3">
        <v>4</v>
      </c>
      <c r="F555" s="3" t="s">
        <v>980</v>
      </c>
      <c r="G555" s="1">
        <v>45556</v>
      </c>
      <c r="H555" s="3" t="s">
        <v>62</v>
      </c>
      <c r="I555" s="3" t="s">
        <v>19</v>
      </c>
      <c r="J555" s="3" t="s">
        <v>27</v>
      </c>
      <c r="K555" s="2">
        <f>Table1[[#This Row],[Unit Price]]*Table1[[#This Row],[Quantity]]</f>
        <v>314184.71999999997</v>
      </c>
      <c r="L555" s="3">
        <f t="shared" si="8"/>
        <v>0.15</v>
      </c>
      <c r="M555" s="2">
        <f>IFERROR(Table1[[#This Row],[Sale Price]]*Table1[[#This Row],[Discount]],"No Discount")</f>
        <v>47127.707999999991</v>
      </c>
      <c r="N555" s="2">
        <f>IFERROR(Table1[[#This Row],[Sale Price]]-Table1[[#This Row],[Discount Amount]],Table1[[#This Row],[Sale Price]])</f>
        <v>267057.01199999999</v>
      </c>
      <c r="O555" s="23">
        <f>MONTH(Table1[[#This Row],[Date]])</f>
        <v>9</v>
      </c>
      <c r="P555" s="3"/>
      <c r="Q555" s="3"/>
      <c r="R555" s="3"/>
      <c r="S555" s="3"/>
      <c r="T555" s="3"/>
    </row>
    <row r="556" spans="1:20">
      <c r="A556" s="3">
        <v>555</v>
      </c>
      <c r="B556" s="3" t="s">
        <v>762</v>
      </c>
      <c r="C556" s="3" t="s">
        <v>70</v>
      </c>
      <c r="D556" s="2">
        <v>62178.239999999998</v>
      </c>
      <c r="E556" s="3">
        <v>5</v>
      </c>
      <c r="F556" s="3" t="s">
        <v>981</v>
      </c>
      <c r="G556" s="1">
        <v>45460</v>
      </c>
      <c r="H556" s="3" t="s">
        <v>18</v>
      </c>
      <c r="I556" s="3" t="s">
        <v>19</v>
      </c>
      <c r="J556" s="3" t="s">
        <v>36</v>
      </c>
      <c r="K556" s="2">
        <f>Table1[[#This Row],[Unit Price]]*Table1[[#This Row],[Quantity]]</f>
        <v>310891.2</v>
      </c>
      <c r="L556" s="3">
        <f t="shared" si="8"/>
        <v>0.25</v>
      </c>
      <c r="M556" s="2">
        <f>IFERROR(Table1[[#This Row],[Sale Price]]*Table1[[#This Row],[Discount]],"No Discount")</f>
        <v>77722.8</v>
      </c>
      <c r="N556" s="2">
        <f>IFERROR(Table1[[#This Row],[Sale Price]]-Table1[[#This Row],[Discount Amount]],Table1[[#This Row],[Sale Price]])</f>
        <v>233168.40000000002</v>
      </c>
      <c r="O556" s="23">
        <f>MONTH(Table1[[#This Row],[Date]])</f>
        <v>6</v>
      </c>
      <c r="P556" s="3"/>
      <c r="Q556" s="3"/>
      <c r="R556" s="3"/>
      <c r="S556" s="3"/>
      <c r="T556" s="3"/>
    </row>
    <row r="557" spans="1:20">
      <c r="A557" s="3">
        <v>556</v>
      </c>
      <c r="B557" s="3" t="s">
        <v>982</v>
      </c>
      <c r="C557" s="3" t="s">
        <v>23</v>
      </c>
      <c r="D557" s="2">
        <v>171633.64</v>
      </c>
      <c r="E557" s="3">
        <v>1</v>
      </c>
      <c r="F557" s="3" t="s">
        <v>983</v>
      </c>
      <c r="G557" s="1">
        <v>45482</v>
      </c>
      <c r="H557" s="3" t="s">
        <v>25</v>
      </c>
      <c r="I557" s="3" t="s">
        <v>19</v>
      </c>
      <c r="J557" s="3" t="s">
        <v>27</v>
      </c>
      <c r="K557" s="2">
        <f>Table1[[#This Row],[Unit Price]]*Table1[[#This Row],[Quantity]]</f>
        <v>171633.64</v>
      </c>
      <c r="L557" s="3" t="str">
        <f t="shared" si="8"/>
        <v>No Discount</v>
      </c>
      <c r="M557" s="2" t="str">
        <f>IFERROR(Table1[[#This Row],[Sale Price]]*Table1[[#This Row],[Discount]],"No Discount")</f>
        <v>No Discount</v>
      </c>
      <c r="N557" s="2">
        <f>IFERROR(Table1[[#This Row],[Sale Price]]-Table1[[#This Row],[Discount Amount]],Table1[[#This Row],[Sale Price]])</f>
        <v>171633.64</v>
      </c>
      <c r="O557" s="23">
        <f>MONTH(Table1[[#This Row],[Date]])</f>
        <v>7</v>
      </c>
      <c r="P557" s="3"/>
      <c r="Q557" s="3"/>
      <c r="R557" s="3"/>
      <c r="S557" s="3"/>
      <c r="T557" s="3"/>
    </row>
    <row r="558" spans="1:20">
      <c r="A558" s="3">
        <v>557</v>
      </c>
      <c r="B558" s="3" t="s">
        <v>984</v>
      </c>
      <c r="C558" s="3" t="s">
        <v>70</v>
      </c>
      <c r="D558" s="2">
        <v>135465.59</v>
      </c>
      <c r="E558" s="3">
        <v>4</v>
      </c>
      <c r="F558" s="3" t="s">
        <v>985</v>
      </c>
      <c r="G558" s="1">
        <v>45426</v>
      </c>
      <c r="H558" s="3" t="s">
        <v>57</v>
      </c>
      <c r="I558" s="3" t="s">
        <v>19</v>
      </c>
      <c r="J558" s="3" t="s">
        <v>20</v>
      </c>
      <c r="K558" s="2">
        <f>Table1[[#This Row],[Unit Price]]*Table1[[#This Row],[Quantity]]</f>
        <v>541862.36</v>
      </c>
      <c r="L558" s="3">
        <f t="shared" si="8"/>
        <v>0.15</v>
      </c>
      <c r="M558" s="2">
        <f>IFERROR(Table1[[#This Row],[Sale Price]]*Table1[[#This Row],[Discount]],"No Discount")</f>
        <v>81279.353999999992</v>
      </c>
      <c r="N558" s="2">
        <f>IFERROR(Table1[[#This Row],[Sale Price]]-Table1[[#This Row],[Discount Amount]],Table1[[#This Row],[Sale Price]])</f>
        <v>460583.00599999999</v>
      </c>
      <c r="O558" s="23">
        <f>MONTH(Table1[[#This Row],[Date]])</f>
        <v>5</v>
      </c>
      <c r="P558" s="3"/>
      <c r="Q558" s="3"/>
      <c r="R558" s="3"/>
      <c r="S558" s="3"/>
      <c r="T558" s="3"/>
    </row>
    <row r="559" spans="1:20">
      <c r="A559" s="3">
        <v>558</v>
      </c>
      <c r="B559" s="3" t="s">
        <v>986</v>
      </c>
      <c r="C559" s="3" t="s">
        <v>38</v>
      </c>
      <c r="D559" s="2">
        <v>66157</v>
      </c>
      <c r="E559" s="3">
        <v>3</v>
      </c>
      <c r="F559" s="3" t="s">
        <v>987</v>
      </c>
      <c r="G559" s="1">
        <v>45500</v>
      </c>
      <c r="H559" s="3" t="s">
        <v>35</v>
      </c>
      <c r="I559" s="3" t="s">
        <v>26</v>
      </c>
      <c r="J559" s="3" t="s">
        <v>27</v>
      </c>
      <c r="K559" s="2">
        <f>Table1[[#This Row],[Unit Price]]*Table1[[#This Row],[Quantity]]</f>
        <v>198471</v>
      </c>
      <c r="L559" s="3">
        <f t="shared" si="8"/>
        <v>0.15</v>
      </c>
      <c r="M559" s="2">
        <f>IFERROR(Table1[[#This Row],[Sale Price]]*Table1[[#This Row],[Discount]],"No Discount")</f>
        <v>29770.649999999998</v>
      </c>
      <c r="N559" s="2">
        <f>IFERROR(Table1[[#This Row],[Sale Price]]-Table1[[#This Row],[Discount Amount]],Table1[[#This Row],[Sale Price]])</f>
        <v>168700.35</v>
      </c>
      <c r="O559" s="23">
        <f>MONTH(Table1[[#This Row],[Date]])</f>
        <v>7</v>
      </c>
      <c r="P559" s="3"/>
      <c r="Q559" s="3"/>
      <c r="R559" s="3"/>
      <c r="S559" s="3"/>
      <c r="T559" s="3"/>
    </row>
    <row r="560" spans="1:20">
      <c r="A560" s="3">
        <v>559</v>
      </c>
      <c r="B560" s="3" t="s">
        <v>988</v>
      </c>
      <c r="C560" s="3" t="s">
        <v>79</v>
      </c>
      <c r="D560" s="2">
        <v>107255.55</v>
      </c>
      <c r="E560" s="3">
        <v>1</v>
      </c>
      <c r="F560" s="3" t="s">
        <v>989</v>
      </c>
      <c r="G560" s="1">
        <v>45625</v>
      </c>
      <c r="H560" s="3" t="s">
        <v>121</v>
      </c>
      <c r="I560" s="3" t="s">
        <v>45</v>
      </c>
      <c r="J560" s="3" t="s">
        <v>27</v>
      </c>
      <c r="K560" s="2">
        <f>Table1[[#This Row],[Unit Price]]*Table1[[#This Row],[Quantity]]</f>
        <v>107255.55</v>
      </c>
      <c r="L560" s="3" t="str">
        <f t="shared" si="8"/>
        <v>No Discount</v>
      </c>
      <c r="M560" s="2" t="str">
        <f>IFERROR(Table1[[#This Row],[Sale Price]]*Table1[[#This Row],[Discount]],"No Discount")</f>
        <v>No Discount</v>
      </c>
      <c r="N560" s="2">
        <f>IFERROR(Table1[[#This Row],[Sale Price]]-Table1[[#This Row],[Discount Amount]],Table1[[#This Row],[Sale Price]])</f>
        <v>107255.55</v>
      </c>
      <c r="O560" s="23">
        <f>MONTH(Table1[[#This Row],[Date]])</f>
        <v>11</v>
      </c>
      <c r="P560" s="3"/>
      <c r="Q560" s="3"/>
      <c r="R560" s="3"/>
      <c r="S560" s="3"/>
      <c r="T560" s="3"/>
    </row>
    <row r="561" spans="1:20">
      <c r="A561" s="3">
        <v>560</v>
      </c>
      <c r="B561" s="3" t="s">
        <v>164</v>
      </c>
      <c r="C561" s="3" t="s">
        <v>60</v>
      </c>
      <c r="D561" s="2">
        <v>199273.17</v>
      </c>
      <c r="E561" s="3">
        <v>2</v>
      </c>
      <c r="F561" s="3" t="s">
        <v>990</v>
      </c>
      <c r="G561" s="1">
        <v>45647</v>
      </c>
      <c r="H561" s="3" t="s">
        <v>91</v>
      </c>
      <c r="I561" s="3" t="s">
        <v>41</v>
      </c>
      <c r="J561" s="3" t="s">
        <v>27</v>
      </c>
      <c r="K561" s="2">
        <f>Table1[[#This Row],[Unit Price]]*Table1[[#This Row],[Quantity]]</f>
        <v>398546.34</v>
      </c>
      <c r="L561" s="3">
        <f t="shared" si="8"/>
        <v>0.15</v>
      </c>
      <c r="M561" s="2">
        <f>IFERROR(Table1[[#This Row],[Sale Price]]*Table1[[#This Row],[Discount]],"No Discount")</f>
        <v>59781.951000000001</v>
      </c>
      <c r="N561" s="2">
        <f>IFERROR(Table1[[#This Row],[Sale Price]]-Table1[[#This Row],[Discount Amount]],Table1[[#This Row],[Sale Price]])</f>
        <v>338764.38900000002</v>
      </c>
      <c r="O561" s="23">
        <f>MONTH(Table1[[#This Row],[Date]])</f>
        <v>12</v>
      </c>
      <c r="P561" s="3"/>
      <c r="Q561" s="3"/>
      <c r="R561" s="3"/>
      <c r="S561" s="3"/>
      <c r="T561" s="3"/>
    </row>
    <row r="562" spans="1:20">
      <c r="A562" s="3">
        <v>561</v>
      </c>
      <c r="B562" s="3" t="s">
        <v>991</v>
      </c>
      <c r="C562" s="3" t="s">
        <v>79</v>
      </c>
      <c r="D562" s="2">
        <v>10557.96</v>
      </c>
      <c r="E562" s="3">
        <v>2</v>
      </c>
      <c r="F562" s="3" t="s">
        <v>992</v>
      </c>
      <c r="G562" s="1">
        <v>45502</v>
      </c>
      <c r="H562" s="3" t="s">
        <v>121</v>
      </c>
      <c r="I562" s="3" t="s">
        <v>41</v>
      </c>
      <c r="J562" s="3" t="s">
        <v>36</v>
      </c>
      <c r="K562" s="2">
        <f>Table1[[#This Row],[Unit Price]]*Table1[[#This Row],[Quantity]]</f>
        <v>21115.919999999998</v>
      </c>
      <c r="L562" s="3">
        <f t="shared" si="8"/>
        <v>0.15</v>
      </c>
      <c r="M562" s="2">
        <f>IFERROR(Table1[[#This Row],[Sale Price]]*Table1[[#This Row],[Discount]],"No Discount")</f>
        <v>3167.3879999999995</v>
      </c>
      <c r="N562" s="2">
        <f>IFERROR(Table1[[#This Row],[Sale Price]]-Table1[[#This Row],[Discount Amount]],Table1[[#This Row],[Sale Price]])</f>
        <v>17948.531999999999</v>
      </c>
      <c r="O562" s="23">
        <f>MONTH(Table1[[#This Row],[Date]])</f>
        <v>7</v>
      </c>
      <c r="P562" s="3"/>
      <c r="Q562" s="3"/>
      <c r="R562" s="3"/>
      <c r="S562" s="3"/>
      <c r="T562" s="3"/>
    </row>
    <row r="563" spans="1:20">
      <c r="A563" s="3">
        <v>562</v>
      </c>
      <c r="B563" s="3" t="s">
        <v>421</v>
      </c>
      <c r="C563" s="3" t="s">
        <v>23</v>
      </c>
      <c r="D563" s="2">
        <v>33036.769999999997</v>
      </c>
      <c r="E563" s="3">
        <v>2</v>
      </c>
      <c r="F563" s="3" t="s">
        <v>993</v>
      </c>
      <c r="G563" s="1">
        <v>45630</v>
      </c>
      <c r="H563" s="3" t="s">
        <v>106</v>
      </c>
      <c r="I563" s="3" t="s">
        <v>32</v>
      </c>
      <c r="J563" s="3" t="s">
        <v>27</v>
      </c>
      <c r="K563" s="2">
        <f>Table1[[#This Row],[Unit Price]]*Table1[[#This Row],[Quantity]]</f>
        <v>66073.539999999994</v>
      </c>
      <c r="L563" s="3">
        <f t="shared" si="8"/>
        <v>0.15</v>
      </c>
      <c r="M563" s="2">
        <f>IFERROR(Table1[[#This Row],[Sale Price]]*Table1[[#This Row],[Discount]],"No Discount")</f>
        <v>9911.030999999999</v>
      </c>
      <c r="N563" s="2">
        <f>IFERROR(Table1[[#This Row],[Sale Price]]-Table1[[#This Row],[Discount Amount]],Table1[[#This Row],[Sale Price]])</f>
        <v>56162.508999999991</v>
      </c>
      <c r="O563" s="23">
        <f>MONTH(Table1[[#This Row],[Date]])</f>
        <v>12</v>
      </c>
      <c r="P563" s="3"/>
      <c r="Q563" s="3"/>
      <c r="R563" s="3"/>
      <c r="S563" s="3"/>
      <c r="T563" s="3"/>
    </row>
    <row r="564" spans="1:20">
      <c r="A564" s="3">
        <v>563</v>
      </c>
      <c r="B564" s="3" t="s">
        <v>912</v>
      </c>
      <c r="C564" s="3" t="s">
        <v>70</v>
      </c>
      <c r="D564" s="2">
        <v>142877.26999999999</v>
      </c>
      <c r="E564" s="3">
        <v>4</v>
      </c>
      <c r="F564" s="3" t="s">
        <v>994</v>
      </c>
      <c r="G564" s="1">
        <v>45610</v>
      </c>
      <c r="H564" s="3" t="s">
        <v>76</v>
      </c>
      <c r="I564" s="3" t="s">
        <v>45</v>
      </c>
      <c r="J564" s="3" t="s">
        <v>36</v>
      </c>
      <c r="K564" s="2">
        <f>Table1[[#This Row],[Unit Price]]*Table1[[#This Row],[Quantity]]</f>
        <v>571509.07999999996</v>
      </c>
      <c r="L564" s="3">
        <f t="shared" si="8"/>
        <v>0.15</v>
      </c>
      <c r="M564" s="2">
        <f>IFERROR(Table1[[#This Row],[Sale Price]]*Table1[[#This Row],[Discount]],"No Discount")</f>
        <v>85726.361999999994</v>
      </c>
      <c r="N564" s="2">
        <f>IFERROR(Table1[[#This Row],[Sale Price]]-Table1[[#This Row],[Discount Amount]],Table1[[#This Row],[Sale Price]])</f>
        <v>485782.71799999999</v>
      </c>
      <c r="O564" s="23">
        <f>MONTH(Table1[[#This Row],[Date]])</f>
        <v>11</v>
      </c>
      <c r="P564" s="3"/>
      <c r="Q564" s="3"/>
      <c r="R564" s="3"/>
      <c r="S564" s="3"/>
      <c r="T564" s="3"/>
    </row>
    <row r="565" spans="1:20">
      <c r="A565" s="3">
        <v>564</v>
      </c>
      <c r="B565" s="3" t="s">
        <v>421</v>
      </c>
      <c r="C565" s="3" t="s">
        <v>60</v>
      </c>
      <c r="D565" s="2">
        <v>137985.92000000001</v>
      </c>
      <c r="E565" s="3">
        <v>2</v>
      </c>
      <c r="F565" s="3" t="s">
        <v>995</v>
      </c>
      <c r="G565" s="1">
        <v>45578</v>
      </c>
      <c r="H565" s="3" t="s">
        <v>18</v>
      </c>
      <c r="I565" s="3" t="s">
        <v>19</v>
      </c>
      <c r="J565" s="3" t="s">
        <v>20</v>
      </c>
      <c r="K565" s="2">
        <f>Table1[[#This Row],[Unit Price]]*Table1[[#This Row],[Quantity]]</f>
        <v>275971.84000000003</v>
      </c>
      <c r="L565" s="3">
        <f t="shared" si="8"/>
        <v>0.15</v>
      </c>
      <c r="M565" s="2">
        <f>IFERROR(Table1[[#This Row],[Sale Price]]*Table1[[#This Row],[Discount]],"No Discount")</f>
        <v>41395.776000000005</v>
      </c>
      <c r="N565" s="2">
        <f>IFERROR(Table1[[#This Row],[Sale Price]]-Table1[[#This Row],[Discount Amount]],Table1[[#This Row],[Sale Price]])</f>
        <v>234576.06400000001</v>
      </c>
      <c r="O565" s="23">
        <f>MONTH(Table1[[#This Row],[Date]])</f>
        <v>10</v>
      </c>
      <c r="P565" s="3"/>
      <c r="Q565" s="3"/>
      <c r="R565" s="3"/>
      <c r="S565" s="3"/>
      <c r="T565" s="3"/>
    </row>
    <row r="566" spans="1:20">
      <c r="A566" s="3">
        <v>565</v>
      </c>
      <c r="B566" s="3" t="s">
        <v>573</v>
      </c>
      <c r="C566" s="3" t="s">
        <v>70</v>
      </c>
      <c r="D566" s="2">
        <v>59961.33</v>
      </c>
      <c r="E566" s="3">
        <v>1</v>
      </c>
      <c r="F566" s="3" t="s">
        <v>996</v>
      </c>
      <c r="G566" s="1">
        <v>45597</v>
      </c>
      <c r="H566" s="3" t="s">
        <v>44</v>
      </c>
      <c r="I566" s="3" t="s">
        <v>45</v>
      </c>
      <c r="J566" s="3" t="s">
        <v>36</v>
      </c>
      <c r="K566" s="2">
        <f>Table1[[#This Row],[Unit Price]]*Table1[[#This Row],[Quantity]]</f>
        <v>59961.33</v>
      </c>
      <c r="L566" s="3" t="str">
        <f t="shared" si="8"/>
        <v>No Discount</v>
      </c>
      <c r="M566" s="2" t="str">
        <f>IFERROR(Table1[[#This Row],[Sale Price]]*Table1[[#This Row],[Discount]],"No Discount")</f>
        <v>No Discount</v>
      </c>
      <c r="N566" s="2">
        <f>IFERROR(Table1[[#This Row],[Sale Price]]-Table1[[#This Row],[Discount Amount]],Table1[[#This Row],[Sale Price]])</f>
        <v>59961.33</v>
      </c>
      <c r="O566" s="23">
        <f>MONTH(Table1[[#This Row],[Date]])</f>
        <v>11</v>
      </c>
      <c r="P566" s="3"/>
      <c r="Q566" s="3"/>
      <c r="R566" s="3"/>
      <c r="S566" s="3"/>
      <c r="T566" s="3"/>
    </row>
    <row r="567" spans="1:20">
      <c r="A567" s="3">
        <v>566</v>
      </c>
      <c r="B567" s="3" t="s">
        <v>997</v>
      </c>
      <c r="C567" s="3" t="s">
        <v>51</v>
      </c>
      <c r="D567" s="2">
        <v>76850.320000000007</v>
      </c>
      <c r="E567" s="3">
        <v>5</v>
      </c>
      <c r="F567" s="3" t="s">
        <v>998</v>
      </c>
      <c r="G567" s="1">
        <v>45299</v>
      </c>
      <c r="H567" s="3" t="s">
        <v>121</v>
      </c>
      <c r="I567" s="3" t="s">
        <v>41</v>
      </c>
      <c r="J567" s="3" t="s">
        <v>36</v>
      </c>
      <c r="K567" s="2">
        <f>Table1[[#This Row],[Unit Price]]*Table1[[#This Row],[Quantity]]</f>
        <v>384251.60000000003</v>
      </c>
      <c r="L567" s="3">
        <f t="shared" si="8"/>
        <v>0.25</v>
      </c>
      <c r="M567" s="2">
        <f>IFERROR(Table1[[#This Row],[Sale Price]]*Table1[[#This Row],[Discount]],"No Discount")</f>
        <v>96062.900000000009</v>
      </c>
      <c r="N567" s="2">
        <f>IFERROR(Table1[[#This Row],[Sale Price]]-Table1[[#This Row],[Discount Amount]],Table1[[#This Row],[Sale Price]])</f>
        <v>288188.7</v>
      </c>
      <c r="O567" s="23">
        <f>MONTH(Table1[[#This Row],[Date]])</f>
        <v>1</v>
      </c>
      <c r="P567" s="3"/>
      <c r="Q567" s="3"/>
      <c r="R567" s="3"/>
      <c r="S567" s="3"/>
      <c r="T567" s="3"/>
    </row>
    <row r="568" spans="1:20">
      <c r="A568" s="3">
        <v>567</v>
      </c>
      <c r="B568" s="3" t="s">
        <v>484</v>
      </c>
      <c r="C568" s="3" t="s">
        <v>47</v>
      </c>
      <c r="D568" s="2">
        <v>96550.29</v>
      </c>
      <c r="E568" s="3">
        <v>5</v>
      </c>
      <c r="F568" s="3" t="s">
        <v>999</v>
      </c>
      <c r="G568" s="1">
        <v>45332</v>
      </c>
      <c r="H568" s="3" t="s">
        <v>25</v>
      </c>
      <c r="I568" s="3" t="s">
        <v>26</v>
      </c>
      <c r="J568" s="3" t="s">
        <v>20</v>
      </c>
      <c r="K568" s="2">
        <f>Table1[[#This Row],[Unit Price]]*Table1[[#This Row],[Quantity]]</f>
        <v>482751.44999999995</v>
      </c>
      <c r="L568" s="3">
        <f t="shared" si="8"/>
        <v>0.25</v>
      </c>
      <c r="M568" s="2">
        <f>IFERROR(Table1[[#This Row],[Sale Price]]*Table1[[#This Row],[Discount]],"No Discount")</f>
        <v>120687.86249999999</v>
      </c>
      <c r="N568" s="2">
        <f>IFERROR(Table1[[#This Row],[Sale Price]]-Table1[[#This Row],[Discount Amount]],Table1[[#This Row],[Sale Price]])</f>
        <v>362063.58749999997</v>
      </c>
      <c r="O568" s="23">
        <f>MONTH(Table1[[#This Row],[Date]])</f>
        <v>2</v>
      </c>
      <c r="P568" s="3"/>
      <c r="Q568" s="3"/>
      <c r="R568" s="3"/>
      <c r="S568" s="3"/>
      <c r="T568" s="3"/>
    </row>
    <row r="569" spans="1:20">
      <c r="A569" s="3">
        <v>568</v>
      </c>
      <c r="B569" s="3" t="s">
        <v>608</v>
      </c>
      <c r="C569" s="3" t="s">
        <v>60</v>
      </c>
      <c r="D569" s="2">
        <v>36313.49</v>
      </c>
      <c r="E569" s="3">
        <v>2</v>
      </c>
      <c r="F569" s="3" t="s">
        <v>1000</v>
      </c>
      <c r="G569" s="1">
        <v>45574</v>
      </c>
      <c r="H569" s="3" t="s">
        <v>67</v>
      </c>
      <c r="I569" s="3" t="s">
        <v>45</v>
      </c>
      <c r="J569" s="3" t="s">
        <v>36</v>
      </c>
      <c r="K569" s="2">
        <f>Table1[[#This Row],[Unit Price]]*Table1[[#This Row],[Quantity]]</f>
        <v>72626.98</v>
      </c>
      <c r="L569" s="3">
        <f t="shared" si="8"/>
        <v>0.15</v>
      </c>
      <c r="M569" s="2">
        <f>IFERROR(Table1[[#This Row],[Sale Price]]*Table1[[#This Row],[Discount]],"No Discount")</f>
        <v>10894.046999999999</v>
      </c>
      <c r="N569" s="2">
        <f>IFERROR(Table1[[#This Row],[Sale Price]]-Table1[[#This Row],[Discount Amount]],Table1[[#This Row],[Sale Price]])</f>
        <v>61732.932999999997</v>
      </c>
      <c r="O569" s="23">
        <f>MONTH(Table1[[#This Row],[Date]])</f>
        <v>10</v>
      </c>
      <c r="P569" s="3"/>
      <c r="Q569" s="3"/>
      <c r="R569" s="3"/>
      <c r="S569" s="3"/>
      <c r="T569" s="3"/>
    </row>
    <row r="570" spans="1:20">
      <c r="A570" s="3">
        <v>569</v>
      </c>
      <c r="B570" s="3" t="s">
        <v>683</v>
      </c>
      <c r="C570" s="3" t="s">
        <v>70</v>
      </c>
      <c r="D570" s="2">
        <v>195419.67</v>
      </c>
      <c r="E570" s="3">
        <v>4</v>
      </c>
      <c r="F570" s="3" t="s">
        <v>1001</v>
      </c>
      <c r="G570" s="1">
        <v>45508</v>
      </c>
      <c r="H570" s="3" t="s">
        <v>25</v>
      </c>
      <c r="I570" s="3" t="s">
        <v>32</v>
      </c>
      <c r="J570" s="3" t="s">
        <v>36</v>
      </c>
      <c r="K570" s="2">
        <f>Table1[[#This Row],[Unit Price]]*Table1[[#This Row],[Quantity]]</f>
        <v>781678.68</v>
      </c>
      <c r="L570" s="3">
        <f t="shared" si="8"/>
        <v>0.15</v>
      </c>
      <c r="M570" s="2">
        <f>IFERROR(Table1[[#This Row],[Sale Price]]*Table1[[#This Row],[Discount]],"No Discount")</f>
        <v>117251.80200000001</v>
      </c>
      <c r="N570" s="2">
        <f>IFERROR(Table1[[#This Row],[Sale Price]]-Table1[[#This Row],[Discount Amount]],Table1[[#This Row],[Sale Price]])</f>
        <v>664426.87800000003</v>
      </c>
      <c r="O570" s="23">
        <f>MONTH(Table1[[#This Row],[Date]])</f>
        <v>8</v>
      </c>
      <c r="P570" s="3"/>
      <c r="Q570" s="3"/>
      <c r="R570" s="3"/>
      <c r="S570" s="3"/>
      <c r="T570" s="3"/>
    </row>
    <row r="571" spans="1:20">
      <c r="A571" s="3">
        <v>570</v>
      </c>
      <c r="B571" s="3" t="s">
        <v>219</v>
      </c>
      <c r="C571" s="3" t="s">
        <v>51</v>
      </c>
      <c r="D571" s="2">
        <v>115813.45</v>
      </c>
      <c r="E571" s="3">
        <v>1</v>
      </c>
      <c r="F571" s="3" t="s">
        <v>1002</v>
      </c>
      <c r="G571" s="1">
        <v>45437</v>
      </c>
      <c r="H571" s="3" t="s">
        <v>25</v>
      </c>
      <c r="I571" s="3" t="s">
        <v>26</v>
      </c>
      <c r="J571" s="3" t="s">
        <v>36</v>
      </c>
      <c r="K571" s="2">
        <f>Table1[[#This Row],[Unit Price]]*Table1[[#This Row],[Quantity]]</f>
        <v>115813.45</v>
      </c>
      <c r="L571" s="3" t="str">
        <f t="shared" si="8"/>
        <v>No Discount</v>
      </c>
      <c r="M571" s="2" t="str">
        <f>IFERROR(Table1[[#This Row],[Sale Price]]*Table1[[#This Row],[Discount]],"No Discount")</f>
        <v>No Discount</v>
      </c>
      <c r="N571" s="2">
        <f>IFERROR(Table1[[#This Row],[Sale Price]]-Table1[[#This Row],[Discount Amount]],Table1[[#This Row],[Sale Price]])</f>
        <v>115813.45</v>
      </c>
      <c r="O571" s="23">
        <f>MONTH(Table1[[#This Row],[Date]])</f>
        <v>5</v>
      </c>
      <c r="P571" s="3"/>
      <c r="Q571" s="3"/>
      <c r="R571" s="3"/>
      <c r="S571" s="3"/>
      <c r="T571" s="3"/>
    </row>
    <row r="572" spans="1:20">
      <c r="A572" s="3">
        <v>571</v>
      </c>
      <c r="B572" s="3" t="s">
        <v>1003</v>
      </c>
      <c r="C572" s="3" t="s">
        <v>23</v>
      </c>
      <c r="D572" s="2">
        <v>28690.57</v>
      </c>
      <c r="E572" s="3">
        <v>5</v>
      </c>
      <c r="F572" s="3" t="s">
        <v>1004</v>
      </c>
      <c r="G572" s="1">
        <v>45297</v>
      </c>
      <c r="H572" s="3" t="s">
        <v>96</v>
      </c>
      <c r="I572" s="3" t="s">
        <v>19</v>
      </c>
      <c r="J572" s="3" t="s">
        <v>20</v>
      </c>
      <c r="K572" s="2">
        <f>Table1[[#This Row],[Unit Price]]*Table1[[#This Row],[Quantity]]</f>
        <v>143452.85</v>
      </c>
      <c r="L572" s="3">
        <f t="shared" si="8"/>
        <v>0.25</v>
      </c>
      <c r="M572" s="2">
        <f>IFERROR(Table1[[#This Row],[Sale Price]]*Table1[[#This Row],[Discount]],"No Discount")</f>
        <v>35863.212500000001</v>
      </c>
      <c r="N572" s="2">
        <f>IFERROR(Table1[[#This Row],[Sale Price]]-Table1[[#This Row],[Discount Amount]],Table1[[#This Row],[Sale Price]])</f>
        <v>107589.63750000001</v>
      </c>
      <c r="O572" s="23">
        <f>MONTH(Table1[[#This Row],[Date]])</f>
        <v>1</v>
      </c>
      <c r="P572" s="3"/>
      <c r="Q572" s="3"/>
      <c r="R572" s="3"/>
      <c r="S572" s="3"/>
      <c r="T572" s="3"/>
    </row>
    <row r="573" spans="1:20">
      <c r="A573" s="3">
        <v>572</v>
      </c>
      <c r="B573" s="3" t="s">
        <v>473</v>
      </c>
      <c r="C573" s="3" t="s">
        <v>60</v>
      </c>
      <c r="D573" s="2">
        <v>76772.83</v>
      </c>
      <c r="E573" s="3">
        <v>4</v>
      </c>
      <c r="F573" s="3" t="s">
        <v>1005</v>
      </c>
      <c r="G573" s="1">
        <v>45461</v>
      </c>
      <c r="H573" s="3" t="s">
        <v>223</v>
      </c>
      <c r="I573" s="3" t="s">
        <v>19</v>
      </c>
      <c r="J573" s="3" t="s">
        <v>20</v>
      </c>
      <c r="K573" s="2">
        <f>Table1[[#This Row],[Unit Price]]*Table1[[#This Row],[Quantity]]</f>
        <v>307091.32</v>
      </c>
      <c r="L573" s="3">
        <f t="shared" si="8"/>
        <v>0.15</v>
      </c>
      <c r="M573" s="2">
        <f>IFERROR(Table1[[#This Row],[Sale Price]]*Table1[[#This Row],[Discount]],"No Discount")</f>
        <v>46063.697999999997</v>
      </c>
      <c r="N573" s="2">
        <f>IFERROR(Table1[[#This Row],[Sale Price]]-Table1[[#This Row],[Discount Amount]],Table1[[#This Row],[Sale Price]])</f>
        <v>261027.622</v>
      </c>
      <c r="O573" s="23">
        <f>MONTH(Table1[[#This Row],[Date]])</f>
        <v>6</v>
      </c>
      <c r="P573" s="3"/>
      <c r="Q573" s="3"/>
      <c r="R573" s="3"/>
      <c r="S573" s="3"/>
      <c r="T573" s="3"/>
    </row>
    <row r="574" spans="1:20">
      <c r="A574" s="3">
        <v>573</v>
      </c>
      <c r="B574" s="3" t="s">
        <v>242</v>
      </c>
      <c r="C574" s="3" t="s">
        <v>60</v>
      </c>
      <c r="D574" s="2">
        <v>52213.02</v>
      </c>
      <c r="E574" s="3">
        <v>2</v>
      </c>
      <c r="F574" s="3" t="s">
        <v>1006</v>
      </c>
      <c r="G574" s="1">
        <v>45634</v>
      </c>
      <c r="H574" s="3" t="s">
        <v>181</v>
      </c>
      <c r="I574" s="3" t="s">
        <v>32</v>
      </c>
      <c r="J574" s="3" t="s">
        <v>27</v>
      </c>
      <c r="K574" s="2">
        <f>Table1[[#This Row],[Unit Price]]*Table1[[#This Row],[Quantity]]</f>
        <v>104426.04</v>
      </c>
      <c r="L574" s="3">
        <f t="shared" si="8"/>
        <v>0.15</v>
      </c>
      <c r="M574" s="2">
        <f>IFERROR(Table1[[#This Row],[Sale Price]]*Table1[[#This Row],[Discount]],"No Discount")</f>
        <v>15663.905999999999</v>
      </c>
      <c r="N574" s="2">
        <f>IFERROR(Table1[[#This Row],[Sale Price]]-Table1[[#This Row],[Discount Amount]],Table1[[#This Row],[Sale Price]])</f>
        <v>88762.133999999991</v>
      </c>
      <c r="O574" s="23">
        <f>MONTH(Table1[[#This Row],[Date]])</f>
        <v>12</v>
      </c>
      <c r="P574" s="3"/>
      <c r="Q574" s="3"/>
      <c r="R574" s="3"/>
      <c r="S574" s="3"/>
      <c r="T574" s="3"/>
    </row>
    <row r="575" spans="1:20">
      <c r="A575" s="3">
        <v>574</v>
      </c>
      <c r="B575" s="3" t="s">
        <v>563</v>
      </c>
      <c r="C575" s="3" t="s">
        <v>51</v>
      </c>
      <c r="D575" s="2">
        <v>186522.18</v>
      </c>
      <c r="E575" s="3">
        <v>5</v>
      </c>
      <c r="F575" s="3" t="s">
        <v>1007</v>
      </c>
      <c r="G575" s="1">
        <v>45627</v>
      </c>
      <c r="H575" s="3" t="s">
        <v>191</v>
      </c>
      <c r="I575" s="3" t="s">
        <v>32</v>
      </c>
      <c r="J575" s="3" t="s">
        <v>27</v>
      </c>
      <c r="K575" s="2">
        <f>Table1[[#This Row],[Unit Price]]*Table1[[#This Row],[Quantity]]</f>
        <v>932610.89999999991</v>
      </c>
      <c r="L575" s="3">
        <f t="shared" si="8"/>
        <v>0.25</v>
      </c>
      <c r="M575" s="2">
        <f>IFERROR(Table1[[#This Row],[Sale Price]]*Table1[[#This Row],[Discount]],"No Discount")</f>
        <v>233152.72499999998</v>
      </c>
      <c r="N575" s="2">
        <f>IFERROR(Table1[[#This Row],[Sale Price]]-Table1[[#This Row],[Discount Amount]],Table1[[#This Row],[Sale Price]])</f>
        <v>699458.17499999993</v>
      </c>
      <c r="O575" s="23">
        <f>MONTH(Table1[[#This Row],[Date]])</f>
        <v>12</v>
      </c>
      <c r="P575" s="3"/>
      <c r="Q575" s="3"/>
      <c r="R575" s="3"/>
      <c r="S575" s="3"/>
      <c r="T575" s="3"/>
    </row>
    <row r="576" spans="1:20">
      <c r="A576" s="3">
        <v>575</v>
      </c>
      <c r="B576" s="3" t="s">
        <v>1008</v>
      </c>
      <c r="C576" s="3" t="s">
        <v>129</v>
      </c>
      <c r="D576" s="2">
        <v>37304.949999999997</v>
      </c>
      <c r="E576" s="3">
        <v>1</v>
      </c>
      <c r="F576" s="3" t="s">
        <v>1009</v>
      </c>
      <c r="G576" s="1">
        <v>45624</v>
      </c>
      <c r="H576" s="3" t="s">
        <v>96</v>
      </c>
      <c r="I576" s="3" t="s">
        <v>45</v>
      </c>
      <c r="J576" s="3" t="s">
        <v>20</v>
      </c>
      <c r="K576" s="2">
        <f>Table1[[#This Row],[Unit Price]]*Table1[[#This Row],[Quantity]]</f>
        <v>37304.949999999997</v>
      </c>
      <c r="L576" s="3" t="str">
        <f t="shared" si="8"/>
        <v>No Discount</v>
      </c>
      <c r="M576" s="2" t="str">
        <f>IFERROR(Table1[[#This Row],[Sale Price]]*Table1[[#This Row],[Discount]],"No Discount")</f>
        <v>No Discount</v>
      </c>
      <c r="N576" s="2">
        <f>IFERROR(Table1[[#This Row],[Sale Price]]-Table1[[#This Row],[Discount Amount]],Table1[[#This Row],[Sale Price]])</f>
        <v>37304.949999999997</v>
      </c>
      <c r="O576" s="23">
        <f>MONTH(Table1[[#This Row],[Date]])</f>
        <v>11</v>
      </c>
      <c r="P576" s="3"/>
      <c r="Q576" s="3"/>
      <c r="R576" s="3"/>
      <c r="S576" s="3"/>
      <c r="T576" s="3"/>
    </row>
    <row r="577" spans="1:20">
      <c r="A577" s="3">
        <v>576</v>
      </c>
      <c r="B577" s="3" t="s">
        <v>1010</v>
      </c>
      <c r="C577" s="3" t="s">
        <v>51</v>
      </c>
      <c r="D577" s="2">
        <v>19208.03</v>
      </c>
      <c r="E577" s="3">
        <v>3</v>
      </c>
      <c r="F577" s="3" t="s">
        <v>1011</v>
      </c>
      <c r="G577" s="1">
        <v>45441</v>
      </c>
      <c r="H577" s="3" t="s">
        <v>223</v>
      </c>
      <c r="I577" s="3" t="s">
        <v>19</v>
      </c>
      <c r="J577" s="3" t="s">
        <v>36</v>
      </c>
      <c r="K577" s="2">
        <f>Table1[[#This Row],[Unit Price]]*Table1[[#This Row],[Quantity]]</f>
        <v>57624.09</v>
      </c>
      <c r="L577" s="3">
        <f t="shared" si="8"/>
        <v>0.15</v>
      </c>
      <c r="M577" s="2">
        <f>IFERROR(Table1[[#This Row],[Sale Price]]*Table1[[#This Row],[Discount]],"No Discount")</f>
        <v>8643.6134999999995</v>
      </c>
      <c r="N577" s="2">
        <f>IFERROR(Table1[[#This Row],[Sale Price]]-Table1[[#This Row],[Discount Amount]],Table1[[#This Row],[Sale Price]])</f>
        <v>48980.476499999997</v>
      </c>
      <c r="O577" s="23">
        <f>MONTH(Table1[[#This Row],[Date]])</f>
        <v>5</v>
      </c>
      <c r="P577" s="3"/>
      <c r="Q577" s="3"/>
      <c r="R577" s="3"/>
      <c r="S577" s="3"/>
      <c r="T577" s="3"/>
    </row>
    <row r="578" spans="1:20">
      <c r="A578" s="3">
        <v>577</v>
      </c>
      <c r="B578" s="3" t="s">
        <v>162</v>
      </c>
      <c r="C578" s="3" t="s">
        <v>70</v>
      </c>
      <c r="D578" s="2">
        <v>24104.09</v>
      </c>
      <c r="E578" s="3">
        <v>4</v>
      </c>
      <c r="F578" s="3" t="s">
        <v>1012</v>
      </c>
      <c r="G578" s="1">
        <v>45494</v>
      </c>
      <c r="H578" s="3" t="s">
        <v>197</v>
      </c>
      <c r="I578" s="3" t="s">
        <v>32</v>
      </c>
      <c r="J578" s="3" t="s">
        <v>27</v>
      </c>
      <c r="K578" s="2">
        <f>Table1[[#This Row],[Unit Price]]*Table1[[#This Row],[Quantity]]</f>
        <v>96416.36</v>
      </c>
      <c r="L578" s="3">
        <f t="shared" ref="L578:L641" si="9">_xlfn.XLOOKUP(E578,$P$2:$P$6,$Q$2:$Q$6,,0)</f>
        <v>0.15</v>
      </c>
      <c r="M578" s="2">
        <f>IFERROR(Table1[[#This Row],[Sale Price]]*Table1[[#This Row],[Discount]],"No Discount")</f>
        <v>14462.454</v>
      </c>
      <c r="N578" s="2">
        <f>IFERROR(Table1[[#This Row],[Sale Price]]-Table1[[#This Row],[Discount Amount]],Table1[[#This Row],[Sale Price]])</f>
        <v>81953.906000000003</v>
      </c>
      <c r="O578" s="23">
        <f>MONTH(Table1[[#This Row],[Date]])</f>
        <v>7</v>
      </c>
      <c r="P578" s="3"/>
      <c r="Q578" s="3"/>
      <c r="R578" s="3"/>
      <c r="S578" s="3"/>
      <c r="T578" s="3"/>
    </row>
    <row r="579" spans="1:20">
      <c r="A579" s="3">
        <v>578</v>
      </c>
      <c r="B579" s="3" t="s">
        <v>85</v>
      </c>
      <c r="C579" s="3" t="s">
        <v>38</v>
      </c>
      <c r="D579" s="2">
        <v>151843.13</v>
      </c>
      <c r="E579" s="3">
        <v>5</v>
      </c>
      <c r="F579" s="3" t="s">
        <v>1013</v>
      </c>
      <c r="G579" s="1">
        <v>45338</v>
      </c>
      <c r="H579" s="3" t="s">
        <v>181</v>
      </c>
      <c r="I579" s="3" t="s">
        <v>19</v>
      </c>
      <c r="J579" s="3" t="s">
        <v>36</v>
      </c>
      <c r="K579" s="2">
        <f>Table1[[#This Row],[Unit Price]]*Table1[[#This Row],[Quantity]]</f>
        <v>759215.65</v>
      </c>
      <c r="L579" s="3">
        <f t="shared" si="9"/>
        <v>0.25</v>
      </c>
      <c r="M579" s="2">
        <f>IFERROR(Table1[[#This Row],[Sale Price]]*Table1[[#This Row],[Discount]],"No Discount")</f>
        <v>189803.91250000001</v>
      </c>
      <c r="N579" s="2">
        <f>IFERROR(Table1[[#This Row],[Sale Price]]-Table1[[#This Row],[Discount Amount]],Table1[[#This Row],[Sale Price]])</f>
        <v>569411.73750000005</v>
      </c>
      <c r="O579" s="23">
        <f>MONTH(Table1[[#This Row],[Date]])</f>
        <v>2</v>
      </c>
      <c r="P579" s="3"/>
      <c r="Q579" s="3"/>
      <c r="R579" s="3"/>
      <c r="S579" s="3"/>
      <c r="T579" s="3"/>
    </row>
    <row r="580" spans="1:20">
      <c r="A580" s="3">
        <v>579</v>
      </c>
      <c r="B580" s="3" t="s">
        <v>700</v>
      </c>
      <c r="C580" s="3" t="s">
        <v>60</v>
      </c>
      <c r="D580" s="2">
        <v>123268.03</v>
      </c>
      <c r="E580" s="3">
        <v>5</v>
      </c>
      <c r="F580" s="3" t="s">
        <v>1014</v>
      </c>
      <c r="G580" s="1">
        <v>45403</v>
      </c>
      <c r="H580" s="3" t="s">
        <v>91</v>
      </c>
      <c r="I580" s="3" t="s">
        <v>19</v>
      </c>
      <c r="J580" s="3" t="s">
        <v>20</v>
      </c>
      <c r="K580" s="2">
        <f>Table1[[#This Row],[Unit Price]]*Table1[[#This Row],[Quantity]]</f>
        <v>616340.15</v>
      </c>
      <c r="L580" s="3">
        <f t="shared" si="9"/>
        <v>0.25</v>
      </c>
      <c r="M580" s="2">
        <f>IFERROR(Table1[[#This Row],[Sale Price]]*Table1[[#This Row],[Discount]],"No Discount")</f>
        <v>154085.03750000001</v>
      </c>
      <c r="N580" s="2">
        <f>IFERROR(Table1[[#This Row],[Sale Price]]-Table1[[#This Row],[Discount Amount]],Table1[[#This Row],[Sale Price]])</f>
        <v>462255.11250000005</v>
      </c>
      <c r="O580" s="23">
        <f>MONTH(Table1[[#This Row],[Date]])</f>
        <v>4</v>
      </c>
      <c r="P580" s="3"/>
      <c r="Q580" s="3"/>
      <c r="R580" s="3"/>
      <c r="S580" s="3"/>
      <c r="T580" s="3"/>
    </row>
    <row r="581" spans="1:20">
      <c r="A581" s="3">
        <v>580</v>
      </c>
      <c r="B581" s="3" t="s">
        <v>581</v>
      </c>
      <c r="C581" s="3" t="s">
        <v>129</v>
      </c>
      <c r="D581" s="2">
        <v>162769.29</v>
      </c>
      <c r="E581" s="3">
        <v>1</v>
      </c>
      <c r="F581" s="3" t="s">
        <v>1015</v>
      </c>
      <c r="G581" s="1">
        <v>45405</v>
      </c>
      <c r="H581" s="3" t="s">
        <v>44</v>
      </c>
      <c r="I581" s="3" t="s">
        <v>32</v>
      </c>
      <c r="J581" s="3" t="s">
        <v>36</v>
      </c>
      <c r="K581" s="2">
        <f>Table1[[#This Row],[Unit Price]]*Table1[[#This Row],[Quantity]]</f>
        <v>162769.29</v>
      </c>
      <c r="L581" s="3" t="str">
        <f t="shared" si="9"/>
        <v>No Discount</v>
      </c>
      <c r="M581" s="2" t="str">
        <f>IFERROR(Table1[[#This Row],[Sale Price]]*Table1[[#This Row],[Discount]],"No Discount")</f>
        <v>No Discount</v>
      </c>
      <c r="N581" s="2">
        <f>IFERROR(Table1[[#This Row],[Sale Price]]-Table1[[#This Row],[Discount Amount]],Table1[[#This Row],[Sale Price]])</f>
        <v>162769.29</v>
      </c>
      <c r="O581" s="23">
        <f>MONTH(Table1[[#This Row],[Date]])</f>
        <v>4</v>
      </c>
      <c r="P581" s="3"/>
      <c r="Q581" s="3"/>
      <c r="R581" s="3"/>
      <c r="S581" s="3"/>
      <c r="T581" s="3"/>
    </row>
    <row r="582" spans="1:20">
      <c r="A582" s="3">
        <v>581</v>
      </c>
      <c r="B582" s="3" t="s">
        <v>820</v>
      </c>
      <c r="C582" s="3" t="s">
        <v>38</v>
      </c>
      <c r="D582" s="2">
        <v>100411.33</v>
      </c>
      <c r="E582" s="3">
        <v>5</v>
      </c>
      <c r="F582" s="3" t="s">
        <v>1016</v>
      </c>
      <c r="G582" s="1">
        <v>45311</v>
      </c>
      <c r="H582" s="3" t="s">
        <v>191</v>
      </c>
      <c r="I582" s="3" t="s">
        <v>41</v>
      </c>
      <c r="J582" s="3" t="s">
        <v>20</v>
      </c>
      <c r="K582" s="2">
        <f>Table1[[#This Row],[Unit Price]]*Table1[[#This Row],[Quantity]]</f>
        <v>502056.65</v>
      </c>
      <c r="L582" s="3">
        <f t="shared" si="9"/>
        <v>0.25</v>
      </c>
      <c r="M582" s="2">
        <f>IFERROR(Table1[[#This Row],[Sale Price]]*Table1[[#This Row],[Discount]],"No Discount")</f>
        <v>125514.16250000001</v>
      </c>
      <c r="N582" s="2">
        <f>IFERROR(Table1[[#This Row],[Sale Price]]-Table1[[#This Row],[Discount Amount]],Table1[[#This Row],[Sale Price]])</f>
        <v>376542.48750000005</v>
      </c>
      <c r="O582" s="23">
        <f>MONTH(Table1[[#This Row],[Date]])</f>
        <v>1</v>
      </c>
      <c r="P582" s="3"/>
      <c r="Q582" s="3"/>
      <c r="R582" s="3"/>
      <c r="S582" s="3"/>
      <c r="T582" s="3"/>
    </row>
    <row r="583" spans="1:20">
      <c r="A583" s="3">
        <v>582</v>
      </c>
      <c r="B583" s="3" t="s">
        <v>693</v>
      </c>
      <c r="C583" s="3" t="s">
        <v>70</v>
      </c>
      <c r="D583" s="2">
        <v>177412.68</v>
      </c>
      <c r="E583" s="3">
        <v>4</v>
      </c>
      <c r="F583" s="3" t="s">
        <v>1017</v>
      </c>
      <c r="G583" s="1">
        <v>45401</v>
      </c>
      <c r="H583" s="3" t="s">
        <v>121</v>
      </c>
      <c r="I583" s="3" t="s">
        <v>19</v>
      </c>
      <c r="J583" s="3" t="s">
        <v>27</v>
      </c>
      <c r="K583" s="2">
        <f>Table1[[#This Row],[Unit Price]]*Table1[[#This Row],[Quantity]]</f>
        <v>709650.72</v>
      </c>
      <c r="L583" s="3">
        <f t="shared" si="9"/>
        <v>0.15</v>
      </c>
      <c r="M583" s="2">
        <f>IFERROR(Table1[[#This Row],[Sale Price]]*Table1[[#This Row],[Discount]],"No Discount")</f>
        <v>106447.60799999999</v>
      </c>
      <c r="N583" s="2">
        <f>IFERROR(Table1[[#This Row],[Sale Price]]-Table1[[#This Row],[Discount Amount]],Table1[[#This Row],[Sale Price]])</f>
        <v>603203.11199999996</v>
      </c>
      <c r="O583" s="23">
        <f>MONTH(Table1[[#This Row],[Date]])</f>
        <v>4</v>
      </c>
      <c r="P583" s="3"/>
      <c r="Q583" s="3"/>
      <c r="R583" s="3"/>
      <c r="S583" s="3"/>
      <c r="T583" s="3"/>
    </row>
    <row r="584" spans="1:20">
      <c r="A584" s="3">
        <v>583</v>
      </c>
      <c r="B584" s="3" t="s">
        <v>1018</v>
      </c>
      <c r="C584" s="3" t="s">
        <v>47</v>
      </c>
      <c r="D584" s="2">
        <v>63747.5</v>
      </c>
      <c r="E584" s="3">
        <v>4</v>
      </c>
      <c r="F584" s="3" t="s">
        <v>1019</v>
      </c>
      <c r="G584" s="1">
        <v>45344</v>
      </c>
      <c r="H584" s="3" t="s">
        <v>159</v>
      </c>
      <c r="I584" s="3" t="s">
        <v>19</v>
      </c>
      <c r="J584" s="3" t="s">
        <v>27</v>
      </c>
      <c r="K584" s="2">
        <f>Table1[[#This Row],[Unit Price]]*Table1[[#This Row],[Quantity]]</f>
        <v>254990</v>
      </c>
      <c r="L584" s="3">
        <f t="shared" si="9"/>
        <v>0.15</v>
      </c>
      <c r="M584" s="2">
        <f>IFERROR(Table1[[#This Row],[Sale Price]]*Table1[[#This Row],[Discount]],"No Discount")</f>
        <v>38248.5</v>
      </c>
      <c r="N584" s="2">
        <f>IFERROR(Table1[[#This Row],[Sale Price]]-Table1[[#This Row],[Discount Amount]],Table1[[#This Row],[Sale Price]])</f>
        <v>216741.5</v>
      </c>
      <c r="O584" s="23">
        <f>MONTH(Table1[[#This Row],[Date]])</f>
        <v>2</v>
      </c>
      <c r="P584" s="3"/>
      <c r="Q584" s="3"/>
      <c r="R584" s="3"/>
      <c r="S584" s="3"/>
      <c r="T584" s="3"/>
    </row>
    <row r="585" spans="1:20">
      <c r="A585" s="3">
        <v>584</v>
      </c>
      <c r="B585" s="3" t="s">
        <v>1020</v>
      </c>
      <c r="C585" s="3" t="s">
        <v>38</v>
      </c>
      <c r="D585" s="2">
        <v>161064.34</v>
      </c>
      <c r="E585" s="3">
        <v>2</v>
      </c>
      <c r="F585" s="3" t="s">
        <v>1021</v>
      </c>
      <c r="G585" s="1">
        <v>45451</v>
      </c>
      <c r="H585" s="3" t="s">
        <v>106</v>
      </c>
      <c r="I585" s="3" t="s">
        <v>45</v>
      </c>
      <c r="J585" s="3" t="s">
        <v>20</v>
      </c>
      <c r="K585" s="2">
        <f>Table1[[#This Row],[Unit Price]]*Table1[[#This Row],[Quantity]]</f>
        <v>322128.68</v>
      </c>
      <c r="L585" s="3">
        <f t="shared" si="9"/>
        <v>0.15</v>
      </c>
      <c r="M585" s="2">
        <f>IFERROR(Table1[[#This Row],[Sale Price]]*Table1[[#This Row],[Discount]],"No Discount")</f>
        <v>48319.301999999996</v>
      </c>
      <c r="N585" s="2">
        <f>IFERROR(Table1[[#This Row],[Sale Price]]-Table1[[#This Row],[Discount Amount]],Table1[[#This Row],[Sale Price]])</f>
        <v>273809.37800000003</v>
      </c>
      <c r="O585" s="23">
        <f>MONTH(Table1[[#This Row],[Date]])</f>
        <v>6</v>
      </c>
      <c r="P585" s="3"/>
      <c r="Q585" s="3"/>
      <c r="R585" s="3"/>
      <c r="S585" s="3"/>
      <c r="T585" s="3"/>
    </row>
    <row r="586" spans="1:20">
      <c r="A586" s="3">
        <v>585</v>
      </c>
      <c r="B586" s="3" t="s">
        <v>678</v>
      </c>
      <c r="C586" s="3" t="s">
        <v>79</v>
      </c>
      <c r="D586" s="2">
        <v>152569.37</v>
      </c>
      <c r="E586" s="3">
        <v>1</v>
      </c>
      <c r="F586" s="3" t="s">
        <v>1022</v>
      </c>
      <c r="G586" s="1">
        <v>45422</v>
      </c>
      <c r="H586" s="3" t="s">
        <v>223</v>
      </c>
      <c r="I586" s="3" t="s">
        <v>45</v>
      </c>
      <c r="J586" s="3" t="s">
        <v>27</v>
      </c>
      <c r="K586" s="2">
        <f>Table1[[#This Row],[Unit Price]]*Table1[[#This Row],[Quantity]]</f>
        <v>152569.37</v>
      </c>
      <c r="L586" s="3" t="str">
        <f t="shared" si="9"/>
        <v>No Discount</v>
      </c>
      <c r="M586" s="2" t="str">
        <f>IFERROR(Table1[[#This Row],[Sale Price]]*Table1[[#This Row],[Discount]],"No Discount")</f>
        <v>No Discount</v>
      </c>
      <c r="N586" s="2">
        <f>IFERROR(Table1[[#This Row],[Sale Price]]-Table1[[#This Row],[Discount Amount]],Table1[[#This Row],[Sale Price]])</f>
        <v>152569.37</v>
      </c>
      <c r="O586" s="23">
        <f>MONTH(Table1[[#This Row],[Date]])</f>
        <v>5</v>
      </c>
      <c r="P586" s="3"/>
      <c r="Q586" s="3"/>
      <c r="R586" s="3"/>
      <c r="S586" s="3"/>
      <c r="T586" s="3"/>
    </row>
    <row r="587" spans="1:20">
      <c r="A587" s="3">
        <v>586</v>
      </c>
      <c r="B587" s="3" t="s">
        <v>962</v>
      </c>
      <c r="C587" s="3" t="s">
        <v>79</v>
      </c>
      <c r="D587" s="2">
        <v>11017.6</v>
      </c>
      <c r="E587" s="3">
        <v>3</v>
      </c>
      <c r="F587" s="3" t="s">
        <v>1023</v>
      </c>
      <c r="G587" s="1">
        <v>45459</v>
      </c>
      <c r="H587" s="3" t="s">
        <v>44</v>
      </c>
      <c r="I587" s="3" t="s">
        <v>26</v>
      </c>
      <c r="J587" s="3" t="s">
        <v>20</v>
      </c>
      <c r="K587" s="2">
        <f>Table1[[#This Row],[Unit Price]]*Table1[[#This Row],[Quantity]]</f>
        <v>33052.800000000003</v>
      </c>
      <c r="L587" s="3">
        <f t="shared" si="9"/>
        <v>0.15</v>
      </c>
      <c r="M587" s="2">
        <f>IFERROR(Table1[[#This Row],[Sale Price]]*Table1[[#This Row],[Discount]],"No Discount")</f>
        <v>4957.92</v>
      </c>
      <c r="N587" s="2">
        <f>IFERROR(Table1[[#This Row],[Sale Price]]-Table1[[#This Row],[Discount Amount]],Table1[[#This Row],[Sale Price]])</f>
        <v>28094.880000000005</v>
      </c>
      <c r="O587" s="23">
        <f>MONTH(Table1[[#This Row],[Date]])</f>
        <v>6</v>
      </c>
      <c r="P587" s="3"/>
      <c r="Q587" s="3"/>
      <c r="R587" s="3"/>
      <c r="S587" s="3"/>
      <c r="T587" s="3"/>
    </row>
    <row r="588" spans="1:20">
      <c r="A588" s="3">
        <v>587</v>
      </c>
      <c r="B588" s="3" t="s">
        <v>89</v>
      </c>
      <c r="C588" s="3" t="s">
        <v>47</v>
      </c>
      <c r="D588" s="2">
        <v>119579.93</v>
      </c>
      <c r="E588" s="3">
        <v>4</v>
      </c>
      <c r="F588" s="3" t="s">
        <v>1024</v>
      </c>
      <c r="G588" s="1">
        <v>45575</v>
      </c>
      <c r="H588" s="3" t="s">
        <v>35</v>
      </c>
      <c r="I588" s="3" t="s">
        <v>45</v>
      </c>
      <c r="J588" s="3" t="s">
        <v>20</v>
      </c>
      <c r="K588" s="2">
        <f>Table1[[#This Row],[Unit Price]]*Table1[[#This Row],[Quantity]]</f>
        <v>478319.72</v>
      </c>
      <c r="L588" s="3">
        <f t="shared" si="9"/>
        <v>0.15</v>
      </c>
      <c r="M588" s="2">
        <f>IFERROR(Table1[[#This Row],[Sale Price]]*Table1[[#This Row],[Discount]],"No Discount")</f>
        <v>71747.957999999999</v>
      </c>
      <c r="N588" s="2">
        <f>IFERROR(Table1[[#This Row],[Sale Price]]-Table1[[#This Row],[Discount Amount]],Table1[[#This Row],[Sale Price]])</f>
        <v>406571.76199999999</v>
      </c>
      <c r="O588" s="23">
        <f>MONTH(Table1[[#This Row],[Date]])</f>
        <v>10</v>
      </c>
      <c r="P588" s="3"/>
      <c r="Q588" s="3"/>
      <c r="R588" s="3"/>
      <c r="S588" s="3"/>
      <c r="T588" s="3"/>
    </row>
    <row r="589" spans="1:20">
      <c r="A589" s="3">
        <v>588</v>
      </c>
      <c r="B589" s="3" t="s">
        <v>630</v>
      </c>
      <c r="C589" s="3" t="s">
        <v>23</v>
      </c>
      <c r="D589" s="2">
        <v>98360.74</v>
      </c>
      <c r="E589" s="3">
        <v>4</v>
      </c>
      <c r="F589" s="3" t="s">
        <v>1025</v>
      </c>
      <c r="G589" s="1">
        <v>45609</v>
      </c>
      <c r="H589" s="3" t="s">
        <v>35</v>
      </c>
      <c r="I589" s="3" t="s">
        <v>26</v>
      </c>
      <c r="J589" s="3" t="s">
        <v>36</v>
      </c>
      <c r="K589" s="2">
        <f>Table1[[#This Row],[Unit Price]]*Table1[[#This Row],[Quantity]]</f>
        <v>393442.96</v>
      </c>
      <c r="L589" s="3">
        <f t="shared" si="9"/>
        <v>0.15</v>
      </c>
      <c r="M589" s="2">
        <f>IFERROR(Table1[[#This Row],[Sale Price]]*Table1[[#This Row],[Discount]],"No Discount")</f>
        <v>59016.444000000003</v>
      </c>
      <c r="N589" s="2">
        <f>IFERROR(Table1[[#This Row],[Sale Price]]-Table1[[#This Row],[Discount Amount]],Table1[[#This Row],[Sale Price]])</f>
        <v>334426.516</v>
      </c>
      <c r="O589" s="23">
        <f>MONTH(Table1[[#This Row],[Date]])</f>
        <v>11</v>
      </c>
      <c r="P589" s="3"/>
      <c r="Q589" s="3"/>
      <c r="R589" s="3"/>
      <c r="S589" s="3"/>
      <c r="T589" s="3"/>
    </row>
    <row r="590" spans="1:20">
      <c r="A590" s="3">
        <v>589</v>
      </c>
      <c r="B590" s="3" t="s">
        <v>78</v>
      </c>
      <c r="C590" s="3" t="s">
        <v>70</v>
      </c>
      <c r="D590" s="2">
        <v>187209.06</v>
      </c>
      <c r="E590" s="3">
        <v>1</v>
      </c>
      <c r="F590" s="3" t="s">
        <v>1026</v>
      </c>
      <c r="G590" s="1">
        <v>45616</v>
      </c>
      <c r="H590" s="3" t="s">
        <v>96</v>
      </c>
      <c r="I590" s="3" t="s">
        <v>41</v>
      </c>
      <c r="J590" s="3" t="s">
        <v>36</v>
      </c>
      <c r="K590" s="2">
        <f>Table1[[#This Row],[Unit Price]]*Table1[[#This Row],[Quantity]]</f>
        <v>187209.06</v>
      </c>
      <c r="L590" s="3" t="str">
        <f t="shared" si="9"/>
        <v>No Discount</v>
      </c>
      <c r="M590" s="2" t="str">
        <f>IFERROR(Table1[[#This Row],[Sale Price]]*Table1[[#This Row],[Discount]],"No Discount")</f>
        <v>No Discount</v>
      </c>
      <c r="N590" s="2">
        <f>IFERROR(Table1[[#This Row],[Sale Price]]-Table1[[#This Row],[Discount Amount]],Table1[[#This Row],[Sale Price]])</f>
        <v>187209.06</v>
      </c>
      <c r="O590" s="23">
        <f>MONTH(Table1[[#This Row],[Date]])</f>
        <v>11</v>
      </c>
      <c r="P590" s="3"/>
      <c r="Q590" s="3"/>
      <c r="R590" s="3"/>
      <c r="S590" s="3"/>
      <c r="T590" s="3"/>
    </row>
    <row r="591" spans="1:20">
      <c r="A591" s="3">
        <v>590</v>
      </c>
      <c r="B591" s="3" t="s">
        <v>786</v>
      </c>
      <c r="C591" s="3" t="s">
        <v>79</v>
      </c>
      <c r="D591" s="2">
        <v>155891.35</v>
      </c>
      <c r="E591" s="3">
        <v>5</v>
      </c>
      <c r="F591" s="3" t="s">
        <v>1027</v>
      </c>
      <c r="G591" s="1">
        <v>45645</v>
      </c>
      <c r="H591" s="3" t="s">
        <v>81</v>
      </c>
      <c r="I591" s="3" t="s">
        <v>19</v>
      </c>
      <c r="J591" s="3" t="s">
        <v>20</v>
      </c>
      <c r="K591" s="2">
        <f>Table1[[#This Row],[Unit Price]]*Table1[[#This Row],[Quantity]]</f>
        <v>779456.75</v>
      </c>
      <c r="L591" s="3">
        <f t="shared" si="9"/>
        <v>0.25</v>
      </c>
      <c r="M591" s="2">
        <f>IFERROR(Table1[[#This Row],[Sale Price]]*Table1[[#This Row],[Discount]],"No Discount")</f>
        <v>194864.1875</v>
      </c>
      <c r="N591" s="2">
        <f>IFERROR(Table1[[#This Row],[Sale Price]]-Table1[[#This Row],[Discount Amount]],Table1[[#This Row],[Sale Price]])</f>
        <v>584592.5625</v>
      </c>
      <c r="O591" s="23">
        <f>MONTH(Table1[[#This Row],[Date]])</f>
        <v>12</v>
      </c>
      <c r="P591" s="3"/>
      <c r="Q591" s="3"/>
      <c r="R591" s="3"/>
      <c r="S591" s="3"/>
      <c r="T591" s="3"/>
    </row>
    <row r="592" spans="1:20">
      <c r="A592" s="3">
        <v>591</v>
      </c>
      <c r="B592" s="3" t="s">
        <v>1028</v>
      </c>
      <c r="C592" s="3" t="s">
        <v>79</v>
      </c>
      <c r="D592" s="2">
        <v>125574.63</v>
      </c>
      <c r="E592" s="3">
        <v>3</v>
      </c>
      <c r="F592" s="3" t="s">
        <v>1029</v>
      </c>
      <c r="G592" s="1">
        <v>45496</v>
      </c>
      <c r="H592" s="3" t="s">
        <v>106</v>
      </c>
      <c r="I592" s="3" t="s">
        <v>32</v>
      </c>
      <c r="J592" s="3" t="s">
        <v>20</v>
      </c>
      <c r="K592" s="2">
        <f>Table1[[#This Row],[Unit Price]]*Table1[[#This Row],[Quantity]]</f>
        <v>376723.89</v>
      </c>
      <c r="L592" s="3">
        <f t="shared" si="9"/>
        <v>0.15</v>
      </c>
      <c r="M592" s="2">
        <f>IFERROR(Table1[[#This Row],[Sale Price]]*Table1[[#This Row],[Discount]],"No Discount")</f>
        <v>56508.583500000001</v>
      </c>
      <c r="N592" s="2">
        <f>IFERROR(Table1[[#This Row],[Sale Price]]-Table1[[#This Row],[Discount Amount]],Table1[[#This Row],[Sale Price]])</f>
        <v>320215.30650000001</v>
      </c>
      <c r="O592" s="23">
        <f>MONTH(Table1[[#This Row],[Date]])</f>
        <v>7</v>
      </c>
      <c r="P592" s="3"/>
      <c r="Q592" s="3"/>
      <c r="R592" s="3"/>
      <c r="S592" s="3"/>
      <c r="T592" s="3"/>
    </row>
    <row r="593" spans="1:20">
      <c r="A593" s="3">
        <v>592</v>
      </c>
      <c r="B593" s="3" t="s">
        <v>1030</v>
      </c>
      <c r="C593" s="3" t="s">
        <v>29</v>
      </c>
      <c r="D593" s="2">
        <v>17656.3</v>
      </c>
      <c r="E593" s="3">
        <v>1</v>
      </c>
      <c r="F593" s="3" t="s">
        <v>1031</v>
      </c>
      <c r="G593" s="1">
        <v>45572</v>
      </c>
      <c r="H593" s="3" t="s">
        <v>76</v>
      </c>
      <c r="I593" s="3" t="s">
        <v>19</v>
      </c>
      <c r="J593" s="3" t="s">
        <v>27</v>
      </c>
      <c r="K593" s="2">
        <f>Table1[[#This Row],[Unit Price]]*Table1[[#This Row],[Quantity]]</f>
        <v>17656.3</v>
      </c>
      <c r="L593" s="3" t="str">
        <f t="shared" si="9"/>
        <v>No Discount</v>
      </c>
      <c r="M593" s="2" t="str">
        <f>IFERROR(Table1[[#This Row],[Sale Price]]*Table1[[#This Row],[Discount]],"No Discount")</f>
        <v>No Discount</v>
      </c>
      <c r="N593" s="2">
        <f>IFERROR(Table1[[#This Row],[Sale Price]]-Table1[[#This Row],[Discount Amount]],Table1[[#This Row],[Sale Price]])</f>
        <v>17656.3</v>
      </c>
      <c r="O593" s="23">
        <f>MONTH(Table1[[#This Row],[Date]])</f>
        <v>10</v>
      </c>
      <c r="P593" s="3"/>
      <c r="Q593" s="3"/>
      <c r="R593" s="3"/>
      <c r="S593" s="3"/>
      <c r="T593" s="3"/>
    </row>
    <row r="594" spans="1:20">
      <c r="A594" s="3">
        <v>593</v>
      </c>
      <c r="B594" s="3" t="s">
        <v>984</v>
      </c>
      <c r="C594" s="3" t="s">
        <v>47</v>
      </c>
      <c r="D594" s="2">
        <v>116364.7</v>
      </c>
      <c r="E594" s="3">
        <v>3</v>
      </c>
      <c r="F594" s="3" t="s">
        <v>1032</v>
      </c>
      <c r="G594" s="1">
        <v>45296</v>
      </c>
      <c r="H594" s="3" t="s">
        <v>106</v>
      </c>
      <c r="I594" s="3" t="s">
        <v>19</v>
      </c>
      <c r="J594" s="3" t="s">
        <v>36</v>
      </c>
      <c r="K594" s="2">
        <f>Table1[[#This Row],[Unit Price]]*Table1[[#This Row],[Quantity]]</f>
        <v>349094.1</v>
      </c>
      <c r="L594" s="3">
        <f t="shared" si="9"/>
        <v>0.15</v>
      </c>
      <c r="M594" s="2">
        <f>IFERROR(Table1[[#This Row],[Sale Price]]*Table1[[#This Row],[Discount]],"No Discount")</f>
        <v>52364.114999999998</v>
      </c>
      <c r="N594" s="2">
        <f>IFERROR(Table1[[#This Row],[Sale Price]]-Table1[[#This Row],[Discount Amount]],Table1[[#This Row],[Sale Price]])</f>
        <v>296729.98499999999</v>
      </c>
      <c r="O594" s="23">
        <f>MONTH(Table1[[#This Row],[Date]])</f>
        <v>1</v>
      </c>
      <c r="P594" s="3"/>
      <c r="Q594" s="3"/>
      <c r="R594" s="3"/>
      <c r="S594" s="3"/>
      <c r="T594" s="3"/>
    </row>
    <row r="595" spans="1:20">
      <c r="A595" s="3">
        <v>594</v>
      </c>
      <c r="B595" s="3" t="s">
        <v>786</v>
      </c>
      <c r="C595" s="3" t="s">
        <v>23</v>
      </c>
      <c r="D595" s="2">
        <v>102650.87</v>
      </c>
      <c r="E595" s="3">
        <v>5</v>
      </c>
      <c r="F595" s="3" t="s">
        <v>1033</v>
      </c>
      <c r="G595" s="1">
        <v>45362</v>
      </c>
      <c r="H595" s="3" t="s">
        <v>57</v>
      </c>
      <c r="I595" s="3" t="s">
        <v>32</v>
      </c>
      <c r="J595" s="3" t="s">
        <v>20</v>
      </c>
      <c r="K595" s="2">
        <f>Table1[[#This Row],[Unit Price]]*Table1[[#This Row],[Quantity]]</f>
        <v>513254.35</v>
      </c>
      <c r="L595" s="3">
        <f t="shared" si="9"/>
        <v>0.25</v>
      </c>
      <c r="M595" s="2">
        <f>IFERROR(Table1[[#This Row],[Sale Price]]*Table1[[#This Row],[Discount]],"No Discount")</f>
        <v>128313.58749999999</v>
      </c>
      <c r="N595" s="2">
        <f>IFERROR(Table1[[#This Row],[Sale Price]]-Table1[[#This Row],[Discount Amount]],Table1[[#This Row],[Sale Price]])</f>
        <v>384940.76249999995</v>
      </c>
      <c r="O595" s="23">
        <f>MONTH(Table1[[#This Row],[Date]])</f>
        <v>3</v>
      </c>
      <c r="P595" s="3"/>
      <c r="Q595" s="3"/>
      <c r="R595" s="3"/>
      <c r="S595" s="3"/>
      <c r="T595" s="3"/>
    </row>
    <row r="596" spans="1:20">
      <c r="A596" s="3">
        <v>595</v>
      </c>
      <c r="B596" s="3" t="s">
        <v>1034</v>
      </c>
      <c r="C596" s="3" t="s">
        <v>16</v>
      </c>
      <c r="D596" s="2">
        <v>102684.95</v>
      </c>
      <c r="E596" s="3">
        <v>4</v>
      </c>
      <c r="F596" s="3" t="s">
        <v>1035</v>
      </c>
      <c r="G596" s="1">
        <v>45343</v>
      </c>
      <c r="H596" s="3" t="s">
        <v>57</v>
      </c>
      <c r="I596" s="3" t="s">
        <v>19</v>
      </c>
      <c r="J596" s="3" t="s">
        <v>20</v>
      </c>
      <c r="K596" s="2">
        <f>Table1[[#This Row],[Unit Price]]*Table1[[#This Row],[Quantity]]</f>
        <v>410739.8</v>
      </c>
      <c r="L596" s="3">
        <f t="shared" si="9"/>
        <v>0.15</v>
      </c>
      <c r="M596" s="2">
        <f>IFERROR(Table1[[#This Row],[Sale Price]]*Table1[[#This Row],[Discount]],"No Discount")</f>
        <v>61610.969999999994</v>
      </c>
      <c r="N596" s="2">
        <f>IFERROR(Table1[[#This Row],[Sale Price]]-Table1[[#This Row],[Discount Amount]],Table1[[#This Row],[Sale Price]])</f>
        <v>349128.83</v>
      </c>
      <c r="O596" s="23">
        <f>MONTH(Table1[[#This Row],[Date]])</f>
        <v>2</v>
      </c>
      <c r="P596" s="3"/>
      <c r="Q596" s="3"/>
      <c r="R596" s="3"/>
      <c r="S596" s="3"/>
      <c r="T596" s="3"/>
    </row>
    <row r="597" spans="1:20">
      <c r="A597" s="3">
        <v>596</v>
      </c>
      <c r="B597" s="3" t="s">
        <v>1036</v>
      </c>
      <c r="C597" s="3" t="s">
        <v>60</v>
      </c>
      <c r="D597" s="2">
        <v>154858.59</v>
      </c>
      <c r="E597" s="3">
        <v>5</v>
      </c>
      <c r="F597" s="3" t="s">
        <v>1037</v>
      </c>
      <c r="G597" s="1">
        <v>45615</v>
      </c>
      <c r="H597" s="3" t="s">
        <v>91</v>
      </c>
      <c r="I597" s="3" t="s">
        <v>32</v>
      </c>
      <c r="J597" s="3" t="s">
        <v>36</v>
      </c>
      <c r="K597" s="2">
        <f>Table1[[#This Row],[Unit Price]]*Table1[[#This Row],[Quantity]]</f>
        <v>774292.95</v>
      </c>
      <c r="L597" s="3">
        <f t="shared" si="9"/>
        <v>0.25</v>
      </c>
      <c r="M597" s="2">
        <f>IFERROR(Table1[[#This Row],[Sale Price]]*Table1[[#This Row],[Discount]],"No Discount")</f>
        <v>193573.23749999999</v>
      </c>
      <c r="N597" s="2">
        <f>IFERROR(Table1[[#This Row],[Sale Price]]-Table1[[#This Row],[Discount Amount]],Table1[[#This Row],[Sale Price]])</f>
        <v>580719.71249999991</v>
      </c>
      <c r="O597" s="23">
        <f>MONTH(Table1[[#This Row],[Date]])</f>
        <v>11</v>
      </c>
      <c r="P597" s="3"/>
      <c r="Q597" s="3"/>
      <c r="R597" s="3"/>
      <c r="S597" s="3"/>
      <c r="T597" s="3"/>
    </row>
    <row r="598" spans="1:20">
      <c r="A598" s="3">
        <v>597</v>
      </c>
      <c r="B598" s="3" t="s">
        <v>632</v>
      </c>
      <c r="C598" s="3" t="s">
        <v>51</v>
      </c>
      <c r="D598" s="2">
        <v>10943.84</v>
      </c>
      <c r="E598" s="3">
        <v>3</v>
      </c>
      <c r="F598" s="3" t="s">
        <v>1038</v>
      </c>
      <c r="G598" s="1">
        <v>45296</v>
      </c>
      <c r="H598" s="3" t="s">
        <v>76</v>
      </c>
      <c r="I598" s="3" t="s">
        <v>45</v>
      </c>
      <c r="J598" s="3" t="s">
        <v>36</v>
      </c>
      <c r="K598" s="2">
        <f>Table1[[#This Row],[Unit Price]]*Table1[[#This Row],[Quantity]]</f>
        <v>32831.520000000004</v>
      </c>
      <c r="L598" s="3">
        <f t="shared" si="9"/>
        <v>0.15</v>
      </c>
      <c r="M598" s="2">
        <f>IFERROR(Table1[[#This Row],[Sale Price]]*Table1[[#This Row],[Discount]],"No Discount")</f>
        <v>4924.7280000000001</v>
      </c>
      <c r="N598" s="2">
        <f>IFERROR(Table1[[#This Row],[Sale Price]]-Table1[[#This Row],[Discount Amount]],Table1[[#This Row],[Sale Price]])</f>
        <v>27906.792000000005</v>
      </c>
      <c r="O598" s="23">
        <f>MONTH(Table1[[#This Row],[Date]])</f>
        <v>1</v>
      </c>
      <c r="P598" s="3"/>
      <c r="Q598" s="3"/>
      <c r="R598" s="3"/>
      <c r="S598" s="3"/>
      <c r="T598" s="3"/>
    </row>
    <row r="599" spans="1:20">
      <c r="A599" s="3">
        <v>598</v>
      </c>
      <c r="B599" s="3" t="s">
        <v>389</v>
      </c>
      <c r="C599" s="3" t="s">
        <v>16</v>
      </c>
      <c r="D599" s="2">
        <v>191434.95</v>
      </c>
      <c r="E599" s="3">
        <v>3</v>
      </c>
      <c r="F599" s="3" t="s">
        <v>1039</v>
      </c>
      <c r="G599" s="1">
        <v>45358</v>
      </c>
      <c r="H599" s="3" t="s">
        <v>25</v>
      </c>
      <c r="I599" s="3" t="s">
        <v>19</v>
      </c>
      <c r="J599" s="3" t="s">
        <v>36</v>
      </c>
      <c r="K599" s="2">
        <f>Table1[[#This Row],[Unit Price]]*Table1[[#This Row],[Quantity]]</f>
        <v>574304.85000000009</v>
      </c>
      <c r="L599" s="3">
        <f t="shared" si="9"/>
        <v>0.15</v>
      </c>
      <c r="M599" s="2">
        <f>IFERROR(Table1[[#This Row],[Sale Price]]*Table1[[#This Row],[Discount]],"No Discount")</f>
        <v>86145.727500000008</v>
      </c>
      <c r="N599" s="2">
        <f>IFERROR(Table1[[#This Row],[Sale Price]]-Table1[[#This Row],[Discount Amount]],Table1[[#This Row],[Sale Price]])</f>
        <v>488159.12250000006</v>
      </c>
      <c r="O599" s="23">
        <f>MONTH(Table1[[#This Row],[Date]])</f>
        <v>3</v>
      </c>
      <c r="P599" s="3"/>
      <c r="Q599" s="3"/>
      <c r="R599" s="3"/>
      <c r="S599" s="3"/>
      <c r="T599" s="3"/>
    </row>
    <row r="600" spans="1:20">
      <c r="A600" s="3">
        <v>599</v>
      </c>
      <c r="B600" s="3" t="s">
        <v>1040</v>
      </c>
      <c r="C600" s="3" t="s">
        <v>47</v>
      </c>
      <c r="D600" s="2">
        <v>171608.71</v>
      </c>
      <c r="E600" s="3">
        <v>4</v>
      </c>
      <c r="F600" s="3" t="s">
        <v>1041</v>
      </c>
      <c r="G600" s="1">
        <v>45651</v>
      </c>
      <c r="H600" s="3" t="s">
        <v>81</v>
      </c>
      <c r="I600" s="3" t="s">
        <v>19</v>
      </c>
      <c r="J600" s="3" t="s">
        <v>36</v>
      </c>
      <c r="K600" s="2">
        <f>Table1[[#This Row],[Unit Price]]*Table1[[#This Row],[Quantity]]</f>
        <v>686434.84</v>
      </c>
      <c r="L600" s="3">
        <f t="shared" si="9"/>
        <v>0.15</v>
      </c>
      <c r="M600" s="2">
        <f>IFERROR(Table1[[#This Row],[Sale Price]]*Table1[[#This Row],[Discount]],"No Discount")</f>
        <v>102965.226</v>
      </c>
      <c r="N600" s="2">
        <f>IFERROR(Table1[[#This Row],[Sale Price]]-Table1[[#This Row],[Discount Amount]],Table1[[#This Row],[Sale Price]])</f>
        <v>583469.61399999994</v>
      </c>
      <c r="O600" s="23">
        <f>MONTH(Table1[[#This Row],[Date]])</f>
        <v>12</v>
      </c>
      <c r="P600" s="3"/>
      <c r="Q600" s="3"/>
      <c r="R600" s="3"/>
      <c r="S600" s="3"/>
      <c r="T600" s="3"/>
    </row>
    <row r="601" spans="1:20">
      <c r="A601" s="3">
        <v>600</v>
      </c>
      <c r="B601" s="3" t="s">
        <v>513</v>
      </c>
      <c r="C601" s="3" t="s">
        <v>60</v>
      </c>
      <c r="D601" s="2">
        <v>20632.400000000001</v>
      </c>
      <c r="E601" s="3">
        <v>5</v>
      </c>
      <c r="F601" s="3" t="s">
        <v>1042</v>
      </c>
      <c r="G601" s="1">
        <v>45444</v>
      </c>
      <c r="H601" s="3" t="s">
        <v>121</v>
      </c>
      <c r="I601" s="3" t="s">
        <v>32</v>
      </c>
      <c r="J601" s="3" t="s">
        <v>36</v>
      </c>
      <c r="K601" s="2">
        <f>Table1[[#This Row],[Unit Price]]*Table1[[#This Row],[Quantity]]</f>
        <v>103162</v>
      </c>
      <c r="L601" s="3">
        <f t="shared" si="9"/>
        <v>0.25</v>
      </c>
      <c r="M601" s="2">
        <f>IFERROR(Table1[[#This Row],[Sale Price]]*Table1[[#This Row],[Discount]],"No Discount")</f>
        <v>25790.5</v>
      </c>
      <c r="N601" s="2">
        <f>IFERROR(Table1[[#This Row],[Sale Price]]-Table1[[#This Row],[Discount Amount]],Table1[[#This Row],[Sale Price]])</f>
        <v>77371.5</v>
      </c>
      <c r="O601" s="23">
        <f>MONTH(Table1[[#This Row],[Date]])</f>
        <v>6</v>
      </c>
      <c r="P601" s="3"/>
      <c r="Q601" s="3"/>
      <c r="R601" s="3"/>
      <c r="S601" s="3"/>
      <c r="T601" s="3"/>
    </row>
    <row r="602" spans="1:20">
      <c r="A602" s="3">
        <v>601</v>
      </c>
      <c r="B602" s="3" t="s">
        <v>962</v>
      </c>
      <c r="C602" s="3" t="s">
        <v>16</v>
      </c>
      <c r="D602" s="2">
        <v>90359.96</v>
      </c>
      <c r="E602" s="3">
        <v>2</v>
      </c>
      <c r="F602" s="3" t="s">
        <v>1043</v>
      </c>
      <c r="G602" s="1">
        <v>45453</v>
      </c>
      <c r="H602" s="3" t="s">
        <v>44</v>
      </c>
      <c r="I602" s="3" t="s">
        <v>32</v>
      </c>
      <c r="J602" s="3" t="s">
        <v>20</v>
      </c>
      <c r="K602" s="2">
        <f>Table1[[#This Row],[Unit Price]]*Table1[[#This Row],[Quantity]]</f>
        <v>180719.92</v>
      </c>
      <c r="L602" s="3">
        <f t="shared" si="9"/>
        <v>0.15</v>
      </c>
      <c r="M602" s="2">
        <f>IFERROR(Table1[[#This Row],[Sale Price]]*Table1[[#This Row],[Discount]],"No Discount")</f>
        <v>27107.988000000001</v>
      </c>
      <c r="N602" s="2">
        <f>IFERROR(Table1[[#This Row],[Sale Price]]-Table1[[#This Row],[Discount Amount]],Table1[[#This Row],[Sale Price]])</f>
        <v>153611.932</v>
      </c>
      <c r="O602" s="23">
        <f>MONTH(Table1[[#This Row],[Date]])</f>
        <v>6</v>
      </c>
      <c r="P602" s="3"/>
      <c r="Q602" s="3"/>
      <c r="R602" s="3"/>
      <c r="S602" s="3"/>
      <c r="T602" s="3"/>
    </row>
    <row r="603" spans="1:20">
      <c r="A603" s="3">
        <v>602</v>
      </c>
      <c r="B603" s="3" t="s">
        <v>1044</v>
      </c>
      <c r="C603" s="3" t="s">
        <v>79</v>
      </c>
      <c r="D603" s="2">
        <v>37661.800000000003</v>
      </c>
      <c r="E603" s="3">
        <v>2</v>
      </c>
      <c r="F603" s="3" t="s">
        <v>1045</v>
      </c>
      <c r="G603" s="1">
        <v>45625</v>
      </c>
      <c r="H603" s="3" t="s">
        <v>57</v>
      </c>
      <c r="I603" s="3" t="s">
        <v>26</v>
      </c>
      <c r="J603" s="3" t="s">
        <v>36</v>
      </c>
      <c r="K603" s="2">
        <f>Table1[[#This Row],[Unit Price]]*Table1[[#This Row],[Quantity]]</f>
        <v>75323.600000000006</v>
      </c>
      <c r="L603" s="3">
        <f t="shared" si="9"/>
        <v>0.15</v>
      </c>
      <c r="M603" s="2">
        <f>IFERROR(Table1[[#This Row],[Sale Price]]*Table1[[#This Row],[Discount]],"No Discount")</f>
        <v>11298.54</v>
      </c>
      <c r="N603" s="2">
        <f>IFERROR(Table1[[#This Row],[Sale Price]]-Table1[[#This Row],[Discount Amount]],Table1[[#This Row],[Sale Price]])</f>
        <v>64025.060000000005</v>
      </c>
      <c r="O603" s="23">
        <f>MONTH(Table1[[#This Row],[Date]])</f>
        <v>11</v>
      </c>
      <c r="P603" s="3"/>
      <c r="Q603" s="3"/>
      <c r="R603" s="3"/>
      <c r="S603" s="3"/>
      <c r="T603" s="3"/>
    </row>
    <row r="604" spans="1:20">
      <c r="A604" s="3">
        <v>603</v>
      </c>
      <c r="B604" s="3" t="s">
        <v>78</v>
      </c>
      <c r="C604" s="3" t="s">
        <v>70</v>
      </c>
      <c r="D604" s="2">
        <v>168654.75</v>
      </c>
      <c r="E604" s="3">
        <v>2</v>
      </c>
      <c r="F604" s="3" t="s">
        <v>1046</v>
      </c>
      <c r="G604" s="1">
        <v>45453</v>
      </c>
      <c r="H604" s="3" t="s">
        <v>84</v>
      </c>
      <c r="I604" s="3" t="s">
        <v>26</v>
      </c>
      <c r="J604" s="3" t="s">
        <v>27</v>
      </c>
      <c r="K604" s="2">
        <f>Table1[[#This Row],[Unit Price]]*Table1[[#This Row],[Quantity]]</f>
        <v>337309.5</v>
      </c>
      <c r="L604" s="3">
        <f t="shared" si="9"/>
        <v>0.15</v>
      </c>
      <c r="M604" s="2">
        <f>IFERROR(Table1[[#This Row],[Sale Price]]*Table1[[#This Row],[Discount]],"No Discount")</f>
        <v>50596.424999999996</v>
      </c>
      <c r="N604" s="2">
        <f>IFERROR(Table1[[#This Row],[Sale Price]]-Table1[[#This Row],[Discount Amount]],Table1[[#This Row],[Sale Price]])</f>
        <v>286713.07500000001</v>
      </c>
      <c r="O604" s="23">
        <f>MONTH(Table1[[#This Row],[Date]])</f>
        <v>6</v>
      </c>
      <c r="P604" s="3"/>
      <c r="Q604" s="3"/>
      <c r="R604" s="3"/>
      <c r="S604" s="3"/>
      <c r="T604" s="3"/>
    </row>
    <row r="605" spans="1:20">
      <c r="A605" s="3">
        <v>604</v>
      </c>
      <c r="B605" s="3" t="s">
        <v>1047</v>
      </c>
      <c r="C605" s="3" t="s">
        <v>16</v>
      </c>
      <c r="D605" s="2">
        <v>45421.23</v>
      </c>
      <c r="E605" s="3">
        <v>2</v>
      </c>
      <c r="F605" s="3" t="s">
        <v>1048</v>
      </c>
      <c r="G605" s="1">
        <v>45340</v>
      </c>
      <c r="H605" s="3" t="s">
        <v>121</v>
      </c>
      <c r="I605" s="3" t="s">
        <v>45</v>
      </c>
      <c r="J605" s="3" t="s">
        <v>36</v>
      </c>
      <c r="K605" s="2">
        <f>Table1[[#This Row],[Unit Price]]*Table1[[#This Row],[Quantity]]</f>
        <v>90842.46</v>
      </c>
      <c r="L605" s="3">
        <f t="shared" si="9"/>
        <v>0.15</v>
      </c>
      <c r="M605" s="2">
        <f>IFERROR(Table1[[#This Row],[Sale Price]]*Table1[[#This Row],[Discount]],"No Discount")</f>
        <v>13626.369000000001</v>
      </c>
      <c r="N605" s="2">
        <f>IFERROR(Table1[[#This Row],[Sale Price]]-Table1[[#This Row],[Discount Amount]],Table1[[#This Row],[Sale Price]])</f>
        <v>77216.091</v>
      </c>
      <c r="O605" s="23">
        <f>MONTH(Table1[[#This Row],[Date]])</f>
        <v>2</v>
      </c>
      <c r="P605" s="3"/>
      <c r="Q605" s="3"/>
      <c r="R605" s="3"/>
      <c r="S605" s="3"/>
      <c r="T605" s="3"/>
    </row>
    <row r="606" spans="1:20">
      <c r="A606" s="3">
        <v>605</v>
      </c>
      <c r="B606" s="3" t="s">
        <v>625</v>
      </c>
      <c r="C606" s="3" t="s">
        <v>47</v>
      </c>
      <c r="D606" s="2">
        <v>9477.9699999999993</v>
      </c>
      <c r="E606" s="3">
        <v>1</v>
      </c>
      <c r="F606" s="3" t="s">
        <v>1049</v>
      </c>
      <c r="G606" s="1">
        <v>45625</v>
      </c>
      <c r="H606" s="3" t="s">
        <v>44</v>
      </c>
      <c r="I606" s="3" t="s">
        <v>26</v>
      </c>
      <c r="J606" s="3" t="s">
        <v>27</v>
      </c>
      <c r="K606" s="2">
        <f>Table1[[#This Row],[Unit Price]]*Table1[[#This Row],[Quantity]]</f>
        <v>9477.9699999999993</v>
      </c>
      <c r="L606" s="3" t="str">
        <f t="shared" si="9"/>
        <v>No Discount</v>
      </c>
      <c r="M606" s="2" t="str">
        <f>IFERROR(Table1[[#This Row],[Sale Price]]*Table1[[#This Row],[Discount]],"No Discount")</f>
        <v>No Discount</v>
      </c>
      <c r="N606" s="2">
        <f>IFERROR(Table1[[#This Row],[Sale Price]]-Table1[[#This Row],[Discount Amount]],Table1[[#This Row],[Sale Price]])</f>
        <v>9477.9699999999993</v>
      </c>
      <c r="O606" s="23">
        <f>MONTH(Table1[[#This Row],[Date]])</f>
        <v>11</v>
      </c>
      <c r="P606" s="3"/>
      <c r="Q606" s="3"/>
      <c r="R606" s="3"/>
      <c r="S606" s="3"/>
      <c r="T606" s="3"/>
    </row>
    <row r="607" spans="1:20">
      <c r="A607" s="3">
        <v>606</v>
      </c>
      <c r="B607" s="3" t="s">
        <v>1050</v>
      </c>
      <c r="C607" s="3" t="s">
        <v>16</v>
      </c>
      <c r="D607" s="2">
        <v>84087.37</v>
      </c>
      <c r="E607" s="3">
        <v>3</v>
      </c>
      <c r="F607" s="3" t="s">
        <v>1051</v>
      </c>
      <c r="G607" s="1">
        <v>45545</v>
      </c>
      <c r="H607" s="3" t="s">
        <v>35</v>
      </c>
      <c r="I607" s="3" t="s">
        <v>26</v>
      </c>
      <c r="J607" s="3" t="s">
        <v>36</v>
      </c>
      <c r="K607" s="2">
        <f>Table1[[#This Row],[Unit Price]]*Table1[[#This Row],[Quantity]]</f>
        <v>252262.11</v>
      </c>
      <c r="L607" s="3">
        <f t="shared" si="9"/>
        <v>0.15</v>
      </c>
      <c r="M607" s="2">
        <f>IFERROR(Table1[[#This Row],[Sale Price]]*Table1[[#This Row],[Discount]],"No Discount")</f>
        <v>37839.316499999994</v>
      </c>
      <c r="N607" s="2">
        <f>IFERROR(Table1[[#This Row],[Sale Price]]-Table1[[#This Row],[Discount Amount]],Table1[[#This Row],[Sale Price]])</f>
        <v>214422.7935</v>
      </c>
      <c r="O607" s="23">
        <f>MONTH(Table1[[#This Row],[Date]])</f>
        <v>9</v>
      </c>
      <c r="P607" s="3"/>
      <c r="Q607" s="3"/>
      <c r="R607" s="3"/>
      <c r="S607" s="3"/>
      <c r="T607" s="3"/>
    </row>
    <row r="608" spans="1:20">
      <c r="A608" s="3">
        <v>607</v>
      </c>
      <c r="B608" s="3" t="s">
        <v>1052</v>
      </c>
      <c r="C608" s="3" t="s">
        <v>79</v>
      </c>
      <c r="D608" s="2">
        <v>30505.02</v>
      </c>
      <c r="E608" s="3">
        <v>3</v>
      </c>
      <c r="F608" s="3" t="s">
        <v>1053</v>
      </c>
      <c r="G608" s="1">
        <v>45536</v>
      </c>
      <c r="H608" s="3" t="s">
        <v>197</v>
      </c>
      <c r="I608" s="3" t="s">
        <v>45</v>
      </c>
      <c r="J608" s="3" t="s">
        <v>36</v>
      </c>
      <c r="K608" s="2">
        <f>Table1[[#This Row],[Unit Price]]*Table1[[#This Row],[Quantity]]</f>
        <v>91515.06</v>
      </c>
      <c r="L608" s="3">
        <f t="shared" si="9"/>
        <v>0.15</v>
      </c>
      <c r="M608" s="2">
        <f>IFERROR(Table1[[#This Row],[Sale Price]]*Table1[[#This Row],[Discount]],"No Discount")</f>
        <v>13727.259</v>
      </c>
      <c r="N608" s="2">
        <f>IFERROR(Table1[[#This Row],[Sale Price]]-Table1[[#This Row],[Discount Amount]],Table1[[#This Row],[Sale Price]])</f>
        <v>77787.800999999992</v>
      </c>
      <c r="O608" s="23">
        <f>MONTH(Table1[[#This Row],[Date]])</f>
        <v>9</v>
      </c>
      <c r="P608" s="3"/>
      <c r="Q608" s="3"/>
      <c r="R608" s="3"/>
      <c r="S608" s="3"/>
      <c r="T608" s="3"/>
    </row>
    <row r="609" spans="1:20">
      <c r="A609" s="3">
        <v>608</v>
      </c>
      <c r="B609" s="3" t="s">
        <v>271</v>
      </c>
      <c r="C609" s="3" t="s">
        <v>60</v>
      </c>
      <c r="D609" s="2">
        <v>153761.70000000001</v>
      </c>
      <c r="E609" s="3">
        <v>2</v>
      </c>
      <c r="F609" s="3" t="s">
        <v>1054</v>
      </c>
      <c r="G609" s="1">
        <v>45526</v>
      </c>
      <c r="H609" s="3" t="s">
        <v>223</v>
      </c>
      <c r="I609" s="3" t="s">
        <v>32</v>
      </c>
      <c r="J609" s="3" t="s">
        <v>27</v>
      </c>
      <c r="K609" s="2">
        <f>Table1[[#This Row],[Unit Price]]*Table1[[#This Row],[Quantity]]</f>
        <v>307523.40000000002</v>
      </c>
      <c r="L609" s="3">
        <f t="shared" si="9"/>
        <v>0.15</v>
      </c>
      <c r="M609" s="2">
        <f>IFERROR(Table1[[#This Row],[Sale Price]]*Table1[[#This Row],[Discount]],"No Discount")</f>
        <v>46128.51</v>
      </c>
      <c r="N609" s="2">
        <f>IFERROR(Table1[[#This Row],[Sale Price]]-Table1[[#This Row],[Discount Amount]],Table1[[#This Row],[Sale Price]])</f>
        <v>261394.89</v>
      </c>
      <c r="O609" s="23">
        <f>MONTH(Table1[[#This Row],[Date]])</f>
        <v>8</v>
      </c>
      <c r="P609" s="3"/>
      <c r="Q609" s="3"/>
      <c r="R609" s="3"/>
      <c r="S609" s="3"/>
      <c r="T609" s="3"/>
    </row>
    <row r="610" spans="1:20">
      <c r="A610" s="3">
        <v>609</v>
      </c>
      <c r="B610" s="3" t="s">
        <v>839</v>
      </c>
      <c r="C610" s="3" t="s">
        <v>51</v>
      </c>
      <c r="D610" s="2">
        <v>123026.22</v>
      </c>
      <c r="E610" s="3">
        <v>4</v>
      </c>
      <c r="F610" s="3" t="s">
        <v>1055</v>
      </c>
      <c r="G610" s="1">
        <v>45300</v>
      </c>
      <c r="H610" s="3" t="s">
        <v>44</v>
      </c>
      <c r="I610" s="3" t="s">
        <v>26</v>
      </c>
      <c r="J610" s="3" t="s">
        <v>20</v>
      </c>
      <c r="K610" s="2">
        <f>Table1[[#This Row],[Unit Price]]*Table1[[#This Row],[Quantity]]</f>
        <v>492104.88</v>
      </c>
      <c r="L610" s="3">
        <f t="shared" si="9"/>
        <v>0.15</v>
      </c>
      <c r="M610" s="2">
        <f>IFERROR(Table1[[#This Row],[Sale Price]]*Table1[[#This Row],[Discount]],"No Discount")</f>
        <v>73815.732000000004</v>
      </c>
      <c r="N610" s="2">
        <f>IFERROR(Table1[[#This Row],[Sale Price]]-Table1[[#This Row],[Discount Amount]],Table1[[#This Row],[Sale Price]])</f>
        <v>418289.14799999999</v>
      </c>
      <c r="O610" s="23">
        <f>MONTH(Table1[[#This Row],[Date]])</f>
        <v>1</v>
      </c>
      <c r="P610" s="3"/>
      <c r="Q610" s="3"/>
      <c r="R610" s="3"/>
      <c r="S610" s="3"/>
      <c r="T610" s="3"/>
    </row>
    <row r="611" spans="1:20">
      <c r="A611" s="3">
        <v>610</v>
      </c>
      <c r="B611" s="3" t="s">
        <v>252</v>
      </c>
      <c r="C611" s="3" t="s">
        <v>38</v>
      </c>
      <c r="D611" s="2">
        <v>94979.25</v>
      </c>
      <c r="E611" s="3">
        <v>4</v>
      </c>
      <c r="F611" s="3" t="s">
        <v>1056</v>
      </c>
      <c r="G611" s="1">
        <v>45605</v>
      </c>
      <c r="H611" s="3" t="s">
        <v>84</v>
      </c>
      <c r="I611" s="3" t="s">
        <v>41</v>
      </c>
      <c r="J611" s="3" t="s">
        <v>20</v>
      </c>
      <c r="K611" s="2">
        <f>Table1[[#This Row],[Unit Price]]*Table1[[#This Row],[Quantity]]</f>
        <v>379917</v>
      </c>
      <c r="L611" s="3">
        <f t="shared" si="9"/>
        <v>0.15</v>
      </c>
      <c r="M611" s="2">
        <f>IFERROR(Table1[[#This Row],[Sale Price]]*Table1[[#This Row],[Discount]],"No Discount")</f>
        <v>56987.549999999996</v>
      </c>
      <c r="N611" s="2">
        <f>IFERROR(Table1[[#This Row],[Sale Price]]-Table1[[#This Row],[Discount Amount]],Table1[[#This Row],[Sale Price]])</f>
        <v>322929.45</v>
      </c>
      <c r="O611" s="23">
        <f>MONTH(Table1[[#This Row],[Date]])</f>
        <v>11</v>
      </c>
      <c r="P611" s="3"/>
      <c r="Q611" s="3"/>
      <c r="R611" s="3"/>
      <c r="S611" s="3"/>
      <c r="T611" s="3"/>
    </row>
    <row r="612" spans="1:20">
      <c r="A612" s="3">
        <v>611</v>
      </c>
      <c r="B612" s="3" t="s">
        <v>15</v>
      </c>
      <c r="C612" s="3" t="s">
        <v>79</v>
      </c>
      <c r="D612" s="2">
        <v>197781.14</v>
      </c>
      <c r="E612" s="3">
        <v>5</v>
      </c>
      <c r="F612" s="3" t="s">
        <v>1057</v>
      </c>
      <c r="G612" s="1">
        <v>45504</v>
      </c>
      <c r="H612" s="3" t="s">
        <v>181</v>
      </c>
      <c r="I612" s="3" t="s">
        <v>26</v>
      </c>
      <c r="J612" s="3" t="s">
        <v>27</v>
      </c>
      <c r="K612" s="2">
        <f>Table1[[#This Row],[Unit Price]]*Table1[[#This Row],[Quantity]]</f>
        <v>988905.70000000007</v>
      </c>
      <c r="L612" s="3">
        <f t="shared" si="9"/>
        <v>0.25</v>
      </c>
      <c r="M612" s="2">
        <f>IFERROR(Table1[[#This Row],[Sale Price]]*Table1[[#This Row],[Discount]],"No Discount")</f>
        <v>247226.42500000002</v>
      </c>
      <c r="N612" s="2">
        <f>IFERROR(Table1[[#This Row],[Sale Price]]-Table1[[#This Row],[Discount Amount]],Table1[[#This Row],[Sale Price]])</f>
        <v>741679.27500000002</v>
      </c>
      <c r="O612" s="23">
        <f>MONTH(Table1[[#This Row],[Date]])</f>
        <v>7</v>
      </c>
      <c r="P612" s="3"/>
      <c r="Q612" s="3"/>
      <c r="R612" s="3"/>
      <c r="S612" s="3"/>
      <c r="T612" s="3"/>
    </row>
    <row r="613" spans="1:20">
      <c r="A613" s="3">
        <v>612</v>
      </c>
      <c r="B613" s="3" t="s">
        <v>561</v>
      </c>
      <c r="C613" s="3" t="s">
        <v>38</v>
      </c>
      <c r="D613" s="2">
        <v>27107.64</v>
      </c>
      <c r="E613" s="3">
        <v>5</v>
      </c>
      <c r="F613" s="3" t="s">
        <v>1058</v>
      </c>
      <c r="G613" s="1">
        <v>45329</v>
      </c>
      <c r="H613" s="3" t="s">
        <v>191</v>
      </c>
      <c r="I613" s="3" t="s">
        <v>32</v>
      </c>
      <c r="J613" s="3" t="s">
        <v>20</v>
      </c>
      <c r="K613" s="2">
        <f>Table1[[#This Row],[Unit Price]]*Table1[[#This Row],[Quantity]]</f>
        <v>135538.20000000001</v>
      </c>
      <c r="L613" s="3">
        <f t="shared" si="9"/>
        <v>0.25</v>
      </c>
      <c r="M613" s="2">
        <f>IFERROR(Table1[[#This Row],[Sale Price]]*Table1[[#This Row],[Discount]],"No Discount")</f>
        <v>33884.550000000003</v>
      </c>
      <c r="N613" s="2">
        <f>IFERROR(Table1[[#This Row],[Sale Price]]-Table1[[#This Row],[Discount Amount]],Table1[[#This Row],[Sale Price]])</f>
        <v>101653.65000000001</v>
      </c>
      <c r="O613" s="23">
        <f>MONTH(Table1[[#This Row],[Date]])</f>
        <v>2</v>
      </c>
      <c r="P613" s="3"/>
      <c r="Q613" s="3"/>
      <c r="R613" s="3"/>
      <c r="S613" s="3"/>
      <c r="T613" s="3"/>
    </row>
    <row r="614" spans="1:20">
      <c r="A614" s="3">
        <v>613</v>
      </c>
      <c r="B614" s="3" t="s">
        <v>206</v>
      </c>
      <c r="C614" s="3" t="s">
        <v>16</v>
      </c>
      <c r="D614" s="2">
        <v>87758.64</v>
      </c>
      <c r="E614" s="3">
        <v>2</v>
      </c>
      <c r="F614" s="3" t="s">
        <v>1059</v>
      </c>
      <c r="G614" s="1">
        <v>45348</v>
      </c>
      <c r="H614" s="3" t="s">
        <v>91</v>
      </c>
      <c r="I614" s="3" t="s">
        <v>45</v>
      </c>
      <c r="J614" s="3" t="s">
        <v>20</v>
      </c>
      <c r="K614" s="2">
        <f>Table1[[#This Row],[Unit Price]]*Table1[[#This Row],[Quantity]]</f>
        <v>175517.28</v>
      </c>
      <c r="L614" s="3">
        <f t="shared" si="9"/>
        <v>0.15</v>
      </c>
      <c r="M614" s="2">
        <f>IFERROR(Table1[[#This Row],[Sale Price]]*Table1[[#This Row],[Discount]],"No Discount")</f>
        <v>26327.592000000001</v>
      </c>
      <c r="N614" s="2">
        <f>IFERROR(Table1[[#This Row],[Sale Price]]-Table1[[#This Row],[Discount Amount]],Table1[[#This Row],[Sale Price]])</f>
        <v>149189.68799999999</v>
      </c>
      <c r="O614" s="23">
        <f>MONTH(Table1[[#This Row],[Date]])</f>
        <v>2</v>
      </c>
      <c r="P614" s="3"/>
      <c r="Q614" s="3"/>
      <c r="R614" s="3"/>
      <c r="S614" s="3"/>
      <c r="T614" s="3"/>
    </row>
    <row r="615" spans="1:20">
      <c r="A615" s="3">
        <v>614</v>
      </c>
      <c r="B615" s="3" t="s">
        <v>1060</v>
      </c>
      <c r="C615" s="3" t="s">
        <v>16</v>
      </c>
      <c r="D615" s="2">
        <v>79980.11</v>
      </c>
      <c r="E615" s="3">
        <v>2</v>
      </c>
      <c r="F615" s="3" t="s">
        <v>1061</v>
      </c>
      <c r="G615" s="1">
        <v>45515</v>
      </c>
      <c r="H615" s="3" t="s">
        <v>91</v>
      </c>
      <c r="I615" s="3" t="s">
        <v>26</v>
      </c>
      <c r="J615" s="3" t="s">
        <v>27</v>
      </c>
      <c r="K615" s="2">
        <f>Table1[[#This Row],[Unit Price]]*Table1[[#This Row],[Quantity]]</f>
        <v>159960.22</v>
      </c>
      <c r="L615" s="3">
        <f t="shared" si="9"/>
        <v>0.15</v>
      </c>
      <c r="M615" s="2">
        <f>IFERROR(Table1[[#This Row],[Sale Price]]*Table1[[#This Row],[Discount]],"No Discount")</f>
        <v>23994.032999999999</v>
      </c>
      <c r="N615" s="2">
        <f>IFERROR(Table1[[#This Row],[Sale Price]]-Table1[[#This Row],[Discount Amount]],Table1[[#This Row],[Sale Price]])</f>
        <v>135966.18700000001</v>
      </c>
      <c r="O615" s="23">
        <f>MONTH(Table1[[#This Row],[Date]])</f>
        <v>8</v>
      </c>
      <c r="P615" s="3"/>
      <c r="Q615" s="3"/>
      <c r="R615" s="3"/>
      <c r="S615" s="3"/>
      <c r="T615" s="3"/>
    </row>
    <row r="616" spans="1:20">
      <c r="A616" s="3">
        <v>615</v>
      </c>
      <c r="B616" s="3" t="s">
        <v>1062</v>
      </c>
      <c r="C616" s="3" t="s">
        <v>70</v>
      </c>
      <c r="D616" s="2">
        <v>154380.28</v>
      </c>
      <c r="E616" s="3">
        <v>5</v>
      </c>
      <c r="F616" s="3" t="s">
        <v>1063</v>
      </c>
      <c r="G616" s="1">
        <v>45564</v>
      </c>
      <c r="H616" s="3" t="s">
        <v>96</v>
      </c>
      <c r="I616" s="3" t="s">
        <v>32</v>
      </c>
      <c r="J616" s="3" t="s">
        <v>20</v>
      </c>
      <c r="K616" s="2">
        <f>Table1[[#This Row],[Unit Price]]*Table1[[#This Row],[Quantity]]</f>
        <v>771901.4</v>
      </c>
      <c r="L616" s="3">
        <f t="shared" si="9"/>
        <v>0.25</v>
      </c>
      <c r="M616" s="2">
        <f>IFERROR(Table1[[#This Row],[Sale Price]]*Table1[[#This Row],[Discount]],"No Discount")</f>
        <v>192975.35</v>
      </c>
      <c r="N616" s="2">
        <f>IFERROR(Table1[[#This Row],[Sale Price]]-Table1[[#This Row],[Discount Amount]],Table1[[#This Row],[Sale Price]])</f>
        <v>578926.05000000005</v>
      </c>
      <c r="O616" s="23">
        <f>MONTH(Table1[[#This Row],[Date]])</f>
        <v>9</v>
      </c>
      <c r="P616" s="3"/>
      <c r="Q616" s="3"/>
      <c r="R616" s="3"/>
      <c r="S616" s="3"/>
      <c r="T616" s="3"/>
    </row>
    <row r="617" spans="1:20">
      <c r="A617" s="3">
        <v>616</v>
      </c>
      <c r="B617" s="3" t="s">
        <v>939</v>
      </c>
      <c r="C617" s="3" t="s">
        <v>129</v>
      </c>
      <c r="D617" s="2">
        <v>180726.39999999999</v>
      </c>
      <c r="E617" s="3">
        <v>4</v>
      </c>
      <c r="F617" s="3" t="s">
        <v>1064</v>
      </c>
      <c r="G617" s="1">
        <v>45602</v>
      </c>
      <c r="H617" s="3" t="s">
        <v>84</v>
      </c>
      <c r="I617" s="3" t="s">
        <v>45</v>
      </c>
      <c r="J617" s="3" t="s">
        <v>20</v>
      </c>
      <c r="K617" s="2">
        <f>Table1[[#This Row],[Unit Price]]*Table1[[#This Row],[Quantity]]</f>
        <v>722905.59999999998</v>
      </c>
      <c r="L617" s="3">
        <f t="shared" si="9"/>
        <v>0.15</v>
      </c>
      <c r="M617" s="2">
        <f>IFERROR(Table1[[#This Row],[Sale Price]]*Table1[[#This Row],[Discount]],"No Discount")</f>
        <v>108435.84</v>
      </c>
      <c r="N617" s="2">
        <f>IFERROR(Table1[[#This Row],[Sale Price]]-Table1[[#This Row],[Discount Amount]],Table1[[#This Row],[Sale Price]])</f>
        <v>614469.76</v>
      </c>
      <c r="O617" s="23">
        <f>MONTH(Table1[[#This Row],[Date]])</f>
        <v>11</v>
      </c>
      <c r="P617" s="3"/>
      <c r="Q617" s="3"/>
      <c r="R617" s="3"/>
      <c r="S617" s="3"/>
      <c r="T617" s="3"/>
    </row>
    <row r="618" spans="1:20">
      <c r="A618" s="3">
        <v>617</v>
      </c>
      <c r="B618" s="3" t="s">
        <v>122</v>
      </c>
      <c r="C618" s="3" t="s">
        <v>23</v>
      </c>
      <c r="D618" s="2">
        <v>39129.449999999997</v>
      </c>
      <c r="E618" s="3">
        <v>2</v>
      </c>
      <c r="F618" s="3" t="s">
        <v>1065</v>
      </c>
      <c r="G618" s="1">
        <v>45422</v>
      </c>
      <c r="H618" s="3" t="s">
        <v>62</v>
      </c>
      <c r="I618" s="3" t="s">
        <v>19</v>
      </c>
      <c r="J618" s="3" t="s">
        <v>27</v>
      </c>
      <c r="K618" s="2">
        <f>Table1[[#This Row],[Unit Price]]*Table1[[#This Row],[Quantity]]</f>
        <v>78258.899999999994</v>
      </c>
      <c r="L618" s="3">
        <f t="shared" si="9"/>
        <v>0.15</v>
      </c>
      <c r="M618" s="2">
        <f>IFERROR(Table1[[#This Row],[Sale Price]]*Table1[[#This Row],[Discount]],"No Discount")</f>
        <v>11738.834999999999</v>
      </c>
      <c r="N618" s="2">
        <f>IFERROR(Table1[[#This Row],[Sale Price]]-Table1[[#This Row],[Discount Amount]],Table1[[#This Row],[Sale Price]])</f>
        <v>66520.065000000002</v>
      </c>
      <c r="O618" s="23">
        <f>MONTH(Table1[[#This Row],[Date]])</f>
        <v>5</v>
      </c>
      <c r="P618" s="3"/>
      <c r="Q618" s="3"/>
      <c r="R618" s="3"/>
      <c r="S618" s="3"/>
      <c r="T618" s="3"/>
    </row>
    <row r="619" spans="1:20">
      <c r="A619" s="3">
        <v>618</v>
      </c>
      <c r="B619" s="3" t="s">
        <v>477</v>
      </c>
      <c r="C619" s="3" t="s">
        <v>70</v>
      </c>
      <c r="D619" s="2">
        <v>46630.44</v>
      </c>
      <c r="E619" s="3">
        <v>4</v>
      </c>
      <c r="F619" s="3" t="s">
        <v>1066</v>
      </c>
      <c r="G619" s="1">
        <v>45313</v>
      </c>
      <c r="H619" s="3" t="s">
        <v>251</v>
      </c>
      <c r="I619" s="3" t="s">
        <v>45</v>
      </c>
      <c r="J619" s="3" t="s">
        <v>36</v>
      </c>
      <c r="K619" s="2">
        <f>Table1[[#This Row],[Unit Price]]*Table1[[#This Row],[Quantity]]</f>
        <v>186521.76</v>
      </c>
      <c r="L619" s="3">
        <f t="shared" si="9"/>
        <v>0.15</v>
      </c>
      <c r="M619" s="2">
        <f>IFERROR(Table1[[#This Row],[Sale Price]]*Table1[[#This Row],[Discount]],"No Discount")</f>
        <v>27978.263999999999</v>
      </c>
      <c r="N619" s="2">
        <f>IFERROR(Table1[[#This Row],[Sale Price]]-Table1[[#This Row],[Discount Amount]],Table1[[#This Row],[Sale Price]])</f>
        <v>158543.49600000001</v>
      </c>
      <c r="O619" s="23">
        <f>MONTH(Table1[[#This Row],[Date]])</f>
        <v>1</v>
      </c>
      <c r="P619" s="3"/>
      <c r="Q619" s="3"/>
      <c r="R619" s="3"/>
      <c r="S619" s="3"/>
      <c r="T619" s="3"/>
    </row>
    <row r="620" spans="1:20">
      <c r="A620" s="3">
        <v>619</v>
      </c>
      <c r="B620" s="3" t="s">
        <v>198</v>
      </c>
      <c r="C620" s="3" t="s">
        <v>129</v>
      </c>
      <c r="D620" s="2">
        <v>89443.53</v>
      </c>
      <c r="E620" s="3">
        <v>4</v>
      </c>
      <c r="F620" s="3" t="s">
        <v>1067</v>
      </c>
      <c r="G620" s="1">
        <v>45630</v>
      </c>
      <c r="H620" s="3" t="s">
        <v>91</v>
      </c>
      <c r="I620" s="3" t="s">
        <v>45</v>
      </c>
      <c r="J620" s="3" t="s">
        <v>20</v>
      </c>
      <c r="K620" s="2">
        <f>Table1[[#This Row],[Unit Price]]*Table1[[#This Row],[Quantity]]</f>
        <v>357774.12</v>
      </c>
      <c r="L620" s="3">
        <f t="shared" si="9"/>
        <v>0.15</v>
      </c>
      <c r="M620" s="2">
        <f>IFERROR(Table1[[#This Row],[Sale Price]]*Table1[[#This Row],[Discount]],"No Discount")</f>
        <v>53666.117999999995</v>
      </c>
      <c r="N620" s="2">
        <f>IFERROR(Table1[[#This Row],[Sale Price]]-Table1[[#This Row],[Discount Amount]],Table1[[#This Row],[Sale Price]])</f>
        <v>304108.00199999998</v>
      </c>
      <c r="O620" s="23">
        <f>MONTH(Table1[[#This Row],[Date]])</f>
        <v>12</v>
      </c>
      <c r="P620" s="3"/>
      <c r="Q620" s="3"/>
      <c r="R620" s="3"/>
      <c r="S620" s="3"/>
      <c r="T620" s="3"/>
    </row>
    <row r="621" spans="1:20">
      <c r="A621" s="3">
        <v>620</v>
      </c>
      <c r="B621" s="3" t="s">
        <v>1068</v>
      </c>
      <c r="C621" s="3" t="s">
        <v>23</v>
      </c>
      <c r="D621" s="2">
        <v>192859.89</v>
      </c>
      <c r="E621" s="3">
        <v>4</v>
      </c>
      <c r="F621" s="3" t="s">
        <v>1069</v>
      </c>
      <c r="G621" s="1">
        <v>45459</v>
      </c>
      <c r="H621" s="3" t="s">
        <v>84</v>
      </c>
      <c r="I621" s="3" t="s">
        <v>32</v>
      </c>
      <c r="J621" s="3" t="s">
        <v>27</v>
      </c>
      <c r="K621" s="2">
        <f>Table1[[#This Row],[Unit Price]]*Table1[[#This Row],[Quantity]]</f>
        <v>771439.56</v>
      </c>
      <c r="L621" s="3">
        <f t="shared" si="9"/>
        <v>0.15</v>
      </c>
      <c r="M621" s="2">
        <f>IFERROR(Table1[[#This Row],[Sale Price]]*Table1[[#This Row],[Discount]],"No Discount")</f>
        <v>115715.93400000001</v>
      </c>
      <c r="N621" s="2">
        <f>IFERROR(Table1[[#This Row],[Sale Price]]-Table1[[#This Row],[Discount Amount]],Table1[[#This Row],[Sale Price]])</f>
        <v>655723.62600000005</v>
      </c>
      <c r="O621" s="23">
        <f>MONTH(Table1[[#This Row],[Date]])</f>
        <v>6</v>
      </c>
      <c r="P621" s="3"/>
      <c r="Q621" s="3"/>
      <c r="R621" s="3"/>
      <c r="S621" s="3"/>
      <c r="T621" s="3"/>
    </row>
    <row r="622" spans="1:20">
      <c r="A622" s="3">
        <v>621</v>
      </c>
      <c r="B622" s="3" t="s">
        <v>33</v>
      </c>
      <c r="C622" s="3" t="s">
        <v>16</v>
      </c>
      <c r="D622" s="2">
        <v>17816.37</v>
      </c>
      <c r="E622" s="3">
        <v>1</v>
      </c>
      <c r="F622" s="3" t="s">
        <v>1070</v>
      </c>
      <c r="G622" s="1">
        <v>45437</v>
      </c>
      <c r="H622" s="3" t="s">
        <v>31</v>
      </c>
      <c r="I622" s="3" t="s">
        <v>41</v>
      </c>
      <c r="J622" s="3" t="s">
        <v>27</v>
      </c>
      <c r="K622" s="2">
        <f>Table1[[#This Row],[Unit Price]]*Table1[[#This Row],[Quantity]]</f>
        <v>17816.37</v>
      </c>
      <c r="L622" s="3" t="str">
        <f t="shared" si="9"/>
        <v>No Discount</v>
      </c>
      <c r="M622" s="2" t="str">
        <f>IFERROR(Table1[[#This Row],[Sale Price]]*Table1[[#This Row],[Discount]],"No Discount")</f>
        <v>No Discount</v>
      </c>
      <c r="N622" s="2">
        <f>IFERROR(Table1[[#This Row],[Sale Price]]-Table1[[#This Row],[Discount Amount]],Table1[[#This Row],[Sale Price]])</f>
        <v>17816.37</v>
      </c>
      <c r="O622" s="23">
        <f>MONTH(Table1[[#This Row],[Date]])</f>
        <v>5</v>
      </c>
      <c r="P622" s="3"/>
      <c r="Q622" s="3"/>
      <c r="R622" s="3"/>
      <c r="S622" s="3"/>
      <c r="T622" s="3"/>
    </row>
    <row r="623" spans="1:20">
      <c r="A623" s="3">
        <v>622</v>
      </c>
      <c r="B623" s="3" t="s">
        <v>1071</v>
      </c>
      <c r="C623" s="3" t="s">
        <v>60</v>
      </c>
      <c r="D623" s="2">
        <v>49248.73</v>
      </c>
      <c r="E623" s="3">
        <v>2</v>
      </c>
      <c r="F623" s="3" t="s">
        <v>1072</v>
      </c>
      <c r="G623" s="1">
        <v>45507</v>
      </c>
      <c r="H623" s="3" t="s">
        <v>35</v>
      </c>
      <c r="I623" s="3" t="s">
        <v>32</v>
      </c>
      <c r="J623" s="3" t="s">
        <v>20</v>
      </c>
      <c r="K623" s="2">
        <f>Table1[[#This Row],[Unit Price]]*Table1[[#This Row],[Quantity]]</f>
        <v>98497.46</v>
      </c>
      <c r="L623" s="3">
        <f t="shared" si="9"/>
        <v>0.15</v>
      </c>
      <c r="M623" s="2">
        <f>IFERROR(Table1[[#This Row],[Sale Price]]*Table1[[#This Row],[Discount]],"No Discount")</f>
        <v>14774.619000000001</v>
      </c>
      <c r="N623" s="2">
        <f>IFERROR(Table1[[#This Row],[Sale Price]]-Table1[[#This Row],[Discount Amount]],Table1[[#This Row],[Sale Price]])</f>
        <v>83722.841</v>
      </c>
      <c r="O623" s="23">
        <f>MONTH(Table1[[#This Row],[Date]])</f>
        <v>8</v>
      </c>
      <c r="P623" s="3"/>
      <c r="Q623" s="3"/>
      <c r="R623" s="3"/>
      <c r="S623" s="3"/>
      <c r="T623" s="3"/>
    </row>
    <row r="624" spans="1:20">
      <c r="A624" s="3">
        <v>623</v>
      </c>
      <c r="B624" s="3" t="s">
        <v>189</v>
      </c>
      <c r="C624" s="3" t="s">
        <v>29</v>
      </c>
      <c r="D624" s="2">
        <v>103071.63</v>
      </c>
      <c r="E624" s="3">
        <v>3</v>
      </c>
      <c r="F624" s="3" t="s">
        <v>1073</v>
      </c>
      <c r="G624" s="1">
        <v>45465</v>
      </c>
      <c r="H624" s="3" t="s">
        <v>131</v>
      </c>
      <c r="I624" s="3" t="s">
        <v>19</v>
      </c>
      <c r="J624" s="3" t="s">
        <v>20</v>
      </c>
      <c r="K624" s="2">
        <f>Table1[[#This Row],[Unit Price]]*Table1[[#This Row],[Quantity]]</f>
        <v>309214.89</v>
      </c>
      <c r="L624" s="3">
        <f t="shared" si="9"/>
        <v>0.15</v>
      </c>
      <c r="M624" s="2">
        <f>IFERROR(Table1[[#This Row],[Sale Price]]*Table1[[#This Row],[Discount]],"No Discount")</f>
        <v>46382.233500000002</v>
      </c>
      <c r="N624" s="2">
        <f>IFERROR(Table1[[#This Row],[Sale Price]]-Table1[[#This Row],[Discount Amount]],Table1[[#This Row],[Sale Price]])</f>
        <v>262832.65650000004</v>
      </c>
      <c r="O624" s="23">
        <f>MONTH(Table1[[#This Row],[Date]])</f>
        <v>6</v>
      </c>
      <c r="P624" s="3"/>
      <c r="Q624" s="3"/>
      <c r="R624" s="3"/>
      <c r="S624" s="3"/>
      <c r="T624" s="3"/>
    </row>
    <row r="625" spans="1:20">
      <c r="A625" s="3">
        <v>624</v>
      </c>
      <c r="B625" s="3" t="s">
        <v>387</v>
      </c>
      <c r="C625" s="3" t="s">
        <v>16</v>
      </c>
      <c r="D625" s="2">
        <v>169498.83</v>
      </c>
      <c r="E625" s="3">
        <v>4</v>
      </c>
      <c r="F625" s="3" t="s">
        <v>1074</v>
      </c>
      <c r="G625" s="1">
        <v>45526</v>
      </c>
      <c r="H625" s="3" t="s">
        <v>67</v>
      </c>
      <c r="I625" s="3" t="s">
        <v>26</v>
      </c>
      <c r="J625" s="3" t="s">
        <v>27</v>
      </c>
      <c r="K625" s="2">
        <f>Table1[[#This Row],[Unit Price]]*Table1[[#This Row],[Quantity]]</f>
        <v>677995.32</v>
      </c>
      <c r="L625" s="3">
        <f t="shared" si="9"/>
        <v>0.15</v>
      </c>
      <c r="M625" s="2">
        <f>IFERROR(Table1[[#This Row],[Sale Price]]*Table1[[#This Row],[Discount]],"No Discount")</f>
        <v>101699.298</v>
      </c>
      <c r="N625" s="2">
        <f>IFERROR(Table1[[#This Row],[Sale Price]]-Table1[[#This Row],[Discount Amount]],Table1[[#This Row],[Sale Price]])</f>
        <v>576296.022</v>
      </c>
      <c r="O625" s="23">
        <f>MONTH(Table1[[#This Row],[Date]])</f>
        <v>8</v>
      </c>
      <c r="P625" s="3"/>
      <c r="Q625" s="3"/>
      <c r="R625" s="3"/>
      <c r="S625" s="3"/>
      <c r="T625" s="3"/>
    </row>
    <row r="626" spans="1:20">
      <c r="A626" s="3">
        <v>625</v>
      </c>
      <c r="B626" s="3" t="s">
        <v>1075</v>
      </c>
      <c r="C626" s="3" t="s">
        <v>129</v>
      </c>
      <c r="D626" s="2">
        <v>27552.14</v>
      </c>
      <c r="E626" s="3">
        <v>3</v>
      </c>
      <c r="F626" s="3" t="s">
        <v>1076</v>
      </c>
      <c r="G626" s="1">
        <v>45569</v>
      </c>
      <c r="H626" s="3" t="s">
        <v>191</v>
      </c>
      <c r="I626" s="3" t="s">
        <v>41</v>
      </c>
      <c r="J626" s="3" t="s">
        <v>36</v>
      </c>
      <c r="K626" s="2">
        <f>Table1[[#This Row],[Unit Price]]*Table1[[#This Row],[Quantity]]</f>
        <v>82656.42</v>
      </c>
      <c r="L626" s="3">
        <f t="shared" si="9"/>
        <v>0.15</v>
      </c>
      <c r="M626" s="2">
        <f>IFERROR(Table1[[#This Row],[Sale Price]]*Table1[[#This Row],[Discount]],"No Discount")</f>
        <v>12398.463</v>
      </c>
      <c r="N626" s="2">
        <f>IFERROR(Table1[[#This Row],[Sale Price]]-Table1[[#This Row],[Discount Amount]],Table1[[#This Row],[Sale Price]])</f>
        <v>70257.956999999995</v>
      </c>
      <c r="O626" s="23">
        <f>MONTH(Table1[[#This Row],[Date]])</f>
        <v>10</v>
      </c>
      <c r="P626" s="3"/>
      <c r="Q626" s="3"/>
      <c r="R626" s="3"/>
      <c r="S626" s="3"/>
      <c r="T626" s="3"/>
    </row>
    <row r="627" spans="1:20">
      <c r="A627" s="3">
        <v>626</v>
      </c>
      <c r="B627" s="3" t="s">
        <v>546</v>
      </c>
      <c r="C627" s="3" t="s">
        <v>23</v>
      </c>
      <c r="D627" s="2">
        <v>55001.57</v>
      </c>
      <c r="E627" s="3">
        <v>4</v>
      </c>
      <c r="F627" s="3" t="s">
        <v>1077</v>
      </c>
      <c r="G627" s="1">
        <v>45629</v>
      </c>
      <c r="H627" s="3" t="s">
        <v>57</v>
      </c>
      <c r="I627" s="3" t="s">
        <v>45</v>
      </c>
      <c r="J627" s="3" t="s">
        <v>20</v>
      </c>
      <c r="K627" s="2">
        <f>Table1[[#This Row],[Unit Price]]*Table1[[#This Row],[Quantity]]</f>
        <v>220006.28</v>
      </c>
      <c r="L627" s="3">
        <f t="shared" si="9"/>
        <v>0.15</v>
      </c>
      <c r="M627" s="2">
        <f>IFERROR(Table1[[#This Row],[Sale Price]]*Table1[[#This Row],[Discount]],"No Discount")</f>
        <v>33000.941999999995</v>
      </c>
      <c r="N627" s="2">
        <f>IFERROR(Table1[[#This Row],[Sale Price]]-Table1[[#This Row],[Discount Amount]],Table1[[#This Row],[Sale Price]])</f>
        <v>187005.33799999999</v>
      </c>
      <c r="O627" s="23">
        <f>MONTH(Table1[[#This Row],[Date]])</f>
        <v>12</v>
      </c>
      <c r="P627" s="3"/>
      <c r="Q627" s="3"/>
      <c r="R627" s="3"/>
      <c r="S627" s="3"/>
      <c r="T627" s="3"/>
    </row>
    <row r="628" spans="1:20">
      <c r="A628" s="3">
        <v>627</v>
      </c>
      <c r="B628" s="3" t="s">
        <v>1078</v>
      </c>
      <c r="C628" s="3" t="s">
        <v>51</v>
      </c>
      <c r="D628" s="2">
        <v>75624.27</v>
      </c>
      <c r="E628" s="3">
        <v>5</v>
      </c>
      <c r="F628" s="3" t="s">
        <v>1079</v>
      </c>
      <c r="G628" s="1">
        <v>45500</v>
      </c>
      <c r="H628" s="3" t="s">
        <v>106</v>
      </c>
      <c r="I628" s="3" t="s">
        <v>41</v>
      </c>
      <c r="J628" s="3" t="s">
        <v>36</v>
      </c>
      <c r="K628" s="2">
        <f>Table1[[#This Row],[Unit Price]]*Table1[[#This Row],[Quantity]]</f>
        <v>378121.35000000003</v>
      </c>
      <c r="L628" s="3">
        <f t="shared" si="9"/>
        <v>0.25</v>
      </c>
      <c r="M628" s="2">
        <f>IFERROR(Table1[[#This Row],[Sale Price]]*Table1[[#This Row],[Discount]],"No Discount")</f>
        <v>94530.337500000009</v>
      </c>
      <c r="N628" s="2">
        <f>IFERROR(Table1[[#This Row],[Sale Price]]-Table1[[#This Row],[Discount Amount]],Table1[[#This Row],[Sale Price]])</f>
        <v>283591.01250000001</v>
      </c>
      <c r="O628" s="23">
        <f>MONTH(Table1[[#This Row],[Date]])</f>
        <v>7</v>
      </c>
      <c r="P628" s="3"/>
      <c r="Q628" s="3"/>
      <c r="R628" s="3"/>
      <c r="S628" s="3"/>
      <c r="T628" s="3"/>
    </row>
    <row r="629" spans="1:20">
      <c r="A629" s="3">
        <v>628</v>
      </c>
      <c r="B629" s="3" t="s">
        <v>1034</v>
      </c>
      <c r="C629" s="3" t="s">
        <v>47</v>
      </c>
      <c r="D629" s="2">
        <v>199787.6</v>
      </c>
      <c r="E629" s="3">
        <v>4</v>
      </c>
      <c r="F629" s="3" t="s">
        <v>1080</v>
      </c>
      <c r="G629" s="1">
        <v>45338</v>
      </c>
      <c r="H629" s="3" t="s">
        <v>197</v>
      </c>
      <c r="I629" s="3" t="s">
        <v>19</v>
      </c>
      <c r="J629" s="3" t="s">
        <v>36</v>
      </c>
      <c r="K629" s="2">
        <f>Table1[[#This Row],[Unit Price]]*Table1[[#This Row],[Quantity]]</f>
        <v>799150.4</v>
      </c>
      <c r="L629" s="3">
        <f t="shared" si="9"/>
        <v>0.15</v>
      </c>
      <c r="M629" s="2">
        <f>IFERROR(Table1[[#This Row],[Sale Price]]*Table1[[#This Row],[Discount]],"No Discount")</f>
        <v>119872.56</v>
      </c>
      <c r="N629" s="2">
        <f>IFERROR(Table1[[#This Row],[Sale Price]]-Table1[[#This Row],[Discount Amount]],Table1[[#This Row],[Sale Price]])</f>
        <v>679277.84000000008</v>
      </c>
      <c r="O629" s="23">
        <f>MONTH(Table1[[#This Row],[Date]])</f>
        <v>2</v>
      </c>
      <c r="P629" s="3"/>
      <c r="Q629" s="3"/>
      <c r="R629" s="3"/>
      <c r="S629" s="3"/>
      <c r="T629" s="3"/>
    </row>
    <row r="630" spans="1:20">
      <c r="A630" s="3">
        <v>629</v>
      </c>
      <c r="B630" s="3" t="s">
        <v>166</v>
      </c>
      <c r="C630" s="3" t="s">
        <v>23</v>
      </c>
      <c r="D630" s="2">
        <v>6276.17</v>
      </c>
      <c r="E630" s="3">
        <v>5</v>
      </c>
      <c r="F630" s="3" t="s">
        <v>1081</v>
      </c>
      <c r="G630" s="1">
        <v>45556</v>
      </c>
      <c r="H630" s="3" t="s">
        <v>223</v>
      </c>
      <c r="I630" s="3" t="s">
        <v>45</v>
      </c>
      <c r="J630" s="3" t="s">
        <v>20</v>
      </c>
      <c r="K630" s="2">
        <f>Table1[[#This Row],[Unit Price]]*Table1[[#This Row],[Quantity]]</f>
        <v>31380.85</v>
      </c>
      <c r="L630" s="3">
        <f t="shared" si="9"/>
        <v>0.25</v>
      </c>
      <c r="M630" s="2">
        <f>IFERROR(Table1[[#This Row],[Sale Price]]*Table1[[#This Row],[Discount]],"No Discount")</f>
        <v>7845.2124999999996</v>
      </c>
      <c r="N630" s="2">
        <f>IFERROR(Table1[[#This Row],[Sale Price]]-Table1[[#This Row],[Discount Amount]],Table1[[#This Row],[Sale Price]])</f>
        <v>23535.637499999997</v>
      </c>
      <c r="O630" s="23">
        <f>MONTH(Table1[[#This Row],[Date]])</f>
        <v>9</v>
      </c>
      <c r="P630" s="3"/>
      <c r="Q630" s="3"/>
      <c r="R630" s="3"/>
      <c r="S630" s="3"/>
      <c r="T630" s="3"/>
    </row>
    <row r="631" spans="1:20">
      <c r="A631" s="3">
        <v>630</v>
      </c>
      <c r="B631" s="3" t="s">
        <v>1082</v>
      </c>
      <c r="C631" s="3" t="s">
        <v>79</v>
      </c>
      <c r="D631" s="2">
        <v>121122.81</v>
      </c>
      <c r="E631" s="3">
        <v>3</v>
      </c>
      <c r="F631" s="3" t="s">
        <v>1083</v>
      </c>
      <c r="G631" s="1">
        <v>45594</v>
      </c>
      <c r="H631" s="3" t="s">
        <v>35</v>
      </c>
      <c r="I631" s="3" t="s">
        <v>41</v>
      </c>
      <c r="J631" s="3" t="s">
        <v>36</v>
      </c>
      <c r="K631" s="2">
        <f>Table1[[#This Row],[Unit Price]]*Table1[[#This Row],[Quantity]]</f>
        <v>363368.43</v>
      </c>
      <c r="L631" s="3">
        <f t="shared" si="9"/>
        <v>0.15</v>
      </c>
      <c r="M631" s="2">
        <f>IFERROR(Table1[[#This Row],[Sale Price]]*Table1[[#This Row],[Discount]],"No Discount")</f>
        <v>54505.264499999997</v>
      </c>
      <c r="N631" s="2">
        <f>IFERROR(Table1[[#This Row],[Sale Price]]-Table1[[#This Row],[Discount Amount]],Table1[[#This Row],[Sale Price]])</f>
        <v>308863.1655</v>
      </c>
      <c r="O631" s="23">
        <f>MONTH(Table1[[#This Row],[Date]])</f>
        <v>10</v>
      </c>
      <c r="P631" s="3"/>
      <c r="Q631" s="3"/>
      <c r="R631" s="3"/>
      <c r="S631" s="3"/>
      <c r="T631" s="3"/>
    </row>
    <row r="632" spans="1:20">
      <c r="A632" s="3">
        <v>631</v>
      </c>
      <c r="B632" s="3" t="s">
        <v>1084</v>
      </c>
      <c r="C632" s="3" t="s">
        <v>29</v>
      </c>
      <c r="D632" s="2">
        <v>51022.61</v>
      </c>
      <c r="E632" s="3">
        <v>2</v>
      </c>
      <c r="F632" s="3" t="s">
        <v>1085</v>
      </c>
      <c r="G632" s="1">
        <v>45585</v>
      </c>
      <c r="H632" s="3" t="s">
        <v>91</v>
      </c>
      <c r="I632" s="3" t="s">
        <v>19</v>
      </c>
      <c r="J632" s="3" t="s">
        <v>27</v>
      </c>
      <c r="K632" s="2">
        <f>Table1[[#This Row],[Unit Price]]*Table1[[#This Row],[Quantity]]</f>
        <v>102045.22</v>
      </c>
      <c r="L632" s="3">
        <f t="shared" si="9"/>
        <v>0.15</v>
      </c>
      <c r="M632" s="2">
        <f>IFERROR(Table1[[#This Row],[Sale Price]]*Table1[[#This Row],[Discount]],"No Discount")</f>
        <v>15306.782999999999</v>
      </c>
      <c r="N632" s="2">
        <f>IFERROR(Table1[[#This Row],[Sale Price]]-Table1[[#This Row],[Discount Amount]],Table1[[#This Row],[Sale Price]])</f>
        <v>86738.437000000005</v>
      </c>
      <c r="O632" s="23">
        <f>MONTH(Table1[[#This Row],[Date]])</f>
        <v>10</v>
      </c>
      <c r="P632" s="3"/>
      <c r="Q632" s="3"/>
      <c r="R632" s="3"/>
      <c r="S632" s="3"/>
      <c r="T632" s="3"/>
    </row>
    <row r="633" spans="1:20">
      <c r="A633" s="3">
        <v>632</v>
      </c>
      <c r="B633" s="3" t="s">
        <v>982</v>
      </c>
      <c r="C633" s="3" t="s">
        <v>129</v>
      </c>
      <c r="D633" s="2">
        <v>70453.64</v>
      </c>
      <c r="E633" s="3">
        <v>1</v>
      </c>
      <c r="F633" s="3" t="s">
        <v>1086</v>
      </c>
      <c r="G633" s="1">
        <v>45429</v>
      </c>
      <c r="H633" s="3" t="s">
        <v>76</v>
      </c>
      <c r="I633" s="3" t="s">
        <v>45</v>
      </c>
      <c r="J633" s="3" t="s">
        <v>20</v>
      </c>
      <c r="K633" s="2">
        <f>Table1[[#This Row],[Unit Price]]*Table1[[#This Row],[Quantity]]</f>
        <v>70453.64</v>
      </c>
      <c r="L633" s="3" t="str">
        <f t="shared" si="9"/>
        <v>No Discount</v>
      </c>
      <c r="M633" s="2" t="str">
        <f>IFERROR(Table1[[#This Row],[Sale Price]]*Table1[[#This Row],[Discount]],"No Discount")</f>
        <v>No Discount</v>
      </c>
      <c r="N633" s="2">
        <f>IFERROR(Table1[[#This Row],[Sale Price]]-Table1[[#This Row],[Discount Amount]],Table1[[#This Row],[Sale Price]])</f>
        <v>70453.64</v>
      </c>
      <c r="O633" s="23">
        <f>MONTH(Table1[[#This Row],[Date]])</f>
        <v>5</v>
      </c>
      <c r="P633" s="3"/>
      <c r="Q633" s="3"/>
      <c r="R633" s="3"/>
      <c r="S633" s="3"/>
      <c r="T633" s="3"/>
    </row>
    <row r="634" spans="1:20">
      <c r="A634" s="3">
        <v>633</v>
      </c>
      <c r="B634" s="3" t="s">
        <v>277</v>
      </c>
      <c r="C634" s="3" t="s">
        <v>23</v>
      </c>
      <c r="D634" s="2">
        <v>146210.89000000001</v>
      </c>
      <c r="E634" s="3">
        <v>1</v>
      </c>
      <c r="F634" s="3" t="s">
        <v>1087</v>
      </c>
      <c r="G634" s="1">
        <v>45329</v>
      </c>
      <c r="H634" s="3" t="s">
        <v>159</v>
      </c>
      <c r="I634" s="3" t="s">
        <v>19</v>
      </c>
      <c r="J634" s="3" t="s">
        <v>36</v>
      </c>
      <c r="K634" s="2">
        <f>Table1[[#This Row],[Unit Price]]*Table1[[#This Row],[Quantity]]</f>
        <v>146210.89000000001</v>
      </c>
      <c r="L634" s="3" t="str">
        <f t="shared" si="9"/>
        <v>No Discount</v>
      </c>
      <c r="M634" s="2" t="str">
        <f>IFERROR(Table1[[#This Row],[Sale Price]]*Table1[[#This Row],[Discount]],"No Discount")</f>
        <v>No Discount</v>
      </c>
      <c r="N634" s="2">
        <f>IFERROR(Table1[[#This Row],[Sale Price]]-Table1[[#This Row],[Discount Amount]],Table1[[#This Row],[Sale Price]])</f>
        <v>146210.89000000001</v>
      </c>
      <c r="O634" s="23">
        <f>MONTH(Table1[[#This Row],[Date]])</f>
        <v>2</v>
      </c>
      <c r="P634" s="3"/>
      <c r="Q634" s="3"/>
      <c r="R634" s="3"/>
      <c r="S634" s="3"/>
      <c r="T634" s="3"/>
    </row>
    <row r="635" spans="1:20">
      <c r="A635" s="3">
        <v>634</v>
      </c>
      <c r="B635" s="3" t="s">
        <v>581</v>
      </c>
      <c r="C635" s="3" t="s">
        <v>23</v>
      </c>
      <c r="D635" s="2">
        <v>37707.49</v>
      </c>
      <c r="E635" s="3">
        <v>3</v>
      </c>
      <c r="F635" s="3" t="s">
        <v>1088</v>
      </c>
      <c r="G635" s="1">
        <v>45370</v>
      </c>
      <c r="H635" s="3" t="s">
        <v>31</v>
      </c>
      <c r="I635" s="3" t="s">
        <v>45</v>
      </c>
      <c r="J635" s="3" t="s">
        <v>36</v>
      </c>
      <c r="K635" s="2">
        <f>Table1[[#This Row],[Unit Price]]*Table1[[#This Row],[Quantity]]</f>
        <v>113122.47</v>
      </c>
      <c r="L635" s="3">
        <f t="shared" si="9"/>
        <v>0.15</v>
      </c>
      <c r="M635" s="2">
        <f>IFERROR(Table1[[#This Row],[Sale Price]]*Table1[[#This Row],[Discount]],"No Discount")</f>
        <v>16968.370500000001</v>
      </c>
      <c r="N635" s="2">
        <f>IFERROR(Table1[[#This Row],[Sale Price]]-Table1[[#This Row],[Discount Amount]],Table1[[#This Row],[Sale Price]])</f>
        <v>96154.099499999997</v>
      </c>
      <c r="O635" s="23">
        <f>MONTH(Table1[[#This Row],[Date]])</f>
        <v>3</v>
      </c>
      <c r="P635" s="3"/>
      <c r="Q635" s="3"/>
      <c r="R635" s="3"/>
      <c r="S635" s="3"/>
      <c r="T635" s="3"/>
    </row>
    <row r="636" spans="1:20">
      <c r="A636" s="3">
        <v>635</v>
      </c>
      <c r="B636" s="3" t="s">
        <v>634</v>
      </c>
      <c r="C636" s="3" t="s">
        <v>29</v>
      </c>
      <c r="D636" s="2">
        <v>121047.07</v>
      </c>
      <c r="E636" s="3">
        <v>3</v>
      </c>
      <c r="F636" s="3" t="s">
        <v>1089</v>
      </c>
      <c r="G636" s="1">
        <v>45382</v>
      </c>
      <c r="H636" s="3" t="s">
        <v>72</v>
      </c>
      <c r="I636" s="3" t="s">
        <v>26</v>
      </c>
      <c r="J636" s="3" t="s">
        <v>20</v>
      </c>
      <c r="K636" s="2">
        <f>Table1[[#This Row],[Unit Price]]*Table1[[#This Row],[Quantity]]</f>
        <v>363141.21</v>
      </c>
      <c r="L636" s="3">
        <f t="shared" si="9"/>
        <v>0.15</v>
      </c>
      <c r="M636" s="2">
        <f>IFERROR(Table1[[#This Row],[Sale Price]]*Table1[[#This Row],[Discount]],"No Discount")</f>
        <v>54471.181499999999</v>
      </c>
      <c r="N636" s="2">
        <f>IFERROR(Table1[[#This Row],[Sale Price]]-Table1[[#This Row],[Discount Amount]],Table1[[#This Row],[Sale Price]])</f>
        <v>308670.02850000001</v>
      </c>
      <c r="O636" s="23">
        <f>MONTH(Table1[[#This Row],[Date]])</f>
        <v>3</v>
      </c>
      <c r="P636" s="3"/>
      <c r="Q636" s="3"/>
      <c r="R636" s="3"/>
      <c r="S636" s="3"/>
      <c r="T636" s="3"/>
    </row>
    <row r="637" spans="1:20">
      <c r="A637" s="3">
        <v>636</v>
      </c>
      <c r="B637" s="3" t="s">
        <v>781</v>
      </c>
      <c r="C637" s="3" t="s">
        <v>47</v>
      </c>
      <c r="D637" s="2">
        <v>167108.88</v>
      </c>
      <c r="E637" s="3">
        <v>2</v>
      </c>
      <c r="F637" s="3" t="s">
        <v>1090</v>
      </c>
      <c r="G637" s="1">
        <v>45319</v>
      </c>
      <c r="H637" s="3" t="s">
        <v>121</v>
      </c>
      <c r="I637" s="3" t="s">
        <v>32</v>
      </c>
      <c r="J637" s="3" t="s">
        <v>20</v>
      </c>
      <c r="K637" s="2">
        <f>Table1[[#This Row],[Unit Price]]*Table1[[#This Row],[Quantity]]</f>
        <v>334217.76</v>
      </c>
      <c r="L637" s="3">
        <f t="shared" si="9"/>
        <v>0.15</v>
      </c>
      <c r="M637" s="2">
        <f>IFERROR(Table1[[#This Row],[Sale Price]]*Table1[[#This Row],[Discount]],"No Discount")</f>
        <v>50132.663999999997</v>
      </c>
      <c r="N637" s="2">
        <f>IFERROR(Table1[[#This Row],[Sale Price]]-Table1[[#This Row],[Discount Amount]],Table1[[#This Row],[Sale Price]])</f>
        <v>284085.09600000002</v>
      </c>
      <c r="O637" s="23">
        <f>MONTH(Table1[[#This Row],[Date]])</f>
        <v>1</v>
      </c>
      <c r="P637" s="3"/>
      <c r="Q637" s="3"/>
      <c r="R637" s="3"/>
      <c r="S637" s="3"/>
      <c r="T637" s="3"/>
    </row>
    <row r="638" spans="1:20">
      <c r="A638" s="3">
        <v>637</v>
      </c>
      <c r="B638" s="3" t="s">
        <v>1091</v>
      </c>
      <c r="C638" s="3" t="s">
        <v>79</v>
      </c>
      <c r="D638" s="2">
        <v>36209.919999999998</v>
      </c>
      <c r="E638" s="3">
        <v>4</v>
      </c>
      <c r="F638" s="3" t="s">
        <v>1092</v>
      </c>
      <c r="G638" s="1">
        <v>45571</v>
      </c>
      <c r="H638" s="3" t="s">
        <v>18</v>
      </c>
      <c r="I638" s="3" t="s">
        <v>45</v>
      </c>
      <c r="J638" s="3" t="s">
        <v>36</v>
      </c>
      <c r="K638" s="2">
        <f>Table1[[#This Row],[Unit Price]]*Table1[[#This Row],[Quantity]]</f>
        <v>144839.67999999999</v>
      </c>
      <c r="L638" s="3">
        <f t="shared" si="9"/>
        <v>0.15</v>
      </c>
      <c r="M638" s="2">
        <f>IFERROR(Table1[[#This Row],[Sale Price]]*Table1[[#This Row],[Discount]],"No Discount")</f>
        <v>21725.951999999997</v>
      </c>
      <c r="N638" s="2">
        <f>IFERROR(Table1[[#This Row],[Sale Price]]-Table1[[#This Row],[Discount Amount]],Table1[[#This Row],[Sale Price]])</f>
        <v>123113.728</v>
      </c>
      <c r="O638" s="23">
        <f>MONTH(Table1[[#This Row],[Date]])</f>
        <v>10</v>
      </c>
      <c r="P638" s="3"/>
      <c r="Q638" s="3"/>
      <c r="R638" s="3"/>
      <c r="S638" s="3"/>
      <c r="T638" s="3"/>
    </row>
    <row r="639" spans="1:20">
      <c r="A639" s="3">
        <v>638</v>
      </c>
      <c r="B639" s="3" t="s">
        <v>1093</v>
      </c>
      <c r="C639" s="3" t="s">
        <v>38</v>
      </c>
      <c r="D639" s="2">
        <v>42451.69</v>
      </c>
      <c r="E639" s="3">
        <v>4</v>
      </c>
      <c r="F639" s="3" t="s">
        <v>1094</v>
      </c>
      <c r="G639" s="1">
        <v>45514</v>
      </c>
      <c r="H639" s="3" t="s">
        <v>159</v>
      </c>
      <c r="I639" s="3" t="s">
        <v>19</v>
      </c>
      <c r="J639" s="3" t="s">
        <v>20</v>
      </c>
      <c r="K639" s="2">
        <f>Table1[[#This Row],[Unit Price]]*Table1[[#This Row],[Quantity]]</f>
        <v>169806.76</v>
      </c>
      <c r="L639" s="3">
        <f t="shared" si="9"/>
        <v>0.15</v>
      </c>
      <c r="M639" s="2">
        <f>IFERROR(Table1[[#This Row],[Sale Price]]*Table1[[#This Row],[Discount]],"No Discount")</f>
        <v>25471.013999999999</v>
      </c>
      <c r="N639" s="2">
        <f>IFERROR(Table1[[#This Row],[Sale Price]]-Table1[[#This Row],[Discount Amount]],Table1[[#This Row],[Sale Price]])</f>
        <v>144335.74600000001</v>
      </c>
      <c r="O639" s="23">
        <f>MONTH(Table1[[#This Row],[Date]])</f>
        <v>8</v>
      </c>
      <c r="P639" s="3"/>
      <c r="Q639" s="3"/>
      <c r="R639" s="3"/>
      <c r="S639" s="3"/>
      <c r="T639" s="3"/>
    </row>
    <row r="640" spans="1:20">
      <c r="A640" s="3">
        <v>639</v>
      </c>
      <c r="B640" s="3" t="s">
        <v>1078</v>
      </c>
      <c r="C640" s="3" t="s">
        <v>38</v>
      </c>
      <c r="D640" s="2">
        <v>188999.08</v>
      </c>
      <c r="E640" s="3">
        <v>4</v>
      </c>
      <c r="F640" s="3" t="s">
        <v>1095</v>
      </c>
      <c r="G640" s="1">
        <v>45394</v>
      </c>
      <c r="H640" s="3" t="s">
        <v>44</v>
      </c>
      <c r="I640" s="3" t="s">
        <v>41</v>
      </c>
      <c r="J640" s="3" t="s">
        <v>27</v>
      </c>
      <c r="K640" s="2">
        <f>Table1[[#This Row],[Unit Price]]*Table1[[#This Row],[Quantity]]</f>
        <v>755996.32</v>
      </c>
      <c r="L640" s="3">
        <f t="shared" si="9"/>
        <v>0.15</v>
      </c>
      <c r="M640" s="2">
        <f>IFERROR(Table1[[#This Row],[Sale Price]]*Table1[[#This Row],[Discount]],"No Discount")</f>
        <v>113399.44799999999</v>
      </c>
      <c r="N640" s="2">
        <f>IFERROR(Table1[[#This Row],[Sale Price]]-Table1[[#This Row],[Discount Amount]],Table1[[#This Row],[Sale Price]])</f>
        <v>642596.87199999997</v>
      </c>
      <c r="O640" s="23">
        <f>MONTH(Table1[[#This Row],[Date]])</f>
        <v>4</v>
      </c>
      <c r="P640" s="3"/>
      <c r="Q640" s="3"/>
      <c r="R640" s="3"/>
      <c r="S640" s="3"/>
      <c r="T640" s="3"/>
    </row>
    <row r="641" spans="1:20">
      <c r="A641" s="3">
        <v>640</v>
      </c>
      <c r="B641" s="3" t="s">
        <v>462</v>
      </c>
      <c r="C641" s="3" t="s">
        <v>129</v>
      </c>
      <c r="D641" s="2">
        <v>83801.509999999995</v>
      </c>
      <c r="E641" s="3">
        <v>2</v>
      </c>
      <c r="F641" s="3" t="s">
        <v>1096</v>
      </c>
      <c r="G641" s="1">
        <v>45510</v>
      </c>
      <c r="H641" s="3" t="s">
        <v>67</v>
      </c>
      <c r="I641" s="3" t="s">
        <v>32</v>
      </c>
      <c r="J641" s="3" t="s">
        <v>36</v>
      </c>
      <c r="K641" s="2">
        <f>Table1[[#This Row],[Unit Price]]*Table1[[#This Row],[Quantity]]</f>
        <v>167603.01999999999</v>
      </c>
      <c r="L641" s="3">
        <f t="shared" si="9"/>
        <v>0.15</v>
      </c>
      <c r="M641" s="2">
        <f>IFERROR(Table1[[#This Row],[Sale Price]]*Table1[[#This Row],[Discount]],"No Discount")</f>
        <v>25140.452999999998</v>
      </c>
      <c r="N641" s="2">
        <f>IFERROR(Table1[[#This Row],[Sale Price]]-Table1[[#This Row],[Discount Amount]],Table1[[#This Row],[Sale Price]])</f>
        <v>142462.56699999998</v>
      </c>
      <c r="O641" s="23">
        <f>MONTH(Table1[[#This Row],[Date]])</f>
        <v>8</v>
      </c>
      <c r="P641" s="3"/>
      <c r="Q641" s="3"/>
      <c r="R641" s="3"/>
      <c r="S641" s="3"/>
      <c r="T641" s="3"/>
    </row>
    <row r="642" spans="1:20">
      <c r="A642" s="3">
        <v>641</v>
      </c>
      <c r="B642" s="3" t="s">
        <v>1097</v>
      </c>
      <c r="C642" s="3" t="s">
        <v>51</v>
      </c>
      <c r="D642" s="2">
        <v>168596.11</v>
      </c>
      <c r="E642" s="3">
        <v>5</v>
      </c>
      <c r="F642" s="3" t="s">
        <v>1098</v>
      </c>
      <c r="G642" s="1">
        <v>45592</v>
      </c>
      <c r="H642" s="3" t="s">
        <v>131</v>
      </c>
      <c r="I642" s="3" t="s">
        <v>19</v>
      </c>
      <c r="J642" s="3" t="s">
        <v>20</v>
      </c>
      <c r="K642" s="2">
        <f>Table1[[#This Row],[Unit Price]]*Table1[[#This Row],[Quantity]]</f>
        <v>842980.54999999993</v>
      </c>
      <c r="L642" s="3">
        <f t="shared" ref="L642:L705" si="10">_xlfn.XLOOKUP(E642,$P$2:$P$6,$Q$2:$Q$6,,0)</f>
        <v>0.25</v>
      </c>
      <c r="M642" s="2">
        <f>IFERROR(Table1[[#This Row],[Sale Price]]*Table1[[#This Row],[Discount]],"No Discount")</f>
        <v>210745.13749999998</v>
      </c>
      <c r="N642" s="2">
        <f>IFERROR(Table1[[#This Row],[Sale Price]]-Table1[[#This Row],[Discount Amount]],Table1[[#This Row],[Sale Price]])</f>
        <v>632235.41249999998</v>
      </c>
      <c r="O642" s="23">
        <f>MONTH(Table1[[#This Row],[Date]])</f>
        <v>10</v>
      </c>
      <c r="P642" s="3"/>
      <c r="Q642" s="3"/>
      <c r="R642" s="3"/>
      <c r="S642" s="3"/>
      <c r="T642" s="3"/>
    </row>
    <row r="643" spans="1:20">
      <c r="A643" s="3">
        <v>642</v>
      </c>
      <c r="B643" s="3" t="s">
        <v>1099</v>
      </c>
      <c r="C643" s="3" t="s">
        <v>70</v>
      </c>
      <c r="D643" s="2">
        <v>37175.67</v>
      </c>
      <c r="E643" s="3">
        <v>4</v>
      </c>
      <c r="F643" s="3" t="s">
        <v>1100</v>
      </c>
      <c r="G643" s="1">
        <v>45553</v>
      </c>
      <c r="H643" s="3" t="s">
        <v>121</v>
      </c>
      <c r="I643" s="3" t="s">
        <v>41</v>
      </c>
      <c r="J643" s="3" t="s">
        <v>20</v>
      </c>
      <c r="K643" s="2">
        <f>Table1[[#This Row],[Unit Price]]*Table1[[#This Row],[Quantity]]</f>
        <v>148702.68</v>
      </c>
      <c r="L643" s="3">
        <f t="shared" si="10"/>
        <v>0.15</v>
      </c>
      <c r="M643" s="2">
        <f>IFERROR(Table1[[#This Row],[Sale Price]]*Table1[[#This Row],[Discount]],"No Discount")</f>
        <v>22305.401999999998</v>
      </c>
      <c r="N643" s="2">
        <f>IFERROR(Table1[[#This Row],[Sale Price]]-Table1[[#This Row],[Discount Amount]],Table1[[#This Row],[Sale Price]])</f>
        <v>126397.27799999999</v>
      </c>
      <c r="O643" s="23">
        <f>MONTH(Table1[[#This Row],[Date]])</f>
        <v>9</v>
      </c>
      <c r="P643" s="3"/>
      <c r="Q643" s="3"/>
      <c r="R643" s="3"/>
      <c r="S643" s="3"/>
      <c r="T643" s="3"/>
    </row>
    <row r="644" spans="1:20">
      <c r="A644" s="3">
        <v>643</v>
      </c>
      <c r="B644" s="3" t="s">
        <v>1030</v>
      </c>
      <c r="C644" s="3" t="s">
        <v>47</v>
      </c>
      <c r="D644" s="2">
        <v>24579.78</v>
      </c>
      <c r="E644" s="3">
        <v>4</v>
      </c>
      <c r="F644" s="3" t="s">
        <v>1101</v>
      </c>
      <c r="G644" s="1">
        <v>45561</v>
      </c>
      <c r="H644" s="3" t="s">
        <v>121</v>
      </c>
      <c r="I644" s="3" t="s">
        <v>41</v>
      </c>
      <c r="J644" s="3" t="s">
        <v>20</v>
      </c>
      <c r="K644" s="2">
        <f>Table1[[#This Row],[Unit Price]]*Table1[[#This Row],[Quantity]]</f>
        <v>98319.12</v>
      </c>
      <c r="L644" s="3">
        <f t="shared" si="10"/>
        <v>0.15</v>
      </c>
      <c r="M644" s="2">
        <f>IFERROR(Table1[[#This Row],[Sale Price]]*Table1[[#This Row],[Discount]],"No Discount")</f>
        <v>14747.867999999999</v>
      </c>
      <c r="N644" s="2">
        <f>IFERROR(Table1[[#This Row],[Sale Price]]-Table1[[#This Row],[Discount Amount]],Table1[[#This Row],[Sale Price]])</f>
        <v>83571.251999999993</v>
      </c>
      <c r="O644" s="23">
        <f>MONTH(Table1[[#This Row],[Date]])</f>
        <v>9</v>
      </c>
      <c r="P644" s="3"/>
      <c r="Q644" s="3"/>
      <c r="R644" s="3"/>
      <c r="S644" s="3"/>
      <c r="T644" s="3"/>
    </row>
    <row r="645" spans="1:20">
      <c r="A645" s="3">
        <v>644</v>
      </c>
      <c r="B645" s="3" t="s">
        <v>903</v>
      </c>
      <c r="C645" s="3" t="s">
        <v>47</v>
      </c>
      <c r="D645" s="2">
        <v>24750.5</v>
      </c>
      <c r="E645" s="3">
        <v>4</v>
      </c>
      <c r="F645" s="3" t="s">
        <v>1102</v>
      </c>
      <c r="G645" s="1">
        <v>45401</v>
      </c>
      <c r="H645" s="3" t="s">
        <v>67</v>
      </c>
      <c r="I645" s="3" t="s">
        <v>45</v>
      </c>
      <c r="J645" s="3" t="s">
        <v>27</v>
      </c>
      <c r="K645" s="2">
        <f>Table1[[#This Row],[Unit Price]]*Table1[[#This Row],[Quantity]]</f>
        <v>99002</v>
      </c>
      <c r="L645" s="3">
        <f t="shared" si="10"/>
        <v>0.15</v>
      </c>
      <c r="M645" s="2">
        <f>IFERROR(Table1[[#This Row],[Sale Price]]*Table1[[#This Row],[Discount]],"No Discount")</f>
        <v>14850.3</v>
      </c>
      <c r="N645" s="2">
        <f>IFERROR(Table1[[#This Row],[Sale Price]]-Table1[[#This Row],[Discount Amount]],Table1[[#This Row],[Sale Price]])</f>
        <v>84151.7</v>
      </c>
      <c r="O645" s="23">
        <f>MONTH(Table1[[#This Row],[Date]])</f>
        <v>4</v>
      </c>
      <c r="P645" s="3"/>
      <c r="Q645" s="3"/>
      <c r="R645" s="3"/>
      <c r="S645" s="3"/>
      <c r="T645" s="3"/>
    </row>
    <row r="646" spans="1:20">
      <c r="A646" s="3">
        <v>645</v>
      </c>
      <c r="B646" s="3" t="s">
        <v>267</v>
      </c>
      <c r="C646" s="3" t="s">
        <v>38</v>
      </c>
      <c r="D646" s="2">
        <v>56260.32</v>
      </c>
      <c r="E646" s="3">
        <v>5</v>
      </c>
      <c r="F646" s="3" t="s">
        <v>1103</v>
      </c>
      <c r="G646" s="1">
        <v>45613</v>
      </c>
      <c r="H646" s="3" t="s">
        <v>159</v>
      </c>
      <c r="I646" s="3" t="s">
        <v>45</v>
      </c>
      <c r="J646" s="3" t="s">
        <v>36</v>
      </c>
      <c r="K646" s="2">
        <f>Table1[[#This Row],[Unit Price]]*Table1[[#This Row],[Quantity]]</f>
        <v>281301.59999999998</v>
      </c>
      <c r="L646" s="3">
        <f t="shared" si="10"/>
        <v>0.25</v>
      </c>
      <c r="M646" s="2">
        <f>IFERROR(Table1[[#This Row],[Sale Price]]*Table1[[#This Row],[Discount]],"No Discount")</f>
        <v>70325.399999999994</v>
      </c>
      <c r="N646" s="2">
        <f>IFERROR(Table1[[#This Row],[Sale Price]]-Table1[[#This Row],[Discount Amount]],Table1[[#This Row],[Sale Price]])</f>
        <v>210976.19999999998</v>
      </c>
      <c r="O646" s="23">
        <f>MONTH(Table1[[#This Row],[Date]])</f>
        <v>11</v>
      </c>
      <c r="P646" s="3"/>
      <c r="Q646" s="3"/>
      <c r="R646" s="3"/>
      <c r="S646" s="3"/>
      <c r="T646" s="3"/>
    </row>
    <row r="647" spans="1:20">
      <c r="A647" s="3">
        <v>646</v>
      </c>
      <c r="B647" s="3" t="s">
        <v>1104</v>
      </c>
      <c r="C647" s="3" t="s">
        <v>79</v>
      </c>
      <c r="D647" s="2">
        <v>127628</v>
      </c>
      <c r="E647" s="3">
        <v>2</v>
      </c>
      <c r="F647" s="3" t="s">
        <v>1105</v>
      </c>
      <c r="G647" s="1">
        <v>45512</v>
      </c>
      <c r="H647" s="3" t="s">
        <v>91</v>
      </c>
      <c r="I647" s="3" t="s">
        <v>26</v>
      </c>
      <c r="J647" s="3" t="s">
        <v>36</v>
      </c>
      <c r="K647" s="2">
        <f>Table1[[#This Row],[Unit Price]]*Table1[[#This Row],[Quantity]]</f>
        <v>255256</v>
      </c>
      <c r="L647" s="3">
        <f t="shared" si="10"/>
        <v>0.15</v>
      </c>
      <c r="M647" s="2">
        <f>IFERROR(Table1[[#This Row],[Sale Price]]*Table1[[#This Row],[Discount]],"No Discount")</f>
        <v>38288.400000000001</v>
      </c>
      <c r="N647" s="2">
        <f>IFERROR(Table1[[#This Row],[Sale Price]]-Table1[[#This Row],[Discount Amount]],Table1[[#This Row],[Sale Price]])</f>
        <v>216967.6</v>
      </c>
      <c r="O647" s="23">
        <f>MONTH(Table1[[#This Row],[Date]])</f>
        <v>8</v>
      </c>
      <c r="P647" s="3"/>
      <c r="Q647" s="3"/>
      <c r="R647" s="3"/>
      <c r="S647" s="3"/>
      <c r="T647" s="3"/>
    </row>
    <row r="648" spans="1:20">
      <c r="A648" s="3">
        <v>647</v>
      </c>
      <c r="B648" s="3" t="s">
        <v>1106</v>
      </c>
      <c r="C648" s="3" t="s">
        <v>47</v>
      </c>
      <c r="D648" s="2">
        <v>165243.39000000001</v>
      </c>
      <c r="E648" s="3">
        <v>1</v>
      </c>
      <c r="F648" s="3" t="s">
        <v>1107</v>
      </c>
      <c r="G648" s="1">
        <v>45364</v>
      </c>
      <c r="H648" s="3" t="s">
        <v>35</v>
      </c>
      <c r="I648" s="3" t="s">
        <v>45</v>
      </c>
      <c r="J648" s="3" t="s">
        <v>36</v>
      </c>
      <c r="K648" s="2">
        <f>Table1[[#This Row],[Unit Price]]*Table1[[#This Row],[Quantity]]</f>
        <v>165243.39000000001</v>
      </c>
      <c r="L648" s="3" t="str">
        <f t="shared" si="10"/>
        <v>No Discount</v>
      </c>
      <c r="M648" s="2" t="str">
        <f>IFERROR(Table1[[#This Row],[Sale Price]]*Table1[[#This Row],[Discount]],"No Discount")</f>
        <v>No Discount</v>
      </c>
      <c r="N648" s="2">
        <f>IFERROR(Table1[[#This Row],[Sale Price]]-Table1[[#This Row],[Discount Amount]],Table1[[#This Row],[Sale Price]])</f>
        <v>165243.39000000001</v>
      </c>
      <c r="O648" s="23">
        <f>MONTH(Table1[[#This Row],[Date]])</f>
        <v>3</v>
      </c>
      <c r="P648" s="3"/>
      <c r="Q648" s="3"/>
      <c r="R648" s="3"/>
      <c r="S648" s="3"/>
      <c r="T648" s="3"/>
    </row>
    <row r="649" spans="1:20">
      <c r="A649" s="3">
        <v>648</v>
      </c>
      <c r="B649" s="3" t="s">
        <v>113</v>
      </c>
      <c r="C649" s="3" t="s">
        <v>29</v>
      </c>
      <c r="D649" s="2">
        <v>79966.259999999995</v>
      </c>
      <c r="E649" s="3">
        <v>2</v>
      </c>
      <c r="F649" s="3" t="s">
        <v>1108</v>
      </c>
      <c r="G649" s="1">
        <v>45356</v>
      </c>
      <c r="H649" s="3" t="s">
        <v>84</v>
      </c>
      <c r="I649" s="3" t="s">
        <v>41</v>
      </c>
      <c r="J649" s="3" t="s">
        <v>27</v>
      </c>
      <c r="K649" s="2">
        <f>Table1[[#This Row],[Unit Price]]*Table1[[#This Row],[Quantity]]</f>
        <v>159932.51999999999</v>
      </c>
      <c r="L649" s="3">
        <f t="shared" si="10"/>
        <v>0.15</v>
      </c>
      <c r="M649" s="2">
        <f>IFERROR(Table1[[#This Row],[Sale Price]]*Table1[[#This Row],[Discount]],"No Discount")</f>
        <v>23989.877999999997</v>
      </c>
      <c r="N649" s="2">
        <f>IFERROR(Table1[[#This Row],[Sale Price]]-Table1[[#This Row],[Discount Amount]],Table1[[#This Row],[Sale Price]])</f>
        <v>135942.64199999999</v>
      </c>
      <c r="O649" s="23">
        <f>MONTH(Table1[[#This Row],[Date]])</f>
        <v>3</v>
      </c>
      <c r="P649" s="3"/>
      <c r="Q649" s="3"/>
      <c r="R649" s="3"/>
      <c r="S649" s="3"/>
      <c r="T649" s="3"/>
    </row>
    <row r="650" spans="1:20">
      <c r="A650" s="3">
        <v>649</v>
      </c>
      <c r="B650" s="3" t="s">
        <v>330</v>
      </c>
      <c r="C650" s="3" t="s">
        <v>129</v>
      </c>
      <c r="D650" s="2">
        <v>90090.14</v>
      </c>
      <c r="E650" s="3">
        <v>2</v>
      </c>
      <c r="F650" s="3" t="s">
        <v>1109</v>
      </c>
      <c r="G650" s="1">
        <v>45391</v>
      </c>
      <c r="H650" s="3" t="s">
        <v>191</v>
      </c>
      <c r="I650" s="3" t="s">
        <v>41</v>
      </c>
      <c r="J650" s="3" t="s">
        <v>36</v>
      </c>
      <c r="K650" s="2">
        <f>Table1[[#This Row],[Unit Price]]*Table1[[#This Row],[Quantity]]</f>
        <v>180180.28</v>
      </c>
      <c r="L650" s="3">
        <f t="shared" si="10"/>
        <v>0.15</v>
      </c>
      <c r="M650" s="2">
        <f>IFERROR(Table1[[#This Row],[Sale Price]]*Table1[[#This Row],[Discount]],"No Discount")</f>
        <v>27027.041999999998</v>
      </c>
      <c r="N650" s="2">
        <f>IFERROR(Table1[[#This Row],[Sale Price]]-Table1[[#This Row],[Discount Amount]],Table1[[#This Row],[Sale Price]])</f>
        <v>153153.23800000001</v>
      </c>
      <c r="O650" s="23">
        <f>MONTH(Table1[[#This Row],[Date]])</f>
        <v>4</v>
      </c>
      <c r="P650" s="3"/>
      <c r="Q650" s="3"/>
      <c r="R650" s="3"/>
      <c r="S650" s="3"/>
      <c r="T650" s="3"/>
    </row>
    <row r="651" spans="1:20">
      <c r="A651" s="3">
        <v>650</v>
      </c>
      <c r="B651" s="3" t="s">
        <v>1110</v>
      </c>
      <c r="C651" s="3" t="s">
        <v>70</v>
      </c>
      <c r="D651" s="2">
        <v>196682.65</v>
      </c>
      <c r="E651" s="3">
        <v>2</v>
      </c>
      <c r="F651" s="3" t="s">
        <v>1111</v>
      </c>
      <c r="G651" s="1">
        <v>45304</v>
      </c>
      <c r="H651" s="3" t="s">
        <v>53</v>
      </c>
      <c r="I651" s="3" t="s">
        <v>26</v>
      </c>
      <c r="J651" s="3" t="s">
        <v>36</v>
      </c>
      <c r="K651" s="2">
        <f>Table1[[#This Row],[Unit Price]]*Table1[[#This Row],[Quantity]]</f>
        <v>393365.3</v>
      </c>
      <c r="L651" s="3">
        <f t="shared" si="10"/>
        <v>0.15</v>
      </c>
      <c r="M651" s="2">
        <f>IFERROR(Table1[[#This Row],[Sale Price]]*Table1[[#This Row],[Discount]],"No Discount")</f>
        <v>59004.794999999998</v>
      </c>
      <c r="N651" s="2">
        <f>IFERROR(Table1[[#This Row],[Sale Price]]-Table1[[#This Row],[Discount Amount]],Table1[[#This Row],[Sale Price]])</f>
        <v>334360.505</v>
      </c>
      <c r="O651" s="23">
        <f>MONTH(Table1[[#This Row],[Date]])</f>
        <v>1</v>
      </c>
      <c r="P651" s="3"/>
      <c r="Q651" s="3"/>
      <c r="R651" s="3"/>
      <c r="S651" s="3"/>
      <c r="T651" s="3"/>
    </row>
    <row r="652" spans="1:20">
      <c r="A652" s="3">
        <v>651</v>
      </c>
      <c r="B652" s="3" t="s">
        <v>971</v>
      </c>
      <c r="C652" s="3" t="s">
        <v>29</v>
      </c>
      <c r="D652" s="2">
        <v>136300.17000000001</v>
      </c>
      <c r="E652" s="3">
        <v>5</v>
      </c>
      <c r="F652" s="3" t="s">
        <v>1112</v>
      </c>
      <c r="G652" s="1">
        <v>45400</v>
      </c>
      <c r="H652" s="3" t="s">
        <v>81</v>
      </c>
      <c r="I652" s="3" t="s">
        <v>41</v>
      </c>
      <c r="J652" s="3" t="s">
        <v>27</v>
      </c>
      <c r="K652" s="2">
        <f>Table1[[#This Row],[Unit Price]]*Table1[[#This Row],[Quantity]]</f>
        <v>681500.85000000009</v>
      </c>
      <c r="L652" s="3">
        <f t="shared" si="10"/>
        <v>0.25</v>
      </c>
      <c r="M652" s="2">
        <f>IFERROR(Table1[[#This Row],[Sale Price]]*Table1[[#This Row],[Discount]],"No Discount")</f>
        <v>170375.21250000002</v>
      </c>
      <c r="N652" s="2">
        <f>IFERROR(Table1[[#This Row],[Sale Price]]-Table1[[#This Row],[Discount Amount]],Table1[[#This Row],[Sale Price]])</f>
        <v>511125.63750000007</v>
      </c>
      <c r="O652" s="23">
        <f>MONTH(Table1[[#This Row],[Date]])</f>
        <v>4</v>
      </c>
      <c r="P652" s="3"/>
      <c r="Q652" s="3"/>
      <c r="R652" s="3"/>
      <c r="S652" s="3"/>
      <c r="T652" s="3"/>
    </row>
    <row r="653" spans="1:20">
      <c r="A653" s="3">
        <v>652</v>
      </c>
      <c r="B653" s="3" t="s">
        <v>1113</v>
      </c>
      <c r="C653" s="3" t="s">
        <v>129</v>
      </c>
      <c r="D653" s="2">
        <v>179016.29</v>
      </c>
      <c r="E653" s="3">
        <v>3</v>
      </c>
      <c r="F653" s="3" t="s">
        <v>1114</v>
      </c>
      <c r="G653" s="1">
        <v>45399</v>
      </c>
      <c r="H653" s="3" t="s">
        <v>62</v>
      </c>
      <c r="I653" s="3" t="s">
        <v>26</v>
      </c>
      <c r="J653" s="3" t="s">
        <v>20</v>
      </c>
      <c r="K653" s="2">
        <f>Table1[[#This Row],[Unit Price]]*Table1[[#This Row],[Quantity]]</f>
        <v>537048.87</v>
      </c>
      <c r="L653" s="3">
        <f t="shared" si="10"/>
        <v>0.15</v>
      </c>
      <c r="M653" s="2">
        <f>IFERROR(Table1[[#This Row],[Sale Price]]*Table1[[#This Row],[Discount]],"No Discount")</f>
        <v>80557.330499999996</v>
      </c>
      <c r="N653" s="2">
        <f>IFERROR(Table1[[#This Row],[Sale Price]]-Table1[[#This Row],[Discount Amount]],Table1[[#This Row],[Sale Price]])</f>
        <v>456491.53950000001</v>
      </c>
      <c r="O653" s="23">
        <f>MONTH(Table1[[#This Row],[Date]])</f>
        <v>4</v>
      </c>
      <c r="P653" s="3"/>
      <c r="Q653" s="3"/>
      <c r="R653" s="3"/>
      <c r="S653" s="3"/>
      <c r="T653" s="3"/>
    </row>
    <row r="654" spans="1:20">
      <c r="A654" s="3">
        <v>653</v>
      </c>
      <c r="B654" s="3" t="s">
        <v>1060</v>
      </c>
      <c r="C654" s="3" t="s">
        <v>51</v>
      </c>
      <c r="D654" s="2">
        <v>33967.99</v>
      </c>
      <c r="E654" s="3">
        <v>1</v>
      </c>
      <c r="F654" s="3" t="s">
        <v>1115</v>
      </c>
      <c r="G654" s="1">
        <v>45421</v>
      </c>
      <c r="H654" s="3" t="s">
        <v>131</v>
      </c>
      <c r="I654" s="3" t="s">
        <v>41</v>
      </c>
      <c r="J654" s="3" t="s">
        <v>20</v>
      </c>
      <c r="K654" s="2">
        <f>Table1[[#This Row],[Unit Price]]*Table1[[#This Row],[Quantity]]</f>
        <v>33967.99</v>
      </c>
      <c r="L654" s="3" t="str">
        <f t="shared" si="10"/>
        <v>No Discount</v>
      </c>
      <c r="M654" s="2" t="str">
        <f>IFERROR(Table1[[#This Row],[Sale Price]]*Table1[[#This Row],[Discount]],"No Discount")</f>
        <v>No Discount</v>
      </c>
      <c r="N654" s="2">
        <f>IFERROR(Table1[[#This Row],[Sale Price]]-Table1[[#This Row],[Discount Amount]],Table1[[#This Row],[Sale Price]])</f>
        <v>33967.99</v>
      </c>
      <c r="O654" s="23">
        <f>MONTH(Table1[[#This Row],[Date]])</f>
        <v>5</v>
      </c>
      <c r="P654" s="3"/>
      <c r="Q654" s="3"/>
      <c r="R654" s="3"/>
      <c r="S654" s="3"/>
      <c r="T654" s="3"/>
    </row>
    <row r="655" spans="1:20">
      <c r="A655" s="3">
        <v>654</v>
      </c>
      <c r="B655" s="3" t="s">
        <v>597</v>
      </c>
      <c r="C655" s="3" t="s">
        <v>60</v>
      </c>
      <c r="D655" s="2">
        <v>178490.26</v>
      </c>
      <c r="E655" s="3">
        <v>3</v>
      </c>
      <c r="F655" s="3" t="s">
        <v>1116</v>
      </c>
      <c r="G655" s="1">
        <v>45448</v>
      </c>
      <c r="H655" s="3" t="s">
        <v>44</v>
      </c>
      <c r="I655" s="3" t="s">
        <v>19</v>
      </c>
      <c r="J655" s="3" t="s">
        <v>20</v>
      </c>
      <c r="K655" s="2">
        <f>Table1[[#This Row],[Unit Price]]*Table1[[#This Row],[Quantity]]</f>
        <v>535470.78</v>
      </c>
      <c r="L655" s="3">
        <f t="shared" si="10"/>
        <v>0.15</v>
      </c>
      <c r="M655" s="2">
        <f>IFERROR(Table1[[#This Row],[Sale Price]]*Table1[[#This Row],[Discount]],"No Discount")</f>
        <v>80320.616999999998</v>
      </c>
      <c r="N655" s="2">
        <f>IFERROR(Table1[[#This Row],[Sale Price]]-Table1[[#This Row],[Discount Amount]],Table1[[#This Row],[Sale Price]])</f>
        <v>455150.16300000006</v>
      </c>
      <c r="O655" s="23">
        <f>MONTH(Table1[[#This Row],[Date]])</f>
        <v>6</v>
      </c>
      <c r="P655" s="3"/>
      <c r="Q655" s="3"/>
      <c r="R655" s="3"/>
      <c r="S655" s="3"/>
      <c r="T655" s="3"/>
    </row>
    <row r="656" spans="1:20">
      <c r="A656" s="3">
        <v>655</v>
      </c>
      <c r="B656" s="3" t="s">
        <v>971</v>
      </c>
      <c r="C656" s="3" t="s">
        <v>38</v>
      </c>
      <c r="D656" s="2">
        <v>101149.13</v>
      </c>
      <c r="E656" s="3">
        <v>5</v>
      </c>
      <c r="F656" s="3" t="s">
        <v>1117</v>
      </c>
      <c r="G656" s="1">
        <v>45583</v>
      </c>
      <c r="H656" s="3" t="s">
        <v>18</v>
      </c>
      <c r="I656" s="3" t="s">
        <v>45</v>
      </c>
      <c r="J656" s="3" t="s">
        <v>27</v>
      </c>
      <c r="K656" s="2">
        <f>Table1[[#This Row],[Unit Price]]*Table1[[#This Row],[Quantity]]</f>
        <v>505745.65</v>
      </c>
      <c r="L656" s="3">
        <f t="shared" si="10"/>
        <v>0.25</v>
      </c>
      <c r="M656" s="2">
        <f>IFERROR(Table1[[#This Row],[Sale Price]]*Table1[[#This Row],[Discount]],"No Discount")</f>
        <v>126436.41250000001</v>
      </c>
      <c r="N656" s="2">
        <f>IFERROR(Table1[[#This Row],[Sale Price]]-Table1[[#This Row],[Discount Amount]],Table1[[#This Row],[Sale Price]])</f>
        <v>379309.23750000005</v>
      </c>
      <c r="O656" s="23">
        <f>MONTH(Table1[[#This Row],[Date]])</f>
        <v>10</v>
      </c>
      <c r="P656" s="3"/>
      <c r="Q656" s="3"/>
      <c r="R656" s="3"/>
      <c r="S656" s="3"/>
      <c r="T656" s="3"/>
    </row>
    <row r="657" spans="1:20">
      <c r="A657" s="3">
        <v>656</v>
      </c>
      <c r="B657" s="3" t="s">
        <v>328</v>
      </c>
      <c r="C657" s="3" t="s">
        <v>38</v>
      </c>
      <c r="D657" s="2">
        <v>62532.87</v>
      </c>
      <c r="E657" s="3">
        <v>3</v>
      </c>
      <c r="F657" s="3" t="s">
        <v>1118</v>
      </c>
      <c r="G657" s="1">
        <v>45413</v>
      </c>
      <c r="H657" s="3" t="s">
        <v>25</v>
      </c>
      <c r="I657" s="3" t="s">
        <v>45</v>
      </c>
      <c r="J657" s="3" t="s">
        <v>36</v>
      </c>
      <c r="K657" s="2">
        <f>Table1[[#This Row],[Unit Price]]*Table1[[#This Row],[Quantity]]</f>
        <v>187598.61000000002</v>
      </c>
      <c r="L657" s="3">
        <f t="shared" si="10"/>
        <v>0.15</v>
      </c>
      <c r="M657" s="2">
        <f>IFERROR(Table1[[#This Row],[Sale Price]]*Table1[[#This Row],[Discount]],"No Discount")</f>
        <v>28139.791500000003</v>
      </c>
      <c r="N657" s="2">
        <f>IFERROR(Table1[[#This Row],[Sale Price]]-Table1[[#This Row],[Discount Amount]],Table1[[#This Row],[Sale Price]])</f>
        <v>159458.81850000002</v>
      </c>
      <c r="O657" s="23">
        <f>MONTH(Table1[[#This Row],[Date]])</f>
        <v>5</v>
      </c>
      <c r="P657" s="3"/>
      <c r="Q657" s="3"/>
      <c r="R657" s="3"/>
      <c r="S657" s="3"/>
      <c r="T657" s="3"/>
    </row>
    <row r="658" spans="1:20">
      <c r="A658" s="3">
        <v>657</v>
      </c>
      <c r="B658" s="3" t="s">
        <v>695</v>
      </c>
      <c r="C658" s="3" t="s">
        <v>60</v>
      </c>
      <c r="D658" s="2">
        <v>113359.83</v>
      </c>
      <c r="E658" s="3">
        <v>1</v>
      </c>
      <c r="F658" s="3" t="s">
        <v>1119</v>
      </c>
      <c r="G658" s="1">
        <v>45650</v>
      </c>
      <c r="H658" s="3" t="s">
        <v>25</v>
      </c>
      <c r="I658" s="3" t="s">
        <v>32</v>
      </c>
      <c r="J658" s="3" t="s">
        <v>27</v>
      </c>
      <c r="K658" s="2">
        <f>Table1[[#This Row],[Unit Price]]*Table1[[#This Row],[Quantity]]</f>
        <v>113359.83</v>
      </c>
      <c r="L658" s="3" t="str">
        <f t="shared" si="10"/>
        <v>No Discount</v>
      </c>
      <c r="M658" s="2" t="str">
        <f>IFERROR(Table1[[#This Row],[Sale Price]]*Table1[[#This Row],[Discount]],"No Discount")</f>
        <v>No Discount</v>
      </c>
      <c r="N658" s="2">
        <f>IFERROR(Table1[[#This Row],[Sale Price]]-Table1[[#This Row],[Discount Amount]],Table1[[#This Row],[Sale Price]])</f>
        <v>113359.83</v>
      </c>
      <c r="O658" s="23">
        <f>MONTH(Table1[[#This Row],[Date]])</f>
        <v>12</v>
      </c>
      <c r="P658" s="3"/>
      <c r="Q658" s="3"/>
      <c r="R658" s="3"/>
      <c r="S658" s="3"/>
      <c r="T658" s="3"/>
    </row>
    <row r="659" spans="1:20">
      <c r="A659" s="3">
        <v>658</v>
      </c>
      <c r="B659" s="3" t="s">
        <v>1120</v>
      </c>
      <c r="C659" s="3" t="s">
        <v>38</v>
      </c>
      <c r="D659" s="2">
        <v>116373.47</v>
      </c>
      <c r="E659" s="3">
        <v>3</v>
      </c>
      <c r="F659" s="3" t="s">
        <v>1121</v>
      </c>
      <c r="G659" s="1">
        <v>45337</v>
      </c>
      <c r="H659" s="3" t="s">
        <v>81</v>
      </c>
      <c r="I659" s="3" t="s">
        <v>19</v>
      </c>
      <c r="J659" s="3" t="s">
        <v>36</v>
      </c>
      <c r="K659" s="2">
        <f>Table1[[#This Row],[Unit Price]]*Table1[[#This Row],[Quantity]]</f>
        <v>349120.41000000003</v>
      </c>
      <c r="L659" s="3">
        <f t="shared" si="10"/>
        <v>0.15</v>
      </c>
      <c r="M659" s="2">
        <f>IFERROR(Table1[[#This Row],[Sale Price]]*Table1[[#This Row],[Discount]],"No Discount")</f>
        <v>52368.061500000003</v>
      </c>
      <c r="N659" s="2">
        <f>IFERROR(Table1[[#This Row],[Sale Price]]-Table1[[#This Row],[Discount Amount]],Table1[[#This Row],[Sale Price]])</f>
        <v>296752.34850000002</v>
      </c>
      <c r="O659" s="23">
        <f>MONTH(Table1[[#This Row],[Date]])</f>
        <v>2</v>
      </c>
      <c r="P659" s="3"/>
      <c r="Q659" s="3"/>
      <c r="R659" s="3"/>
      <c r="S659" s="3"/>
      <c r="T659" s="3"/>
    </row>
    <row r="660" spans="1:20">
      <c r="A660" s="3">
        <v>659</v>
      </c>
      <c r="B660" s="3" t="s">
        <v>194</v>
      </c>
      <c r="C660" s="3" t="s">
        <v>129</v>
      </c>
      <c r="D660" s="2">
        <v>63711.5</v>
      </c>
      <c r="E660" s="3">
        <v>2</v>
      </c>
      <c r="F660" s="3" t="s">
        <v>1122</v>
      </c>
      <c r="G660" s="1">
        <v>45573</v>
      </c>
      <c r="H660" s="3" t="s">
        <v>121</v>
      </c>
      <c r="I660" s="3" t="s">
        <v>41</v>
      </c>
      <c r="J660" s="3" t="s">
        <v>20</v>
      </c>
      <c r="K660" s="2">
        <f>Table1[[#This Row],[Unit Price]]*Table1[[#This Row],[Quantity]]</f>
        <v>127423</v>
      </c>
      <c r="L660" s="3">
        <f t="shared" si="10"/>
        <v>0.15</v>
      </c>
      <c r="M660" s="2">
        <f>IFERROR(Table1[[#This Row],[Sale Price]]*Table1[[#This Row],[Discount]],"No Discount")</f>
        <v>19113.45</v>
      </c>
      <c r="N660" s="2">
        <f>IFERROR(Table1[[#This Row],[Sale Price]]-Table1[[#This Row],[Discount Amount]],Table1[[#This Row],[Sale Price]])</f>
        <v>108309.55</v>
      </c>
      <c r="O660" s="23">
        <f>MONTH(Table1[[#This Row],[Date]])</f>
        <v>10</v>
      </c>
      <c r="P660" s="3"/>
      <c r="Q660" s="3"/>
      <c r="R660" s="3"/>
      <c r="S660" s="3"/>
      <c r="T660" s="3"/>
    </row>
    <row r="661" spans="1:20">
      <c r="A661" s="3">
        <v>660</v>
      </c>
      <c r="B661" s="3" t="s">
        <v>443</v>
      </c>
      <c r="C661" s="3" t="s">
        <v>129</v>
      </c>
      <c r="D661" s="2">
        <v>104242.3</v>
      </c>
      <c r="E661" s="3">
        <v>4</v>
      </c>
      <c r="F661" s="3" t="s">
        <v>1123</v>
      </c>
      <c r="G661" s="1">
        <v>45490</v>
      </c>
      <c r="H661" s="3" t="s">
        <v>251</v>
      </c>
      <c r="I661" s="3" t="s">
        <v>45</v>
      </c>
      <c r="J661" s="3" t="s">
        <v>20</v>
      </c>
      <c r="K661" s="2">
        <f>Table1[[#This Row],[Unit Price]]*Table1[[#This Row],[Quantity]]</f>
        <v>416969.2</v>
      </c>
      <c r="L661" s="3">
        <f t="shared" si="10"/>
        <v>0.15</v>
      </c>
      <c r="M661" s="2">
        <f>IFERROR(Table1[[#This Row],[Sale Price]]*Table1[[#This Row],[Discount]],"No Discount")</f>
        <v>62545.38</v>
      </c>
      <c r="N661" s="2">
        <f>IFERROR(Table1[[#This Row],[Sale Price]]-Table1[[#This Row],[Discount Amount]],Table1[[#This Row],[Sale Price]])</f>
        <v>354423.82</v>
      </c>
      <c r="O661" s="23">
        <f>MONTH(Table1[[#This Row],[Date]])</f>
        <v>7</v>
      </c>
      <c r="P661" s="3"/>
      <c r="Q661" s="3"/>
      <c r="R661" s="3"/>
      <c r="S661" s="3"/>
      <c r="T661" s="3"/>
    </row>
    <row r="662" spans="1:20">
      <c r="A662" s="3">
        <v>661</v>
      </c>
      <c r="B662" s="3" t="s">
        <v>553</v>
      </c>
      <c r="C662" s="3" t="s">
        <v>38</v>
      </c>
      <c r="D662" s="2">
        <v>142352</v>
      </c>
      <c r="E662" s="3">
        <v>2</v>
      </c>
      <c r="F662" s="3" t="s">
        <v>1124</v>
      </c>
      <c r="G662" s="1">
        <v>45364</v>
      </c>
      <c r="H662" s="3" t="s">
        <v>81</v>
      </c>
      <c r="I662" s="3" t="s">
        <v>19</v>
      </c>
      <c r="J662" s="3" t="s">
        <v>36</v>
      </c>
      <c r="K662" s="2">
        <f>Table1[[#This Row],[Unit Price]]*Table1[[#This Row],[Quantity]]</f>
        <v>284704</v>
      </c>
      <c r="L662" s="3">
        <f t="shared" si="10"/>
        <v>0.15</v>
      </c>
      <c r="M662" s="2">
        <f>IFERROR(Table1[[#This Row],[Sale Price]]*Table1[[#This Row],[Discount]],"No Discount")</f>
        <v>42705.599999999999</v>
      </c>
      <c r="N662" s="2">
        <f>IFERROR(Table1[[#This Row],[Sale Price]]-Table1[[#This Row],[Discount Amount]],Table1[[#This Row],[Sale Price]])</f>
        <v>241998.4</v>
      </c>
      <c r="O662" s="23">
        <f>MONTH(Table1[[#This Row],[Date]])</f>
        <v>3</v>
      </c>
      <c r="P662" s="3"/>
      <c r="Q662" s="3"/>
      <c r="R662" s="3"/>
      <c r="S662" s="3"/>
      <c r="T662" s="3"/>
    </row>
    <row r="663" spans="1:20">
      <c r="A663" s="3">
        <v>662</v>
      </c>
      <c r="B663" s="3" t="s">
        <v>46</v>
      </c>
      <c r="C663" s="3" t="s">
        <v>38</v>
      </c>
      <c r="D663" s="2">
        <v>105485.61</v>
      </c>
      <c r="E663" s="3">
        <v>4</v>
      </c>
      <c r="F663" s="3" t="s">
        <v>1125</v>
      </c>
      <c r="G663" s="1">
        <v>45542</v>
      </c>
      <c r="H663" s="3" t="s">
        <v>197</v>
      </c>
      <c r="I663" s="3" t="s">
        <v>41</v>
      </c>
      <c r="J663" s="3" t="s">
        <v>20</v>
      </c>
      <c r="K663" s="2">
        <f>Table1[[#This Row],[Unit Price]]*Table1[[#This Row],[Quantity]]</f>
        <v>421942.44</v>
      </c>
      <c r="L663" s="3">
        <f t="shared" si="10"/>
        <v>0.15</v>
      </c>
      <c r="M663" s="2">
        <f>IFERROR(Table1[[#This Row],[Sale Price]]*Table1[[#This Row],[Discount]],"No Discount")</f>
        <v>63291.365999999995</v>
      </c>
      <c r="N663" s="2">
        <f>IFERROR(Table1[[#This Row],[Sale Price]]-Table1[[#This Row],[Discount Amount]],Table1[[#This Row],[Sale Price]])</f>
        <v>358651.07400000002</v>
      </c>
      <c r="O663" s="23">
        <f>MONTH(Table1[[#This Row],[Date]])</f>
        <v>9</v>
      </c>
      <c r="P663" s="3"/>
      <c r="Q663" s="3"/>
      <c r="R663" s="3"/>
      <c r="S663" s="3"/>
      <c r="T663" s="3"/>
    </row>
    <row r="664" spans="1:20">
      <c r="A664" s="3">
        <v>663</v>
      </c>
      <c r="B664" s="3" t="s">
        <v>1126</v>
      </c>
      <c r="C664" s="3" t="s">
        <v>16</v>
      </c>
      <c r="D664" s="2">
        <v>146753.12</v>
      </c>
      <c r="E664" s="3">
        <v>3</v>
      </c>
      <c r="F664" s="3" t="s">
        <v>1127</v>
      </c>
      <c r="G664" s="1">
        <v>45385</v>
      </c>
      <c r="H664" s="3" t="s">
        <v>25</v>
      </c>
      <c r="I664" s="3" t="s">
        <v>19</v>
      </c>
      <c r="J664" s="3" t="s">
        <v>27</v>
      </c>
      <c r="K664" s="2">
        <f>Table1[[#This Row],[Unit Price]]*Table1[[#This Row],[Quantity]]</f>
        <v>440259.36</v>
      </c>
      <c r="L664" s="3">
        <f t="shared" si="10"/>
        <v>0.15</v>
      </c>
      <c r="M664" s="2">
        <f>IFERROR(Table1[[#This Row],[Sale Price]]*Table1[[#This Row],[Discount]],"No Discount")</f>
        <v>66038.903999999995</v>
      </c>
      <c r="N664" s="2">
        <f>IFERROR(Table1[[#This Row],[Sale Price]]-Table1[[#This Row],[Discount Amount]],Table1[[#This Row],[Sale Price]])</f>
        <v>374220.45600000001</v>
      </c>
      <c r="O664" s="23">
        <f>MONTH(Table1[[#This Row],[Date]])</f>
        <v>4</v>
      </c>
      <c r="P664" s="3"/>
      <c r="Q664" s="3"/>
      <c r="R664" s="3"/>
      <c r="S664" s="3"/>
      <c r="T664" s="3"/>
    </row>
    <row r="665" spans="1:20">
      <c r="A665" s="3">
        <v>664</v>
      </c>
      <c r="B665" s="3" t="s">
        <v>267</v>
      </c>
      <c r="C665" s="3" t="s">
        <v>23</v>
      </c>
      <c r="D665" s="2">
        <v>140741.96</v>
      </c>
      <c r="E665" s="3">
        <v>5</v>
      </c>
      <c r="F665" s="3" t="s">
        <v>1128</v>
      </c>
      <c r="G665" s="1">
        <v>45441</v>
      </c>
      <c r="H665" s="3" t="s">
        <v>191</v>
      </c>
      <c r="I665" s="3" t="s">
        <v>41</v>
      </c>
      <c r="J665" s="3" t="s">
        <v>20</v>
      </c>
      <c r="K665" s="2">
        <f>Table1[[#This Row],[Unit Price]]*Table1[[#This Row],[Quantity]]</f>
        <v>703709.79999999993</v>
      </c>
      <c r="L665" s="3">
        <f t="shared" si="10"/>
        <v>0.25</v>
      </c>
      <c r="M665" s="2">
        <f>IFERROR(Table1[[#This Row],[Sale Price]]*Table1[[#This Row],[Discount]],"No Discount")</f>
        <v>175927.44999999998</v>
      </c>
      <c r="N665" s="2">
        <f>IFERROR(Table1[[#This Row],[Sale Price]]-Table1[[#This Row],[Discount Amount]],Table1[[#This Row],[Sale Price]])</f>
        <v>527782.35</v>
      </c>
      <c r="O665" s="23">
        <f>MONTH(Table1[[#This Row],[Date]])</f>
        <v>5</v>
      </c>
      <c r="P665" s="3"/>
      <c r="Q665" s="3"/>
      <c r="R665" s="3"/>
      <c r="S665" s="3"/>
      <c r="T665" s="3"/>
    </row>
    <row r="666" spans="1:20">
      <c r="A666" s="3">
        <v>665</v>
      </c>
      <c r="B666" s="3" t="s">
        <v>918</v>
      </c>
      <c r="C666" s="3" t="s">
        <v>38</v>
      </c>
      <c r="D666" s="2">
        <v>164876</v>
      </c>
      <c r="E666" s="3">
        <v>1</v>
      </c>
      <c r="F666" s="3" t="s">
        <v>1129</v>
      </c>
      <c r="G666" s="1">
        <v>45632</v>
      </c>
      <c r="H666" s="3" t="s">
        <v>31</v>
      </c>
      <c r="I666" s="3" t="s">
        <v>32</v>
      </c>
      <c r="J666" s="3" t="s">
        <v>27</v>
      </c>
      <c r="K666" s="2">
        <f>Table1[[#This Row],[Unit Price]]*Table1[[#This Row],[Quantity]]</f>
        <v>164876</v>
      </c>
      <c r="L666" s="3" t="str">
        <f t="shared" si="10"/>
        <v>No Discount</v>
      </c>
      <c r="M666" s="2" t="str">
        <f>IFERROR(Table1[[#This Row],[Sale Price]]*Table1[[#This Row],[Discount]],"No Discount")</f>
        <v>No Discount</v>
      </c>
      <c r="N666" s="2">
        <f>IFERROR(Table1[[#This Row],[Sale Price]]-Table1[[#This Row],[Discount Amount]],Table1[[#This Row],[Sale Price]])</f>
        <v>164876</v>
      </c>
      <c r="O666" s="23">
        <f>MONTH(Table1[[#This Row],[Date]])</f>
        <v>12</v>
      </c>
      <c r="P666" s="3"/>
      <c r="Q666" s="3"/>
      <c r="R666" s="3"/>
      <c r="S666" s="3"/>
      <c r="T666" s="3"/>
    </row>
    <row r="667" spans="1:20">
      <c r="A667" s="3">
        <v>666</v>
      </c>
      <c r="B667" s="3" t="s">
        <v>198</v>
      </c>
      <c r="C667" s="3" t="s">
        <v>38</v>
      </c>
      <c r="D667" s="2">
        <v>124408.64</v>
      </c>
      <c r="E667" s="3">
        <v>1</v>
      </c>
      <c r="F667" s="3" t="s">
        <v>1130</v>
      </c>
      <c r="G667" s="1">
        <v>45321</v>
      </c>
      <c r="H667" s="3" t="s">
        <v>223</v>
      </c>
      <c r="I667" s="3" t="s">
        <v>19</v>
      </c>
      <c r="J667" s="3" t="s">
        <v>27</v>
      </c>
      <c r="K667" s="2">
        <f>Table1[[#This Row],[Unit Price]]*Table1[[#This Row],[Quantity]]</f>
        <v>124408.64</v>
      </c>
      <c r="L667" s="3" t="str">
        <f t="shared" si="10"/>
        <v>No Discount</v>
      </c>
      <c r="M667" s="2" t="str">
        <f>IFERROR(Table1[[#This Row],[Sale Price]]*Table1[[#This Row],[Discount]],"No Discount")</f>
        <v>No Discount</v>
      </c>
      <c r="N667" s="2">
        <f>IFERROR(Table1[[#This Row],[Sale Price]]-Table1[[#This Row],[Discount Amount]],Table1[[#This Row],[Sale Price]])</f>
        <v>124408.64</v>
      </c>
      <c r="O667" s="23">
        <f>MONTH(Table1[[#This Row],[Date]])</f>
        <v>1</v>
      </c>
      <c r="P667" s="3"/>
      <c r="Q667" s="3"/>
      <c r="R667" s="3"/>
      <c r="S667" s="3"/>
      <c r="T667" s="3"/>
    </row>
    <row r="668" spans="1:20">
      <c r="A668" s="3">
        <v>667</v>
      </c>
      <c r="B668" s="3" t="s">
        <v>1131</v>
      </c>
      <c r="C668" s="3" t="s">
        <v>23</v>
      </c>
      <c r="D668" s="2">
        <v>80137.289999999994</v>
      </c>
      <c r="E668" s="3">
        <v>1</v>
      </c>
      <c r="F668" s="3" t="s">
        <v>1132</v>
      </c>
      <c r="G668" s="1">
        <v>45387</v>
      </c>
      <c r="H668" s="3" t="s">
        <v>223</v>
      </c>
      <c r="I668" s="3" t="s">
        <v>26</v>
      </c>
      <c r="J668" s="3" t="s">
        <v>20</v>
      </c>
      <c r="K668" s="2">
        <f>Table1[[#This Row],[Unit Price]]*Table1[[#This Row],[Quantity]]</f>
        <v>80137.289999999994</v>
      </c>
      <c r="L668" s="3" t="str">
        <f t="shared" si="10"/>
        <v>No Discount</v>
      </c>
      <c r="M668" s="2" t="str">
        <f>IFERROR(Table1[[#This Row],[Sale Price]]*Table1[[#This Row],[Discount]],"No Discount")</f>
        <v>No Discount</v>
      </c>
      <c r="N668" s="2">
        <f>IFERROR(Table1[[#This Row],[Sale Price]]-Table1[[#This Row],[Discount Amount]],Table1[[#This Row],[Sale Price]])</f>
        <v>80137.289999999994</v>
      </c>
      <c r="O668" s="23">
        <f>MONTH(Table1[[#This Row],[Date]])</f>
        <v>4</v>
      </c>
      <c r="P668" s="3"/>
      <c r="Q668" s="3"/>
      <c r="R668" s="3"/>
      <c r="S668" s="3"/>
      <c r="T668" s="3"/>
    </row>
    <row r="669" spans="1:20">
      <c r="A669" s="3">
        <v>668</v>
      </c>
      <c r="B669" s="3" t="s">
        <v>1133</v>
      </c>
      <c r="C669" s="3" t="s">
        <v>47</v>
      </c>
      <c r="D669" s="2">
        <v>128040.34</v>
      </c>
      <c r="E669" s="3">
        <v>3</v>
      </c>
      <c r="F669" s="3" t="s">
        <v>1134</v>
      </c>
      <c r="G669" s="1">
        <v>45372</v>
      </c>
      <c r="H669" s="3" t="s">
        <v>76</v>
      </c>
      <c r="I669" s="3" t="s">
        <v>19</v>
      </c>
      <c r="J669" s="3" t="s">
        <v>27</v>
      </c>
      <c r="K669" s="2">
        <f>Table1[[#This Row],[Unit Price]]*Table1[[#This Row],[Quantity]]</f>
        <v>384121.02</v>
      </c>
      <c r="L669" s="3">
        <f t="shared" si="10"/>
        <v>0.15</v>
      </c>
      <c r="M669" s="2">
        <f>IFERROR(Table1[[#This Row],[Sale Price]]*Table1[[#This Row],[Discount]],"No Discount")</f>
        <v>57618.152999999998</v>
      </c>
      <c r="N669" s="2">
        <f>IFERROR(Table1[[#This Row],[Sale Price]]-Table1[[#This Row],[Discount Amount]],Table1[[#This Row],[Sale Price]])</f>
        <v>326502.86700000003</v>
      </c>
      <c r="O669" s="23">
        <f>MONTH(Table1[[#This Row],[Date]])</f>
        <v>3</v>
      </c>
      <c r="P669" s="3"/>
      <c r="Q669" s="3"/>
      <c r="R669" s="3"/>
      <c r="S669" s="3"/>
      <c r="T669" s="3"/>
    </row>
    <row r="670" spans="1:20">
      <c r="A670" s="3">
        <v>669</v>
      </c>
      <c r="B670" s="3" t="s">
        <v>1133</v>
      </c>
      <c r="C670" s="3" t="s">
        <v>38</v>
      </c>
      <c r="D670" s="2">
        <v>59283.87</v>
      </c>
      <c r="E670" s="3">
        <v>4</v>
      </c>
      <c r="F670" s="3" t="s">
        <v>1135</v>
      </c>
      <c r="G670" s="1">
        <v>45373</v>
      </c>
      <c r="H670" s="3" t="s">
        <v>40</v>
      </c>
      <c r="I670" s="3" t="s">
        <v>26</v>
      </c>
      <c r="J670" s="3" t="s">
        <v>36</v>
      </c>
      <c r="K670" s="2">
        <f>Table1[[#This Row],[Unit Price]]*Table1[[#This Row],[Quantity]]</f>
        <v>237135.48</v>
      </c>
      <c r="L670" s="3">
        <f t="shared" si="10"/>
        <v>0.15</v>
      </c>
      <c r="M670" s="2">
        <f>IFERROR(Table1[[#This Row],[Sale Price]]*Table1[[#This Row],[Discount]],"No Discount")</f>
        <v>35570.322</v>
      </c>
      <c r="N670" s="2">
        <f>IFERROR(Table1[[#This Row],[Sale Price]]-Table1[[#This Row],[Discount Amount]],Table1[[#This Row],[Sale Price]])</f>
        <v>201565.158</v>
      </c>
      <c r="O670" s="23">
        <f>MONTH(Table1[[#This Row],[Date]])</f>
        <v>3</v>
      </c>
      <c r="P670" s="3"/>
      <c r="Q670" s="3"/>
      <c r="R670" s="3"/>
      <c r="S670" s="3"/>
      <c r="T670" s="3"/>
    </row>
    <row r="671" spans="1:20">
      <c r="A671" s="3">
        <v>670</v>
      </c>
      <c r="B671" s="3" t="s">
        <v>750</v>
      </c>
      <c r="C671" s="3" t="s">
        <v>23</v>
      </c>
      <c r="D671" s="2">
        <v>153571.92000000001</v>
      </c>
      <c r="E671" s="3">
        <v>4</v>
      </c>
      <c r="F671" s="3" t="s">
        <v>1136</v>
      </c>
      <c r="G671" s="1">
        <v>45598</v>
      </c>
      <c r="H671" s="3" t="s">
        <v>31</v>
      </c>
      <c r="I671" s="3" t="s">
        <v>26</v>
      </c>
      <c r="J671" s="3" t="s">
        <v>36</v>
      </c>
      <c r="K671" s="2">
        <f>Table1[[#This Row],[Unit Price]]*Table1[[#This Row],[Quantity]]</f>
        <v>614287.68000000005</v>
      </c>
      <c r="L671" s="3">
        <f t="shared" si="10"/>
        <v>0.15</v>
      </c>
      <c r="M671" s="2">
        <f>IFERROR(Table1[[#This Row],[Sale Price]]*Table1[[#This Row],[Discount]],"No Discount")</f>
        <v>92143.152000000002</v>
      </c>
      <c r="N671" s="2">
        <f>IFERROR(Table1[[#This Row],[Sale Price]]-Table1[[#This Row],[Discount Amount]],Table1[[#This Row],[Sale Price]])</f>
        <v>522144.52800000005</v>
      </c>
      <c r="O671" s="23">
        <f>MONTH(Table1[[#This Row],[Date]])</f>
        <v>11</v>
      </c>
      <c r="P671" s="3"/>
      <c r="Q671" s="3"/>
      <c r="R671" s="3"/>
      <c r="S671" s="3"/>
      <c r="T671" s="3"/>
    </row>
    <row r="672" spans="1:20">
      <c r="A672" s="3">
        <v>671</v>
      </c>
      <c r="B672" s="3" t="s">
        <v>1137</v>
      </c>
      <c r="C672" s="3" t="s">
        <v>29</v>
      </c>
      <c r="D672" s="2">
        <v>7525.24</v>
      </c>
      <c r="E672" s="3">
        <v>4</v>
      </c>
      <c r="F672" s="3" t="s">
        <v>1138</v>
      </c>
      <c r="G672" s="1">
        <v>45367</v>
      </c>
      <c r="H672" s="3" t="s">
        <v>53</v>
      </c>
      <c r="I672" s="3" t="s">
        <v>41</v>
      </c>
      <c r="J672" s="3" t="s">
        <v>27</v>
      </c>
      <c r="K672" s="2">
        <f>Table1[[#This Row],[Unit Price]]*Table1[[#This Row],[Quantity]]</f>
        <v>30100.959999999999</v>
      </c>
      <c r="L672" s="3">
        <f t="shared" si="10"/>
        <v>0.15</v>
      </c>
      <c r="M672" s="2">
        <f>IFERROR(Table1[[#This Row],[Sale Price]]*Table1[[#This Row],[Discount]],"No Discount")</f>
        <v>4515.1439999999993</v>
      </c>
      <c r="N672" s="2">
        <f>IFERROR(Table1[[#This Row],[Sale Price]]-Table1[[#This Row],[Discount Amount]],Table1[[#This Row],[Sale Price]])</f>
        <v>25585.815999999999</v>
      </c>
      <c r="O672" s="23">
        <f>MONTH(Table1[[#This Row],[Date]])</f>
        <v>3</v>
      </c>
      <c r="P672" s="3"/>
      <c r="Q672" s="3"/>
      <c r="R672" s="3"/>
      <c r="S672" s="3"/>
      <c r="T672" s="3"/>
    </row>
    <row r="673" spans="1:20">
      <c r="A673" s="3">
        <v>672</v>
      </c>
      <c r="B673" s="3" t="s">
        <v>803</v>
      </c>
      <c r="C673" s="3" t="s">
        <v>16</v>
      </c>
      <c r="D673" s="2">
        <v>188819.45</v>
      </c>
      <c r="E673" s="3">
        <v>2</v>
      </c>
      <c r="F673" s="3" t="s">
        <v>1139</v>
      </c>
      <c r="G673" s="1">
        <v>45447</v>
      </c>
      <c r="H673" s="3" t="s">
        <v>53</v>
      </c>
      <c r="I673" s="3" t="s">
        <v>41</v>
      </c>
      <c r="J673" s="3" t="s">
        <v>20</v>
      </c>
      <c r="K673" s="2">
        <f>Table1[[#This Row],[Unit Price]]*Table1[[#This Row],[Quantity]]</f>
        <v>377638.9</v>
      </c>
      <c r="L673" s="3">
        <f t="shared" si="10"/>
        <v>0.15</v>
      </c>
      <c r="M673" s="2">
        <f>IFERROR(Table1[[#This Row],[Sale Price]]*Table1[[#This Row],[Discount]],"No Discount")</f>
        <v>56645.834999999999</v>
      </c>
      <c r="N673" s="2">
        <f>IFERROR(Table1[[#This Row],[Sale Price]]-Table1[[#This Row],[Discount Amount]],Table1[[#This Row],[Sale Price]])</f>
        <v>320993.065</v>
      </c>
      <c r="O673" s="23">
        <f>MONTH(Table1[[#This Row],[Date]])</f>
        <v>6</v>
      </c>
      <c r="P673" s="3"/>
      <c r="Q673" s="3"/>
      <c r="R673" s="3"/>
      <c r="S673" s="3"/>
      <c r="T673" s="3"/>
    </row>
    <row r="674" spans="1:20">
      <c r="A674" s="3">
        <v>673</v>
      </c>
      <c r="B674" s="3" t="s">
        <v>473</v>
      </c>
      <c r="C674" s="3" t="s">
        <v>51</v>
      </c>
      <c r="D674" s="2">
        <v>97778.68</v>
      </c>
      <c r="E674" s="3">
        <v>1</v>
      </c>
      <c r="F674" s="3" t="s">
        <v>1140</v>
      </c>
      <c r="G674" s="1">
        <v>45321</v>
      </c>
      <c r="H674" s="3" t="s">
        <v>35</v>
      </c>
      <c r="I674" s="3" t="s">
        <v>41</v>
      </c>
      <c r="J674" s="3" t="s">
        <v>36</v>
      </c>
      <c r="K674" s="2">
        <f>Table1[[#This Row],[Unit Price]]*Table1[[#This Row],[Quantity]]</f>
        <v>97778.68</v>
      </c>
      <c r="L674" s="3" t="str">
        <f t="shared" si="10"/>
        <v>No Discount</v>
      </c>
      <c r="M674" s="2" t="str">
        <f>IFERROR(Table1[[#This Row],[Sale Price]]*Table1[[#This Row],[Discount]],"No Discount")</f>
        <v>No Discount</v>
      </c>
      <c r="N674" s="2">
        <f>IFERROR(Table1[[#This Row],[Sale Price]]-Table1[[#This Row],[Discount Amount]],Table1[[#This Row],[Sale Price]])</f>
        <v>97778.68</v>
      </c>
      <c r="O674" s="23">
        <f>MONTH(Table1[[#This Row],[Date]])</f>
        <v>1</v>
      </c>
      <c r="P674" s="3"/>
      <c r="Q674" s="3"/>
      <c r="R674" s="3"/>
      <c r="S674" s="3"/>
      <c r="T674" s="3"/>
    </row>
    <row r="675" spans="1:20">
      <c r="A675" s="3">
        <v>674</v>
      </c>
      <c r="B675" s="3" t="s">
        <v>212</v>
      </c>
      <c r="C675" s="3" t="s">
        <v>16</v>
      </c>
      <c r="D675" s="2">
        <v>199238.15</v>
      </c>
      <c r="E675" s="3">
        <v>2</v>
      </c>
      <c r="F675" s="3" t="s">
        <v>1141</v>
      </c>
      <c r="G675" s="1">
        <v>45413</v>
      </c>
      <c r="H675" s="3" t="s">
        <v>67</v>
      </c>
      <c r="I675" s="3" t="s">
        <v>32</v>
      </c>
      <c r="J675" s="3" t="s">
        <v>36</v>
      </c>
      <c r="K675" s="2">
        <f>Table1[[#This Row],[Unit Price]]*Table1[[#This Row],[Quantity]]</f>
        <v>398476.3</v>
      </c>
      <c r="L675" s="3">
        <f t="shared" si="10"/>
        <v>0.15</v>
      </c>
      <c r="M675" s="2">
        <f>IFERROR(Table1[[#This Row],[Sale Price]]*Table1[[#This Row],[Discount]],"No Discount")</f>
        <v>59771.444999999992</v>
      </c>
      <c r="N675" s="2">
        <f>IFERROR(Table1[[#This Row],[Sale Price]]-Table1[[#This Row],[Discount Amount]],Table1[[#This Row],[Sale Price]])</f>
        <v>338704.85499999998</v>
      </c>
      <c r="O675" s="23">
        <f>MONTH(Table1[[#This Row],[Date]])</f>
        <v>5</v>
      </c>
      <c r="P675" s="3"/>
      <c r="Q675" s="3"/>
      <c r="R675" s="3"/>
      <c r="S675" s="3"/>
      <c r="T675" s="3"/>
    </row>
    <row r="676" spans="1:20">
      <c r="A676" s="3">
        <v>675</v>
      </c>
      <c r="B676" s="3" t="s">
        <v>492</v>
      </c>
      <c r="C676" s="3" t="s">
        <v>51</v>
      </c>
      <c r="D676" s="2">
        <v>74069.39</v>
      </c>
      <c r="E676" s="3">
        <v>3</v>
      </c>
      <c r="F676" s="3" t="s">
        <v>1142</v>
      </c>
      <c r="G676" s="1">
        <v>45526</v>
      </c>
      <c r="H676" s="3" t="s">
        <v>191</v>
      </c>
      <c r="I676" s="3" t="s">
        <v>32</v>
      </c>
      <c r="J676" s="3" t="s">
        <v>36</v>
      </c>
      <c r="K676" s="2">
        <f>Table1[[#This Row],[Unit Price]]*Table1[[#This Row],[Quantity]]</f>
        <v>222208.16999999998</v>
      </c>
      <c r="L676" s="3">
        <f t="shared" si="10"/>
        <v>0.15</v>
      </c>
      <c r="M676" s="2">
        <f>IFERROR(Table1[[#This Row],[Sale Price]]*Table1[[#This Row],[Discount]],"No Discount")</f>
        <v>33331.225499999993</v>
      </c>
      <c r="N676" s="2">
        <f>IFERROR(Table1[[#This Row],[Sale Price]]-Table1[[#This Row],[Discount Amount]],Table1[[#This Row],[Sale Price]])</f>
        <v>188876.94449999998</v>
      </c>
      <c r="O676" s="23">
        <f>MONTH(Table1[[#This Row],[Date]])</f>
        <v>8</v>
      </c>
      <c r="P676" s="3"/>
      <c r="Q676" s="3"/>
      <c r="R676" s="3"/>
      <c r="S676" s="3"/>
      <c r="T676" s="3"/>
    </row>
    <row r="677" spans="1:20">
      <c r="A677" s="3">
        <v>676</v>
      </c>
      <c r="B677" s="3" t="s">
        <v>1143</v>
      </c>
      <c r="C677" s="3" t="s">
        <v>23</v>
      </c>
      <c r="D677" s="2">
        <v>119540.48</v>
      </c>
      <c r="E677" s="3">
        <v>5</v>
      </c>
      <c r="F677" s="3" t="s">
        <v>1144</v>
      </c>
      <c r="G677" s="1">
        <v>45441</v>
      </c>
      <c r="H677" s="3" t="s">
        <v>191</v>
      </c>
      <c r="I677" s="3" t="s">
        <v>45</v>
      </c>
      <c r="J677" s="3" t="s">
        <v>20</v>
      </c>
      <c r="K677" s="2">
        <f>Table1[[#This Row],[Unit Price]]*Table1[[#This Row],[Quantity]]</f>
        <v>597702.40000000002</v>
      </c>
      <c r="L677" s="3">
        <f t="shared" si="10"/>
        <v>0.25</v>
      </c>
      <c r="M677" s="2">
        <f>IFERROR(Table1[[#This Row],[Sale Price]]*Table1[[#This Row],[Discount]],"No Discount")</f>
        <v>149425.60000000001</v>
      </c>
      <c r="N677" s="2">
        <f>IFERROR(Table1[[#This Row],[Sale Price]]-Table1[[#This Row],[Discount Amount]],Table1[[#This Row],[Sale Price]])</f>
        <v>448276.80000000005</v>
      </c>
      <c r="O677" s="23">
        <f>MONTH(Table1[[#This Row],[Date]])</f>
        <v>5</v>
      </c>
      <c r="P677" s="3"/>
      <c r="Q677" s="3"/>
      <c r="R677" s="3"/>
      <c r="S677" s="3"/>
      <c r="T677" s="3"/>
    </row>
    <row r="678" spans="1:20">
      <c r="A678" s="3">
        <v>677</v>
      </c>
      <c r="B678" s="3" t="s">
        <v>583</v>
      </c>
      <c r="C678" s="3" t="s">
        <v>129</v>
      </c>
      <c r="D678" s="2">
        <v>12962.31</v>
      </c>
      <c r="E678" s="3">
        <v>5</v>
      </c>
      <c r="F678" s="3" t="s">
        <v>1145</v>
      </c>
      <c r="G678" s="1">
        <v>45342</v>
      </c>
      <c r="H678" s="3" t="s">
        <v>44</v>
      </c>
      <c r="I678" s="3" t="s">
        <v>19</v>
      </c>
      <c r="J678" s="3" t="s">
        <v>20</v>
      </c>
      <c r="K678" s="2">
        <f>Table1[[#This Row],[Unit Price]]*Table1[[#This Row],[Quantity]]</f>
        <v>64811.549999999996</v>
      </c>
      <c r="L678" s="3">
        <f t="shared" si="10"/>
        <v>0.25</v>
      </c>
      <c r="M678" s="2">
        <f>IFERROR(Table1[[#This Row],[Sale Price]]*Table1[[#This Row],[Discount]],"No Discount")</f>
        <v>16202.887499999999</v>
      </c>
      <c r="N678" s="2">
        <f>IFERROR(Table1[[#This Row],[Sale Price]]-Table1[[#This Row],[Discount Amount]],Table1[[#This Row],[Sale Price]])</f>
        <v>48608.662499999999</v>
      </c>
      <c r="O678" s="23">
        <f>MONTH(Table1[[#This Row],[Date]])</f>
        <v>2</v>
      </c>
      <c r="P678" s="3"/>
      <c r="Q678" s="3"/>
      <c r="R678" s="3"/>
      <c r="S678" s="3"/>
      <c r="T678" s="3"/>
    </row>
    <row r="679" spans="1:20">
      <c r="A679" s="3">
        <v>678</v>
      </c>
      <c r="B679" s="3" t="s">
        <v>532</v>
      </c>
      <c r="C679" s="3" t="s">
        <v>23</v>
      </c>
      <c r="D679" s="2">
        <v>137884.85999999999</v>
      </c>
      <c r="E679" s="3">
        <v>1</v>
      </c>
      <c r="F679" s="3" t="s">
        <v>1146</v>
      </c>
      <c r="G679" s="1">
        <v>45592</v>
      </c>
      <c r="H679" s="3" t="s">
        <v>62</v>
      </c>
      <c r="I679" s="3" t="s">
        <v>32</v>
      </c>
      <c r="J679" s="3" t="s">
        <v>20</v>
      </c>
      <c r="K679" s="2">
        <f>Table1[[#This Row],[Unit Price]]*Table1[[#This Row],[Quantity]]</f>
        <v>137884.85999999999</v>
      </c>
      <c r="L679" s="3" t="str">
        <f t="shared" si="10"/>
        <v>No Discount</v>
      </c>
      <c r="M679" s="2" t="str">
        <f>IFERROR(Table1[[#This Row],[Sale Price]]*Table1[[#This Row],[Discount]],"No Discount")</f>
        <v>No Discount</v>
      </c>
      <c r="N679" s="2">
        <f>IFERROR(Table1[[#This Row],[Sale Price]]-Table1[[#This Row],[Discount Amount]],Table1[[#This Row],[Sale Price]])</f>
        <v>137884.85999999999</v>
      </c>
      <c r="O679" s="23">
        <f>MONTH(Table1[[#This Row],[Date]])</f>
        <v>10</v>
      </c>
      <c r="P679" s="3"/>
      <c r="Q679" s="3"/>
      <c r="R679" s="3"/>
      <c r="S679" s="3"/>
      <c r="T679" s="3"/>
    </row>
    <row r="680" spans="1:20">
      <c r="A680" s="3">
        <v>679</v>
      </c>
      <c r="B680" s="3" t="s">
        <v>788</v>
      </c>
      <c r="C680" s="3" t="s">
        <v>60</v>
      </c>
      <c r="D680" s="2">
        <v>89024.91</v>
      </c>
      <c r="E680" s="3">
        <v>5</v>
      </c>
      <c r="F680" s="3" t="s">
        <v>1147</v>
      </c>
      <c r="G680" s="1">
        <v>45611</v>
      </c>
      <c r="H680" s="3" t="s">
        <v>53</v>
      </c>
      <c r="I680" s="3" t="s">
        <v>19</v>
      </c>
      <c r="J680" s="3" t="s">
        <v>36</v>
      </c>
      <c r="K680" s="2">
        <f>Table1[[#This Row],[Unit Price]]*Table1[[#This Row],[Quantity]]</f>
        <v>445124.55000000005</v>
      </c>
      <c r="L680" s="3">
        <f t="shared" si="10"/>
        <v>0.25</v>
      </c>
      <c r="M680" s="2">
        <f>IFERROR(Table1[[#This Row],[Sale Price]]*Table1[[#This Row],[Discount]],"No Discount")</f>
        <v>111281.13750000001</v>
      </c>
      <c r="N680" s="2">
        <f>IFERROR(Table1[[#This Row],[Sale Price]]-Table1[[#This Row],[Discount Amount]],Table1[[#This Row],[Sale Price]])</f>
        <v>333843.41250000003</v>
      </c>
      <c r="O680" s="23">
        <f>MONTH(Table1[[#This Row],[Date]])</f>
        <v>11</v>
      </c>
      <c r="P680" s="3"/>
      <c r="Q680" s="3"/>
      <c r="R680" s="3"/>
      <c r="S680" s="3"/>
      <c r="T680" s="3"/>
    </row>
    <row r="681" spans="1:20">
      <c r="A681" s="3">
        <v>680</v>
      </c>
      <c r="B681" s="3" t="s">
        <v>711</v>
      </c>
      <c r="C681" s="3" t="s">
        <v>23</v>
      </c>
      <c r="D681" s="2">
        <v>181794.86</v>
      </c>
      <c r="E681" s="3">
        <v>3</v>
      </c>
      <c r="F681" s="3" t="s">
        <v>1148</v>
      </c>
      <c r="G681" s="1">
        <v>45597</v>
      </c>
      <c r="H681" s="3" t="s">
        <v>99</v>
      </c>
      <c r="I681" s="3" t="s">
        <v>26</v>
      </c>
      <c r="J681" s="3" t="s">
        <v>36</v>
      </c>
      <c r="K681" s="2">
        <f>Table1[[#This Row],[Unit Price]]*Table1[[#This Row],[Quantity]]</f>
        <v>545384.57999999996</v>
      </c>
      <c r="L681" s="3">
        <f t="shared" si="10"/>
        <v>0.15</v>
      </c>
      <c r="M681" s="2">
        <f>IFERROR(Table1[[#This Row],[Sale Price]]*Table1[[#This Row],[Discount]],"No Discount")</f>
        <v>81807.686999999991</v>
      </c>
      <c r="N681" s="2">
        <f>IFERROR(Table1[[#This Row],[Sale Price]]-Table1[[#This Row],[Discount Amount]],Table1[[#This Row],[Sale Price]])</f>
        <v>463576.89299999998</v>
      </c>
      <c r="O681" s="23">
        <f>MONTH(Table1[[#This Row],[Date]])</f>
        <v>11</v>
      </c>
      <c r="P681" s="3"/>
      <c r="Q681" s="3"/>
      <c r="R681" s="3"/>
      <c r="S681" s="3"/>
      <c r="T681" s="3"/>
    </row>
    <row r="682" spans="1:20">
      <c r="A682" s="3">
        <v>681</v>
      </c>
      <c r="B682" s="3" t="s">
        <v>606</v>
      </c>
      <c r="C682" s="3" t="s">
        <v>79</v>
      </c>
      <c r="D682" s="2">
        <v>35341.03</v>
      </c>
      <c r="E682" s="3">
        <v>5</v>
      </c>
      <c r="F682" s="3" t="s">
        <v>1149</v>
      </c>
      <c r="G682" s="1">
        <v>45479</v>
      </c>
      <c r="H682" s="3" t="s">
        <v>99</v>
      </c>
      <c r="I682" s="3" t="s">
        <v>26</v>
      </c>
      <c r="J682" s="3" t="s">
        <v>27</v>
      </c>
      <c r="K682" s="2">
        <f>Table1[[#This Row],[Unit Price]]*Table1[[#This Row],[Quantity]]</f>
        <v>176705.15</v>
      </c>
      <c r="L682" s="3">
        <f t="shared" si="10"/>
        <v>0.25</v>
      </c>
      <c r="M682" s="2">
        <f>IFERROR(Table1[[#This Row],[Sale Price]]*Table1[[#This Row],[Discount]],"No Discount")</f>
        <v>44176.287499999999</v>
      </c>
      <c r="N682" s="2">
        <f>IFERROR(Table1[[#This Row],[Sale Price]]-Table1[[#This Row],[Discount Amount]],Table1[[#This Row],[Sale Price]])</f>
        <v>132528.86249999999</v>
      </c>
      <c r="O682" s="23">
        <f>MONTH(Table1[[#This Row],[Date]])</f>
        <v>7</v>
      </c>
      <c r="P682" s="3"/>
      <c r="Q682" s="3"/>
      <c r="R682" s="3"/>
      <c r="S682" s="3"/>
      <c r="T682" s="3"/>
    </row>
    <row r="683" spans="1:20">
      <c r="A683" s="3">
        <v>682</v>
      </c>
      <c r="B683" s="3" t="s">
        <v>860</v>
      </c>
      <c r="C683" s="3" t="s">
        <v>29</v>
      </c>
      <c r="D683" s="2">
        <v>153307.63</v>
      </c>
      <c r="E683" s="3">
        <v>5</v>
      </c>
      <c r="F683" s="3" t="s">
        <v>1150</v>
      </c>
      <c r="G683" s="1">
        <v>45419</v>
      </c>
      <c r="H683" s="3" t="s">
        <v>181</v>
      </c>
      <c r="I683" s="3" t="s">
        <v>41</v>
      </c>
      <c r="J683" s="3" t="s">
        <v>20</v>
      </c>
      <c r="K683" s="2">
        <f>Table1[[#This Row],[Unit Price]]*Table1[[#This Row],[Quantity]]</f>
        <v>766538.15</v>
      </c>
      <c r="L683" s="3">
        <f t="shared" si="10"/>
        <v>0.25</v>
      </c>
      <c r="M683" s="2">
        <f>IFERROR(Table1[[#This Row],[Sale Price]]*Table1[[#This Row],[Discount]],"No Discount")</f>
        <v>191634.53750000001</v>
      </c>
      <c r="N683" s="2">
        <f>IFERROR(Table1[[#This Row],[Sale Price]]-Table1[[#This Row],[Discount Amount]],Table1[[#This Row],[Sale Price]])</f>
        <v>574903.61250000005</v>
      </c>
      <c r="O683" s="23">
        <f>MONTH(Table1[[#This Row],[Date]])</f>
        <v>5</v>
      </c>
      <c r="P683" s="3"/>
      <c r="Q683" s="3"/>
      <c r="R683" s="3"/>
      <c r="S683" s="3"/>
      <c r="T683" s="3"/>
    </row>
    <row r="684" spans="1:20">
      <c r="A684" s="3">
        <v>683</v>
      </c>
      <c r="B684" s="3" t="s">
        <v>1151</v>
      </c>
      <c r="C684" s="3" t="s">
        <v>79</v>
      </c>
      <c r="D684" s="2">
        <v>98212.55</v>
      </c>
      <c r="E684" s="3">
        <v>2</v>
      </c>
      <c r="F684" s="3" t="s">
        <v>1152</v>
      </c>
      <c r="G684" s="1">
        <v>45299</v>
      </c>
      <c r="H684" s="3" t="s">
        <v>35</v>
      </c>
      <c r="I684" s="3" t="s">
        <v>26</v>
      </c>
      <c r="J684" s="3" t="s">
        <v>36</v>
      </c>
      <c r="K684" s="2">
        <f>Table1[[#This Row],[Unit Price]]*Table1[[#This Row],[Quantity]]</f>
        <v>196425.1</v>
      </c>
      <c r="L684" s="3">
        <f t="shared" si="10"/>
        <v>0.15</v>
      </c>
      <c r="M684" s="2">
        <f>IFERROR(Table1[[#This Row],[Sale Price]]*Table1[[#This Row],[Discount]],"No Discount")</f>
        <v>29463.764999999999</v>
      </c>
      <c r="N684" s="2">
        <f>IFERROR(Table1[[#This Row],[Sale Price]]-Table1[[#This Row],[Discount Amount]],Table1[[#This Row],[Sale Price]])</f>
        <v>166961.33500000002</v>
      </c>
      <c r="O684" s="23">
        <f>MONTH(Table1[[#This Row],[Date]])</f>
        <v>1</v>
      </c>
      <c r="P684" s="3"/>
      <c r="Q684" s="3"/>
      <c r="R684" s="3"/>
      <c r="S684" s="3"/>
      <c r="T684" s="3"/>
    </row>
    <row r="685" spans="1:20">
      <c r="A685" s="3">
        <v>684</v>
      </c>
      <c r="B685" s="3" t="s">
        <v>1153</v>
      </c>
      <c r="C685" s="3" t="s">
        <v>129</v>
      </c>
      <c r="D685" s="2">
        <v>166349.59</v>
      </c>
      <c r="E685" s="3">
        <v>3</v>
      </c>
      <c r="F685" s="3" t="s">
        <v>1154</v>
      </c>
      <c r="G685" s="1">
        <v>45348</v>
      </c>
      <c r="H685" s="3" t="s">
        <v>72</v>
      </c>
      <c r="I685" s="3" t="s">
        <v>19</v>
      </c>
      <c r="J685" s="3" t="s">
        <v>27</v>
      </c>
      <c r="K685" s="2">
        <f>Table1[[#This Row],[Unit Price]]*Table1[[#This Row],[Quantity]]</f>
        <v>499048.77</v>
      </c>
      <c r="L685" s="3">
        <f t="shared" si="10"/>
        <v>0.15</v>
      </c>
      <c r="M685" s="2">
        <f>IFERROR(Table1[[#This Row],[Sale Price]]*Table1[[#This Row],[Discount]],"No Discount")</f>
        <v>74857.315499999997</v>
      </c>
      <c r="N685" s="2">
        <f>IFERROR(Table1[[#This Row],[Sale Price]]-Table1[[#This Row],[Discount Amount]],Table1[[#This Row],[Sale Price]])</f>
        <v>424191.45449999999</v>
      </c>
      <c r="O685" s="23">
        <f>MONTH(Table1[[#This Row],[Date]])</f>
        <v>2</v>
      </c>
      <c r="P685" s="3"/>
      <c r="Q685" s="3"/>
      <c r="R685" s="3"/>
      <c r="S685" s="3"/>
      <c r="T685" s="3"/>
    </row>
    <row r="686" spans="1:20">
      <c r="A686" s="3">
        <v>685</v>
      </c>
      <c r="B686" s="3" t="s">
        <v>1047</v>
      </c>
      <c r="C686" s="3" t="s">
        <v>129</v>
      </c>
      <c r="D686" s="2">
        <v>166477.23000000001</v>
      </c>
      <c r="E686" s="3">
        <v>2</v>
      </c>
      <c r="F686" s="3" t="s">
        <v>1155</v>
      </c>
      <c r="G686" s="1">
        <v>45406</v>
      </c>
      <c r="H686" s="3" t="s">
        <v>181</v>
      </c>
      <c r="I686" s="3" t="s">
        <v>26</v>
      </c>
      <c r="J686" s="3" t="s">
        <v>20</v>
      </c>
      <c r="K686" s="2">
        <f>Table1[[#This Row],[Unit Price]]*Table1[[#This Row],[Quantity]]</f>
        <v>332954.46000000002</v>
      </c>
      <c r="L686" s="3">
        <f t="shared" si="10"/>
        <v>0.15</v>
      </c>
      <c r="M686" s="2">
        <f>IFERROR(Table1[[#This Row],[Sale Price]]*Table1[[#This Row],[Discount]],"No Discount")</f>
        <v>49943.169000000002</v>
      </c>
      <c r="N686" s="2">
        <f>IFERROR(Table1[[#This Row],[Sale Price]]-Table1[[#This Row],[Discount Amount]],Table1[[#This Row],[Sale Price]])</f>
        <v>283011.29100000003</v>
      </c>
      <c r="O686" s="23">
        <f>MONTH(Table1[[#This Row],[Date]])</f>
        <v>4</v>
      </c>
      <c r="P686" s="3"/>
      <c r="Q686" s="3"/>
      <c r="R686" s="3"/>
      <c r="S686" s="3"/>
      <c r="T686" s="3"/>
    </row>
    <row r="687" spans="1:20">
      <c r="A687" s="3">
        <v>686</v>
      </c>
      <c r="B687" s="3" t="s">
        <v>581</v>
      </c>
      <c r="C687" s="3" t="s">
        <v>29</v>
      </c>
      <c r="D687" s="2">
        <v>8793.5400000000009</v>
      </c>
      <c r="E687" s="3">
        <v>3</v>
      </c>
      <c r="F687" s="3" t="s">
        <v>1156</v>
      </c>
      <c r="G687" s="1">
        <v>45322</v>
      </c>
      <c r="H687" s="3" t="s">
        <v>197</v>
      </c>
      <c r="I687" s="3" t="s">
        <v>41</v>
      </c>
      <c r="J687" s="3" t="s">
        <v>36</v>
      </c>
      <c r="K687" s="2">
        <f>Table1[[#This Row],[Unit Price]]*Table1[[#This Row],[Quantity]]</f>
        <v>26380.620000000003</v>
      </c>
      <c r="L687" s="3">
        <f t="shared" si="10"/>
        <v>0.15</v>
      </c>
      <c r="M687" s="2">
        <f>IFERROR(Table1[[#This Row],[Sale Price]]*Table1[[#This Row],[Discount]],"No Discount")</f>
        <v>3957.0930000000003</v>
      </c>
      <c r="N687" s="2">
        <f>IFERROR(Table1[[#This Row],[Sale Price]]-Table1[[#This Row],[Discount Amount]],Table1[[#This Row],[Sale Price]])</f>
        <v>22423.527000000002</v>
      </c>
      <c r="O687" s="23">
        <f>MONTH(Table1[[#This Row],[Date]])</f>
        <v>1</v>
      </c>
      <c r="P687" s="3"/>
      <c r="Q687" s="3"/>
      <c r="R687" s="3"/>
      <c r="S687" s="3"/>
      <c r="T687" s="3"/>
    </row>
    <row r="688" spans="1:20">
      <c r="A688" s="3">
        <v>687</v>
      </c>
      <c r="B688" s="3" t="s">
        <v>1157</v>
      </c>
      <c r="C688" s="3" t="s">
        <v>29</v>
      </c>
      <c r="D688" s="2">
        <v>194746.86</v>
      </c>
      <c r="E688" s="3">
        <v>4</v>
      </c>
      <c r="F688" s="3" t="s">
        <v>1158</v>
      </c>
      <c r="G688" s="1">
        <v>45496</v>
      </c>
      <c r="H688" s="3" t="s">
        <v>35</v>
      </c>
      <c r="I688" s="3" t="s">
        <v>26</v>
      </c>
      <c r="J688" s="3" t="s">
        <v>20</v>
      </c>
      <c r="K688" s="2">
        <f>Table1[[#This Row],[Unit Price]]*Table1[[#This Row],[Quantity]]</f>
        <v>778987.44</v>
      </c>
      <c r="L688" s="3">
        <f t="shared" si="10"/>
        <v>0.15</v>
      </c>
      <c r="M688" s="2">
        <f>IFERROR(Table1[[#This Row],[Sale Price]]*Table1[[#This Row],[Discount]],"No Discount")</f>
        <v>116848.11599999999</v>
      </c>
      <c r="N688" s="2">
        <f>IFERROR(Table1[[#This Row],[Sale Price]]-Table1[[#This Row],[Discount Amount]],Table1[[#This Row],[Sale Price]])</f>
        <v>662139.32399999991</v>
      </c>
      <c r="O688" s="23">
        <f>MONTH(Table1[[#This Row],[Date]])</f>
        <v>7</v>
      </c>
      <c r="P688" s="3"/>
      <c r="Q688" s="3"/>
      <c r="R688" s="3"/>
      <c r="S688" s="3"/>
      <c r="T688" s="3"/>
    </row>
    <row r="689" spans="1:20">
      <c r="A689" s="3">
        <v>688</v>
      </c>
      <c r="B689" s="3" t="s">
        <v>437</v>
      </c>
      <c r="C689" s="3" t="s">
        <v>38</v>
      </c>
      <c r="D689" s="2">
        <v>116270.72</v>
      </c>
      <c r="E689" s="3">
        <v>1</v>
      </c>
      <c r="F689" s="3" t="s">
        <v>1159</v>
      </c>
      <c r="G689" s="1">
        <v>45573</v>
      </c>
      <c r="H689" s="3" t="s">
        <v>251</v>
      </c>
      <c r="I689" s="3" t="s">
        <v>19</v>
      </c>
      <c r="J689" s="3" t="s">
        <v>36</v>
      </c>
      <c r="K689" s="2">
        <f>Table1[[#This Row],[Unit Price]]*Table1[[#This Row],[Quantity]]</f>
        <v>116270.72</v>
      </c>
      <c r="L689" s="3" t="str">
        <f t="shared" si="10"/>
        <v>No Discount</v>
      </c>
      <c r="M689" s="2" t="str">
        <f>IFERROR(Table1[[#This Row],[Sale Price]]*Table1[[#This Row],[Discount]],"No Discount")</f>
        <v>No Discount</v>
      </c>
      <c r="N689" s="2">
        <f>IFERROR(Table1[[#This Row],[Sale Price]]-Table1[[#This Row],[Discount Amount]],Table1[[#This Row],[Sale Price]])</f>
        <v>116270.72</v>
      </c>
      <c r="O689" s="23">
        <f>MONTH(Table1[[#This Row],[Date]])</f>
        <v>10</v>
      </c>
      <c r="P689" s="3"/>
      <c r="Q689" s="3"/>
      <c r="R689" s="3"/>
      <c r="S689" s="3"/>
      <c r="T689" s="3"/>
    </row>
    <row r="690" spans="1:20">
      <c r="A690" s="3">
        <v>689</v>
      </c>
      <c r="B690" s="3" t="s">
        <v>969</v>
      </c>
      <c r="C690" s="3" t="s">
        <v>38</v>
      </c>
      <c r="D690" s="2">
        <v>125326.8</v>
      </c>
      <c r="E690" s="3">
        <v>1</v>
      </c>
      <c r="F690" s="3" t="s">
        <v>1160</v>
      </c>
      <c r="G690" s="1">
        <v>45461</v>
      </c>
      <c r="H690" s="3" t="s">
        <v>181</v>
      </c>
      <c r="I690" s="3" t="s">
        <v>41</v>
      </c>
      <c r="J690" s="3" t="s">
        <v>20</v>
      </c>
      <c r="K690" s="2">
        <f>Table1[[#This Row],[Unit Price]]*Table1[[#This Row],[Quantity]]</f>
        <v>125326.8</v>
      </c>
      <c r="L690" s="3" t="str">
        <f t="shared" si="10"/>
        <v>No Discount</v>
      </c>
      <c r="M690" s="2" t="str">
        <f>IFERROR(Table1[[#This Row],[Sale Price]]*Table1[[#This Row],[Discount]],"No Discount")</f>
        <v>No Discount</v>
      </c>
      <c r="N690" s="2">
        <f>IFERROR(Table1[[#This Row],[Sale Price]]-Table1[[#This Row],[Discount Amount]],Table1[[#This Row],[Sale Price]])</f>
        <v>125326.8</v>
      </c>
      <c r="O690" s="23">
        <f>MONTH(Table1[[#This Row],[Date]])</f>
        <v>6</v>
      </c>
      <c r="P690" s="3"/>
      <c r="Q690" s="3"/>
      <c r="R690" s="3"/>
      <c r="S690" s="3"/>
      <c r="T690" s="3"/>
    </row>
    <row r="691" spans="1:20">
      <c r="A691" s="3">
        <v>690</v>
      </c>
      <c r="B691" s="3" t="s">
        <v>668</v>
      </c>
      <c r="C691" s="3" t="s">
        <v>60</v>
      </c>
      <c r="D691" s="2">
        <v>17066.830000000002</v>
      </c>
      <c r="E691" s="3">
        <v>5</v>
      </c>
      <c r="F691" s="3" t="s">
        <v>1161</v>
      </c>
      <c r="G691" s="1">
        <v>45609</v>
      </c>
      <c r="H691" s="3" t="s">
        <v>251</v>
      </c>
      <c r="I691" s="3" t="s">
        <v>32</v>
      </c>
      <c r="J691" s="3" t="s">
        <v>20</v>
      </c>
      <c r="K691" s="2">
        <f>Table1[[#This Row],[Unit Price]]*Table1[[#This Row],[Quantity]]</f>
        <v>85334.150000000009</v>
      </c>
      <c r="L691" s="3">
        <f t="shared" si="10"/>
        <v>0.25</v>
      </c>
      <c r="M691" s="2">
        <f>IFERROR(Table1[[#This Row],[Sale Price]]*Table1[[#This Row],[Discount]],"No Discount")</f>
        <v>21333.537500000002</v>
      </c>
      <c r="N691" s="2">
        <f>IFERROR(Table1[[#This Row],[Sale Price]]-Table1[[#This Row],[Discount Amount]],Table1[[#This Row],[Sale Price]])</f>
        <v>64000.612500000003</v>
      </c>
      <c r="O691" s="23">
        <f>MONTH(Table1[[#This Row],[Date]])</f>
        <v>11</v>
      </c>
      <c r="P691" s="3"/>
      <c r="Q691" s="3"/>
      <c r="R691" s="3"/>
      <c r="S691" s="3"/>
      <c r="T691" s="3"/>
    </row>
    <row r="692" spans="1:20">
      <c r="A692" s="3">
        <v>691</v>
      </c>
      <c r="B692" s="3" t="s">
        <v>567</v>
      </c>
      <c r="C692" s="3" t="s">
        <v>60</v>
      </c>
      <c r="D692" s="2">
        <v>82073.679999999993</v>
      </c>
      <c r="E692" s="3">
        <v>4</v>
      </c>
      <c r="F692" s="3" t="s">
        <v>1162</v>
      </c>
      <c r="G692" s="1">
        <v>45521</v>
      </c>
      <c r="H692" s="3" t="s">
        <v>57</v>
      </c>
      <c r="I692" s="3" t="s">
        <v>32</v>
      </c>
      <c r="J692" s="3" t="s">
        <v>36</v>
      </c>
      <c r="K692" s="2">
        <f>Table1[[#This Row],[Unit Price]]*Table1[[#This Row],[Quantity]]</f>
        <v>328294.71999999997</v>
      </c>
      <c r="L692" s="3">
        <f t="shared" si="10"/>
        <v>0.15</v>
      </c>
      <c r="M692" s="2">
        <f>IFERROR(Table1[[#This Row],[Sale Price]]*Table1[[#This Row],[Discount]],"No Discount")</f>
        <v>49244.207999999991</v>
      </c>
      <c r="N692" s="2">
        <f>IFERROR(Table1[[#This Row],[Sale Price]]-Table1[[#This Row],[Discount Amount]],Table1[[#This Row],[Sale Price]])</f>
        <v>279050.51199999999</v>
      </c>
      <c r="O692" s="23">
        <f>MONTH(Table1[[#This Row],[Date]])</f>
        <v>8</v>
      </c>
      <c r="P692" s="3"/>
      <c r="Q692" s="3"/>
      <c r="R692" s="3"/>
      <c r="S692" s="3"/>
      <c r="T692" s="3"/>
    </row>
    <row r="693" spans="1:20">
      <c r="A693" s="3">
        <v>692</v>
      </c>
      <c r="B693" s="3" t="s">
        <v>1163</v>
      </c>
      <c r="C693" s="3" t="s">
        <v>23</v>
      </c>
      <c r="D693" s="2">
        <v>88791.64</v>
      </c>
      <c r="E693" s="3">
        <v>1</v>
      </c>
      <c r="F693" s="3" t="s">
        <v>1164</v>
      </c>
      <c r="G693" s="1">
        <v>45527</v>
      </c>
      <c r="H693" s="3" t="s">
        <v>35</v>
      </c>
      <c r="I693" s="3" t="s">
        <v>32</v>
      </c>
      <c r="J693" s="3" t="s">
        <v>27</v>
      </c>
      <c r="K693" s="2">
        <f>Table1[[#This Row],[Unit Price]]*Table1[[#This Row],[Quantity]]</f>
        <v>88791.64</v>
      </c>
      <c r="L693" s="3" t="str">
        <f t="shared" si="10"/>
        <v>No Discount</v>
      </c>
      <c r="M693" s="2" t="str">
        <f>IFERROR(Table1[[#This Row],[Sale Price]]*Table1[[#This Row],[Discount]],"No Discount")</f>
        <v>No Discount</v>
      </c>
      <c r="N693" s="2">
        <f>IFERROR(Table1[[#This Row],[Sale Price]]-Table1[[#This Row],[Discount Amount]],Table1[[#This Row],[Sale Price]])</f>
        <v>88791.64</v>
      </c>
      <c r="O693" s="23">
        <f>MONTH(Table1[[#This Row],[Date]])</f>
        <v>8</v>
      </c>
      <c r="P693" s="3"/>
      <c r="Q693" s="3"/>
      <c r="R693" s="3"/>
      <c r="S693" s="3"/>
      <c r="T693" s="3"/>
    </row>
    <row r="694" spans="1:20">
      <c r="A694" s="3">
        <v>693</v>
      </c>
      <c r="B694" s="3" t="s">
        <v>217</v>
      </c>
      <c r="C694" s="3" t="s">
        <v>129</v>
      </c>
      <c r="D694" s="2">
        <v>167587.73000000001</v>
      </c>
      <c r="E694" s="3">
        <v>2</v>
      </c>
      <c r="F694" s="3" t="s">
        <v>1165</v>
      </c>
      <c r="G694" s="1">
        <v>45640</v>
      </c>
      <c r="H694" s="3" t="s">
        <v>40</v>
      </c>
      <c r="I694" s="3" t="s">
        <v>45</v>
      </c>
      <c r="J694" s="3" t="s">
        <v>20</v>
      </c>
      <c r="K694" s="2">
        <f>Table1[[#This Row],[Unit Price]]*Table1[[#This Row],[Quantity]]</f>
        <v>335175.46000000002</v>
      </c>
      <c r="L694" s="3">
        <f t="shared" si="10"/>
        <v>0.15</v>
      </c>
      <c r="M694" s="2">
        <f>IFERROR(Table1[[#This Row],[Sale Price]]*Table1[[#This Row],[Discount]],"No Discount")</f>
        <v>50276.319000000003</v>
      </c>
      <c r="N694" s="2">
        <f>IFERROR(Table1[[#This Row],[Sale Price]]-Table1[[#This Row],[Discount Amount]],Table1[[#This Row],[Sale Price]])</f>
        <v>284899.141</v>
      </c>
      <c r="O694" s="23">
        <f>MONTH(Table1[[#This Row],[Date]])</f>
        <v>12</v>
      </c>
      <c r="P694" s="3"/>
      <c r="Q694" s="3"/>
      <c r="R694" s="3"/>
      <c r="S694" s="3"/>
      <c r="T694" s="3"/>
    </row>
    <row r="695" spans="1:20">
      <c r="A695" s="3">
        <v>694</v>
      </c>
      <c r="B695" s="3" t="s">
        <v>1166</v>
      </c>
      <c r="C695" s="3" t="s">
        <v>129</v>
      </c>
      <c r="D695" s="2">
        <v>175469.92</v>
      </c>
      <c r="E695" s="3">
        <v>4</v>
      </c>
      <c r="F695" s="3" t="s">
        <v>1167</v>
      </c>
      <c r="G695" s="1">
        <v>45417</v>
      </c>
      <c r="H695" s="3" t="s">
        <v>181</v>
      </c>
      <c r="I695" s="3" t="s">
        <v>41</v>
      </c>
      <c r="J695" s="3" t="s">
        <v>20</v>
      </c>
      <c r="K695" s="2">
        <f>Table1[[#This Row],[Unit Price]]*Table1[[#This Row],[Quantity]]</f>
        <v>701879.68</v>
      </c>
      <c r="L695" s="3">
        <f t="shared" si="10"/>
        <v>0.15</v>
      </c>
      <c r="M695" s="2">
        <f>IFERROR(Table1[[#This Row],[Sale Price]]*Table1[[#This Row],[Discount]],"No Discount")</f>
        <v>105281.952</v>
      </c>
      <c r="N695" s="2">
        <f>IFERROR(Table1[[#This Row],[Sale Price]]-Table1[[#This Row],[Discount Amount]],Table1[[#This Row],[Sale Price]])</f>
        <v>596597.728</v>
      </c>
      <c r="O695" s="23">
        <f>MONTH(Table1[[#This Row],[Date]])</f>
        <v>5</v>
      </c>
      <c r="P695" s="3"/>
      <c r="Q695" s="3"/>
      <c r="R695" s="3"/>
      <c r="S695" s="3"/>
      <c r="T695" s="3"/>
    </row>
    <row r="696" spans="1:20">
      <c r="A696" s="3">
        <v>695</v>
      </c>
      <c r="B696" s="3" t="s">
        <v>1168</v>
      </c>
      <c r="C696" s="3" t="s">
        <v>129</v>
      </c>
      <c r="D696" s="2">
        <v>6309.39</v>
      </c>
      <c r="E696" s="3">
        <v>4</v>
      </c>
      <c r="F696" s="3" t="s">
        <v>1169</v>
      </c>
      <c r="G696" s="1">
        <v>45569</v>
      </c>
      <c r="H696" s="3" t="s">
        <v>31</v>
      </c>
      <c r="I696" s="3" t="s">
        <v>26</v>
      </c>
      <c r="J696" s="3" t="s">
        <v>27</v>
      </c>
      <c r="K696" s="2">
        <f>Table1[[#This Row],[Unit Price]]*Table1[[#This Row],[Quantity]]</f>
        <v>25237.56</v>
      </c>
      <c r="L696" s="3">
        <f t="shared" si="10"/>
        <v>0.15</v>
      </c>
      <c r="M696" s="2">
        <f>IFERROR(Table1[[#This Row],[Sale Price]]*Table1[[#This Row],[Discount]],"No Discount")</f>
        <v>3785.634</v>
      </c>
      <c r="N696" s="2">
        <f>IFERROR(Table1[[#This Row],[Sale Price]]-Table1[[#This Row],[Discount Amount]],Table1[[#This Row],[Sale Price]])</f>
        <v>21451.925999999999</v>
      </c>
      <c r="O696" s="23">
        <f>MONTH(Table1[[#This Row],[Date]])</f>
        <v>10</v>
      </c>
      <c r="P696" s="3"/>
      <c r="Q696" s="3"/>
      <c r="R696" s="3"/>
      <c r="S696" s="3"/>
      <c r="T696" s="3"/>
    </row>
    <row r="697" spans="1:20">
      <c r="A697" s="3">
        <v>696</v>
      </c>
      <c r="B697" s="3" t="s">
        <v>550</v>
      </c>
      <c r="C697" s="3" t="s">
        <v>60</v>
      </c>
      <c r="D697" s="2">
        <v>163460.93</v>
      </c>
      <c r="E697" s="3">
        <v>5</v>
      </c>
      <c r="F697" s="3" t="s">
        <v>1170</v>
      </c>
      <c r="G697" s="1">
        <v>45545</v>
      </c>
      <c r="H697" s="3" t="s">
        <v>84</v>
      </c>
      <c r="I697" s="3" t="s">
        <v>26</v>
      </c>
      <c r="J697" s="3" t="s">
        <v>20</v>
      </c>
      <c r="K697" s="2">
        <f>Table1[[#This Row],[Unit Price]]*Table1[[#This Row],[Quantity]]</f>
        <v>817304.64999999991</v>
      </c>
      <c r="L697" s="3">
        <f t="shared" si="10"/>
        <v>0.25</v>
      </c>
      <c r="M697" s="2">
        <f>IFERROR(Table1[[#This Row],[Sale Price]]*Table1[[#This Row],[Discount]],"No Discount")</f>
        <v>204326.16249999998</v>
      </c>
      <c r="N697" s="2">
        <f>IFERROR(Table1[[#This Row],[Sale Price]]-Table1[[#This Row],[Discount Amount]],Table1[[#This Row],[Sale Price]])</f>
        <v>612978.48749999993</v>
      </c>
      <c r="O697" s="23">
        <f>MONTH(Table1[[#This Row],[Date]])</f>
        <v>9</v>
      </c>
      <c r="P697" s="3"/>
      <c r="Q697" s="3"/>
      <c r="R697" s="3"/>
      <c r="S697" s="3"/>
      <c r="T697" s="3"/>
    </row>
    <row r="698" spans="1:20">
      <c r="A698" s="3">
        <v>697</v>
      </c>
      <c r="B698" s="3" t="s">
        <v>1171</v>
      </c>
      <c r="C698" s="3" t="s">
        <v>29</v>
      </c>
      <c r="D698" s="2">
        <v>70837.69</v>
      </c>
      <c r="E698" s="3">
        <v>5</v>
      </c>
      <c r="F698" s="3" t="s">
        <v>1172</v>
      </c>
      <c r="G698" s="1">
        <v>45629</v>
      </c>
      <c r="H698" s="3" t="s">
        <v>91</v>
      </c>
      <c r="I698" s="3" t="s">
        <v>41</v>
      </c>
      <c r="J698" s="3" t="s">
        <v>20</v>
      </c>
      <c r="K698" s="2">
        <f>Table1[[#This Row],[Unit Price]]*Table1[[#This Row],[Quantity]]</f>
        <v>354188.45</v>
      </c>
      <c r="L698" s="3">
        <f t="shared" si="10"/>
        <v>0.25</v>
      </c>
      <c r="M698" s="2">
        <f>IFERROR(Table1[[#This Row],[Sale Price]]*Table1[[#This Row],[Discount]],"No Discount")</f>
        <v>88547.112500000003</v>
      </c>
      <c r="N698" s="2">
        <f>IFERROR(Table1[[#This Row],[Sale Price]]-Table1[[#This Row],[Discount Amount]],Table1[[#This Row],[Sale Price]])</f>
        <v>265641.33750000002</v>
      </c>
      <c r="O698" s="23">
        <f>MONTH(Table1[[#This Row],[Date]])</f>
        <v>12</v>
      </c>
      <c r="P698" s="3"/>
      <c r="Q698" s="3"/>
      <c r="R698" s="3"/>
      <c r="S698" s="3"/>
      <c r="T698" s="3"/>
    </row>
    <row r="699" spans="1:20">
      <c r="A699" s="3">
        <v>698</v>
      </c>
      <c r="B699" s="3" t="s">
        <v>299</v>
      </c>
      <c r="C699" s="3" t="s">
        <v>129</v>
      </c>
      <c r="D699" s="2">
        <v>44747.82</v>
      </c>
      <c r="E699" s="3">
        <v>5</v>
      </c>
      <c r="F699" s="3" t="s">
        <v>1173</v>
      </c>
      <c r="G699" s="1">
        <v>45463</v>
      </c>
      <c r="H699" s="3" t="s">
        <v>81</v>
      </c>
      <c r="I699" s="3" t="s">
        <v>19</v>
      </c>
      <c r="J699" s="3" t="s">
        <v>36</v>
      </c>
      <c r="K699" s="2">
        <f>Table1[[#This Row],[Unit Price]]*Table1[[#This Row],[Quantity]]</f>
        <v>223739.1</v>
      </c>
      <c r="L699" s="3">
        <f t="shared" si="10"/>
        <v>0.25</v>
      </c>
      <c r="M699" s="2">
        <f>IFERROR(Table1[[#This Row],[Sale Price]]*Table1[[#This Row],[Discount]],"No Discount")</f>
        <v>55934.775000000001</v>
      </c>
      <c r="N699" s="2">
        <f>IFERROR(Table1[[#This Row],[Sale Price]]-Table1[[#This Row],[Discount Amount]],Table1[[#This Row],[Sale Price]])</f>
        <v>167804.32500000001</v>
      </c>
      <c r="O699" s="23">
        <f>MONTH(Table1[[#This Row],[Date]])</f>
        <v>6</v>
      </c>
      <c r="P699" s="3"/>
      <c r="Q699" s="3"/>
      <c r="R699" s="3"/>
      <c r="S699" s="3"/>
      <c r="T699" s="3"/>
    </row>
    <row r="700" spans="1:20">
      <c r="A700" s="3">
        <v>699</v>
      </c>
      <c r="B700" s="3" t="s">
        <v>477</v>
      </c>
      <c r="C700" s="3" t="s">
        <v>38</v>
      </c>
      <c r="D700" s="2">
        <v>84431.46</v>
      </c>
      <c r="E700" s="3">
        <v>4</v>
      </c>
      <c r="F700" s="3" t="s">
        <v>1174</v>
      </c>
      <c r="G700" s="1">
        <v>45584</v>
      </c>
      <c r="H700" s="3" t="s">
        <v>181</v>
      </c>
      <c r="I700" s="3" t="s">
        <v>45</v>
      </c>
      <c r="J700" s="3" t="s">
        <v>27</v>
      </c>
      <c r="K700" s="2">
        <f>Table1[[#This Row],[Unit Price]]*Table1[[#This Row],[Quantity]]</f>
        <v>337725.84</v>
      </c>
      <c r="L700" s="3">
        <f t="shared" si="10"/>
        <v>0.15</v>
      </c>
      <c r="M700" s="2">
        <f>IFERROR(Table1[[#This Row],[Sale Price]]*Table1[[#This Row],[Discount]],"No Discount")</f>
        <v>50658.876000000004</v>
      </c>
      <c r="N700" s="2">
        <f>IFERROR(Table1[[#This Row],[Sale Price]]-Table1[[#This Row],[Discount Amount]],Table1[[#This Row],[Sale Price]])</f>
        <v>287066.96400000004</v>
      </c>
      <c r="O700" s="23">
        <f>MONTH(Table1[[#This Row],[Date]])</f>
        <v>10</v>
      </c>
      <c r="P700" s="3"/>
      <c r="Q700" s="3"/>
      <c r="R700" s="3"/>
      <c r="S700" s="3"/>
      <c r="T700" s="3"/>
    </row>
    <row r="701" spans="1:20">
      <c r="A701" s="3">
        <v>700</v>
      </c>
      <c r="B701" s="3" t="s">
        <v>939</v>
      </c>
      <c r="C701" s="3" t="s">
        <v>47</v>
      </c>
      <c r="D701" s="2">
        <v>186794.38</v>
      </c>
      <c r="E701" s="3">
        <v>2</v>
      </c>
      <c r="F701" s="3" t="s">
        <v>1175</v>
      </c>
      <c r="G701" s="1">
        <v>45577</v>
      </c>
      <c r="H701" s="3" t="s">
        <v>91</v>
      </c>
      <c r="I701" s="3" t="s">
        <v>26</v>
      </c>
      <c r="J701" s="3" t="s">
        <v>36</v>
      </c>
      <c r="K701" s="2">
        <f>Table1[[#This Row],[Unit Price]]*Table1[[#This Row],[Quantity]]</f>
        <v>373588.76</v>
      </c>
      <c r="L701" s="3">
        <f t="shared" si="10"/>
        <v>0.15</v>
      </c>
      <c r="M701" s="2">
        <f>IFERROR(Table1[[#This Row],[Sale Price]]*Table1[[#This Row],[Discount]],"No Discount")</f>
        <v>56038.313999999998</v>
      </c>
      <c r="N701" s="2">
        <f>IFERROR(Table1[[#This Row],[Sale Price]]-Table1[[#This Row],[Discount Amount]],Table1[[#This Row],[Sale Price]])</f>
        <v>317550.446</v>
      </c>
      <c r="O701" s="23">
        <f>MONTH(Table1[[#This Row],[Date]])</f>
        <v>10</v>
      </c>
      <c r="P701" s="3"/>
      <c r="Q701" s="3"/>
      <c r="R701" s="3"/>
      <c r="S701" s="3"/>
      <c r="T701" s="3"/>
    </row>
    <row r="702" spans="1:20">
      <c r="A702" s="3">
        <v>701</v>
      </c>
      <c r="B702" s="3" t="s">
        <v>724</v>
      </c>
      <c r="C702" s="3" t="s">
        <v>79</v>
      </c>
      <c r="D702" s="2">
        <v>143341.65</v>
      </c>
      <c r="E702" s="3">
        <v>4</v>
      </c>
      <c r="F702" s="3" t="s">
        <v>1176</v>
      </c>
      <c r="G702" s="1">
        <v>45639</v>
      </c>
      <c r="H702" s="3" t="s">
        <v>62</v>
      </c>
      <c r="I702" s="3" t="s">
        <v>41</v>
      </c>
      <c r="J702" s="3" t="s">
        <v>36</v>
      </c>
      <c r="K702" s="2">
        <f>Table1[[#This Row],[Unit Price]]*Table1[[#This Row],[Quantity]]</f>
        <v>573366.6</v>
      </c>
      <c r="L702" s="3">
        <f t="shared" si="10"/>
        <v>0.15</v>
      </c>
      <c r="M702" s="2">
        <f>IFERROR(Table1[[#This Row],[Sale Price]]*Table1[[#This Row],[Discount]],"No Discount")</f>
        <v>86004.989999999991</v>
      </c>
      <c r="N702" s="2">
        <f>IFERROR(Table1[[#This Row],[Sale Price]]-Table1[[#This Row],[Discount Amount]],Table1[[#This Row],[Sale Price]])</f>
        <v>487361.61</v>
      </c>
      <c r="O702" s="23">
        <f>MONTH(Table1[[#This Row],[Date]])</f>
        <v>12</v>
      </c>
      <c r="P702" s="3"/>
      <c r="Q702" s="3"/>
      <c r="R702" s="3"/>
      <c r="S702" s="3"/>
      <c r="T702" s="3"/>
    </row>
    <row r="703" spans="1:20">
      <c r="A703" s="3">
        <v>702</v>
      </c>
      <c r="B703" s="3" t="s">
        <v>355</v>
      </c>
      <c r="C703" s="3" t="s">
        <v>47</v>
      </c>
      <c r="D703" s="2">
        <v>76292.149999999994</v>
      </c>
      <c r="E703" s="3">
        <v>3</v>
      </c>
      <c r="F703" s="3" t="s">
        <v>1177</v>
      </c>
      <c r="G703" s="1">
        <v>45341</v>
      </c>
      <c r="H703" s="3" t="s">
        <v>67</v>
      </c>
      <c r="I703" s="3" t="s">
        <v>19</v>
      </c>
      <c r="J703" s="3" t="s">
        <v>20</v>
      </c>
      <c r="K703" s="2">
        <f>Table1[[#This Row],[Unit Price]]*Table1[[#This Row],[Quantity]]</f>
        <v>228876.44999999998</v>
      </c>
      <c r="L703" s="3">
        <f t="shared" si="10"/>
        <v>0.15</v>
      </c>
      <c r="M703" s="2">
        <f>IFERROR(Table1[[#This Row],[Sale Price]]*Table1[[#This Row],[Discount]],"No Discount")</f>
        <v>34331.467499999999</v>
      </c>
      <c r="N703" s="2">
        <f>IFERROR(Table1[[#This Row],[Sale Price]]-Table1[[#This Row],[Discount Amount]],Table1[[#This Row],[Sale Price]])</f>
        <v>194544.98249999998</v>
      </c>
      <c r="O703" s="23">
        <f>MONTH(Table1[[#This Row],[Date]])</f>
        <v>2</v>
      </c>
      <c r="P703" s="3"/>
      <c r="Q703" s="3"/>
      <c r="R703" s="3"/>
      <c r="S703" s="3"/>
      <c r="T703" s="3"/>
    </row>
    <row r="704" spans="1:20">
      <c r="A704" s="3">
        <v>703</v>
      </c>
      <c r="B704" s="3" t="s">
        <v>389</v>
      </c>
      <c r="C704" s="3" t="s">
        <v>16</v>
      </c>
      <c r="D704" s="2">
        <v>151574.92000000001</v>
      </c>
      <c r="E704" s="3">
        <v>5</v>
      </c>
      <c r="F704" s="3" t="s">
        <v>1178</v>
      </c>
      <c r="G704" s="1">
        <v>45318</v>
      </c>
      <c r="H704" s="3" t="s">
        <v>91</v>
      </c>
      <c r="I704" s="3" t="s">
        <v>45</v>
      </c>
      <c r="J704" s="3" t="s">
        <v>27</v>
      </c>
      <c r="K704" s="2">
        <f>Table1[[#This Row],[Unit Price]]*Table1[[#This Row],[Quantity]]</f>
        <v>757874.60000000009</v>
      </c>
      <c r="L704" s="3">
        <f t="shared" si="10"/>
        <v>0.25</v>
      </c>
      <c r="M704" s="2">
        <f>IFERROR(Table1[[#This Row],[Sale Price]]*Table1[[#This Row],[Discount]],"No Discount")</f>
        <v>189468.65000000002</v>
      </c>
      <c r="N704" s="2">
        <f>IFERROR(Table1[[#This Row],[Sale Price]]-Table1[[#This Row],[Discount Amount]],Table1[[#This Row],[Sale Price]])</f>
        <v>568405.95000000007</v>
      </c>
      <c r="O704" s="23">
        <f>MONTH(Table1[[#This Row],[Date]])</f>
        <v>1</v>
      </c>
      <c r="P704" s="3"/>
      <c r="Q704" s="3"/>
      <c r="R704" s="3"/>
      <c r="S704" s="3"/>
      <c r="T704" s="3"/>
    </row>
    <row r="705" spans="1:20">
      <c r="A705" s="3">
        <v>704</v>
      </c>
      <c r="B705" s="3" t="s">
        <v>641</v>
      </c>
      <c r="C705" s="3" t="s">
        <v>51</v>
      </c>
      <c r="D705" s="2">
        <v>177669.59</v>
      </c>
      <c r="E705" s="3">
        <v>3</v>
      </c>
      <c r="F705" s="3" t="s">
        <v>1179</v>
      </c>
      <c r="G705" s="1">
        <v>45548</v>
      </c>
      <c r="H705" s="3" t="s">
        <v>53</v>
      </c>
      <c r="I705" s="3" t="s">
        <v>32</v>
      </c>
      <c r="J705" s="3" t="s">
        <v>20</v>
      </c>
      <c r="K705" s="2">
        <f>Table1[[#This Row],[Unit Price]]*Table1[[#This Row],[Quantity]]</f>
        <v>533008.77</v>
      </c>
      <c r="L705" s="3">
        <f t="shared" si="10"/>
        <v>0.15</v>
      </c>
      <c r="M705" s="2">
        <f>IFERROR(Table1[[#This Row],[Sale Price]]*Table1[[#This Row],[Discount]],"No Discount")</f>
        <v>79951.315499999997</v>
      </c>
      <c r="N705" s="2">
        <f>IFERROR(Table1[[#This Row],[Sale Price]]-Table1[[#This Row],[Discount Amount]],Table1[[#This Row],[Sale Price]])</f>
        <v>453057.45449999999</v>
      </c>
      <c r="O705" s="23">
        <f>MONTH(Table1[[#This Row],[Date]])</f>
        <v>9</v>
      </c>
      <c r="P705" s="3"/>
      <c r="Q705" s="3"/>
      <c r="R705" s="3"/>
      <c r="S705" s="3"/>
      <c r="T705" s="3"/>
    </row>
    <row r="706" spans="1:20">
      <c r="A706" s="3">
        <v>705</v>
      </c>
      <c r="B706" s="3" t="s">
        <v>881</v>
      </c>
      <c r="C706" s="3" t="s">
        <v>38</v>
      </c>
      <c r="D706" s="2">
        <v>160951.22</v>
      </c>
      <c r="E706" s="3">
        <v>2</v>
      </c>
      <c r="F706" s="3" t="s">
        <v>1180</v>
      </c>
      <c r="G706" s="1">
        <v>45498</v>
      </c>
      <c r="H706" s="3" t="s">
        <v>18</v>
      </c>
      <c r="I706" s="3" t="s">
        <v>45</v>
      </c>
      <c r="J706" s="3" t="s">
        <v>20</v>
      </c>
      <c r="K706" s="2">
        <f>Table1[[#This Row],[Unit Price]]*Table1[[#This Row],[Quantity]]</f>
        <v>321902.44</v>
      </c>
      <c r="L706" s="3">
        <f t="shared" ref="L706:L769" si="11">_xlfn.XLOOKUP(E706,$P$2:$P$6,$Q$2:$Q$6,,0)</f>
        <v>0.15</v>
      </c>
      <c r="M706" s="2">
        <f>IFERROR(Table1[[#This Row],[Sale Price]]*Table1[[#This Row],[Discount]],"No Discount")</f>
        <v>48285.366000000002</v>
      </c>
      <c r="N706" s="2">
        <f>IFERROR(Table1[[#This Row],[Sale Price]]-Table1[[#This Row],[Discount Amount]],Table1[[#This Row],[Sale Price]])</f>
        <v>273617.07400000002</v>
      </c>
      <c r="O706" s="23">
        <f>MONTH(Table1[[#This Row],[Date]])</f>
        <v>7</v>
      </c>
      <c r="P706" s="3"/>
      <c r="Q706" s="3"/>
      <c r="R706" s="3"/>
      <c r="S706" s="3"/>
      <c r="T706" s="3"/>
    </row>
    <row r="707" spans="1:20">
      <c r="A707" s="3">
        <v>706</v>
      </c>
      <c r="B707" s="3" t="s">
        <v>969</v>
      </c>
      <c r="C707" s="3" t="s">
        <v>29</v>
      </c>
      <c r="D707" s="2">
        <v>174682.63</v>
      </c>
      <c r="E707" s="3">
        <v>3</v>
      </c>
      <c r="F707" s="3" t="s">
        <v>1181</v>
      </c>
      <c r="G707" s="1">
        <v>45511</v>
      </c>
      <c r="H707" s="3" t="s">
        <v>84</v>
      </c>
      <c r="I707" s="3" t="s">
        <v>32</v>
      </c>
      <c r="J707" s="3" t="s">
        <v>27</v>
      </c>
      <c r="K707" s="2">
        <f>Table1[[#This Row],[Unit Price]]*Table1[[#This Row],[Quantity]]</f>
        <v>524047.89</v>
      </c>
      <c r="L707" s="3">
        <f t="shared" si="11"/>
        <v>0.15</v>
      </c>
      <c r="M707" s="2">
        <f>IFERROR(Table1[[#This Row],[Sale Price]]*Table1[[#This Row],[Discount]],"No Discount")</f>
        <v>78607.183499999999</v>
      </c>
      <c r="N707" s="2">
        <f>IFERROR(Table1[[#This Row],[Sale Price]]-Table1[[#This Row],[Discount Amount]],Table1[[#This Row],[Sale Price]])</f>
        <v>445440.70650000003</v>
      </c>
      <c r="O707" s="23">
        <f>MONTH(Table1[[#This Row],[Date]])</f>
        <v>8</v>
      </c>
      <c r="P707" s="3"/>
      <c r="Q707" s="3"/>
      <c r="R707" s="3"/>
      <c r="S707" s="3"/>
      <c r="T707" s="3"/>
    </row>
    <row r="708" spans="1:20">
      <c r="A708" s="3">
        <v>707</v>
      </c>
      <c r="B708" s="3" t="s">
        <v>1182</v>
      </c>
      <c r="C708" s="3" t="s">
        <v>47</v>
      </c>
      <c r="D708" s="2">
        <v>79745.53</v>
      </c>
      <c r="E708" s="3">
        <v>1</v>
      </c>
      <c r="F708" s="3" t="s">
        <v>1183</v>
      </c>
      <c r="G708" s="1">
        <v>45503</v>
      </c>
      <c r="H708" s="3" t="s">
        <v>84</v>
      </c>
      <c r="I708" s="3" t="s">
        <v>45</v>
      </c>
      <c r="J708" s="3" t="s">
        <v>27</v>
      </c>
      <c r="K708" s="2">
        <f>Table1[[#This Row],[Unit Price]]*Table1[[#This Row],[Quantity]]</f>
        <v>79745.53</v>
      </c>
      <c r="L708" s="3" t="str">
        <f t="shared" si="11"/>
        <v>No Discount</v>
      </c>
      <c r="M708" s="2" t="str">
        <f>IFERROR(Table1[[#This Row],[Sale Price]]*Table1[[#This Row],[Discount]],"No Discount")</f>
        <v>No Discount</v>
      </c>
      <c r="N708" s="2">
        <f>IFERROR(Table1[[#This Row],[Sale Price]]-Table1[[#This Row],[Discount Amount]],Table1[[#This Row],[Sale Price]])</f>
        <v>79745.53</v>
      </c>
      <c r="O708" s="23">
        <f>MONTH(Table1[[#This Row],[Date]])</f>
        <v>7</v>
      </c>
      <c r="P708" s="3"/>
      <c r="Q708" s="3"/>
      <c r="R708" s="3"/>
      <c r="S708" s="3"/>
      <c r="T708" s="3"/>
    </row>
    <row r="709" spans="1:20">
      <c r="A709" s="3">
        <v>708</v>
      </c>
      <c r="B709" s="3" t="s">
        <v>705</v>
      </c>
      <c r="C709" s="3" t="s">
        <v>23</v>
      </c>
      <c r="D709" s="2">
        <v>112503.29</v>
      </c>
      <c r="E709" s="3">
        <v>5</v>
      </c>
      <c r="F709" s="3" t="s">
        <v>1184</v>
      </c>
      <c r="G709" s="1">
        <v>45495</v>
      </c>
      <c r="H709" s="3" t="s">
        <v>18</v>
      </c>
      <c r="I709" s="3" t="s">
        <v>19</v>
      </c>
      <c r="J709" s="3" t="s">
        <v>20</v>
      </c>
      <c r="K709" s="2">
        <f>Table1[[#This Row],[Unit Price]]*Table1[[#This Row],[Quantity]]</f>
        <v>562516.44999999995</v>
      </c>
      <c r="L709" s="3">
        <f t="shared" si="11"/>
        <v>0.25</v>
      </c>
      <c r="M709" s="2">
        <f>IFERROR(Table1[[#This Row],[Sale Price]]*Table1[[#This Row],[Discount]],"No Discount")</f>
        <v>140629.11249999999</v>
      </c>
      <c r="N709" s="2">
        <f>IFERROR(Table1[[#This Row],[Sale Price]]-Table1[[#This Row],[Discount Amount]],Table1[[#This Row],[Sale Price]])</f>
        <v>421887.33749999997</v>
      </c>
      <c r="O709" s="23">
        <f>MONTH(Table1[[#This Row],[Date]])</f>
        <v>7</v>
      </c>
      <c r="P709" s="3"/>
      <c r="Q709" s="3"/>
      <c r="R709" s="3"/>
      <c r="S709" s="3"/>
      <c r="T709" s="3"/>
    </row>
    <row r="710" spans="1:20">
      <c r="A710" s="3">
        <v>709</v>
      </c>
      <c r="B710" s="3" t="s">
        <v>1185</v>
      </c>
      <c r="C710" s="3" t="s">
        <v>51</v>
      </c>
      <c r="D710" s="2">
        <v>188403.72</v>
      </c>
      <c r="E710" s="3">
        <v>1</v>
      </c>
      <c r="F710" s="3" t="s">
        <v>1186</v>
      </c>
      <c r="G710" s="1">
        <v>45648</v>
      </c>
      <c r="H710" s="3" t="s">
        <v>67</v>
      </c>
      <c r="I710" s="3" t="s">
        <v>19</v>
      </c>
      <c r="J710" s="3" t="s">
        <v>27</v>
      </c>
      <c r="K710" s="2">
        <f>Table1[[#This Row],[Unit Price]]*Table1[[#This Row],[Quantity]]</f>
        <v>188403.72</v>
      </c>
      <c r="L710" s="3" t="str">
        <f t="shared" si="11"/>
        <v>No Discount</v>
      </c>
      <c r="M710" s="2" t="str">
        <f>IFERROR(Table1[[#This Row],[Sale Price]]*Table1[[#This Row],[Discount]],"No Discount")</f>
        <v>No Discount</v>
      </c>
      <c r="N710" s="2">
        <f>IFERROR(Table1[[#This Row],[Sale Price]]-Table1[[#This Row],[Discount Amount]],Table1[[#This Row],[Sale Price]])</f>
        <v>188403.72</v>
      </c>
      <c r="O710" s="23">
        <f>MONTH(Table1[[#This Row],[Date]])</f>
        <v>12</v>
      </c>
      <c r="P710" s="3"/>
      <c r="Q710" s="3"/>
      <c r="R710" s="3"/>
      <c r="S710" s="3"/>
      <c r="T710" s="3"/>
    </row>
    <row r="711" spans="1:20">
      <c r="A711" s="3">
        <v>710</v>
      </c>
      <c r="B711" s="3" t="s">
        <v>553</v>
      </c>
      <c r="C711" s="3" t="s">
        <v>79</v>
      </c>
      <c r="D711" s="2">
        <v>55844.07</v>
      </c>
      <c r="E711" s="3">
        <v>1</v>
      </c>
      <c r="F711" s="3" t="s">
        <v>1187</v>
      </c>
      <c r="G711" s="1">
        <v>45362</v>
      </c>
      <c r="H711" s="3" t="s">
        <v>96</v>
      </c>
      <c r="I711" s="3" t="s">
        <v>26</v>
      </c>
      <c r="J711" s="3" t="s">
        <v>27</v>
      </c>
      <c r="K711" s="2">
        <f>Table1[[#This Row],[Unit Price]]*Table1[[#This Row],[Quantity]]</f>
        <v>55844.07</v>
      </c>
      <c r="L711" s="3" t="str">
        <f t="shared" si="11"/>
        <v>No Discount</v>
      </c>
      <c r="M711" s="2" t="str">
        <f>IFERROR(Table1[[#This Row],[Sale Price]]*Table1[[#This Row],[Discount]],"No Discount")</f>
        <v>No Discount</v>
      </c>
      <c r="N711" s="2">
        <f>IFERROR(Table1[[#This Row],[Sale Price]]-Table1[[#This Row],[Discount Amount]],Table1[[#This Row],[Sale Price]])</f>
        <v>55844.07</v>
      </c>
      <c r="O711" s="23">
        <f>MONTH(Table1[[#This Row],[Date]])</f>
        <v>3</v>
      </c>
      <c r="P711" s="3"/>
      <c r="Q711" s="3"/>
      <c r="R711" s="3"/>
      <c r="S711" s="3"/>
      <c r="T711" s="3"/>
    </row>
    <row r="712" spans="1:20">
      <c r="A712" s="3">
        <v>711</v>
      </c>
      <c r="B712" s="3" t="s">
        <v>969</v>
      </c>
      <c r="C712" s="3" t="s">
        <v>70</v>
      </c>
      <c r="D712" s="2">
        <v>24303.55</v>
      </c>
      <c r="E712" s="3">
        <v>1</v>
      </c>
      <c r="F712" s="3" t="s">
        <v>1188</v>
      </c>
      <c r="G712" s="1">
        <v>45602</v>
      </c>
      <c r="H712" s="3" t="s">
        <v>25</v>
      </c>
      <c r="I712" s="3" t="s">
        <v>32</v>
      </c>
      <c r="J712" s="3" t="s">
        <v>36</v>
      </c>
      <c r="K712" s="2">
        <f>Table1[[#This Row],[Unit Price]]*Table1[[#This Row],[Quantity]]</f>
        <v>24303.55</v>
      </c>
      <c r="L712" s="3" t="str">
        <f t="shared" si="11"/>
        <v>No Discount</v>
      </c>
      <c r="M712" s="2" t="str">
        <f>IFERROR(Table1[[#This Row],[Sale Price]]*Table1[[#This Row],[Discount]],"No Discount")</f>
        <v>No Discount</v>
      </c>
      <c r="N712" s="2">
        <f>IFERROR(Table1[[#This Row],[Sale Price]]-Table1[[#This Row],[Discount Amount]],Table1[[#This Row],[Sale Price]])</f>
        <v>24303.55</v>
      </c>
      <c r="O712" s="23">
        <f>MONTH(Table1[[#This Row],[Date]])</f>
        <v>11</v>
      </c>
      <c r="P712" s="3"/>
      <c r="Q712" s="3"/>
      <c r="R712" s="3"/>
      <c r="S712" s="3"/>
      <c r="T712" s="3"/>
    </row>
    <row r="713" spans="1:20">
      <c r="A713" s="3">
        <v>712</v>
      </c>
      <c r="B713" s="3" t="s">
        <v>1030</v>
      </c>
      <c r="C713" s="3" t="s">
        <v>29</v>
      </c>
      <c r="D713" s="2">
        <v>181344.65</v>
      </c>
      <c r="E713" s="3">
        <v>5</v>
      </c>
      <c r="F713" s="3" t="s">
        <v>1189</v>
      </c>
      <c r="G713" s="1">
        <v>45548</v>
      </c>
      <c r="H713" s="3" t="s">
        <v>223</v>
      </c>
      <c r="I713" s="3" t="s">
        <v>26</v>
      </c>
      <c r="J713" s="3" t="s">
        <v>27</v>
      </c>
      <c r="K713" s="2">
        <f>Table1[[#This Row],[Unit Price]]*Table1[[#This Row],[Quantity]]</f>
        <v>906723.25</v>
      </c>
      <c r="L713" s="3">
        <f t="shared" si="11"/>
        <v>0.25</v>
      </c>
      <c r="M713" s="2">
        <f>IFERROR(Table1[[#This Row],[Sale Price]]*Table1[[#This Row],[Discount]],"No Discount")</f>
        <v>226680.8125</v>
      </c>
      <c r="N713" s="2">
        <f>IFERROR(Table1[[#This Row],[Sale Price]]-Table1[[#This Row],[Discount Amount]],Table1[[#This Row],[Sale Price]])</f>
        <v>680042.4375</v>
      </c>
      <c r="O713" s="23">
        <f>MONTH(Table1[[#This Row],[Date]])</f>
        <v>9</v>
      </c>
      <c r="P713" s="3"/>
      <c r="Q713" s="3"/>
      <c r="R713" s="3"/>
      <c r="S713" s="3"/>
      <c r="T713" s="3"/>
    </row>
    <row r="714" spans="1:20">
      <c r="A714" s="3">
        <v>713</v>
      </c>
      <c r="B714" s="3" t="s">
        <v>1190</v>
      </c>
      <c r="C714" s="3" t="s">
        <v>38</v>
      </c>
      <c r="D714" s="2">
        <v>76528.22</v>
      </c>
      <c r="E714" s="3">
        <v>4</v>
      </c>
      <c r="F714" s="3" t="s">
        <v>1191</v>
      </c>
      <c r="G714" s="1">
        <v>45548</v>
      </c>
      <c r="H714" s="3" t="s">
        <v>197</v>
      </c>
      <c r="I714" s="3" t="s">
        <v>41</v>
      </c>
      <c r="J714" s="3" t="s">
        <v>20</v>
      </c>
      <c r="K714" s="2">
        <f>Table1[[#This Row],[Unit Price]]*Table1[[#This Row],[Quantity]]</f>
        <v>306112.88</v>
      </c>
      <c r="L714" s="3">
        <f t="shared" si="11"/>
        <v>0.15</v>
      </c>
      <c r="M714" s="2">
        <f>IFERROR(Table1[[#This Row],[Sale Price]]*Table1[[#This Row],[Discount]],"No Discount")</f>
        <v>45916.932000000001</v>
      </c>
      <c r="N714" s="2">
        <f>IFERROR(Table1[[#This Row],[Sale Price]]-Table1[[#This Row],[Discount Amount]],Table1[[#This Row],[Sale Price]])</f>
        <v>260195.948</v>
      </c>
      <c r="O714" s="23">
        <f>MONTH(Table1[[#This Row],[Date]])</f>
        <v>9</v>
      </c>
      <c r="P714" s="3"/>
      <c r="Q714" s="3"/>
      <c r="R714" s="3"/>
      <c r="S714" s="3"/>
      <c r="T714" s="3"/>
    </row>
    <row r="715" spans="1:20">
      <c r="A715" s="3">
        <v>714</v>
      </c>
      <c r="B715" s="3" t="s">
        <v>373</v>
      </c>
      <c r="C715" s="3" t="s">
        <v>29</v>
      </c>
      <c r="D715" s="2">
        <v>132477.54999999999</v>
      </c>
      <c r="E715" s="3">
        <v>4</v>
      </c>
      <c r="F715" s="3" t="s">
        <v>1192</v>
      </c>
      <c r="G715" s="1">
        <v>45611</v>
      </c>
      <c r="H715" s="3" t="s">
        <v>76</v>
      </c>
      <c r="I715" s="3" t="s">
        <v>41</v>
      </c>
      <c r="J715" s="3" t="s">
        <v>20</v>
      </c>
      <c r="K715" s="2">
        <f>Table1[[#This Row],[Unit Price]]*Table1[[#This Row],[Quantity]]</f>
        <v>529910.19999999995</v>
      </c>
      <c r="L715" s="3">
        <f t="shared" si="11"/>
        <v>0.15</v>
      </c>
      <c r="M715" s="2">
        <f>IFERROR(Table1[[#This Row],[Sale Price]]*Table1[[#This Row],[Discount]],"No Discount")</f>
        <v>79486.529999999984</v>
      </c>
      <c r="N715" s="2">
        <f>IFERROR(Table1[[#This Row],[Sale Price]]-Table1[[#This Row],[Discount Amount]],Table1[[#This Row],[Sale Price]])</f>
        <v>450423.67</v>
      </c>
      <c r="O715" s="23">
        <f>MONTH(Table1[[#This Row],[Date]])</f>
        <v>11</v>
      </c>
      <c r="P715" s="3"/>
      <c r="Q715" s="3"/>
      <c r="R715" s="3"/>
      <c r="S715" s="3"/>
      <c r="T715" s="3"/>
    </row>
    <row r="716" spans="1:20">
      <c r="A716" s="3">
        <v>715</v>
      </c>
      <c r="B716" s="3" t="s">
        <v>1193</v>
      </c>
      <c r="C716" s="3" t="s">
        <v>60</v>
      </c>
      <c r="D716" s="2">
        <v>128520.59</v>
      </c>
      <c r="E716" s="3">
        <v>3</v>
      </c>
      <c r="F716" s="3" t="s">
        <v>1194</v>
      </c>
      <c r="G716" s="1">
        <v>45414</v>
      </c>
      <c r="H716" s="3" t="s">
        <v>91</v>
      </c>
      <c r="I716" s="3" t="s">
        <v>41</v>
      </c>
      <c r="J716" s="3" t="s">
        <v>27</v>
      </c>
      <c r="K716" s="2">
        <f>Table1[[#This Row],[Unit Price]]*Table1[[#This Row],[Quantity]]</f>
        <v>385561.77</v>
      </c>
      <c r="L716" s="3">
        <f t="shared" si="11"/>
        <v>0.15</v>
      </c>
      <c r="M716" s="2">
        <f>IFERROR(Table1[[#This Row],[Sale Price]]*Table1[[#This Row],[Discount]],"No Discount")</f>
        <v>57834.265500000001</v>
      </c>
      <c r="N716" s="2">
        <f>IFERROR(Table1[[#This Row],[Sale Price]]-Table1[[#This Row],[Discount Amount]],Table1[[#This Row],[Sale Price]])</f>
        <v>327727.50450000004</v>
      </c>
      <c r="O716" s="23">
        <f>MONTH(Table1[[#This Row],[Date]])</f>
        <v>5</v>
      </c>
      <c r="P716" s="3"/>
      <c r="Q716" s="3"/>
      <c r="R716" s="3"/>
      <c r="S716" s="3"/>
      <c r="T716" s="3"/>
    </row>
    <row r="717" spans="1:20">
      <c r="A717" s="3">
        <v>716</v>
      </c>
      <c r="B717" s="3" t="s">
        <v>379</v>
      </c>
      <c r="C717" s="3" t="s">
        <v>29</v>
      </c>
      <c r="D717" s="2">
        <v>163830.18</v>
      </c>
      <c r="E717" s="3">
        <v>2</v>
      </c>
      <c r="F717" s="3" t="s">
        <v>1195</v>
      </c>
      <c r="G717" s="1">
        <v>45473</v>
      </c>
      <c r="H717" s="3" t="s">
        <v>35</v>
      </c>
      <c r="I717" s="3" t="s">
        <v>26</v>
      </c>
      <c r="J717" s="3" t="s">
        <v>27</v>
      </c>
      <c r="K717" s="2">
        <f>Table1[[#This Row],[Unit Price]]*Table1[[#This Row],[Quantity]]</f>
        <v>327660.36</v>
      </c>
      <c r="L717" s="3">
        <f t="shared" si="11"/>
        <v>0.15</v>
      </c>
      <c r="M717" s="2">
        <f>IFERROR(Table1[[#This Row],[Sale Price]]*Table1[[#This Row],[Discount]],"No Discount")</f>
        <v>49149.053999999996</v>
      </c>
      <c r="N717" s="2">
        <f>IFERROR(Table1[[#This Row],[Sale Price]]-Table1[[#This Row],[Discount Amount]],Table1[[#This Row],[Sale Price]])</f>
        <v>278511.30599999998</v>
      </c>
      <c r="O717" s="23">
        <f>MONTH(Table1[[#This Row],[Date]])</f>
        <v>6</v>
      </c>
      <c r="P717" s="3"/>
      <c r="Q717" s="3"/>
      <c r="R717" s="3"/>
      <c r="S717" s="3"/>
      <c r="T717" s="3"/>
    </row>
    <row r="718" spans="1:20">
      <c r="A718" s="3">
        <v>717</v>
      </c>
      <c r="B718" s="3" t="s">
        <v>107</v>
      </c>
      <c r="C718" s="3" t="s">
        <v>79</v>
      </c>
      <c r="D718" s="2">
        <v>82741.7</v>
      </c>
      <c r="E718" s="3">
        <v>5</v>
      </c>
      <c r="F718" s="3" t="s">
        <v>1196</v>
      </c>
      <c r="G718" s="1">
        <v>45379</v>
      </c>
      <c r="H718" s="3" t="s">
        <v>18</v>
      </c>
      <c r="I718" s="3" t="s">
        <v>32</v>
      </c>
      <c r="J718" s="3" t="s">
        <v>36</v>
      </c>
      <c r="K718" s="2">
        <f>Table1[[#This Row],[Unit Price]]*Table1[[#This Row],[Quantity]]</f>
        <v>413708.5</v>
      </c>
      <c r="L718" s="3">
        <f t="shared" si="11"/>
        <v>0.25</v>
      </c>
      <c r="M718" s="2">
        <f>IFERROR(Table1[[#This Row],[Sale Price]]*Table1[[#This Row],[Discount]],"No Discount")</f>
        <v>103427.125</v>
      </c>
      <c r="N718" s="2">
        <f>IFERROR(Table1[[#This Row],[Sale Price]]-Table1[[#This Row],[Discount Amount]],Table1[[#This Row],[Sale Price]])</f>
        <v>310281.375</v>
      </c>
      <c r="O718" s="23">
        <f>MONTH(Table1[[#This Row],[Date]])</f>
        <v>3</v>
      </c>
      <c r="P718" s="3"/>
      <c r="Q718" s="3"/>
      <c r="R718" s="3"/>
      <c r="S718" s="3"/>
      <c r="T718" s="3"/>
    </row>
    <row r="719" spans="1:20">
      <c r="A719" s="3">
        <v>718</v>
      </c>
      <c r="B719" s="3" t="s">
        <v>602</v>
      </c>
      <c r="C719" s="3" t="s">
        <v>23</v>
      </c>
      <c r="D719" s="2">
        <v>154180.92000000001</v>
      </c>
      <c r="E719" s="3">
        <v>5</v>
      </c>
      <c r="F719" s="3" t="s">
        <v>1197</v>
      </c>
      <c r="G719" s="1">
        <v>45649</v>
      </c>
      <c r="H719" s="3" t="s">
        <v>53</v>
      </c>
      <c r="I719" s="3" t="s">
        <v>26</v>
      </c>
      <c r="J719" s="3" t="s">
        <v>27</v>
      </c>
      <c r="K719" s="2">
        <f>Table1[[#This Row],[Unit Price]]*Table1[[#This Row],[Quantity]]</f>
        <v>770904.60000000009</v>
      </c>
      <c r="L719" s="3">
        <f t="shared" si="11"/>
        <v>0.25</v>
      </c>
      <c r="M719" s="2">
        <f>IFERROR(Table1[[#This Row],[Sale Price]]*Table1[[#This Row],[Discount]],"No Discount")</f>
        <v>192726.15000000002</v>
      </c>
      <c r="N719" s="2">
        <f>IFERROR(Table1[[#This Row],[Sale Price]]-Table1[[#This Row],[Discount Amount]],Table1[[#This Row],[Sale Price]])</f>
        <v>578178.45000000007</v>
      </c>
      <c r="O719" s="23">
        <f>MONTH(Table1[[#This Row],[Date]])</f>
        <v>12</v>
      </c>
      <c r="P719" s="3"/>
      <c r="Q719" s="3"/>
      <c r="R719" s="3"/>
      <c r="S719" s="3"/>
      <c r="T719" s="3"/>
    </row>
    <row r="720" spans="1:20">
      <c r="A720" s="3">
        <v>719</v>
      </c>
      <c r="B720" s="3" t="s">
        <v>1190</v>
      </c>
      <c r="C720" s="3" t="s">
        <v>16</v>
      </c>
      <c r="D720" s="2">
        <v>60739.83</v>
      </c>
      <c r="E720" s="3">
        <v>4</v>
      </c>
      <c r="F720" s="3" t="s">
        <v>1198</v>
      </c>
      <c r="G720" s="1">
        <v>45355</v>
      </c>
      <c r="H720" s="3" t="s">
        <v>181</v>
      </c>
      <c r="I720" s="3" t="s">
        <v>32</v>
      </c>
      <c r="J720" s="3" t="s">
        <v>36</v>
      </c>
      <c r="K720" s="2">
        <f>Table1[[#This Row],[Unit Price]]*Table1[[#This Row],[Quantity]]</f>
        <v>242959.32</v>
      </c>
      <c r="L720" s="3">
        <f t="shared" si="11"/>
        <v>0.15</v>
      </c>
      <c r="M720" s="2">
        <f>IFERROR(Table1[[#This Row],[Sale Price]]*Table1[[#This Row],[Discount]],"No Discount")</f>
        <v>36443.898000000001</v>
      </c>
      <c r="N720" s="2">
        <f>IFERROR(Table1[[#This Row],[Sale Price]]-Table1[[#This Row],[Discount Amount]],Table1[[#This Row],[Sale Price]])</f>
        <v>206515.42200000002</v>
      </c>
      <c r="O720" s="23">
        <f>MONTH(Table1[[#This Row],[Date]])</f>
        <v>3</v>
      </c>
      <c r="P720" s="3"/>
      <c r="Q720" s="3"/>
      <c r="R720" s="3"/>
      <c r="S720" s="3"/>
      <c r="T720" s="3"/>
    </row>
    <row r="721" spans="1:20">
      <c r="A721" s="3">
        <v>720</v>
      </c>
      <c r="B721" s="3" t="s">
        <v>1199</v>
      </c>
      <c r="C721" s="3" t="s">
        <v>60</v>
      </c>
      <c r="D721" s="2">
        <v>190720</v>
      </c>
      <c r="E721" s="3">
        <v>2</v>
      </c>
      <c r="F721" s="3" t="s">
        <v>1200</v>
      </c>
      <c r="G721" s="1">
        <v>45605</v>
      </c>
      <c r="H721" s="3" t="s">
        <v>91</v>
      </c>
      <c r="I721" s="3" t="s">
        <v>26</v>
      </c>
      <c r="J721" s="3" t="s">
        <v>20</v>
      </c>
      <c r="K721" s="2">
        <f>Table1[[#This Row],[Unit Price]]*Table1[[#This Row],[Quantity]]</f>
        <v>381440</v>
      </c>
      <c r="L721" s="3">
        <f t="shared" si="11"/>
        <v>0.15</v>
      </c>
      <c r="M721" s="2">
        <f>IFERROR(Table1[[#This Row],[Sale Price]]*Table1[[#This Row],[Discount]],"No Discount")</f>
        <v>57216</v>
      </c>
      <c r="N721" s="2">
        <f>IFERROR(Table1[[#This Row],[Sale Price]]-Table1[[#This Row],[Discount Amount]],Table1[[#This Row],[Sale Price]])</f>
        <v>324224</v>
      </c>
      <c r="O721" s="23">
        <f>MONTH(Table1[[#This Row],[Date]])</f>
        <v>11</v>
      </c>
      <c r="P721" s="3"/>
      <c r="Q721" s="3"/>
      <c r="R721" s="3"/>
      <c r="S721" s="3"/>
      <c r="T721" s="3"/>
    </row>
    <row r="722" spans="1:20">
      <c r="A722" s="3">
        <v>721</v>
      </c>
      <c r="B722" s="3" t="s">
        <v>398</v>
      </c>
      <c r="C722" s="3" t="s">
        <v>51</v>
      </c>
      <c r="D722" s="2">
        <v>53963.519999999997</v>
      </c>
      <c r="E722" s="3">
        <v>3</v>
      </c>
      <c r="F722" s="3" t="s">
        <v>1201</v>
      </c>
      <c r="G722" s="1">
        <v>45383</v>
      </c>
      <c r="H722" s="3" t="s">
        <v>159</v>
      </c>
      <c r="I722" s="3" t="s">
        <v>45</v>
      </c>
      <c r="J722" s="3" t="s">
        <v>20</v>
      </c>
      <c r="K722" s="2">
        <f>Table1[[#This Row],[Unit Price]]*Table1[[#This Row],[Quantity]]</f>
        <v>161890.56</v>
      </c>
      <c r="L722" s="3">
        <f t="shared" si="11"/>
        <v>0.15</v>
      </c>
      <c r="M722" s="2">
        <f>IFERROR(Table1[[#This Row],[Sale Price]]*Table1[[#This Row],[Discount]],"No Discount")</f>
        <v>24283.583999999999</v>
      </c>
      <c r="N722" s="2">
        <f>IFERROR(Table1[[#This Row],[Sale Price]]-Table1[[#This Row],[Discount Amount]],Table1[[#This Row],[Sale Price]])</f>
        <v>137606.976</v>
      </c>
      <c r="O722" s="23">
        <f>MONTH(Table1[[#This Row],[Date]])</f>
        <v>4</v>
      </c>
      <c r="P722" s="3"/>
      <c r="Q722" s="3"/>
      <c r="R722" s="3"/>
      <c r="S722" s="3"/>
      <c r="T722" s="3"/>
    </row>
    <row r="723" spans="1:20">
      <c r="A723" s="3">
        <v>722</v>
      </c>
      <c r="B723" s="3" t="s">
        <v>413</v>
      </c>
      <c r="C723" s="3" t="s">
        <v>47</v>
      </c>
      <c r="D723" s="2">
        <v>53739.06</v>
      </c>
      <c r="E723" s="3">
        <v>4</v>
      </c>
      <c r="F723" s="3" t="s">
        <v>1202</v>
      </c>
      <c r="G723" s="1">
        <v>45569</v>
      </c>
      <c r="H723" s="3" t="s">
        <v>91</v>
      </c>
      <c r="I723" s="3" t="s">
        <v>45</v>
      </c>
      <c r="J723" s="3" t="s">
        <v>36</v>
      </c>
      <c r="K723" s="2">
        <f>Table1[[#This Row],[Unit Price]]*Table1[[#This Row],[Quantity]]</f>
        <v>214956.24</v>
      </c>
      <c r="L723" s="3">
        <f t="shared" si="11"/>
        <v>0.15</v>
      </c>
      <c r="M723" s="2">
        <f>IFERROR(Table1[[#This Row],[Sale Price]]*Table1[[#This Row],[Discount]],"No Discount")</f>
        <v>32243.435999999998</v>
      </c>
      <c r="N723" s="2">
        <f>IFERROR(Table1[[#This Row],[Sale Price]]-Table1[[#This Row],[Discount Amount]],Table1[[#This Row],[Sale Price]])</f>
        <v>182712.804</v>
      </c>
      <c r="O723" s="23">
        <f>MONTH(Table1[[#This Row],[Date]])</f>
        <v>10</v>
      </c>
      <c r="P723" s="3"/>
      <c r="Q723" s="3"/>
      <c r="R723" s="3"/>
      <c r="S723" s="3"/>
      <c r="T723" s="3"/>
    </row>
    <row r="724" spans="1:20">
      <c r="A724" s="3">
        <v>723</v>
      </c>
      <c r="B724" s="3" t="s">
        <v>918</v>
      </c>
      <c r="C724" s="3" t="s">
        <v>38</v>
      </c>
      <c r="D724" s="2">
        <v>17341.95</v>
      </c>
      <c r="E724" s="3">
        <v>2</v>
      </c>
      <c r="F724" s="3" t="s">
        <v>1203</v>
      </c>
      <c r="G724" s="1">
        <v>45391</v>
      </c>
      <c r="H724" s="3" t="s">
        <v>81</v>
      </c>
      <c r="I724" s="3" t="s">
        <v>26</v>
      </c>
      <c r="J724" s="3" t="s">
        <v>27</v>
      </c>
      <c r="K724" s="2">
        <f>Table1[[#This Row],[Unit Price]]*Table1[[#This Row],[Quantity]]</f>
        <v>34683.9</v>
      </c>
      <c r="L724" s="3">
        <f t="shared" si="11"/>
        <v>0.15</v>
      </c>
      <c r="M724" s="2">
        <f>IFERROR(Table1[[#This Row],[Sale Price]]*Table1[[#This Row],[Discount]],"No Discount")</f>
        <v>5202.585</v>
      </c>
      <c r="N724" s="2">
        <f>IFERROR(Table1[[#This Row],[Sale Price]]-Table1[[#This Row],[Discount Amount]],Table1[[#This Row],[Sale Price]])</f>
        <v>29481.315000000002</v>
      </c>
      <c r="O724" s="23">
        <f>MONTH(Table1[[#This Row],[Date]])</f>
        <v>4</v>
      </c>
      <c r="P724" s="3"/>
      <c r="Q724" s="3"/>
      <c r="R724" s="3"/>
      <c r="S724" s="3"/>
      <c r="T724" s="3"/>
    </row>
    <row r="725" spans="1:20">
      <c r="A725" s="3">
        <v>724</v>
      </c>
      <c r="B725" s="3" t="s">
        <v>132</v>
      </c>
      <c r="C725" s="3" t="s">
        <v>79</v>
      </c>
      <c r="D725" s="2">
        <v>188941.83</v>
      </c>
      <c r="E725" s="3">
        <v>2</v>
      </c>
      <c r="F725" s="3" t="s">
        <v>1204</v>
      </c>
      <c r="G725" s="1">
        <v>45351</v>
      </c>
      <c r="H725" s="3" t="s">
        <v>53</v>
      </c>
      <c r="I725" s="3" t="s">
        <v>32</v>
      </c>
      <c r="J725" s="3" t="s">
        <v>36</v>
      </c>
      <c r="K725" s="2">
        <f>Table1[[#This Row],[Unit Price]]*Table1[[#This Row],[Quantity]]</f>
        <v>377883.66</v>
      </c>
      <c r="L725" s="3">
        <f t="shared" si="11"/>
        <v>0.15</v>
      </c>
      <c r="M725" s="2">
        <f>IFERROR(Table1[[#This Row],[Sale Price]]*Table1[[#This Row],[Discount]],"No Discount")</f>
        <v>56682.548999999992</v>
      </c>
      <c r="N725" s="2">
        <f>IFERROR(Table1[[#This Row],[Sale Price]]-Table1[[#This Row],[Discount Amount]],Table1[[#This Row],[Sale Price]])</f>
        <v>321201.11099999998</v>
      </c>
      <c r="O725" s="23">
        <f>MONTH(Table1[[#This Row],[Date]])</f>
        <v>2</v>
      </c>
      <c r="P725" s="3"/>
      <c r="Q725" s="3"/>
      <c r="R725" s="3"/>
      <c r="S725" s="3"/>
      <c r="T725" s="3"/>
    </row>
    <row r="726" spans="1:20">
      <c r="A726" s="3">
        <v>725</v>
      </c>
      <c r="B726" s="3" t="s">
        <v>330</v>
      </c>
      <c r="C726" s="3" t="s">
        <v>70</v>
      </c>
      <c r="D726" s="2">
        <v>171296.07</v>
      </c>
      <c r="E726" s="3">
        <v>1</v>
      </c>
      <c r="F726" s="3" t="s">
        <v>1205</v>
      </c>
      <c r="G726" s="1">
        <v>45412</v>
      </c>
      <c r="H726" s="3" t="s">
        <v>53</v>
      </c>
      <c r="I726" s="3" t="s">
        <v>19</v>
      </c>
      <c r="J726" s="3" t="s">
        <v>27</v>
      </c>
      <c r="K726" s="2">
        <f>Table1[[#This Row],[Unit Price]]*Table1[[#This Row],[Quantity]]</f>
        <v>171296.07</v>
      </c>
      <c r="L726" s="3" t="str">
        <f t="shared" si="11"/>
        <v>No Discount</v>
      </c>
      <c r="M726" s="2" t="str">
        <f>IFERROR(Table1[[#This Row],[Sale Price]]*Table1[[#This Row],[Discount]],"No Discount")</f>
        <v>No Discount</v>
      </c>
      <c r="N726" s="2">
        <f>IFERROR(Table1[[#This Row],[Sale Price]]-Table1[[#This Row],[Discount Amount]],Table1[[#This Row],[Sale Price]])</f>
        <v>171296.07</v>
      </c>
      <c r="O726" s="23">
        <f>MONTH(Table1[[#This Row],[Date]])</f>
        <v>4</v>
      </c>
      <c r="P726" s="3"/>
      <c r="Q726" s="3"/>
      <c r="R726" s="3"/>
      <c r="S726" s="3"/>
      <c r="T726" s="3"/>
    </row>
    <row r="727" spans="1:20">
      <c r="A727" s="3">
        <v>726</v>
      </c>
      <c r="B727" s="3" t="s">
        <v>1071</v>
      </c>
      <c r="C727" s="3" t="s">
        <v>23</v>
      </c>
      <c r="D727" s="2">
        <v>47658.15</v>
      </c>
      <c r="E727" s="3">
        <v>1</v>
      </c>
      <c r="F727" s="3" t="s">
        <v>1206</v>
      </c>
      <c r="G727" s="1">
        <v>45571</v>
      </c>
      <c r="H727" s="3" t="s">
        <v>131</v>
      </c>
      <c r="I727" s="3" t="s">
        <v>19</v>
      </c>
      <c r="J727" s="3" t="s">
        <v>36</v>
      </c>
      <c r="K727" s="2">
        <f>Table1[[#This Row],[Unit Price]]*Table1[[#This Row],[Quantity]]</f>
        <v>47658.15</v>
      </c>
      <c r="L727" s="3" t="str">
        <f t="shared" si="11"/>
        <v>No Discount</v>
      </c>
      <c r="M727" s="2" t="str">
        <f>IFERROR(Table1[[#This Row],[Sale Price]]*Table1[[#This Row],[Discount]],"No Discount")</f>
        <v>No Discount</v>
      </c>
      <c r="N727" s="2">
        <f>IFERROR(Table1[[#This Row],[Sale Price]]-Table1[[#This Row],[Discount Amount]],Table1[[#This Row],[Sale Price]])</f>
        <v>47658.15</v>
      </c>
      <c r="O727" s="23">
        <f>MONTH(Table1[[#This Row],[Date]])</f>
        <v>10</v>
      </c>
      <c r="P727" s="3"/>
      <c r="Q727" s="3"/>
      <c r="R727" s="3"/>
      <c r="S727" s="3"/>
      <c r="T727" s="3"/>
    </row>
    <row r="728" spans="1:20">
      <c r="A728" s="3">
        <v>727</v>
      </c>
      <c r="B728" s="3" t="s">
        <v>672</v>
      </c>
      <c r="C728" s="3" t="s">
        <v>23</v>
      </c>
      <c r="D728" s="2">
        <v>17325.27</v>
      </c>
      <c r="E728" s="3">
        <v>2</v>
      </c>
      <c r="F728" s="3" t="s">
        <v>1207</v>
      </c>
      <c r="G728" s="1">
        <v>45600</v>
      </c>
      <c r="H728" s="3" t="s">
        <v>40</v>
      </c>
      <c r="I728" s="3" t="s">
        <v>41</v>
      </c>
      <c r="J728" s="3" t="s">
        <v>27</v>
      </c>
      <c r="K728" s="2">
        <f>Table1[[#This Row],[Unit Price]]*Table1[[#This Row],[Quantity]]</f>
        <v>34650.54</v>
      </c>
      <c r="L728" s="3">
        <f t="shared" si="11"/>
        <v>0.15</v>
      </c>
      <c r="M728" s="2">
        <f>IFERROR(Table1[[#This Row],[Sale Price]]*Table1[[#This Row],[Discount]],"No Discount")</f>
        <v>5197.5810000000001</v>
      </c>
      <c r="N728" s="2">
        <f>IFERROR(Table1[[#This Row],[Sale Price]]-Table1[[#This Row],[Discount Amount]],Table1[[#This Row],[Sale Price]])</f>
        <v>29452.959000000003</v>
      </c>
      <c r="O728" s="23">
        <f>MONTH(Table1[[#This Row],[Date]])</f>
        <v>11</v>
      </c>
      <c r="P728" s="3"/>
      <c r="Q728" s="3"/>
      <c r="R728" s="3"/>
      <c r="S728" s="3"/>
      <c r="T728" s="3"/>
    </row>
    <row r="729" spans="1:20">
      <c r="A729" s="3">
        <v>728</v>
      </c>
      <c r="B729" s="3" t="s">
        <v>538</v>
      </c>
      <c r="C729" s="3" t="s">
        <v>29</v>
      </c>
      <c r="D729" s="2">
        <v>14024.96</v>
      </c>
      <c r="E729" s="3">
        <v>2</v>
      </c>
      <c r="F729" s="3" t="s">
        <v>1208</v>
      </c>
      <c r="G729" s="1">
        <v>45437</v>
      </c>
      <c r="H729" s="3" t="s">
        <v>25</v>
      </c>
      <c r="I729" s="3" t="s">
        <v>45</v>
      </c>
      <c r="J729" s="3" t="s">
        <v>36</v>
      </c>
      <c r="K729" s="2">
        <f>Table1[[#This Row],[Unit Price]]*Table1[[#This Row],[Quantity]]</f>
        <v>28049.919999999998</v>
      </c>
      <c r="L729" s="3">
        <f t="shared" si="11"/>
        <v>0.15</v>
      </c>
      <c r="M729" s="2">
        <f>IFERROR(Table1[[#This Row],[Sale Price]]*Table1[[#This Row],[Discount]],"No Discount")</f>
        <v>4207.4879999999994</v>
      </c>
      <c r="N729" s="2">
        <f>IFERROR(Table1[[#This Row],[Sale Price]]-Table1[[#This Row],[Discount Amount]],Table1[[#This Row],[Sale Price]])</f>
        <v>23842.432000000001</v>
      </c>
      <c r="O729" s="23">
        <f>MONTH(Table1[[#This Row],[Date]])</f>
        <v>5</v>
      </c>
      <c r="P729" s="3"/>
      <c r="Q729" s="3"/>
      <c r="R729" s="3"/>
      <c r="S729" s="3"/>
      <c r="T729" s="3"/>
    </row>
    <row r="730" spans="1:20">
      <c r="A730" s="3">
        <v>729</v>
      </c>
      <c r="B730" s="3" t="s">
        <v>1209</v>
      </c>
      <c r="C730" s="3" t="s">
        <v>70</v>
      </c>
      <c r="D730" s="2">
        <v>165499.9</v>
      </c>
      <c r="E730" s="3">
        <v>5</v>
      </c>
      <c r="F730" s="3" t="s">
        <v>1210</v>
      </c>
      <c r="G730" s="1">
        <v>45405</v>
      </c>
      <c r="H730" s="3" t="s">
        <v>191</v>
      </c>
      <c r="I730" s="3" t="s">
        <v>26</v>
      </c>
      <c r="J730" s="3" t="s">
        <v>20</v>
      </c>
      <c r="K730" s="2">
        <f>Table1[[#This Row],[Unit Price]]*Table1[[#This Row],[Quantity]]</f>
        <v>827499.5</v>
      </c>
      <c r="L730" s="3">
        <f t="shared" si="11"/>
        <v>0.25</v>
      </c>
      <c r="M730" s="2">
        <f>IFERROR(Table1[[#This Row],[Sale Price]]*Table1[[#This Row],[Discount]],"No Discount")</f>
        <v>206874.875</v>
      </c>
      <c r="N730" s="2">
        <f>IFERROR(Table1[[#This Row],[Sale Price]]-Table1[[#This Row],[Discount Amount]],Table1[[#This Row],[Sale Price]])</f>
        <v>620624.625</v>
      </c>
      <c r="O730" s="23">
        <f>MONTH(Table1[[#This Row],[Date]])</f>
        <v>4</v>
      </c>
      <c r="P730" s="3"/>
      <c r="Q730" s="3"/>
      <c r="R730" s="3"/>
      <c r="S730" s="3"/>
      <c r="T730" s="3"/>
    </row>
    <row r="731" spans="1:20">
      <c r="A731" s="3">
        <v>730</v>
      </c>
      <c r="B731" s="3" t="s">
        <v>1211</v>
      </c>
      <c r="C731" s="3" t="s">
        <v>16</v>
      </c>
      <c r="D731" s="2">
        <v>192657.6</v>
      </c>
      <c r="E731" s="3">
        <v>2</v>
      </c>
      <c r="F731" s="3" t="s">
        <v>1212</v>
      </c>
      <c r="G731" s="1">
        <v>45316</v>
      </c>
      <c r="H731" s="3" t="s">
        <v>131</v>
      </c>
      <c r="I731" s="3" t="s">
        <v>26</v>
      </c>
      <c r="J731" s="3" t="s">
        <v>27</v>
      </c>
      <c r="K731" s="2">
        <f>Table1[[#This Row],[Unit Price]]*Table1[[#This Row],[Quantity]]</f>
        <v>385315.2</v>
      </c>
      <c r="L731" s="3">
        <f t="shared" si="11"/>
        <v>0.15</v>
      </c>
      <c r="M731" s="2">
        <f>IFERROR(Table1[[#This Row],[Sale Price]]*Table1[[#This Row],[Discount]],"No Discount")</f>
        <v>57797.279999999999</v>
      </c>
      <c r="N731" s="2">
        <f>IFERROR(Table1[[#This Row],[Sale Price]]-Table1[[#This Row],[Discount Amount]],Table1[[#This Row],[Sale Price]])</f>
        <v>327517.92000000004</v>
      </c>
      <c r="O731" s="23">
        <f>MONTH(Table1[[#This Row],[Date]])</f>
        <v>1</v>
      </c>
      <c r="P731" s="3"/>
      <c r="Q731" s="3"/>
      <c r="R731" s="3"/>
      <c r="S731" s="3"/>
      <c r="T731" s="3"/>
    </row>
    <row r="732" spans="1:20">
      <c r="A732" s="3">
        <v>731</v>
      </c>
      <c r="B732" s="3" t="s">
        <v>464</v>
      </c>
      <c r="C732" s="3" t="s">
        <v>29</v>
      </c>
      <c r="D732" s="2">
        <v>55434.67</v>
      </c>
      <c r="E732" s="3">
        <v>3</v>
      </c>
      <c r="F732" s="3" t="s">
        <v>1213</v>
      </c>
      <c r="G732" s="1">
        <v>45379</v>
      </c>
      <c r="H732" s="3" t="s">
        <v>35</v>
      </c>
      <c r="I732" s="3" t="s">
        <v>26</v>
      </c>
      <c r="J732" s="3" t="s">
        <v>36</v>
      </c>
      <c r="K732" s="2">
        <f>Table1[[#This Row],[Unit Price]]*Table1[[#This Row],[Quantity]]</f>
        <v>166304.01</v>
      </c>
      <c r="L732" s="3">
        <f t="shared" si="11"/>
        <v>0.15</v>
      </c>
      <c r="M732" s="2">
        <f>IFERROR(Table1[[#This Row],[Sale Price]]*Table1[[#This Row],[Discount]],"No Discount")</f>
        <v>24945.601500000001</v>
      </c>
      <c r="N732" s="2">
        <f>IFERROR(Table1[[#This Row],[Sale Price]]-Table1[[#This Row],[Discount Amount]],Table1[[#This Row],[Sale Price]])</f>
        <v>141358.40850000002</v>
      </c>
      <c r="O732" s="23">
        <f>MONTH(Table1[[#This Row],[Date]])</f>
        <v>3</v>
      </c>
      <c r="P732" s="3"/>
      <c r="Q732" s="3"/>
      <c r="R732" s="3"/>
      <c r="S732" s="3"/>
      <c r="T732" s="3"/>
    </row>
    <row r="733" spans="1:20">
      <c r="A733" s="3">
        <v>732</v>
      </c>
      <c r="B733" s="3" t="s">
        <v>282</v>
      </c>
      <c r="C733" s="3" t="s">
        <v>70</v>
      </c>
      <c r="D733" s="2">
        <v>132675.73000000001</v>
      </c>
      <c r="E733" s="3">
        <v>1</v>
      </c>
      <c r="F733" s="3" t="s">
        <v>1214</v>
      </c>
      <c r="G733" s="1">
        <v>45300</v>
      </c>
      <c r="H733" s="3" t="s">
        <v>197</v>
      </c>
      <c r="I733" s="3" t="s">
        <v>41</v>
      </c>
      <c r="J733" s="3" t="s">
        <v>36</v>
      </c>
      <c r="K733" s="2">
        <f>Table1[[#This Row],[Unit Price]]*Table1[[#This Row],[Quantity]]</f>
        <v>132675.73000000001</v>
      </c>
      <c r="L733" s="3" t="str">
        <f t="shared" si="11"/>
        <v>No Discount</v>
      </c>
      <c r="M733" s="2" t="str">
        <f>IFERROR(Table1[[#This Row],[Sale Price]]*Table1[[#This Row],[Discount]],"No Discount")</f>
        <v>No Discount</v>
      </c>
      <c r="N733" s="2">
        <f>IFERROR(Table1[[#This Row],[Sale Price]]-Table1[[#This Row],[Discount Amount]],Table1[[#This Row],[Sale Price]])</f>
        <v>132675.73000000001</v>
      </c>
      <c r="O733" s="23">
        <f>MONTH(Table1[[#This Row],[Date]])</f>
        <v>1</v>
      </c>
      <c r="P733" s="3"/>
      <c r="Q733" s="3"/>
      <c r="R733" s="3"/>
      <c r="S733" s="3"/>
      <c r="T733" s="3"/>
    </row>
    <row r="734" spans="1:20">
      <c r="A734" s="3">
        <v>733</v>
      </c>
      <c r="B734" s="3" t="s">
        <v>340</v>
      </c>
      <c r="C734" s="3" t="s">
        <v>70</v>
      </c>
      <c r="D734" s="2">
        <v>193954.78</v>
      </c>
      <c r="E734" s="3">
        <v>4</v>
      </c>
      <c r="F734" s="3" t="s">
        <v>1215</v>
      </c>
      <c r="G734" s="1">
        <v>45514</v>
      </c>
      <c r="H734" s="3" t="s">
        <v>31</v>
      </c>
      <c r="I734" s="3" t="s">
        <v>41</v>
      </c>
      <c r="J734" s="3" t="s">
        <v>20</v>
      </c>
      <c r="K734" s="2">
        <f>Table1[[#This Row],[Unit Price]]*Table1[[#This Row],[Quantity]]</f>
        <v>775819.12</v>
      </c>
      <c r="L734" s="3">
        <f t="shared" si="11"/>
        <v>0.15</v>
      </c>
      <c r="M734" s="2">
        <f>IFERROR(Table1[[#This Row],[Sale Price]]*Table1[[#This Row],[Discount]],"No Discount")</f>
        <v>116372.868</v>
      </c>
      <c r="N734" s="2">
        <f>IFERROR(Table1[[#This Row],[Sale Price]]-Table1[[#This Row],[Discount Amount]],Table1[[#This Row],[Sale Price]])</f>
        <v>659446.25199999998</v>
      </c>
      <c r="O734" s="23">
        <f>MONTH(Table1[[#This Row],[Date]])</f>
        <v>8</v>
      </c>
      <c r="P734" s="3"/>
      <c r="Q734" s="3"/>
      <c r="R734" s="3"/>
      <c r="S734" s="3"/>
      <c r="T734" s="3"/>
    </row>
    <row r="735" spans="1:20">
      <c r="A735" s="3">
        <v>734</v>
      </c>
      <c r="B735" s="3" t="s">
        <v>459</v>
      </c>
      <c r="C735" s="3" t="s">
        <v>60</v>
      </c>
      <c r="D735" s="2">
        <v>88129.23</v>
      </c>
      <c r="E735" s="3">
        <v>4</v>
      </c>
      <c r="F735" s="3" t="s">
        <v>1216</v>
      </c>
      <c r="G735" s="1">
        <v>45623</v>
      </c>
      <c r="H735" s="3" t="s">
        <v>72</v>
      </c>
      <c r="I735" s="3" t="s">
        <v>41</v>
      </c>
      <c r="J735" s="3" t="s">
        <v>27</v>
      </c>
      <c r="K735" s="2">
        <f>Table1[[#This Row],[Unit Price]]*Table1[[#This Row],[Quantity]]</f>
        <v>352516.92</v>
      </c>
      <c r="L735" s="3">
        <f t="shared" si="11"/>
        <v>0.15</v>
      </c>
      <c r="M735" s="2">
        <f>IFERROR(Table1[[#This Row],[Sale Price]]*Table1[[#This Row],[Discount]],"No Discount")</f>
        <v>52877.537999999993</v>
      </c>
      <c r="N735" s="2">
        <f>IFERROR(Table1[[#This Row],[Sale Price]]-Table1[[#This Row],[Discount Amount]],Table1[[#This Row],[Sale Price]])</f>
        <v>299639.38199999998</v>
      </c>
      <c r="O735" s="23">
        <f>MONTH(Table1[[#This Row],[Date]])</f>
        <v>11</v>
      </c>
      <c r="P735" s="3"/>
      <c r="Q735" s="3"/>
      <c r="R735" s="3"/>
      <c r="S735" s="3"/>
      <c r="T735" s="3"/>
    </row>
    <row r="736" spans="1:20">
      <c r="A736" s="3">
        <v>735</v>
      </c>
      <c r="B736" s="3" t="s">
        <v>971</v>
      </c>
      <c r="C736" s="3" t="s">
        <v>79</v>
      </c>
      <c r="D736" s="2">
        <v>26959</v>
      </c>
      <c r="E736" s="3">
        <v>2</v>
      </c>
      <c r="F736" s="3" t="s">
        <v>1217</v>
      </c>
      <c r="G736" s="1">
        <v>45335</v>
      </c>
      <c r="H736" s="3" t="s">
        <v>106</v>
      </c>
      <c r="I736" s="3" t="s">
        <v>32</v>
      </c>
      <c r="J736" s="3" t="s">
        <v>27</v>
      </c>
      <c r="K736" s="2">
        <f>Table1[[#This Row],[Unit Price]]*Table1[[#This Row],[Quantity]]</f>
        <v>53918</v>
      </c>
      <c r="L736" s="3">
        <f t="shared" si="11"/>
        <v>0.15</v>
      </c>
      <c r="M736" s="2">
        <f>IFERROR(Table1[[#This Row],[Sale Price]]*Table1[[#This Row],[Discount]],"No Discount")</f>
        <v>8087.7</v>
      </c>
      <c r="N736" s="2">
        <f>IFERROR(Table1[[#This Row],[Sale Price]]-Table1[[#This Row],[Discount Amount]],Table1[[#This Row],[Sale Price]])</f>
        <v>45830.3</v>
      </c>
      <c r="O736" s="23">
        <f>MONTH(Table1[[#This Row],[Date]])</f>
        <v>2</v>
      </c>
      <c r="P736" s="3"/>
      <c r="Q736" s="3"/>
      <c r="R736" s="3"/>
      <c r="S736" s="3"/>
      <c r="T736" s="3"/>
    </row>
    <row r="737" spans="1:20">
      <c r="A737" s="3">
        <v>736</v>
      </c>
      <c r="B737" s="3" t="s">
        <v>22</v>
      </c>
      <c r="C737" s="3" t="s">
        <v>47</v>
      </c>
      <c r="D737" s="2">
        <v>183234.49</v>
      </c>
      <c r="E737" s="3">
        <v>2</v>
      </c>
      <c r="F737" s="3" t="s">
        <v>1218</v>
      </c>
      <c r="G737" s="1">
        <v>45359</v>
      </c>
      <c r="H737" s="3" t="s">
        <v>18</v>
      </c>
      <c r="I737" s="3" t="s">
        <v>45</v>
      </c>
      <c r="J737" s="3" t="s">
        <v>20</v>
      </c>
      <c r="K737" s="2">
        <f>Table1[[#This Row],[Unit Price]]*Table1[[#This Row],[Quantity]]</f>
        <v>366468.98</v>
      </c>
      <c r="L737" s="3">
        <f t="shared" si="11"/>
        <v>0.15</v>
      </c>
      <c r="M737" s="2">
        <f>IFERROR(Table1[[#This Row],[Sale Price]]*Table1[[#This Row],[Discount]],"No Discount")</f>
        <v>54970.346999999994</v>
      </c>
      <c r="N737" s="2">
        <f>IFERROR(Table1[[#This Row],[Sale Price]]-Table1[[#This Row],[Discount Amount]],Table1[[#This Row],[Sale Price]])</f>
        <v>311498.63299999997</v>
      </c>
      <c r="O737" s="23">
        <f>MONTH(Table1[[#This Row],[Date]])</f>
        <v>3</v>
      </c>
      <c r="P737" s="3"/>
      <c r="Q737" s="3"/>
      <c r="R737" s="3"/>
      <c r="S737" s="3"/>
      <c r="T737" s="3"/>
    </row>
    <row r="738" spans="1:20">
      <c r="A738" s="3">
        <v>737</v>
      </c>
      <c r="B738" s="3" t="s">
        <v>212</v>
      </c>
      <c r="C738" s="3" t="s">
        <v>47</v>
      </c>
      <c r="D738" s="2">
        <v>178063.96</v>
      </c>
      <c r="E738" s="3">
        <v>4</v>
      </c>
      <c r="F738" s="3" t="s">
        <v>1219</v>
      </c>
      <c r="G738" s="1">
        <v>45508</v>
      </c>
      <c r="H738" s="3" t="s">
        <v>44</v>
      </c>
      <c r="I738" s="3" t="s">
        <v>26</v>
      </c>
      <c r="J738" s="3" t="s">
        <v>27</v>
      </c>
      <c r="K738" s="2">
        <f>Table1[[#This Row],[Unit Price]]*Table1[[#This Row],[Quantity]]</f>
        <v>712255.84</v>
      </c>
      <c r="L738" s="3">
        <f t="shared" si="11"/>
        <v>0.15</v>
      </c>
      <c r="M738" s="2">
        <f>IFERROR(Table1[[#This Row],[Sale Price]]*Table1[[#This Row],[Discount]],"No Discount")</f>
        <v>106838.37599999999</v>
      </c>
      <c r="N738" s="2">
        <f>IFERROR(Table1[[#This Row],[Sale Price]]-Table1[[#This Row],[Discount Amount]],Table1[[#This Row],[Sale Price]])</f>
        <v>605417.46399999992</v>
      </c>
      <c r="O738" s="23">
        <f>MONTH(Table1[[#This Row],[Date]])</f>
        <v>8</v>
      </c>
      <c r="P738" s="3"/>
      <c r="Q738" s="3"/>
      <c r="R738" s="3"/>
      <c r="S738" s="3"/>
      <c r="T738" s="3"/>
    </row>
    <row r="739" spans="1:20">
      <c r="A739" s="3">
        <v>738</v>
      </c>
      <c r="B739" s="3" t="s">
        <v>100</v>
      </c>
      <c r="C739" s="3" t="s">
        <v>70</v>
      </c>
      <c r="D739" s="2">
        <v>119101.25</v>
      </c>
      <c r="E739" s="3">
        <v>5</v>
      </c>
      <c r="F739" s="3" t="s">
        <v>1220</v>
      </c>
      <c r="G739" s="1">
        <v>45646</v>
      </c>
      <c r="H739" s="3" t="s">
        <v>62</v>
      </c>
      <c r="I739" s="3" t="s">
        <v>32</v>
      </c>
      <c r="J739" s="3" t="s">
        <v>20</v>
      </c>
      <c r="K739" s="2">
        <f>Table1[[#This Row],[Unit Price]]*Table1[[#This Row],[Quantity]]</f>
        <v>595506.25</v>
      </c>
      <c r="L739" s="3">
        <f t="shared" si="11"/>
        <v>0.25</v>
      </c>
      <c r="M739" s="2">
        <f>IFERROR(Table1[[#This Row],[Sale Price]]*Table1[[#This Row],[Discount]],"No Discount")</f>
        <v>148876.5625</v>
      </c>
      <c r="N739" s="2">
        <f>IFERROR(Table1[[#This Row],[Sale Price]]-Table1[[#This Row],[Discount Amount]],Table1[[#This Row],[Sale Price]])</f>
        <v>446629.6875</v>
      </c>
      <c r="O739" s="23">
        <f>MONTH(Table1[[#This Row],[Date]])</f>
        <v>12</v>
      </c>
      <c r="P739" s="3"/>
      <c r="Q739" s="3"/>
      <c r="R739" s="3"/>
      <c r="S739" s="3"/>
      <c r="T739" s="3"/>
    </row>
    <row r="740" spans="1:20">
      <c r="A740" s="3">
        <v>739</v>
      </c>
      <c r="B740" s="3" t="s">
        <v>1221</v>
      </c>
      <c r="C740" s="3" t="s">
        <v>70</v>
      </c>
      <c r="D740" s="2">
        <v>47994.5</v>
      </c>
      <c r="E740" s="3">
        <v>5</v>
      </c>
      <c r="F740" s="3" t="s">
        <v>1222</v>
      </c>
      <c r="G740" s="1">
        <v>45515</v>
      </c>
      <c r="H740" s="3" t="s">
        <v>96</v>
      </c>
      <c r="I740" s="3" t="s">
        <v>41</v>
      </c>
      <c r="J740" s="3" t="s">
        <v>20</v>
      </c>
      <c r="K740" s="2">
        <f>Table1[[#This Row],[Unit Price]]*Table1[[#This Row],[Quantity]]</f>
        <v>239972.5</v>
      </c>
      <c r="L740" s="3">
        <f t="shared" si="11"/>
        <v>0.25</v>
      </c>
      <c r="M740" s="2">
        <f>IFERROR(Table1[[#This Row],[Sale Price]]*Table1[[#This Row],[Discount]],"No Discount")</f>
        <v>59993.125</v>
      </c>
      <c r="N740" s="2">
        <f>IFERROR(Table1[[#This Row],[Sale Price]]-Table1[[#This Row],[Discount Amount]],Table1[[#This Row],[Sale Price]])</f>
        <v>179979.375</v>
      </c>
      <c r="O740" s="23">
        <f>MONTH(Table1[[#This Row],[Date]])</f>
        <v>8</v>
      </c>
      <c r="P740" s="3"/>
      <c r="Q740" s="3"/>
      <c r="R740" s="3"/>
      <c r="S740" s="3"/>
      <c r="T740" s="3"/>
    </row>
    <row r="741" spans="1:20">
      <c r="A741" s="3">
        <v>740</v>
      </c>
      <c r="B741" s="3" t="s">
        <v>1223</v>
      </c>
      <c r="C741" s="3" t="s">
        <v>60</v>
      </c>
      <c r="D741" s="2">
        <v>96838.94</v>
      </c>
      <c r="E741" s="3">
        <v>4</v>
      </c>
      <c r="F741" s="3" t="s">
        <v>1224</v>
      </c>
      <c r="G741" s="1">
        <v>45584</v>
      </c>
      <c r="H741" s="3" t="s">
        <v>91</v>
      </c>
      <c r="I741" s="3" t="s">
        <v>45</v>
      </c>
      <c r="J741" s="3" t="s">
        <v>27</v>
      </c>
      <c r="K741" s="2">
        <f>Table1[[#This Row],[Unit Price]]*Table1[[#This Row],[Quantity]]</f>
        <v>387355.76</v>
      </c>
      <c r="L741" s="3">
        <f t="shared" si="11"/>
        <v>0.15</v>
      </c>
      <c r="M741" s="2">
        <f>IFERROR(Table1[[#This Row],[Sale Price]]*Table1[[#This Row],[Discount]],"No Discount")</f>
        <v>58103.364000000001</v>
      </c>
      <c r="N741" s="2">
        <f>IFERROR(Table1[[#This Row],[Sale Price]]-Table1[[#This Row],[Discount Amount]],Table1[[#This Row],[Sale Price]])</f>
        <v>329252.39600000001</v>
      </c>
      <c r="O741" s="23">
        <f>MONTH(Table1[[#This Row],[Date]])</f>
        <v>10</v>
      </c>
      <c r="P741" s="3"/>
      <c r="Q741" s="3"/>
      <c r="R741" s="3"/>
      <c r="S741" s="3"/>
      <c r="T741" s="3"/>
    </row>
    <row r="742" spans="1:20">
      <c r="A742" s="3">
        <v>741</v>
      </c>
      <c r="B742" s="3" t="s">
        <v>175</v>
      </c>
      <c r="C742" s="3" t="s">
        <v>60</v>
      </c>
      <c r="D742" s="2">
        <v>54308.32</v>
      </c>
      <c r="E742" s="3">
        <v>5</v>
      </c>
      <c r="F742" s="3" t="s">
        <v>1225</v>
      </c>
      <c r="G742" s="1">
        <v>45489</v>
      </c>
      <c r="H742" s="3" t="s">
        <v>131</v>
      </c>
      <c r="I742" s="3" t="s">
        <v>32</v>
      </c>
      <c r="J742" s="3" t="s">
        <v>36</v>
      </c>
      <c r="K742" s="2">
        <f>Table1[[#This Row],[Unit Price]]*Table1[[#This Row],[Quantity]]</f>
        <v>271541.59999999998</v>
      </c>
      <c r="L742" s="3">
        <f t="shared" si="11"/>
        <v>0.25</v>
      </c>
      <c r="M742" s="2">
        <f>IFERROR(Table1[[#This Row],[Sale Price]]*Table1[[#This Row],[Discount]],"No Discount")</f>
        <v>67885.399999999994</v>
      </c>
      <c r="N742" s="2">
        <f>IFERROR(Table1[[#This Row],[Sale Price]]-Table1[[#This Row],[Discount Amount]],Table1[[#This Row],[Sale Price]])</f>
        <v>203656.19999999998</v>
      </c>
      <c r="O742" s="23">
        <f>MONTH(Table1[[#This Row],[Date]])</f>
        <v>7</v>
      </c>
      <c r="P742" s="3"/>
      <c r="Q742" s="3"/>
      <c r="R742" s="3"/>
      <c r="S742" s="3"/>
      <c r="T742" s="3"/>
    </row>
    <row r="743" spans="1:20">
      <c r="A743" s="3">
        <v>742</v>
      </c>
      <c r="B743" s="3" t="s">
        <v>1008</v>
      </c>
      <c r="C743" s="3" t="s">
        <v>29</v>
      </c>
      <c r="D743" s="2">
        <v>176238.48</v>
      </c>
      <c r="E743" s="3">
        <v>5</v>
      </c>
      <c r="F743" s="3" t="s">
        <v>1226</v>
      </c>
      <c r="G743" s="1">
        <v>45579</v>
      </c>
      <c r="H743" s="3" t="s">
        <v>96</v>
      </c>
      <c r="I743" s="3" t="s">
        <v>26</v>
      </c>
      <c r="J743" s="3" t="s">
        <v>20</v>
      </c>
      <c r="K743" s="2">
        <f>Table1[[#This Row],[Unit Price]]*Table1[[#This Row],[Quantity]]</f>
        <v>881192.4</v>
      </c>
      <c r="L743" s="3">
        <f t="shared" si="11"/>
        <v>0.25</v>
      </c>
      <c r="M743" s="2">
        <f>IFERROR(Table1[[#This Row],[Sale Price]]*Table1[[#This Row],[Discount]],"No Discount")</f>
        <v>220298.1</v>
      </c>
      <c r="N743" s="2">
        <f>IFERROR(Table1[[#This Row],[Sale Price]]-Table1[[#This Row],[Discount Amount]],Table1[[#This Row],[Sale Price]])</f>
        <v>660894.30000000005</v>
      </c>
      <c r="O743" s="23">
        <f>MONTH(Table1[[#This Row],[Date]])</f>
        <v>10</v>
      </c>
      <c r="P743" s="3"/>
      <c r="Q743" s="3"/>
      <c r="R743" s="3"/>
      <c r="S743" s="3"/>
      <c r="T743" s="3"/>
    </row>
    <row r="744" spans="1:20">
      <c r="A744" s="3">
        <v>743</v>
      </c>
      <c r="B744" s="3" t="s">
        <v>1227</v>
      </c>
      <c r="C744" s="3" t="s">
        <v>23</v>
      </c>
      <c r="D744" s="2">
        <v>109442.57</v>
      </c>
      <c r="E744" s="3">
        <v>1</v>
      </c>
      <c r="F744" s="3" t="s">
        <v>1228</v>
      </c>
      <c r="G744" s="1">
        <v>45337</v>
      </c>
      <c r="H744" s="3" t="s">
        <v>72</v>
      </c>
      <c r="I744" s="3" t="s">
        <v>41</v>
      </c>
      <c r="J744" s="3" t="s">
        <v>27</v>
      </c>
      <c r="K744" s="2">
        <f>Table1[[#This Row],[Unit Price]]*Table1[[#This Row],[Quantity]]</f>
        <v>109442.57</v>
      </c>
      <c r="L744" s="3" t="str">
        <f t="shared" si="11"/>
        <v>No Discount</v>
      </c>
      <c r="M744" s="2" t="str">
        <f>IFERROR(Table1[[#This Row],[Sale Price]]*Table1[[#This Row],[Discount]],"No Discount")</f>
        <v>No Discount</v>
      </c>
      <c r="N744" s="2">
        <f>IFERROR(Table1[[#This Row],[Sale Price]]-Table1[[#This Row],[Discount Amount]],Table1[[#This Row],[Sale Price]])</f>
        <v>109442.57</v>
      </c>
      <c r="O744" s="23">
        <f>MONTH(Table1[[#This Row],[Date]])</f>
        <v>2</v>
      </c>
      <c r="P744" s="3"/>
      <c r="Q744" s="3"/>
      <c r="R744" s="3"/>
      <c r="S744" s="3"/>
      <c r="T744" s="3"/>
    </row>
    <row r="745" spans="1:20">
      <c r="A745" s="3">
        <v>744</v>
      </c>
      <c r="B745" s="3" t="s">
        <v>1229</v>
      </c>
      <c r="C745" s="3" t="s">
        <v>79</v>
      </c>
      <c r="D745" s="2">
        <v>179988.29</v>
      </c>
      <c r="E745" s="3">
        <v>4</v>
      </c>
      <c r="F745" s="3" t="s">
        <v>1230</v>
      </c>
      <c r="G745" s="1">
        <v>45293</v>
      </c>
      <c r="H745" s="3" t="s">
        <v>31</v>
      </c>
      <c r="I745" s="3" t="s">
        <v>32</v>
      </c>
      <c r="J745" s="3" t="s">
        <v>20</v>
      </c>
      <c r="K745" s="2">
        <f>Table1[[#This Row],[Unit Price]]*Table1[[#This Row],[Quantity]]</f>
        <v>719953.16</v>
      </c>
      <c r="L745" s="3">
        <f t="shared" si="11"/>
        <v>0.15</v>
      </c>
      <c r="M745" s="2">
        <f>IFERROR(Table1[[#This Row],[Sale Price]]*Table1[[#This Row],[Discount]],"No Discount")</f>
        <v>107992.974</v>
      </c>
      <c r="N745" s="2">
        <f>IFERROR(Table1[[#This Row],[Sale Price]]-Table1[[#This Row],[Discount Amount]],Table1[[#This Row],[Sale Price]])</f>
        <v>611960.18599999999</v>
      </c>
      <c r="O745" s="23">
        <f>MONTH(Table1[[#This Row],[Date]])</f>
        <v>1</v>
      </c>
      <c r="P745" s="3"/>
      <c r="Q745" s="3"/>
      <c r="R745" s="3"/>
      <c r="S745" s="3"/>
      <c r="T745" s="3"/>
    </row>
    <row r="746" spans="1:20">
      <c r="A746" s="3">
        <v>745</v>
      </c>
      <c r="B746" s="3" t="s">
        <v>860</v>
      </c>
      <c r="C746" s="3" t="s">
        <v>79</v>
      </c>
      <c r="D746" s="2">
        <v>141221.70000000001</v>
      </c>
      <c r="E746" s="3">
        <v>1</v>
      </c>
      <c r="F746" s="3" t="s">
        <v>1231</v>
      </c>
      <c r="G746" s="1">
        <v>45350</v>
      </c>
      <c r="H746" s="3" t="s">
        <v>57</v>
      </c>
      <c r="I746" s="3" t="s">
        <v>32</v>
      </c>
      <c r="J746" s="3" t="s">
        <v>36</v>
      </c>
      <c r="K746" s="2">
        <f>Table1[[#This Row],[Unit Price]]*Table1[[#This Row],[Quantity]]</f>
        <v>141221.70000000001</v>
      </c>
      <c r="L746" s="3" t="str">
        <f t="shared" si="11"/>
        <v>No Discount</v>
      </c>
      <c r="M746" s="2" t="str">
        <f>IFERROR(Table1[[#This Row],[Sale Price]]*Table1[[#This Row],[Discount]],"No Discount")</f>
        <v>No Discount</v>
      </c>
      <c r="N746" s="2">
        <f>IFERROR(Table1[[#This Row],[Sale Price]]-Table1[[#This Row],[Discount Amount]],Table1[[#This Row],[Sale Price]])</f>
        <v>141221.70000000001</v>
      </c>
      <c r="O746" s="23">
        <f>MONTH(Table1[[#This Row],[Date]])</f>
        <v>2</v>
      </c>
      <c r="P746" s="3"/>
      <c r="Q746" s="3"/>
      <c r="R746" s="3"/>
      <c r="S746" s="3"/>
      <c r="T746" s="3"/>
    </row>
    <row r="747" spans="1:20">
      <c r="A747" s="3">
        <v>746</v>
      </c>
      <c r="B747" s="3" t="s">
        <v>641</v>
      </c>
      <c r="C747" s="3" t="s">
        <v>70</v>
      </c>
      <c r="D747" s="2">
        <v>121685.54</v>
      </c>
      <c r="E747" s="3">
        <v>1</v>
      </c>
      <c r="F747" s="3" t="s">
        <v>1232</v>
      </c>
      <c r="G747" s="1">
        <v>45403</v>
      </c>
      <c r="H747" s="3" t="s">
        <v>181</v>
      </c>
      <c r="I747" s="3" t="s">
        <v>19</v>
      </c>
      <c r="J747" s="3" t="s">
        <v>27</v>
      </c>
      <c r="K747" s="2">
        <f>Table1[[#This Row],[Unit Price]]*Table1[[#This Row],[Quantity]]</f>
        <v>121685.54</v>
      </c>
      <c r="L747" s="3" t="str">
        <f t="shared" si="11"/>
        <v>No Discount</v>
      </c>
      <c r="M747" s="2" t="str">
        <f>IFERROR(Table1[[#This Row],[Sale Price]]*Table1[[#This Row],[Discount]],"No Discount")</f>
        <v>No Discount</v>
      </c>
      <c r="N747" s="2">
        <f>IFERROR(Table1[[#This Row],[Sale Price]]-Table1[[#This Row],[Discount Amount]],Table1[[#This Row],[Sale Price]])</f>
        <v>121685.54</v>
      </c>
      <c r="O747" s="23">
        <f>MONTH(Table1[[#This Row],[Date]])</f>
        <v>4</v>
      </c>
      <c r="P747" s="3"/>
      <c r="Q747" s="3"/>
      <c r="R747" s="3"/>
      <c r="S747" s="3"/>
      <c r="T747" s="3"/>
    </row>
    <row r="748" spans="1:20">
      <c r="A748" s="3">
        <v>747</v>
      </c>
      <c r="B748" s="3" t="s">
        <v>1233</v>
      </c>
      <c r="C748" s="3" t="s">
        <v>47</v>
      </c>
      <c r="D748" s="2">
        <v>161011.82999999999</v>
      </c>
      <c r="E748" s="3">
        <v>1</v>
      </c>
      <c r="F748" s="3" t="s">
        <v>1234</v>
      </c>
      <c r="G748" s="1">
        <v>45352</v>
      </c>
      <c r="H748" s="3" t="s">
        <v>40</v>
      </c>
      <c r="I748" s="3" t="s">
        <v>32</v>
      </c>
      <c r="J748" s="3" t="s">
        <v>20</v>
      </c>
      <c r="K748" s="2">
        <f>Table1[[#This Row],[Unit Price]]*Table1[[#This Row],[Quantity]]</f>
        <v>161011.82999999999</v>
      </c>
      <c r="L748" s="3" t="str">
        <f t="shared" si="11"/>
        <v>No Discount</v>
      </c>
      <c r="M748" s="2" t="str">
        <f>IFERROR(Table1[[#This Row],[Sale Price]]*Table1[[#This Row],[Discount]],"No Discount")</f>
        <v>No Discount</v>
      </c>
      <c r="N748" s="2">
        <f>IFERROR(Table1[[#This Row],[Sale Price]]-Table1[[#This Row],[Discount Amount]],Table1[[#This Row],[Sale Price]])</f>
        <v>161011.82999999999</v>
      </c>
      <c r="O748" s="23">
        <f>MONTH(Table1[[#This Row],[Date]])</f>
        <v>3</v>
      </c>
      <c r="P748" s="3"/>
      <c r="Q748" s="3"/>
      <c r="R748" s="3"/>
      <c r="S748" s="3"/>
      <c r="T748" s="3"/>
    </row>
    <row r="749" spans="1:20">
      <c r="A749" s="3">
        <v>748</v>
      </c>
      <c r="B749" s="3" t="s">
        <v>1235</v>
      </c>
      <c r="C749" s="3" t="s">
        <v>47</v>
      </c>
      <c r="D749" s="2">
        <v>31637.38</v>
      </c>
      <c r="E749" s="3">
        <v>1</v>
      </c>
      <c r="F749" s="3" t="s">
        <v>1236</v>
      </c>
      <c r="G749" s="1">
        <v>45356</v>
      </c>
      <c r="H749" s="3" t="s">
        <v>84</v>
      </c>
      <c r="I749" s="3" t="s">
        <v>32</v>
      </c>
      <c r="J749" s="3" t="s">
        <v>27</v>
      </c>
      <c r="K749" s="2">
        <f>Table1[[#This Row],[Unit Price]]*Table1[[#This Row],[Quantity]]</f>
        <v>31637.38</v>
      </c>
      <c r="L749" s="3" t="str">
        <f t="shared" si="11"/>
        <v>No Discount</v>
      </c>
      <c r="M749" s="2" t="str">
        <f>IFERROR(Table1[[#This Row],[Sale Price]]*Table1[[#This Row],[Discount]],"No Discount")</f>
        <v>No Discount</v>
      </c>
      <c r="N749" s="2">
        <f>IFERROR(Table1[[#This Row],[Sale Price]]-Table1[[#This Row],[Discount Amount]],Table1[[#This Row],[Sale Price]])</f>
        <v>31637.38</v>
      </c>
      <c r="O749" s="23">
        <f>MONTH(Table1[[#This Row],[Date]])</f>
        <v>3</v>
      </c>
      <c r="P749" s="3"/>
      <c r="Q749" s="3"/>
      <c r="R749" s="3"/>
      <c r="S749" s="3"/>
      <c r="T749" s="3"/>
    </row>
    <row r="750" spans="1:20">
      <c r="A750" s="3">
        <v>749</v>
      </c>
      <c r="B750" s="3" t="s">
        <v>1235</v>
      </c>
      <c r="C750" s="3" t="s">
        <v>79</v>
      </c>
      <c r="D750" s="2">
        <v>136546.04</v>
      </c>
      <c r="E750" s="3">
        <v>5</v>
      </c>
      <c r="F750" s="3" t="s">
        <v>1237</v>
      </c>
      <c r="G750" s="1">
        <v>45510</v>
      </c>
      <c r="H750" s="3" t="s">
        <v>84</v>
      </c>
      <c r="I750" s="3" t="s">
        <v>19</v>
      </c>
      <c r="J750" s="3" t="s">
        <v>36</v>
      </c>
      <c r="K750" s="2">
        <f>Table1[[#This Row],[Unit Price]]*Table1[[#This Row],[Quantity]]</f>
        <v>682730.20000000007</v>
      </c>
      <c r="L750" s="3">
        <f t="shared" si="11"/>
        <v>0.25</v>
      </c>
      <c r="M750" s="2">
        <f>IFERROR(Table1[[#This Row],[Sale Price]]*Table1[[#This Row],[Discount]],"No Discount")</f>
        <v>170682.55000000002</v>
      </c>
      <c r="N750" s="2">
        <f>IFERROR(Table1[[#This Row],[Sale Price]]-Table1[[#This Row],[Discount Amount]],Table1[[#This Row],[Sale Price]])</f>
        <v>512047.65</v>
      </c>
      <c r="O750" s="23">
        <f>MONTH(Table1[[#This Row],[Date]])</f>
        <v>8</v>
      </c>
      <c r="P750" s="3"/>
      <c r="Q750" s="3"/>
      <c r="R750" s="3"/>
      <c r="S750" s="3"/>
      <c r="T750" s="3"/>
    </row>
    <row r="751" spans="1:20">
      <c r="A751" s="3">
        <v>750</v>
      </c>
      <c r="B751" s="3" t="s">
        <v>157</v>
      </c>
      <c r="C751" s="3" t="s">
        <v>29</v>
      </c>
      <c r="D751" s="2">
        <v>12602.4</v>
      </c>
      <c r="E751" s="3">
        <v>1</v>
      </c>
      <c r="F751" s="3" t="s">
        <v>1238</v>
      </c>
      <c r="G751" s="1">
        <v>45401</v>
      </c>
      <c r="H751" s="3" t="s">
        <v>31</v>
      </c>
      <c r="I751" s="3" t="s">
        <v>45</v>
      </c>
      <c r="J751" s="3" t="s">
        <v>27</v>
      </c>
      <c r="K751" s="2">
        <f>Table1[[#This Row],[Unit Price]]*Table1[[#This Row],[Quantity]]</f>
        <v>12602.4</v>
      </c>
      <c r="L751" s="3" t="str">
        <f t="shared" si="11"/>
        <v>No Discount</v>
      </c>
      <c r="M751" s="2" t="str">
        <f>IFERROR(Table1[[#This Row],[Sale Price]]*Table1[[#This Row],[Discount]],"No Discount")</f>
        <v>No Discount</v>
      </c>
      <c r="N751" s="2">
        <f>IFERROR(Table1[[#This Row],[Sale Price]]-Table1[[#This Row],[Discount Amount]],Table1[[#This Row],[Sale Price]])</f>
        <v>12602.4</v>
      </c>
      <c r="O751" s="23">
        <f>MONTH(Table1[[#This Row],[Date]])</f>
        <v>4</v>
      </c>
      <c r="P751" s="3"/>
      <c r="Q751" s="3"/>
      <c r="R751" s="3"/>
      <c r="S751" s="3"/>
      <c r="T751" s="3"/>
    </row>
    <row r="752" spans="1:20">
      <c r="A752" s="3">
        <v>751</v>
      </c>
      <c r="B752" s="3" t="s">
        <v>1239</v>
      </c>
      <c r="C752" s="3" t="s">
        <v>47</v>
      </c>
      <c r="D752" s="2">
        <v>66873.36</v>
      </c>
      <c r="E752" s="3">
        <v>5</v>
      </c>
      <c r="F752" s="3" t="s">
        <v>1240</v>
      </c>
      <c r="G752" s="1">
        <v>45419</v>
      </c>
      <c r="H752" s="3" t="s">
        <v>72</v>
      </c>
      <c r="I752" s="3" t="s">
        <v>32</v>
      </c>
      <c r="J752" s="3" t="s">
        <v>27</v>
      </c>
      <c r="K752" s="2">
        <f>Table1[[#This Row],[Unit Price]]*Table1[[#This Row],[Quantity]]</f>
        <v>334366.8</v>
      </c>
      <c r="L752" s="3">
        <f t="shared" si="11"/>
        <v>0.25</v>
      </c>
      <c r="M752" s="2">
        <f>IFERROR(Table1[[#This Row],[Sale Price]]*Table1[[#This Row],[Discount]],"No Discount")</f>
        <v>83591.7</v>
      </c>
      <c r="N752" s="2">
        <f>IFERROR(Table1[[#This Row],[Sale Price]]-Table1[[#This Row],[Discount Amount]],Table1[[#This Row],[Sale Price]])</f>
        <v>250775.09999999998</v>
      </c>
      <c r="O752" s="23">
        <f>MONTH(Table1[[#This Row],[Date]])</f>
        <v>5</v>
      </c>
      <c r="P752" s="3"/>
      <c r="Q752" s="3"/>
      <c r="R752" s="3"/>
      <c r="S752" s="3"/>
      <c r="T752" s="3"/>
    </row>
    <row r="753" spans="1:20">
      <c r="A753" s="3">
        <v>752</v>
      </c>
      <c r="B753" s="3" t="s">
        <v>1199</v>
      </c>
      <c r="C753" s="3" t="s">
        <v>29</v>
      </c>
      <c r="D753" s="2">
        <v>150593.12</v>
      </c>
      <c r="E753" s="3">
        <v>4</v>
      </c>
      <c r="F753" s="3" t="s">
        <v>1241</v>
      </c>
      <c r="G753" s="1">
        <v>45366</v>
      </c>
      <c r="H753" s="3" t="s">
        <v>181</v>
      </c>
      <c r="I753" s="3" t="s">
        <v>26</v>
      </c>
      <c r="J753" s="3" t="s">
        <v>36</v>
      </c>
      <c r="K753" s="2">
        <f>Table1[[#This Row],[Unit Price]]*Table1[[#This Row],[Quantity]]</f>
        <v>602372.48</v>
      </c>
      <c r="L753" s="3">
        <f t="shared" si="11"/>
        <v>0.15</v>
      </c>
      <c r="M753" s="2">
        <f>IFERROR(Table1[[#This Row],[Sale Price]]*Table1[[#This Row],[Discount]],"No Discount")</f>
        <v>90355.871999999988</v>
      </c>
      <c r="N753" s="2">
        <f>IFERROR(Table1[[#This Row],[Sale Price]]-Table1[[#This Row],[Discount Amount]],Table1[[#This Row],[Sale Price]])</f>
        <v>512016.60800000001</v>
      </c>
      <c r="O753" s="23">
        <f>MONTH(Table1[[#This Row],[Date]])</f>
        <v>3</v>
      </c>
      <c r="P753" s="3"/>
      <c r="Q753" s="3"/>
      <c r="R753" s="3"/>
      <c r="S753" s="3"/>
      <c r="T753" s="3"/>
    </row>
    <row r="754" spans="1:20">
      <c r="A754" s="3">
        <v>753</v>
      </c>
      <c r="B754" s="3" t="s">
        <v>1242</v>
      </c>
      <c r="C754" s="3" t="s">
        <v>51</v>
      </c>
      <c r="D754" s="2">
        <v>41214.35</v>
      </c>
      <c r="E754" s="3">
        <v>1</v>
      </c>
      <c r="F754" s="3" t="s">
        <v>1243</v>
      </c>
      <c r="G754" s="1">
        <v>45318</v>
      </c>
      <c r="H754" s="3" t="s">
        <v>191</v>
      </c>
      <c r="I754" s="3" t="s">
        <v>32</v>
      </c>
      <c r="J754" s="3" t="s">
        <v>27</v>
      </c>
      <c r="K754" s="2">
        <f>Table1[[#This Row],[Unit Price]]*Table1[[#This Row],[Quantity]]</f>
        <v>41214.35</v>
      </c>
      <c r="L754" s="3" t="str">
        <f t="shared" si="11"/>
        <v>No Discount</v>
      </c>
      <c r="M754" s="2" t="str">
        <f>IFERROR(Table1[[#This Row],[Sale Price]]*Table1[[#This Row],[Discount]],"No Discount")</f>
        <v>No Discount</v>
      </c>
      <c r="N754" s="2">
        <f>IFERROR(Table1[[#This Row],[Sale Price]]-Table1[[#This Row],[Discount Amount]],Table1[[#This Row],[Sale Price]])</f>
        <v>41214.35</v>
      </c>
      <c r="O754" s="23">
        <f>MONTH(Table1[[#This Row],[Date]])</f>
        <v>1</v>
      </c>
      <c r="P754" s="3"/>
      <c r="Q754" s="3"/>
      <c r="R754" s="3"/>
      <c r="S754" s="3"/>
      <c r="T754" s="3"/>
    </row>
    <row r="755" spans="1:20">
      <c r="A755" s="3">
        <v>754</v>
      </c>
      <c r="B755" s="3" t="s">
        <v>1062</v>
      </c>
      <c r="C755" s="3" t="s">
        <v>16</v>
      </c>
      <c r="D755" s="2">
        <v>156980.35999999999</v>
      </c>
      <c r="E755" s="3">
        <v>1</v>
      </c>
      <c r="F755" s="3" t="s">
        <v>1244</v>
      </c>
      <c r="G755" s="1">
        <v>45333</v>
      </c>
      <c r="H755" s="3" t="s">
        <v>35</v>
      </c>
      <c r="I755" s="3" t="s">
        <v>26</v>
      </c>
      <c r="J755" s="3" t="s">
        <v>20</v>
      </c>
      <c r="K755" s="2">
        <f>Table1[[#This Row],[Unit Price]]*Table1[[#This Row],[Quantity]]</f>
        <v>156980.35999999999</v>
      </c>
      <c r="L755" s="3" t="str">
        <f t="shared" si="11"/>
        <v>No Discount</v>
      </c>
      <c r="M755" s="2" t="str">
        <f>IFERROR(Table1[[#This Row],[Sale Price]]*Table1[[#This Row],[Discount]],"No Discount")</f>
        <v>No Discount</v>
      </c>
      <c r="N755" s="2">
        <f>IFERROR(Table1[[#This Row],[Sale Price]]-Table1[[#This Row],[Discount Amount]],Table1[[#This Row],[Sale Price]])</f>
        <v>156980.35999999999</v>
      </c>
      <c r="O755" s="23">
        <f>MONTH(Table1[[#This Row],[Date]])</f>
        <v>2</v>
      </c>
      <c r="P755" s="3"/>
      <c r="Q755" s="3"/>
      <c r="R755" s="3"/>
      <c r="S755" s="3"/>
      <c r="T755" s="3"/>
    </row>
    <row r="756" spans="1:20">
      <c r="A756" s="3">
        <v>755</v>
      </c>
      <c r="B756" s="3" t="s">
        <v>1245</v>
      </c>
      <c r="C756" s="3" t="s">
        <v>129</v>
      </c>
      <c r="D756" s="2">
        <v>5148.83</v>
      </c>
      <c r="E756" s="3">
        <v>5</v>
      </c>
      <c r="F756" s="3" t="s">
        <v>1246</v>
      </c>
      <c r="G756" s="1">
        <v>45374</v>
      </c>
      <c r="H756" s="3" t="s">
        <v>31</v>
      </c>
      <c r="I756" s="3" t="s">
        <v>41</v>
      </c>
      <c r="J756" s="3" t="s">
        <v>27</v>
      </c>
      <c r="K756" s="2">
        <f>Table1[[#This Row],[Unit Price]]*Table1[[#This Row],[Quantity]]</f>
        <v>25744.15</v>
      </c>
      <c r="L756" s="3">
        <f t="shared" si="11"/>
        <v>0.25</v>
      </c>
      <c r="M756" s="2">
        <f>IFERROR(Table1[[#This Row],[Sale Price]]*Table1[[#This Row],[Discount]],"No Discount")</f>
        <v>6436.0375000000004</v>
      </c>
      <c r="N756" s="2">
        <f>IFERROR(Table1[[#This Row],[Sale Price]]-Table1[[#This Row],[Discount Amount]],Table1[[#This Row],[Sale Price]])</f>
        <v>19308.112500000003</v>
      </c>
      <c r="O756" s="23">
        <f>MONTH(Table1[[#This Row],[Date]])</f>
        <v>3</v>
      </c>
      <c r="P756" s="3"/>
      <c r="Q756" s="3"/>
      <c r="R756" s="3"/>
      <c r="S756" s="3"/>
      <c r="T756" s="3"/>
    </row>
    <row r="757" spans="1:20">
      <c r="A757" s="3">
        <v>756</v>
      </c>
      <c r="B757" s="3" t="s">
        <v>921</v>
      </c>
      <c r="C757" s="3" t="s">
        <v>70</v>
      </c>
      <c r="D757" s="2">
        <v>127939.89</v>
      </c>
      <c r="E757" s="3">
        <v>5</v>
      </c>
      <c r="F757" s="3" t="s">
        <v>1247</v>
      </c>
      <c r="G757" s="1">
        <v>45510</v>
      </c>
      <c r="H757" s="3" t="s">
        <v>91</v>
      </c>
      <c r="I757" s="3" t="s">
        <v>41</v>
      </c>
      <c r="J757" s="3" t="s">
        <v>27</v>
      </c>
      <c r="K757" s="2">
        <f>Table1[[#This Row],[Unit Price]]*Table1[[#This Row],[Quantity]]</f>
        <v>639699.44999999995</v>
      </c>
      <c r="L757" s="3">
        <f t="shared" si="11"/>
        <v>0.25</v>
      </c>
      <c r="M757" s="2">
        <f>IFERROR(Table1[[#This Row],[Sale Price]]*Table1[[#This Row],[Discount]],"No Discount")</f>
        <v>159924.86249999999</v>
      </c>
      <c r="N757" s="2">
        <f>IFERROR(Table1[[#This Row],[Sale Price]]-Table1[[#This Row],[Discount Amount]],Table1[[#This Row],[Sale Price]])</f>
        <v>479774.58749999997</v>
      </c>
      <c r="O757" s="23">
        <f>MONTH(Table1[[#This Row],[Date]])</f>
        <v>8</v>
      </c>
      <c r="P757" s="3"/>
      <c r="Q757" s="3"/>
      <c r="R757" s="3"/>
      <c r="S757" s="3"/>
      <c r="T757" s="3"/>
    </row>
    <row r="758" spans="1:20">
      <c r="A758" s="3">
        <v>757</v>
      </c>
      <c r="B758" s="3" t="s">
        <v>33</v>
      </c>
      <c r="C758" s="3" t="s">
        <v>47</v>
      </c>
      <c r="D758" s="2">
        <v>59804.53</v>
      </c>
      <c r="E758" s="3">
        <v>4</v>
      </c>
      <c r="F758" s="3" t="s">
        <v>1248</v>
      </c>
      <c r="G758" s="1">
        <v>45405</v>
      </c>
      <c r="H758" s="3" t="s">
        <v>18</v>
      </c>
      <c r="I758" s="3" t="s">
        <v>19</v>
      </c>
      <c r="J758" s="3" t="s">
        <v>20</v>
      </c>
      <c r="K758" s="2">
        <f>Table1[[#This Row],[Unit Price]]*Table1[[#This Row],[Quantity]]</f>
        <v>239218.12</v>
      </c>
      <c r="L758" s="3">
        <f t="shared" si="11"/>
        <v>0.15</v>
      </c>
      <c r="M758" s="2">
        <f>IFERROR(Table1[[#This Row],[Sale Price]]*Table1[[#This Row],[Discount]],"No Discount")</f>
        <v>35882.718000000001</v>
      </c>
      <c r="N758" s="2">
        <f>IFERROR(Table1[[#This Row],[Sale Price]]-Table1[[#This Row],[Discount Amount]],Table1[[#This Row],[Sale Price]])</f>
        <v>203335.402</v>
      </c>
      <c r="O758" s="23">
        <f>MONTH(Table1[[#This Row],[Date]])</f>
        <v>4</v>
      </c>
      <c r="P758" s="3"/>
      <c r="Q758" s="3"/>
      <c r="R758" s="3"/>
      <c r="S758" s="3"/>
      <c r="T758" s="3"/>
    </row>
    <row r="759" spans="1:20">
      <c r="A759" s="3">
        <v>758</v>
      </c>
      <c r="B759" s="3" t="s">
        <v>437</v>
      </c>
      <c r="C759" s="3" t="s">
        <v>129</v>
      </c>
      <c r="D759" s="2">
        <v>38380.75</v>
      </c>
      <c r="E759" s="3">
        <v>1</v>
      </c>
      <c r="F759" s="3" t="s">
        <v>1249</v>
      </c>
      <c r="G759" s="1">
        <v>45525</v>
      </c>
      <c r="H759" s="3" t="s">
        <v>181</v>
      </c>
      <c r="I759" s="3" t="s">
        <v>41</v>
      </c>
      <c r="J759" s="3" t="s">
        <v>27</v>
      </c>
      <c r="K759" s="2">
        <f>Table1[[#This Row],[Unit Price]]*Table1[[#This Row],[Quantity]]</f>
        <v>38380.75</v>
      </c>
      <c r="L759" s="3" t="str">
        <f t="shared" si="11"/>
        <v>No Discount</v>
      </c>
      <c r="M759" s="2" t="str">
        <f>IFERROR(Table1[[#This Row],[Sale Price]]*Table1[[#This Row],[Discount]],"No Discount")</f>
        <v>No Discount</v>
      </c>
      <c r="N759" s="2">
        <f>IFERROR(Table1[[#This Row],[Sale Price]]-Table1[[#This Row],[Discount Amount]],Table1[[#This Row],[Sale Price]])</f>
        <v>38380.75</v>
      </c>
      <c r="O759" s="23">
        <f>MONTH(Table1[[#This Row],[Date]])</f>
        <v>8</v>
      </c>
      <c r="P759" s="3"/>
      <c r="Q759" s="3"/>
      <c r="R759" s="3"/>
      <c r="S759" s="3"/>
      <c r="T759" s="3"/>
    </row>
    <row r="760" spans="1:20">
      <c r="A760" s="3">
        <v>759</v>
      </c>
      <c r="B760" s="3" t="s">
        <v>175</v>
      </c>
      <c r="C760" s="3" t="s">
        <v>16</v>
      </c>
      <c r="D760" s="2">
        <v>188244.48000000001</v>
      </c>
      <c r="E760" s="3">
        <v>5</v>
      </c>
      <c r="F760" s="3" t="s">
        <v>1250</v>
      </c>
      <c r="G760" s="1">
        <v>45501</v>
      </c>
      <c r="H760" s="3" t="s">
        <v>223</v>
      </c>
      <c r="I760" s="3" t="s">
        <v>32</v>
      </c>
      <c r="J760" s="3" t="s">
        <v>20</v>
      </c>
      <c r="K760" s="2">
        <f>Table1[[#This Row],[Unit Price]]*Table1[[#This Row],[Quantity]]</f>
        <v>941222.40000000002</v>
      </c>
      <c r="L760" s="3">
        <f t="shared" si="11"/>
        <v>0.25</v>
      </c>
      <c r="M760" s="2">
        <f>IFERROR(Table1[[#This Row],[Sale Price]]*Table1[[#This Row],[Discount]],"No Discount")</f>
        <v>235305.60000000001</v>
      </c>
      <c r="N760" s="2">
        <f>IFERROR(Table1[[#This Row],[Sale Price]]-Table1[[#This Row],[Discount Amount]],Table1[[#This Row],[Sale Price]])</f>
        <v>705916.8</v>
      </c>
      <c r="O760" s="23">
        <f>MONTH(Table1[[#This Row],[Date]])</f>
        <v>7</v>
      </c>
      <c r="P760" s="3"/>
      <c r="Q760" s="3"/>
      <c r="R760" s="3"/>
      <c r="S760" s="3"/>
      <c r="T760" s="3"/>
    </row>
    <row r="761" spans="1:20">
      <c r="A761" s="3">
        <v>760</v>
      </c>
      <c r="B761" s="3" t="s">
        <v>926</v>
      </c>
      <c r="C761" s="3" t="s">
        <v>16</v>
      </c>
      <c r="D761" s="2">
        <v>38854.46</v>
      </c>
      <c r="E761" s="3">
        <v>2</v>
      </c>
      <c r="F761" s="3" t="s">
        <v>1251</v>
      </c>
      <c r="G761" s="1">
        <v>45316</v>
      </c>
      <c r="H761" s="3" t="s">
        <v>181</v>
      </c>
      <c r="I761" s="3" t="s">
        <v>45</v>
      </c>
      <c r="J761" s="3" t="s">
        <v>27</v>
      </c>
      <c r="K761" s="2">
        <f>Table1[[#This Row],[Unit Price]]*Table1[[#This Row],[Quantity]]</f>
        <v>77708.92</v>
      </c>
      <c r="L761" s="3">
        <f t="shared" si="11"/>
        <v>0.15</v>
      </c>
      <c r="M761" s="2">
        <f>IFERROR(Table1[[#This Row],[Sale Price]]*Table1[[#This Row],[Discount]],"No Discount")</f>
        <v>11656.338</v>
      </c>
      <c r="N761" s="2">
        <f>IFERROR(Table1[[#This Row],[Sale Price]]-Table1[[#This Row],[Discount Amount]],Table1[[#This Row],[Sale Price]])</f>
        <v>66052.581999999995</v>
      </c>
      <c r="O761" s="23">
        <f>MONTH(Table1[[#This Row],[Date]])</f>
        <v>1</v>
      </c>
      <c r="P761" s="3"/>
      <c r="Q761" s="3"/>
      <c r="R761" s="3"/>
      <c r="S761" s="3"/>
      <c r="T761" s="3"/>
    </row>
    <row r="762" spans="1:20">
      <c r="A762" s="3">
        <v>761</v>
      </c>
      <c r="B762" s="3" t="s">
        <v>997</v>
      </c>
      <c r="C762" s="3" t="s">
        <v>29</v>
      </c>
      <c r="D762" s="2">
        <v>169618.46</v>
      </c>
      <c r="E762" s="3">
        <v>5</v>
      </c>
      <c r="F762" s="3" t="s">
        <v>1252</v>
      </c>
      <c r="G762" s="1">
        <v>45554</v>
      </c>
      <c r="H762" s="3" t="s">
        <v>31</v>
      </c>
      <c r="I762" s="3" t="s">
        <v>26</v>
      </c>
      <c r="J762" s="3" t="s">
        <v>20</v>
      </c>
      <c r="K762" s="2">
        <f>Table1[[#This Row],[Unit Price]]*Table1[[#This Row],[Quantity]]</f>
        <v>848092.29999999993</v>
      </c>
      <c r="L762" s="3">
        <f t="shared" si="11"/>
        <v>0.25</v>
      </c>
      <c r="M762" s="2">
        <f>IFERROR(Table1[[#This Row],[Sale Price]]*Table1[[#This Row],[Discount]],"No Discount")</f>
        <v>212023.07499999998</v>
      </c>
      <c r="N762" s="2">
        <f>IFERROR(Table1[[#This Row],[Sale Price]]-Table1[[#This Row],[Discount Amount]],Table1[[#This Row],[Sale Price]])</f>
        <v>636069.22499999998</v>
      </c>
      <c r="O762" s="23">
        <f>MONTH(Table1[[#This Row],[Date]])</f>
        <v>9</v>
      </c>
      <c r="P762" s="3"/>
      <c r="Q762" s="3"/>
      <c r="R762" s="3"/>
      <c r="S762" s="3"/>
      <c r="T762" s="3"/>
    </row>
    <row r="763" spans="1:20">
      <c r="A763" s="3">
        <v>762</v>
      </c>
      <c r="B763" s="3" t="s">
        <v>1253</v>
      </c>
      <c r="C763" s="3" t="s">
        <v>79</v>
      </c>
      <c r="D763" s="2">
        <v>20192.439999999999</v>
      </c>
      <c r="E763" s="3">
        <v>4</v>
      </c>
      <c r="F763" s="3" t="s">
        <v>1254</v>
      </c>
      <c r="G763" s="1">
        <v>45482</v>
      </c>
      <c r="H763" s="3" t="s">
        <v>72</v>
      </c>
      <c r="I763" s="3" t="s">
        <v>32</v>
      </c>
      <c r="J763" s="3" t="s">
        <v>27</v>
      </c>
      <c r="K763" s="2">
        <f>Table1[[#This Row],[Unit Price]]*Table1[[#This Row],[Quantity]]</f>
        <v>80769.759999999995</v>
      </c>
      <c r="L763" s="3">
        <f t="shared" si="11"/>
        <v>0.15</v>
      </c>
      <c r="M763" s="2">
        <f>IFERROR(Table1[[#This Row],[Sale Price]]*Table1[[#This Row],[Discount]],"No Discount")</f>
        <v>12115.463999999998</v>
      </c>
      <c r="N763" s="2">
        <f>IFERROR(Table1[[#This Row],[Sale Price]]-Table1[[#This Row],[Discount Amount]],Table1[[#This Row],[Sale Price]])</f>
        <v>68654.296000000002</v>
      </c>
      <c r="O763" s="23">
        <f>MONTH(Table1[[#This Row],[Date]])</f>
        <v>7</v>
      </c>
      <c r="P763" s="3"/>
      <c r="Q763" s="3"/>
      <c r="R763" s="3"/>
      <c r="S763" s="3"/>
      <c r="T763" s="3"/>
    </row>
    <row r="764" spans="1:20">
      <c r="A764" s="3">
        <v>763</v>
      </c>
      <c r="B764" s="3" t="s">
        <v>477</v>
      </c>
      <c r="C764" s="3" t="s">
        <v>129</v>
      </c>
      <c r="D764" s="2">
        <v>135947.96</v>
      </c>
      <c r="E764" s="3">
        <v>5</v>
      </c>
      <c r="F764" s="3" t="s">
        <v>1255</v>
      </c>
      <c r="G764" s="1">
        <v>45439</v>
      </c>
      <c r="H764" s="3" t="s">
        <v>91</v>
      </c>
      <c r="I764" s="3" t="s">
        <v>45</v>
      </c>
      <c r="J764" s="3" t="s">
        <v>27</v>
      </c>
      <c r="K764" s="2">
        <f>Table1[[#This Row],[Unit Price]]*Table1[[#This Row],[Quantity]]</f>
        <v>679739.79999999993</v>
      </c>
      <c r="L764" s="3">
        <f t="shared" si="11"/>
        <v>0.25</v>
      </c>
      <c r="M764" s="2">
        <f>IFERROR(Table1[[#This Row],[Sale Price]]*Table1[[#This Row],[Discount]],"No Discount")</f>
        <v>169934.94999999998</v>
      </c>
      <c r="N764" s="2">
        <f>IFERROR(Table1[[#This Row],[Sale Price]]-Table1[[#This Row],[Discount Amount]],Table1[[#This Row],[Sale Price]])</f>
        <v>509804.85</v>
      </c>
      <c r="O764" s="23">
        <f>MONTH(Table1[[#This Row],[Date]])</f>
        <v>5</v>
      </c>
      <c r="P764" s="3"/>
      <c r="Q764" s="3"/>
      <c r="R764" s="3"/>
      <c r="S764" s="3"/>
      <c r="T764" s="3"/>
    </row>
    <row r="765" spans="1:20">
      <c r="A765" s="3">
        <v>764</v>
      </c>
      <c r="B765" s="3" t="s">
        <v>597</v>
      </c>
      <c r="C765" s="3" t="s">
        <v>79</v>
      </c>
      <c r="D765" s="2">
        <v>186290.54</v>
      </c>
      <c r="E765" s="3">
        <v>5</v>
      </c>
      <c r="F765" s="3" t="s">
        <v>1256</v>
      </c>
      <c r="G765" s="1">
        <v>45609</v>
      </c>
      <c r="H765" s="3" t="s">
        <v>84</v>
      </c>
      <c r="I765" s="3" t="s">
        <v>26</v>
      </c>
      <c r="J765" s="3" t="s">
        <v>27</v>
      </c>
      <c r="K765" s="2">
        <f>Table1[[#This Row],[Unit Price]]*Table1[[#This Row],[Quantity]]</f>
        <v>931452.70000000007</v>
      </c>
      <c r="L765" s="3">
        <f t="shared" si="11"/>
        <v>0.25</v>
      </c>
      <c r="M765" s="2">
        <f>IFERROR(Table1[[#This Row],[Sale Price]]*Table1[[#This Row],[Discount]],"No Discount")</f>
        <v>232863.17500000002</v>
      </c>
      <c r="N765" s="2">
        <f>IFERROR(Table1[[#This Row],[Sale Price]]-Table1[[#This Row],[Discount Amount]],Table1[[#This Row],[Sale Price]])</f>
        <v>698589.52500000002</v>
      </c>
      <c r="O765" s="23">
        <f>MONTH(Table1[[#This Row],[Date]])</f>
        <v>11</v>
      </c>
      <c r="P765" s="3"/>
      <c r="Q765" s="3"/>
      <c r="R765" s="3"/>
      <c r="S765" s="3"/>
      <c r="T765" s="3"/>
    </row>
    <row r="766" spans="1:20">
      <c r="A766" s="3">
        <v>765</v>
      </c>
      <c r="B766" s="3" t="s">
        <v>1143</v>
      </c>
      <c r="C766" s="3" t="s">
        <v>29</v>
      </c>
      <c r="D766" s="2">
        <v>188386.1</v>
      </c>
      <c r="E766" s="3">
        <v>4</v>
      </c>
      <c r="F766" s="3" t="s">
        <v>1257</v>
      </c>
      <c r="G766" s="1">
        <v>45413</v>
      </c>
      <c r="H766" s="3" t="s">
        <v>40</v>
      </c>
      <c r="I766" s="3" t="s">
        <v>32</v>
      </c>
      <c r="J766" s="3" t="s">
        <v>20</v>
      </c>
      <c r="K766" s="2">
        <f>Table1[[#This Row],[Unit Price]]*Table1[[#This Row],[Quantity]]</f>
        <v>753544.4</v>
      </c>
      <c r="L766" s="3">
        <f t="shared" si="11"/>
        <v>0.15</v>
      </c>
      <c r="M766" s="2">
        <f>IFERROR(Table1[[#This Row],[Sale Price]]*Table1[[#This Row],[Discount]],"No Discount")</f>
        <v>113031.66</v>
      </c>
      <c r="N766" s="2">
        <f>IFERROR(Table1[[#This Row],[Sale Price]]-Table1[[#This Row],[Discount Amount]],Table1[[#This Row],[Sale Price]])</f>
        <v>640512.74</v>
      </c>
      <c r="O766" s="23">
        <f>MONTH(Table1[[#This Row],[Date]])</f>
        <v>5</v>
      </c>
      <c r="P766" s="3"/>
      <c r="Q766" s="3"/>
      <c r="R766" s="3"/>
      <c r="S766" s="3"/>
      <c r="T766" s="3"/>
    </row>
    <row r="767" spans="1:20">
      <c r="A767" s="3">
        <v>766</v>
      </c>
      <c r="B767" s="3" t="s">
        <v>92</v>
      </c>
      <c r="C767" s="3" t="s">
        <v>60</v>
      </c>
      <c r="D767" s="2">
        <v>70213.66</v>
      </c>
      <c r="E767" s="3">
        <v>5</v>
      </c>
      <c r="F767" s="3" t="s">
        <v>1258</v>
      </c>
      <c r="G767" s="1">
        <v>45333</v>
      </c>
      <c r="H767" s="3" t="s">
        <v>251</v>
      </c>
      <c r="I767" s="3" t="s">
        <v>41</v>
      </c>
      <c r="J767" s="3" t="s">
        <v>36</v>
      </c>
      <c r="K767" s="2">
        <f>Table1[[#This Row],[Unit Price]]*Table1[[#This Row],[Quantity]]</f>
        <v>351068.30000000005</v>
      </c>
      <c r="L767" s="3">
        <f t="shared" si="11"/>
        <v>0.25</v>
      </c>
      <c r="M767" s="2">
        <f>IFERROR(Table1[[#This Row],[Sale Price]]*Table1[[#This Row],[Discount]],"No Discount")</f>
        <v>87767.075000000012</v>
      </c>
      <c r="N767" s="2">
        <f>IFERROR(Table1[[#This Row],[Sale Price]]-Table1[[#This Row],[Discount Amount]],Table1[[#This Row],[Sale Price]])</f>
        <v>263301.22500000003</v>
      </c>
      <c r="O767" s="23">
        <f>MONTH(Table1[[#This Row],[Date]])</f>
        <v>2</v>
      </c>
      <c r="P767" s="3"/>
      <c r="Q767" s="3"/>
      <c r="R767" s="3"/>
      <c r="S767" s="3"/>
      <c r="T767" s="3"/>
    </row>
    <row r="768" spans="1:20">
      <c r="A768" s="3">
        <v>767</v>
      </c>
      <c r="B768" s="3" t="s">
        <v>490</v>
      </c>
      <c r="C768" s="3" t="s">
        <v>79</v>
      </c>
      <c r="D768" s="2">
        <v>46289.34</v>
      </c>
      <c r="E768" s="3">
        <v>4</v>
      </c>
      <c r="F768" s="3" t="s">
        <v>1259</v>
      </c>
      <c r="G768" s="1">
        <v>45511</v>
      </c>
      <c r="H768" s="3" t="s">
        <v>81</v>
      </c>
      <c r="I768" s="3" t="s">
        <v>45</v>
      </c>
      <c r="J768" s="3" t="s">
        <v>36</v>
      </c>
      <c r="K768" s="2">
        <f>Table1[[#This Row],[Unit Price]]*Table1[[#This Row],[Quantity]]</f>
        <v>185157.36</v>
      </c>
      <c r="L768" s="3">
        <f t="shared" si="11"/>
        <v>0.15</v>
      </c>
      <c r="M768" s="2">
        <f>IFERROR(Table1[[#This Row],[Sale Price]]*Table1[[#This Row],[Discount]],"No Discount")</f>
        <v>27773.603999999996</v>
      </c>
      <c r="N768" s="2">
        <f>IFERROR(Table1[[#This Row],[Sale Price]]-Table1[[#This Row],[Discount Amount]],Table1[[#This Row],[Sale Price]])</f>
        <v>157383.75599999999</v>
      </c>
      <c r="O768" s="23">
        <f>MONTH(Table1[[#This Row],[Date]])</f>
        <v>8</v>
      </c>
      <c r="P768" s="3"/>
      <c r="Q768" s="3"/>
      <c r="R768" s="3"/>
      <c r="S768" s="3"/>
      <c r="T768" s="3"/>
    </row>
    <row r="769" spans="1:20">
      <c r="A769" s="3">
        <v>768</v>
      </c>
      <c r="B769" s="3" t="s">
        <v>1260</v>
      </c>
      <c r="C769" s="3" t="s">
        <v>70</v>
      </c>
      <c r="D769" s="2">
        <v>51152.99</v>
      </c>
      <c r="E769" s="3">
        <v>1</v>
      </c>
      <c r="F769" s="3" t="s">
        <v>1261</v>
      </c>
      <c r="G769" s="1">
        <v>45510</v>
      </c>
      <c r="H769" s="3" t="s">
        <v>25</v>
      </c>
      <c r="I769" s="3" t="s">
        <v>32</v>
      </c>
      <c r="J769" s="3" t="s">
        <v>27</v>
      </c>
      <c r="K769" s="2">
        <f>Table1[[#This Row],[Unit Price]]*Table1[[#This Row],[Quantity]]</f>
        <v>51152.99</v>
      </c>
      <c r="L769" s="3" t="str">
        <f t="shared" si="11"/>
        <v>No Discount</v>
      </c>
      <c r="M769" s="2" t="str">
        <f>IFERROR(Table1[[#This Row],[Sale Price]]*Table1[[#This Row],[Discount]],"No Discount")</f>
        <v>No Discount</v>
      </c>
      <c r="N769" s="2">
        <f>IFERROR(Table1[[#This Row],[Sale Price]]-Table1[[#This Row],[Discount Amount]],Table1[[#This Row],[Sale Price]])</f>
        <v>51152.99</v>
      </c>
      <c r="O769" s="23">
        <f>MONTH(Table1[[#This Row],[Date]])</f>
        <v>8</v>
      </c>
      <c r="P769" s="3"/>
      <c r="Q769" s="3"/>
      <c r="R769" s="3"/>
      <c r="S769" s="3"/>
      <c r="T769" s="3"/>
    </row>
    <row r="770" spans="1:20">
      <c r="A770" s="3">
        <v>769</v>
      </c>
      <c r="B770" s="3" t="s">
        <v>1262</v>
      </c>
      <c r="C770" s="3" t="s">
        <v>47</v>
      </c>
      <c r="D770" s="2">
        <v>94715.39</v>
      </c>
      <c r="E770" s="3">
        <v>5</v>
      </c>
      <c r="F770" s="3" t="s">
        <v>1263</v>
      </c>
      <c r="G770" s="1">
        <v>45496</v>
      </c>
      <c r="H770" s="3" t="s">
        <v>106</v>
      </c>
      <c r="I770" s="3" t="s">
        <v>26</v>
      </c>
      <c r="J770" s="3" t="s">
        <v>20</v>
      </c>
      <c r="K770" s="2">
        <f>Table1[[#This Row],[Unit Price]]*Table1[[#This Row],[Quantity]]</f>
        <v>473576.95</v>
      </c>
      <c r="L770" s="3">
        <f t="shared" ref="L770:L833" si="12">_xlfn.XLOOKUP(E770,$P$2:$P$6,$Q$2:$Q$6,,0)</f>
        <v>0.25</v>
      </c>
      <c r="M770" s="2">
        <f>IFERROR(Table1[[#This Row],[Sale Price]]*Table1[[#This Row],[Discount]],"No Discount")</f>
        <v>118394.2375</v>
      </c>
      <c r="N770" s="2">
        <f>IFERROR(Table1[[#This Row],[Sale Price]]-Table1[[#This Row],[Discount Amount]],Table1[[#This Row],[Sale Price]])</f>
        <v>355182.71250000002</v>
      </c>
      <c r="O770" s="23">
        <f>MONTH(Table1[[#This Row],[Date]])</f>
        <v>7</v>
      </c>
      <c r="P770" s="3"/>
      <c r="Q770" s="3"/>
      <c r="R770" s="3"/>
      <c r="S770" s="3"/>
      <c r="T770" s="3"/>
    </row>
    <row r="771" spans="1:20">
      <c r="A771" s="3">
        <v>770</v>
      </c>
      <c r="B771" s="3" t="s">
        <v>1264</v>
      </c>
      <c r="C771" s="3" t="s">
        <v>60</v>
      </c>
      <c r="D771" s="2">
        <v>78394.61</v>
      </c>
      <c r="E771" s="3">
        <v>5</v>
      </c>
      <c r="F771" s="3" t="s">
        <v>1265</v>
      </c>
      <c r="G771" s="1">
        <v>45578</v>
      </c>
      <c r="H771" s="3" t="s">
        <v>44</v>
      </c>
      <c r="I771" s="3" t="s">
        <v>19</v>
      </c>
      <c r="J771" s="3" t="s">
        <v>36</v>
      </c>
      <c r="K771" s="2">
        <f>Table1[[#This Row],[Unit Price]]*Table1[[#This Row],[Quantity]]</f>
        <v>391973.05</v>
      </c>
      <c r="L771" s="3">
        <f t="shared" si="12"/>
        <v>0.25</v>
      </c>
      <c r="M771" s="2">
        <f>IFERROR(Table1[[#This Row],[Sale Price]]*Table1[[#This Row],[Discount]],"No Discount")</f>
        <v>97993.262499999997</v>
      </c>
      <c r="N771" s="2">
        <f>IFERROR(Table1[[#This Row],[Sale Price]]-Table1[[#This Row],[Discount Amount]],Table1[[#This Row],[Sale Price]])</f>
        <v>293979.78749999998</v>
      </c>
      <c r="O771" s="23">
        <f>MONTH(Table1[[#This Row],[Date]])</f>
        <v>10</v>
      </c>
      <c r="P771" s="3"/>
      <c r="Q771" s="3"/>
      <c r="R771" s="3"/>
      <c r="S771" s="3"/>
      <c r="T771" s="3"/>
    </row>
    <row r="772" spans="1:20">
      <c r="A772" s="3">
        <v>771</v>
      </c>
      <c r="B772" s="3" t="s">
        <v>1093</v>
      </c>
      <c r="C772" s="3" t="s">
        <v>47</v>
      </c>
      <c r="D772" s="2">
        <v>181323.86</v>
      </c>
      <c r="E772" s="3">
        <v>5</v>
      </c>
      <c r="F772" s="3" t="s">
        <v>1266</v>
      </c>
      <c r="G772" s="1">
        <v>45560</v>
      </c>
      <c r="H772" s="3" t="s">
        <v>53</v>
      </c>
      <c r="I772" s="3" t="s">
        <v>41</v>
      </c>
      <c r="J772" s="3" t="s">
        <v>36</v>
      </c>
      <c r="K772" s="2">
        <f>Table1[[#This Row],[Unit Price]]*Table1[[#This Row],[Quantity]]</f>
        <v>906619.29999999993</v>
      </c>
      <c r="L772" s="3">
        <f t="shared" si="12"/>
        <v>0.25</v>
      </c>
      <c r="M772" s="2">
        <f>IFERROR(Table1[[#This Row],[Sale Price]]*Table1[[#This Row],[Discount]],"No Discount")</f>
        <v>226654.82499999998</v>
      </c>
      <c r="N772" s="2">
        <f>IFERROR(Table1[[#This Row],[Sale Price]]-Table1[[#This Row],[Discount Amount]],Table1[[#This Row],[Sale Price]])</f>
        <v>679964.47499999998</v>
      </c>
      <c r="O772" s="23">
        <f>MONTH(Table1[[#This Row],[Date]])</f>
        <v>9</v>
      </c>
      <c r="P772" s="3"/>
      <c r="Q772" s="3"/>
      <c r="R772" s="3"/>
      <c r="S772" s="3"/>
      <c r="T772" s="3"/>
    </row>
    <row r="773" spans="1:20">
      <c r="A773" s="3">
        <v>772</v>
      </c>
      <c r="B773" s="3" t="s">
        <v>1267</v>
      </c>
      <c r="C773" s="3" t="s">
        <v>47</v>
      </c>
      <c r="D773" s="2">
        <v>142727.09</v>
      </c>
      <c r="E773" s="3">
        <v>1</v>
      </c>
      <c r="F773" s="3" t="s">
        <v>1268</v>
      </c>
      <c r="G773" s="1">
        <v>45484</v>
      </c>
      <c r="H773" s="3" t="s">
        <v>31</v>
      </c>
      <c r="I773" s="3" t="s">
        <v>32</v>
      </c>
      <c r="J773" s="3" t="s">
        <v>27</v>
      </c>
      <c r="K773" s="2">
        <f>Table1[[#This Row],[Unit Price]]*Table1[[#This Row],[Quantity]]</f>
        <v>142727.09</v>
      </c>
      <c r="L773" s="3" t="str">
        <f t="shared" si="12"/>
        <v>No Discount</v>
      </c>
      <c r="M773" s="2" t="str">
        <f>IFERROR(Table1[[#This Row],[Sale Price]]*Table1[[#This Row],[Discount]],"No Discount")</f>
        <v>No Discount</v>
      </c>
      <c r="N773" s="2">
        <f>IFERROR(Table1[[#This Row],[Sale Price]]-Table1[[#This Row],[Discount Amount]],Table1[[#This Row],[Sale Price]])</f>
        <v>142727.09</v>
      </c>
      <c r="O773" s="23">
        <f>MONTH(Table1[[#This Row],[Date]])</f>
        <v>7</v>
      </c>
      <c r="P773" s="3"/>
      <c r="Q773" s="3"/>
      <c r="R773" s="3"/>
      <c r="S773" s="3"/>
      <c r="T773" s="3"/>
    </row>
    <row r="774" spans="1:20">
      <c r="A774" s="3">
        <v>773</v>
      </c>
      <c r="B774" s="3" t="s">
        <v>1018</v>
      </c>
      <c r="C774" s="3" t="s">
        <v>38</v>
      </c>
      <c r="D774" s="2">
        <v>188625.8</v>
      </c>
      <c r="E774" s="3">
        <v>3</v>
      </c>
      <c r="F774" s="3" t="s">
        <v>1269</v>
      </c>
      <c r="G774" s="1">
        <v>45647</v>
      </c>
      <c r="H774" s="3" t="s">
        <v>31</v>
      </c>
      <c r="I774" s="3" t="s">
        <v>19</v>
      </c>
      <c r="J774" s="3" t="s">
        <v>27</v>
      </c>
      <c r="K774" s="2">
        <f>Table1[[#This Row],[Unit Price]]*Table1[[#This Row],[Quantity]]</f>
        <v>565877.39999999991</v>
      </c>
      <c r="L774" s="3">
        <f t="shared" si="12"/>
        <v>0.15</v>
      </c>
      <c r="M774" s="2">
        <f>IFERROR(Table1[[#This Row],[Sale Price]]*Table1[[#This Row],[Discount]],"No Discount")</f>
        <v>84881.609999999986</v>
      </c>
      <c r="N774" s="2">
        <f>IFERROR(Table1[[#This Row],[Sale Price]]-Table1[[#This Row],[Discount Amount]],Table1[[#This Row],[Sale Price]])</f>
        <v>480995.78999999992</v>
      </c>
      <c r="O774" s="23">
        <f>MONTH(Table1[[#This Row],[Date]])</f>
        <v>12</v>
      </c>
      <c r="P774" s="3"/>
      <c r="Q774" s="3"/>
      <c r="R774" s="3"/>
      <c r="S774" s="3"/>
      <c r="T774" s="3"/>
    </row>
    <row r="775" spans="1:20">
      <c r="A775" s="3">
        <v>774</v>
      </c>
      <c r="B775" s="3" t="s">
        <v>265</v>
      </c>
      <c r="C775" s="3" t="s">
        <v>129</v>
      </c>
      <c r="D775" s="2">
        <v>132801.66</v>
      </c>
      <c r="E775" s="3">
        <v>5</v>
      </c>
      <c r="F775" s="3" t="s">
        <v>1270</v>
      </c>
      <c r="G775" s="1">
        <v>45396</v>
      </c>
      <c r="H775" s="3" t="s">
        <v>31</v>
      </c>
      <c r="I775" s="3" t="s">
        <v>45</v>
      </c>
      <c r="J775" s="3" t="s">
        <v>20</v>
      </c>
      <c r="K775" s="2">
        <f>Table1[[#This Row],[Unit Price]]*Table1[[#This Row],[Quantity]]</f>
        <v>664008.30000000005</v>
      </c>
      <c r="L775" s="3">
        <f t="shared" si="12"/>
        <v>0.25</v>
      </c>
      <c r="M775" s="2">
        <f>IFERROR(Table1[[#This Row],[Sale Price]]*Table1[[#This Row],[Discount]],"No Discount")</f>
        <v>166002.07500000001</v>
      </c>
      <c r="N775" s="2">
        <f>IFERROR(Table1[[#This Row],[Sale Price]]-Table1[[#This Row],[Discount Amount]],Table1[[#This Row],[Sale Price]])</f>
        <v>498006.22500000003</v>
      </c>
      <c r="O775" s="23">
        <f>MONTH(Table1[[#This Row],[Date]])</f>
        <v>4</v>
      </c>
      <c r="P775" s="3"/>
      <c r="Q775" s="3"/>
      <c r="R775" s="3"/>
      <c r="S775" s="3"/>
      <c r="T775" s="3"/>
    </row>
    <row r="776" spans="1:20">
      <c r="A776" s="3">
        <v>775</v>
      </c>
      <c r="B776" s="3" t="s">
        <v>435</v>
      </c>
      <c r="C776" s="3" t="s">
        <v>23</v>
      </c>
      <c r="D776" s="2">
        <v>156117.32</v>
      </c>
      <c r="E776" s="3">
        <v>1</v>
      </c>
      <c r="F776" s="3" t="s">
        <v>1271</v>
      </c>
      <c r="G776" s="1">
        <v>45409</v>
      </c>
      <c r="H776" s="3" t="s">
        <v>76</v>
      </c>
      <c r="I776" s="3" t="s">
        <v>26</v>
      </c>
      <c r="J776" s="3" t="s">
        <v>20</v>
      </c>
      <c r="K776" s="2">
        <f>Table1[[#This Row],[Unit Price]]*Table1[[#This Row],[Quantity]]</f>
        <v>156117.32</v>
      </c>
      <c r="L776" s="3" t="str">
        <f t="shared" si="12"/>
        <v>No Discount</v>
      </c>
      <c r="M776" s="2" t="str">
        <f>IFERROR(Table1[[#This Row],[Sale Price]]*Table1[[#This Row],[Discount]],"No Discount")</f>
        <v>No Discount</v>
      </c>
      <c r="N776" s="2">
        <f>IFERROR(Table1[[#This Row],[Sale Price]]-Table1[[#This Row],[Discount Amount]],Table1[[#This Row],[Sale Price]])</f>
        <v>156117.32</v>
      </c>
      <c r="O776" s="23">
        <f>MONTH(Table1[[#This Row],[Date]])</f>
        <v>4</v>
      </c>
      <c r="P776" s="3"/>
      <c r="Q776" s="3"/>
      <c r="R776" s="3"/>
      <c r="S776" s="3"/>
      <c r="T776" s="3"/>
    </row>
    <row r="777" spans="1:20">
      <c r="A777" s="3">
        <v>776</v>
      </c>
      <c r="B777" s="3" t="s">
        <v>124</v>
      </c>
      <c r="C777" s="3" t="s">
        <v>16</v>
      </c>
      <c r="D777" s="2">
        <v>131327.32</v>
      </c>
      <c r="E777" s="3">
        <v>3</v>
      </c>
      <c r="F777" s="3" t="s">
        <v>1272</v>
      </c>
      <c r="G777" s="1">
        <v>45549</v>
      </c>
      <c r="H777" s="3" t="s">
        <v>121</v>
      </c>
      <c r="I777" s="3" t="s">
        <v>45</v>
      </c>
      <c r="J777" s="3" t="s">
        <v>36</v>
      </c>
      <c r="K777" s="2">
        <f>Table1[[#This Row],[Unit Price]]*Table1[[#This Row],[Quantity]]</f>
        <v>393981.96</v>
      </c>
      <c r="L777" s="3">
        <f t="shared" si="12"/>
        <v>0.15</v>
      </c>
      <c r="M777" s="2">
        <f>IFERROR(Table1[[#This Row],[Sale Price]]*Table1[[#This Row],[Discount]],"No Discount")</f>
        <v>59097.294000000002</v>
      </c>
      <c r="N777" s="2">
        <f>IFERROR(Table1[[#This Row],[Sale Price]]-Table1[[#This Row],[Discount Amount]],Table1[[#This Row],[Sale Price]])</f>
        <v>334884.66600000003</v>
      </c>
      <c r="O777" s="23">
        <f>MONTH(Table1[[#This Row],[Date]])</f>
        <v>9</v>
      </c>
      <c r="P777" s="3"/>
      <c r="Q777" s="3"/>
      <c r="R777" s="3"/>
      <c r="S777" s="3"/>
      <c r="T777" s="3"/>
    </row>
    <row r="778" spans="1:20">
      <c r="A778" s="3">
        <v>777</v>
      </c>
      <c r="B778" s="3" t="s">
        <v>1273</v>
      </c>
      <c r="C778" s="3" t="s">
        <v>70</v>
      </c>
      <c r="D778" s="2">
        <v>32738.52</v>
      </c>
      <c r="E778" s="3">
        <v>2</v>
      </c>
      <c r="F778" s="3" t="s">
        <v>1274</v>
      </c>
      <c r="G778" s="1">
        <v>45308</v>
      </c>
      <c r="H778" s="3" t="s">
        <v>106</v>
      </c>
      <c r="I778" s="3" t="s">
        <v>32</v>
      </c>
      <c r="J778" s="3" t="s">
        <v>20</v>
      </c>
      <c r="K778" s="2">
        <f>Table1[[#This Row],[Unit Price]]*Table1[[#This Row],[Quantity]]</f>
        <v>65477.04</v>
      </c>
      <c r="L778" s="3">
        <f t="shared" si="12"/>
        <v>0.15</v>
      </c>
      <c r="M778" s="2">
        <f>IFERROR(Table1[[#This Row],[Sale Price]]*Table1[[#This Row],[Discount]],"No Discount")</f>
        <v>9821.5560000000005</v>
      </c>
      <c r="N778" s="2">
        <f>IFERROR(Table1[[#This Row],[Sale Price]]-Table1[[#This Row],[Discount Amount]],Table1[[#This Row],[Sale Price]])</f>
        <v>55655.483999999997</v>
      </c>
      <c r="O778" s="23">
        <f>MONTH(Table1[[#This Row],[Date]])</f>
        <v>1</v>
      </c>
      <c r="P778" s="3"/>
      <c r="Q778" s="3"/>
      <c r="R778" s="3"/>
      <c r="S778" s="3"/>
      <c r="T778" s="3"/>
    </row>
    <row r="779" spans="1:20">
      <c r="A779" s="3">
        <v>778</v>
      </c>
      <c r="B779" s="3" t="s">
        <v>347</v>
      </c>
      <c r="C779" s="3" t="s">
        <v>51</v>
      </c>
      <c r="D779" s="2">
        <v>103540.23</v>
      </c>
      <c r="E779" s="3">
        <v>4</v>
      </c>
      <c r="F779" s="3" t="s">
        <v>1275</v>
      </c>
      <c r="G779" s="1">
        <v>45588</v>
      </c>
      <c r="H779" s="3" t="s">
        <v>159</v>
      </c>
      <c r="I779" s="3" t="s">
        <v>45</v>
      </c>
      <c r="J779" s="3" t="s">
        <v>27</v>
      </c>
      <c r="K779" s="2">
        <f>Table1[[#This Row],[Unit Price]]*Table1[[#This Row],[Quantity]]</f>
        <v>414160.92</v>
      </c>
      <c r="L779" s="3">
        <f t="shared" si="12"/>
        <v>0.15</v>
      </c>
      <c r="M779" s="2">
        <f>IFERROR(Table1[[#This Row],[Sale Price]]*Table1[[#This Row],[Discount]],"No Discount")</f>
        <v>62124.137999999992</v>
      </c>
      <c r="N779" s="2">
        <f>IFERROR(Table1[[#This Row],[Sale Price]]-Table1[[#This Row],[Discount Amount]],Table1[[#This Row],[Sale Price]])</f>
        <v>352036.78200000001</v>
      </c>
      <c r="O779" s="23">
        <f>MONTH(Table1[[#This Row],[Date]])</f>
        <v>10</v>
      </c>
      <c r="P779" s="3"/>
      <c r="Q779" s="3"/>
      <c r="R779" s="3"/>
      <c r="S779" s="3"/>
      <c r="T779" s="3"/>
    </row>
    <row r="780" spans="1:20">
      <c r="A780" s="3">
        <v>779</v>
      </c>
      <c r="B780" s="3" t="s">
        <v>1171</v>
      </c>
      <c r="C780" s="3" t="s">
        <v>16</v>
      </c>
      <c r="D780" s="2">
        <v>78056.850000000006</v>
      </c>
      <c r="E780" s="3">
        <v>1</v>
      </c>
      <c r="F780" s="3" t="s">
        <v>1276</v>
      </c>
      <c r="G780" s="1">
        <v>45305</v>
      </c>
      <c r="H780" s="3" t="s">
        <v>197</v>
      </c>
      <c r="I780" s="3" t="s">
        <v>32</v>
      </c>
      <c r="J780" s="3" t="s">
        <v>27</v>
      </c>
      <c r="K780" s="2">
        <f>Table1[[#This Row],[Unit Price]]*Table1[[#This Row],[Quantity]]</f>
        <v>78056.850000000006</v>
      </c>
      <c r="L780" s="3" t="str">
        <f t="shared" si="12"/>
        <v>No Discount</v>
      </c>
      <c r="M780" s="2" t="str">
        <f>IFERROR(Table1[[#This Row],[Sale Price]]*Table1[[#This Row],[Discount]],"No Discount")</f>
        <v>No Discount</v>
      </c>
      <c r="N780" s="2">
        <f>IFERROR(Table1[[#This Row],[Sale Price]]-Table1[[#This Row],[Discount Amount]],Table1[[#This Row],[Sale Price]])</f>
        <v>78056.850000000006</v>
      </c>
      <c r="O780" s="23">
        <f>MONTH(Table1[[#This Row],[Date]])</f>
        <v>1</v>
      </c>
      <c r="P780" s="3"/>
      <c r="Q780" s="3"/>
      <c r="R780" s="3"/>
      <c r="S780" s="3"/>
      <c r="T780" s="3"/>
    </row>
    <row r="781" spans="1:20">
      <c r="A781" s="3">
        <v>780</v>
      </c>
      <c r="B781" s="3" t="s">
        <v>691</v>
      </c>
      <c r="C781" s="3" t="s">
        <v>129</v>
      </c>
      <c r="D781" s="2">
        <v>126479.03</v>
      </c>
      <c r="E781" s="3">
        <v>1</v>
      </c>
      <c r="F781" s="3" t="s">
        <v>1277</v>
      </c>
      <c r="G781" s="1">
        <v>45444</v>
      </c>
      <c r="H781" s="3" t="s">
        <v>44</v>
      </c>
      <c r="I781" s="3" t="s">
        <v>32</v>
      </c>
      <c r="J781" s="3" t="s">
        <v>36</v>
      </c>
      <c r="K781" s="2">
        <f>Table1[[#This Row],[Unit Price]]*Table1[[#This Row],[Quantity]]</f>
        <v>126479.03</v>
      </c>
      <c r="L781" s="3" t="str">
        <f t="shared" si="12"/>
        <v>No Discount</v>
      </c>
      <c r="M781" s="2" t="str">
        <f>IFERROR(Table1[[#This Row],[Sale Price]]*Table1[[#This Row],[Discount]],"No Discount")</f>
        <v>No Discount</v>
      </c>
      <c r="N781" s="2">
        <f>IFERROR(Table1[[#This Row],[Sale Price]]-Table1[[#This Row],[Discount Amount]],Table1[[#This Row],[Sale Price]])</f>
        <v>126479.03</v>
      </c>
      <c r="O781" s="23">
        <f>MONTH(Table1[[#This Row],[Date]])</f>
        <v>6</v>
      </c>
      <c r="P781" s="3"/>
      <c r="Q781" s="3"/>
      <c r="R781" s="3"/>
      <c r="S781" s="3"/>
      <c r="T781" s="3"/>
    </row>
    <row r="782" spans="1:20">
      <c r="A782" s="3">
        <v>781</v>
      </c>
      <c r="B782" s="3" t="s">
        <v>1278</v>
      </c>
      <c r="C782" s="3" t="s">
        <v>79</v>
      </c>
      <c r="D782" s="2">
        <v>64448.08</v>
      </c>
      <c r="E782" s="3">
        <v>4</v>
      </c>
      <c r="F782" s="3" t="s">
        <v>1279</v>
      </c>
      <c r="G782" s="1">
        <v>45483</v>
      </c>
      <c r="H782" s="3" t="s">
        <v>72</v>
      </c>
      <c r="I782" s="3" t="s">
        <v>32</v>
      </c>
      <c r="J782" s="3" t="s">
        <v>36</v>
      </c>
      <c r="K782" s="2">
        <f>Table1[[#This Row],[Unit Price]]*Table1[[#This Row],[Quantity]]</f>
        <v>257792.32</v>
      </c>
      <c r="L782" s="3">
        <f t="shared" si="12"/>
        <v>0.15</v>
      </c>
      <c r="M782" s="2">
        <f>IFERROR(Table1[[#This Row],[Sale Price]]*Table1[[#This Row],[Discount]],"No Discount")</f>
        <v>38668.847999999998</v>
      </c>
      <c r="N782" s="2">
        <f>IFERROR(Table1[[#This Row],[Sale Price]]-Table1[[#This Row],[Discount Amount]],Table1[[#This Row],[Sale Price]])</f>
        <v>219123.47200000001</v>
      </c>
      <c r="O782" s="23">
        <f>MONTH(Table1[[#This Row],[Date]])</f>
        <v>7</v>
      </c>
      <c r="P782" s="3"/>
      <c r="Q782" s="3"/>
      <c r="R782" s="3"/>
      <c r="S782" s="3"/>
      <c r="T782" s="3"/>
    </row>
    <row r="783" spans="1:20">
      <c r="A783" s="3">
        <v>782</v>
      </c>
      <c r="B783" s="3" t="s">
        <v>299</v>
      </c>
      <c r="C783" s="3" t="s">
        <v>23</v>
      </c>
      <c r="D783" s="2">
        <v>68206.009999999995</v>
      </c>
      <c r="E783" s="3">
        <v>4</v>
      </c>
      <c r="F783" s="3" t="s">
        <v>1280</v>
      </c>
      <c r="G783" s="1">
        <v>45471</v>
      </c>
      <c r="H783" s="3" t="s">
        <v>25</v>
      </c>
      <c r="I783" s="3" t="s">
        <v>45</v>
      </c>
      <c r="J783" s="3" t="s">
        <v>20</v>
      </c>
      <c r="K783" s="2">
        <f>Table1[[#This Row],[Unit Price]]*Table1[[#This Row],[Quantity]]</f>
        <v>272824.03999999998</v>
      </c>
      <c r="L783" s="3">
        <f t="shared" si="12"/>
        <v>0.15</v>
      </c>
      <c r="M783" s="2">
        <f>IFERROR(Table1[[#This Row],[Sale Price]]*Table1[[#This Row],[Discount]],"No Discount")</f>
        <v>40923.605999999992</v>
      </c>
      <c r="N783" s="2">
        <f>IFERROR(Table1[[#This Row],[Sale Price]]-Table1[[#This Row],[Discount Amount]],Table1[[#This Row],[Sale Price]])</f>
        <v>231900.43399999998</v>
      </c>
      <c r="O783" s="23">
        <f>MONTH(Table1[[#This Row],[Date]])</f>
        <v>6</v>
      </c>
      <c r="P783" s="3"/>
      <c r="Q783" s="3"/>
      <c r="R783" s="3"/>
      <c r="S783" s="3"/>
      <c r="T783" s="3"/>
    </row>
    <row r="784" spans="1:20">
      <c r="A784" s="3">
        <v>783</v>
      </c>
      <c r="B784" s="3" t="s">
        <v>1281</v>
      </c>
      <c r="C784" s="3" t="s">
        <v>47</v>
      </c>
      <c r="D784" s="2">
        <v>189964.24</v>
      </c>
      <c r="E784" s="3">
        <v>4</v>
      </c>
      <c r="F784" s="3" t="s">
        <v>1282</v>
      </c>
      <c r="G784" s="1">
        <v>45597</v>
      </c>
      <c r="H784" s="3" t="s">
        <v>84</v>
      </c>
      <c r="I784" s="3" t="s">
        <v>19</v>
      </c>
      <c r="J784" s="3" t="s">
        <v>20</v>
      </c>
      <c r="K784" s="2">
        <f>Table1[[#This Row],[Unit Price]]*Table1[[#This Row],[Quantity]]</f>
        <v>759856.96</v>
      </c>
      <c r="L784" s="3">
        <f t="shared" si="12"/>
        <v>0.15</v>
      </c>
      <c r="M784" s="2">
        <f>IFERROR(Table1[[#This Row],[Sale Price]]*Table1[[#This Row],[Discount]],"No Discount")</f>
        <v>113978.54399999999</v>
      </c>
      <c r="N784" s="2">
        <f>IFERROR(Table1[[#This Row],[Sale Price]]-Table1[[#This Row],[Discount Amount]],Table1[[#This Row],[Sale Price]])</f>
        <v>645878.41599999997</v>
      </c>
      <c r="O784" s="23">
        <f>MONTH(Table1[[#This Row],[Date]])</f>
        <v>11</v>
      </c>
      <c r="P784" s="3"/>
      <c r="Q784" s="3"/>
      <c r="R784" s="3"/>
      <c r="S784" s="3"/>
      <c r="T784" s="3"/>
    </row>
    <row r="785" spans="1:20">
      <c r="A785" s="3">
        <v>784</v>
      </c>
      <c r="B785" s="3" t="s">
        <v>291</v>
      </c>
      <c r="C785" s="3" t="s">
        <v>129</v>
      </c>
      <c r="D785" s="2">
        <v>17599.25</v>
      </c>
      <c r="E785" s="3">
        <v>4</v>
      </c>
      <c r="F785" s="3" t="s">
        <v>1283</v>
      </c>
      <c r="G785" s="1">
        <v>45460</v>
      </c>
      <c r="H785" s="3" t="s">
        <v>159</v>
      </c>
      <c r="I785" s="3" t="s">
        <v>32</v>
      </c>
      <c r="J785" s="3" t="s">
        <v>20</v>
      </c>
      <c r="K785" s="2">
        <f>Table1[[#This Row],[Unit Price]]*Table1[[#This Row],[Quantity]]</f>
        <v>70397</v>
      </c>
      <c r="L785" s="3">
        <f t="shared" si="12"/>
        <v>0.15</v>
      </c>
      <c r="M785" s="2">
        <f>IFERROR(Table1[[#This Row],[Sale Price]]*Table1[[#This Row],[Discount]],"No Discount")</f>
        <v>10559.55</v>
      </c>
      <c r="N785" s="2">
        <f>IFERROR(Table1[[#This Row],[Sale Price]]-Table1[[#This Row],[Discount Amount]],Table1[[#This Row],[Sale Price]])</f>
        <v>59837.45</v>
      </c>
      <c r="O785" s="23">
        <f>MONTH(Table1[[#This Row],[Date]])</f>
        <v>6</v>
      </c>
      <c r="P785" s="3"/>
      <c r="Q785" s="3"/>
      <c r="R785" s="3"/>
      <c r="S785" s="3"/>
      <c r="T785" s="3"/>
    </row>
    <row r="786" spans="1:20">
      <c r="A786" s="3">
        <v>785</v>
      </c>
      <c r="B786" s="3" t="s">
        <v>1106</v>
      </c>
      <c r="C786" s="3" t="s">
        <v>51</v>
      </c>
      <c r="D786" s="2">
        <v>73880.639999999999</v>
      </c>
      <c r="E786" s="3">
        <v>2</v>
      </c>
      <c r="F786" s="3" t="s">
        <v>1284</v>
      </c>
      <c r="G786" s="1">
        <v>45395</v>
      </c>
      <c r="H786" s="3" t="s">
        <v>81</v>
      </c>
      <c r="I786" s="3" t="s">
        <v>41</v>
      </c>
      <c r="J786" s="3" t="s">
        <v>36</v>
      </c>
      <c r="K786" s="2">
        <f>Table1[[#This Row],[Unit Price]]*Table1[[#This Row],[Quantity]]</f>
        <v>147761.28</v>
      </c>
      <c r="L786" s="3">
        <f t="shared" si="12"/>
        <v>0.15</v>
      </c>
      <c r="M786" s="2">
        <f>IFERROR(Table1[[#This Row],[Sale Price]]*Table1[[#This Row],[Discount]],"No Discount")</f>
        <v>22164.191999999999</v>
      </c>
      <c r="N786" s="2">
        <f>IFERROR(Table1[[#This Row],[Sale Price]]-Table1[[#This Row],[Discount Amount]],Table1[[#This Row],[Sale Price]])</f>
        <v>125597.088</v>
      </c>
      <c r="O786" s="23">
        <f>MONTH(Table1[[#This Row],[Date]])</f>
        <v>4</v>
      </c>
      <c r="P786" s="3"/>
      <c r="Q786" s="3"/>
      <c r="R786" s="3"/>
      <c r="S786" s="3"/>
      <c r="T786" s="3"/>
    </row>
    <row r="787" spans="1:20">
      <c r="A787" s="3">
        <v>786</v>
      </c>
      <c r="B787" s="3" t="s">
        <v>924</v>
      </c>
      <c r="C787" s="3" t="s">
        <v>70</v>
      </c>
      <c r="D787" s="2">
        <v>85362.79</v>
      </c>
      <c r="E787" s="3">
        <v>4</v>
      </c>
      <c r="F787" s="3" t="s">
        <v>1285</v>
      </c>
      <c r="G787" s="1">
        <v>45637</v>
      </c>
      <c r="H787" s="3" t="s">
        <v>57</v>
      </c>
      <c r="I787" s="3" t="s">
        <v>45</v>
      </c>
      <c r="J787" s="3" t="s">
        <v>36</v>
      </c>
      <c r="K787" s="2">
        <f>Table1[[#This Row],[Unit Price]]*Table1[[#This Row],[Quantity]]</f>
        <v>341451.16</v>
      </c>
      <c r="L787" s="3">
        <f t="shared" si="12"/>
        <v>0.15</v>
      </c>
      <c r="M787" s="2">
        <f>IFERROR(Table1[[#This Row],[Sale Price]]*Table1[[#This Row],[Discount]],"No Discount")</f>
        <v>51217.673999999992</v>
      </c>
      <c r="N787" s="2">
        <f>IFERROR(Table1[[#This Row],[Sale Price]]-Table1[[#This Row],[Discount Amount]],Table1[[#This Row],[Sale Price]])</f>
        <v>290233.48599999998</v>
      </c>
      <c r="O787" s="23">
        <f>MONTH(Table1[[#This Row],[Date]])</f>
        <v>12</v>
      </c>
      <c r="P787" s="3"/>
      <c r="Q787" s="3"/>
      <c r="R787" s="3"/>
      <c r="S787" s="3"/>
      <c r="T787" s="3"/>
    </row>
    <row r="788" spans="1:20">
      <c r="A788" s="3">
        <v>787</v>
      </c>
      <c r="B788" s="3" t="s">
        <v>1286</v>
      </c>
      <c r="C788" s="3" t="s">
        <v>23</v>
      </c>
      <c r="D788" s="2">
        <v>25266.81</v>
      </c>
      <c r="E788" s="3">
        <v>3</v>
      </c>
      <c r="F788" s="3" t="s">
        <v>1287</v>
      </c>
      <c r="G788" s="1">
        <v>45589</v>
      </c>
      <c r="H788" s="3" t="s">
        <v>223</v>
      </c>
      <c r="I788" s="3" t="s">
        <v>19</v>
      </c>
      <c r="J788" s="3" t="s">
        <v>20</v>
      </c>
      <c r="K788" s="2">
        <f>Table1[[#This Row],[Unit Price]]*Table1[[#This Row],[Quantity]]</f>
        <v>75800.430000000008</v>
      </c>
      <c r="L788" s="3">
        <f t="shared" si="12"/>
        <v>0.15</v>
      </c>
      <c r="M788" s="2">
        <f>IFERROR(Table1[[#This Row],[Sale Price]]*Table1[[#This Row],[Discount]],"No Discount")</f>
        <v>11370.0645</v>
      </c>
      <c r="N788" s="2">
        <f>IFERROR(Table1[[#This Row],[Sale Price]]-Table1[[#This Row],[Discount Amount]],Table1[[#This Row],[Sale Price]])</f>
        <v>64430.365500000007</v>
      </c>
      <c r="O788" s="23">
        <f>MONTH(Table1[[#This Row],[Date]])</f>
        <v>10</v>
      </c>
      <c r="P788" s="3"/>
      <c r="Q788" s="3"/>
      <c r="R788" s="3"/>
      <c r="S788" s="3"/>
      <c r="T788" s="3"/>
    </row>
    <row r="789" spans="1:20">
      <c r="A789" s="3">
        <v>788</v>
      </c>
      <c r="B789" s="3" t="s">
        <v>556</v>
      </c>
      <c r="C789" s="3" t="s">
        <v>47</v>
      </c>
      <c r="D789" s="2">
        <v>68838.69</v>
      </c>
      <c r="E789" s="3">
        <v>4</v>
      </c>
      <c r="F789" s="3" t="s">
        <v>1288</v>
      </c>
      <c r="G789" s="1">
        <v>45595</v>
      </c>
      <c r="H789" s="3" t="s">
        <v>67</v>
      </c>
      <c r="I789" s="3" t="s">
        <v>45</v>
      </c>
      <c r="J789" s="3" t="s">
        <v>20</v>
      </c>
      <c r="K789" s="2">
        <f>Table1[[#This Row],[Unit Price]]*Table1[[#This Row],[Quantity]]</f>
        <v>275354.76</v>
      </c>
      <c r="L789" s="3">
        <f t="shared" si="12"/>
        <v>0.15</v>
      </c>
      <c r="M789" s="2">
        <f>IFERROR(Table1[[#This Row],[Sale Price]]*Table1[[#This Row],[Discount]],"No Discount")</f>
        <v>41303.214</v>
      </c>
      <c r="N789" s="2">
        <f>IFERROR(Table1[[#This Row],[Sale Price]]-Table1[[#This Row],[Discount Amount]],Table1[[#This Row],[Sale Price]])</f>
        <v>234051.546</v>
      </c>
      <c r="O789" s="23">
        <f>MONTH(Table1[[#This Row],[Date]])</f>
        <v>10</v>
      </c>
      <c r="P789" s="3"/>
      <c r="Q789" s="3"/>
      <c r="R789" s="3"/>
      <c r="S789" s="3"/>
      <c r="T789" s="3"/>
    </row>
    <row r="790" spans="1:20">
      <c r="A790" s="3">
        <v>789</v>
      </c>
      <c r="B790" s="3" t="s">
        <v>1289</v>
      </c>
      <c r="C790" s="3" t="s">
        <v>29</v>
      </c>
      <c r="D790" s="2">
        <v>55592.28</v>
      </c>
      <c r="E790" s="3">
        <v>5</v>
      </c>
      <c r="F790" s="3" t="s">
        <v>1290</v>
      </c>
      <c r="G790" s="1">
        <v>45340</v>
      </c>
      <c r="H790" s="3" t="s">
        <v>197</v>
      </c>
      <c r="I790" s="3" t="s">
        <v>32</v>
      </c>
      <c r="J790" s="3" t="s">
        <v>27</v>
      </c>
      <c r="K790" s="2">
        <f>Table1[[#This Row],[Unit Price]]*Table1[[#This Row],[Quantity]]</f>
        <v>277961.40000000002</v>
      </c>
      <c r="L790" s="3">
        <f t="shared" si="12"/>
        <v>0.25</v>
      </c>
      <c r="M790" s="2">
        <f>IFERROR(Table1[[#This Row],[Sale Price]]*Table1[[#This Row],[Discount]],"No Discount")</f>
        <v>69490.350000000006</v>
      </c>
      <c r="N790" s="2">
        <f>IFERROR(Table1[[#This Row],[Sale Price]]-Table1[[#This Row],[Discount Amount]],Table1[[#This Row],[Sale Price]])</f>
        <v>208471.05000000002</v>
      </c>
      <c r="O790" s="23">
        <f>MONTH(Table1[[#This Row],[Date]])</f>
        <v>2</v>
      </c>
      <c r="P790" s="3"/>
      <c r="Q790" s="3"/>
      <c r="R790" s="3"/>
      <c r="S790" s="3"/>
      <c r="T790" s="3"/>
    </row>
    <row r="791" spans="1:20">
      <c r="A791" s="3">
        <v>790</v>
      </c>
      <c r="B791" s="3" t="s">
        <v>1291</v>
      </c>
      <c r="C791" s="3" t="s">
        <v>29</v>
      </c>
      <c r="D791" s="2">
        <v>72157.59</v>
      </c>
      <c r="E791" s="3">
        <v>5</v>
      </c>
      <c r="F791" s="3" t="s">
        <v>1292</v>
      </c>
      <c r="G791" s="1">
        <v>45379</v>
      </c>
      <c r="H791" s="3" t="s">
        <v>31</v>
      </c>
      <c r="I791" s="3" t="s">
        <v>26</v>
      </c>
      <c r="J791" s="3" t="s">
        <v>36</v>
      </c>
      <c r="K791" s="2">
        <f>Table1[[#This Row],[Unit Price]]*Table1[[#This Row],[Quantity]]</f>
        <v>360787.94999999995</v>
      </c>
      <c r="L791" s="3">
        <f t="shared" si="12"/>
        <v>0.25</v>
      </c>
      <c r="M791" s="2">
        <f>IFERROR(Table1[[#This Row],[Sale Price]]*Table1[[#This Row],[Discount]],"No Discount")</f>
        <v>90196.987499999988</v>
      </c>
      <c r="N791" s="2">
        <f>IFERROR(Table1[[#This Row],[Sale Price]]-Table1[[#This Row],[Discount Amount]],Table1[[#This Row],[Sale Price]])</f>
        <v>270590.96249999997</v>
      </c>
      <c r="O791" s="23">
        <f>MONTH(Table1[[#This Row],[Date]])</f>
        <v>3</v>
      </c>
      <c r="P791" s="3"/>
      <c r="Q791" s="3"/>
      <c r="R791" s="3"/>
      <c r="S791" s="3"/>
      <c r="T791" s="3"/>
    </row>
    <row r="792" spans="1:20">
      <c r="A792" s="3">
        <v>791</v>
      </c>
      <c r="B792" s="3" t="s">
        <v>1293</v>
      </c>
      <c r="C792" s="3" t="s">
        <v>70</v>
      </c>
      <c r="D792" s="2">
        <v>167658.57</v>
      </c>
      <c r="E792" s="3">
        <v>2</v>
      </c>
      <c r="F792" s="3" t="s">
        <v>1294</v>
      </c>
      <c r="G792" s="1">
        <v>45623</v>
      </c>
      <c r="H792" s="3" t="s">
        <v>18</v>
      </c>
      <c r="I792" s="3" t="s">
        <v>41</v>
      </c>
      <c r="J792" s="3" t="s">
        <v>20</v>
      </c>
      <c r="K792" s="2">
        <f>Table1[[#This Row],[Unit Price]]*Table1[[#This Row],[Quantity]]</f>
        <v>335317.14</v>
      </c>
      <c r="L792" s="3">
        <f t="shared" si="12"/>
        <v>0.15</v>
      </c>
      <c r="M792" s="2">
        <f>IFERROR(Table1[[#This Row],[Sale Price]]*Table1[[#This Row],[Discount]],"No Discount")</f>
        <v>50297.571000000004</v>
      </c>
      <c r="N792" s="2">
        <f>IFERROR(Table1[[#This Row],[Sale Price]]-Table1[[#This Row],[Discount Amount]],Table1[[#This Row],[Sale Price]])</f>
        <v>285019.56900000002</v>
      </c>
      <c r="O792" s="23">
        <f>MONTH(Table1[[#This Row],[Date]])</f>
        <v>11</v>
      </c>
      <c r="P792" s="3"/>
      <c r="Q792" s="3"/>
      <c r="R792" s="3"/>
      <c r="S792" s="3"/>
      <c r="T792" s="3"/>
    </row>
    <row r="793" spans="1:20">
      <c r="A793" s="3">
        <v>792</v>
      </c>
      <c r="B793" s="3" t="s">
        <v>1295</v>
      </c>
      <c r="C793" s="3" t="s">
        <v>51</v>
      </c>
      <c r="D793" s="2">
        <v>113824.21</v>
      </c>
      <c r="E793" s="3">
        <v>5</v>
      </c>
      <c r="F793" s="3" t="s">
        <v>1296</v>
      </c>
      <c r="G793" s="1">
        <v>45481</v>
      </c>
      <c r="H793" s="3" t="s">
        <v>67</v>
      </c>
      <c r="I793" s="3" t="s">
        <v>41</v>
      </c>
      <c r="J793" s="3" t="s">
        <v>20</v>
      </c>
      <c r="K793" s="2">
        <f>Table1[[#This Row],[Unit Price]]*Table1[[#This Row],[Quantity]]</f>
        <v>569121.05000000005</v>
      </c>
      <c r="L793" s="3">
        <f t="shared" si="12"/>
        <v>0.25</v>
      </c>
      <c r="M793" s="2">
        <f>IFERROR(Table1[[#This Row],[Sale Price]]*Table1[[#This Row],[Discount]],"No Discount")</f>
        <v>142280.26250000001</v>
      </c>
      <c r="N793" s="2">
        <f>IFERROR(Table1[[#This Row],[Sale Price]]-Table1[[#This Row],[Discount Amount]],Table1[[#This Row],[Sale Price]])</f>
        <v>426840.78750000003</v>
      </c>
      <c r="O793" s="23">
        <f>MONTH(Table1[[#This Row],[Date]])</f>
        <v>7</v>
      </c>
      <c r="P793" s="3"/>
      <c r="Q793" s="3"/>
      <c r="R793" s="3"/>
      <c r="S793" s="3"/>
      <c r="T793" s="3"/>
    </row>
    <row r="794" spans="1:20">
      <c r="A794" s="3">
        <v>793</v>
      </c>
      <c r="B794" s="3" t="s">
        <v>210</v>
      </c>
      <c r="C794" s="3" t="s">
        <v>23</v>
      </c>
      <c r="D794" s="2">
        <v>52371.99</v>
      </c>
      <c r="E794" s="3">
        <v>5</v>
      </c>
      <c r="F794" s="3" t="s">
        <v>1297</v>
      </c>
      <c r="G794" s="1">
        <v>45397</v>
      </c>
      <c r="H794" s="3" t="s">
        <v>18</v>
      </c>
      <c r="I794" s="3" t="s">
        <v>41</v>
      </c>
      <c r="J794" s="3" t="s">
        <v>36</v>
      </c>
      <c r="K794" s="2">
        <f>Table1[[#This Row],[Unit Price]]*Table1[[#This Row],[Quantity]]</f>
        <v>261859.94999999998</v>
      </c>
      <c r="L794" s="3">
        <f t="shared" si="12"/>
        <v>0.25</v>
      </c>
      <c r="M794" s="2">
        <f>IFERROR(Table1[[#This Row],[Sale Price]]*Table1[[#This Row],[Discount]],"No Discount")</f>
        <v>65464.987499999996</v>
      </c>
      <c r="N794" s="2">
        <f>IFERROR(Table1[[#This Row],[Sale Price]]-Table1[[#This Row],[Discount Amount]],Table1[[#This Row],[Sale Price]])</f>
        <v>196394.96249999999</v>
      </c>
      <c r="O794" s="23">
        <f>MONTH(Table1[[#This Row],[Date]])</f>
        <v>4</v>
      </c>
      <c r="P794" s="3"/>
      <c r="Q794" s="3"/>
      <c r="R794" s="3"/>
      <c r="S794" s="3"/>
      <c r="T794" s="3"/>
    </row>
    <row r="795" spans="1:20">
      <c r="A795" s="3">
        <v>794</v>
      </c>
      <c r="B795" s="3" t="s">
        <v>1298</v>
      </c>
      <c r="C795" s="3" t="s">
        <v>70</v>
      </c>
      <c r="D795" s="2">
        <v>98298.36</v>
      </c>
      <c r="E795" s="3">
        <v>2</v>
      </c>
      <c r="F795" s="3" t="s">
        <v>1299</v>
      </c>
      <c r="G795" s="1">
        <v>45474</v>
      </c>
      <c r="H795" s="3" t="s">
        <v>76</v>
      </c>
      <c r="I795" s="3" t="s">
        <v>41</v>
      </c>
      <c r="J795" s="3" t="s">
        <v>20</v>
      </c>
      <c r="K795" s="2">
        <f>Table1[[#This Row],[Unit Price]]*Table1[[#This Row],[Quantity]]</f>
        <v>196596.72</v>
      </c>
      <c r="L795" s="3">
        <f t="shared" si="12"/>
        <v>0.15</v>
      </c>
      <c r="M795" s="2">
        <f>IFERROR(Table1[[#This Row],[Sale Price]]*Table1[[#This Row],[Discount]],"No Discount")</f>
        <v>29489.507999999998</v>
      </c>
      <c r="N795" s="2">
        <f>IFERROR(Table1[[#This Row],[Sale Price]]-Table1[[#This Row],[Discount Amount]],Table1[[#This Row],[Sale Price]])</f>
        <v>167107.212</v>
      </c>
      <c r="O795" s="23">
        <f>MONTH(Table1[[#This Row],[Date]])</f>
        <v>7</v>
      </c>
      <c r="P795" s="3"/>
      <c r="Q795" s="3"/>
      <c r="R795" s="3"/>
      <c r="S795" s="3"/>
      <c r="T795" s="3"/>
    </row>
    <row r="796" spans="1:20">
      <c r="A796" s="3">
        <v>795</v>
      </c>
      <c r="B796" s="3" t="s">
        <v>839</v>
      </c>
      <c r="C796" s="3" t="s">
        <v>23</v>
      </c>
      <c r="D796" s="2">
        <v>136100.99</v>
      </c>
      <c r="E796" s="3">
        <v>3</v>
      </c>
      <c r="F796" s="3" t="s">
        <v>1300</v>
      </c>
      <c r="G796" s="1">
        <v>45519</v>
      </c>
      <c r="H796" s="3" t="s">
        <v>57</v>
      </c>
      <c r="I796" s="3" t="s">
        <v>19</v>
      </c>
      <c r="J796" s="3" t="s">
        <v>20</v>
      </c>
      <c r="K796" s="2">
        <f>Table1[[#This Row],[Unit Price]]*Table1[[#This Row],[Quantity]]</f>
        <v>408302.97</v>
      </c>
      <c r="L796" s="3">
        <f t="shared" si="12"/>
        <v>0.15</v>
      </c>
      <c r="M796" s="2">
        <f>IFERROR(Table1[[#This Row],[Sale Price]]*Table1[[#This Row],[Discount]],"No Discount")</f>
        <v>61245.445499999994</v>
      </c>
      <c r="N796" s="2">
        <f>IFERROR(Table1[[#This Row],[Sale Price]]-Table1[[#This Row],[Discount Amount]],Table1[[#This Row],[Sale Price]])</f>
        <v>347057.5245</v>
      </c>
      <c r="O796" s="23">
        <f>MONTH(Table1[[#This Row],[Date]])</f>
        <v>8</v>
      </c>
      <c r="P796" s="3"/>
      <c r="Q796" s="3"/>
      <c r="R796" s="3"/>
      <c r="S796" s="3"/>
      <c r="T796" s="3"/>
    </row>
    <row r="797" spans="1:20">
      <c r="A797" s="3">
        <v>796</v>
      </c>
      <c r="B797" s="3" t="s">
        <v>1301</v>
      </c>
      <c r="C797" s="3" t="s">
        <v>29</v>
      </c>
      <c r="D797" s="2">
        <v>140491.10999999999</v>
      </c>
      <c r="E797" s="3">
        <v>1</v>
      </c>
      <c r="F797" s="3" t="s">
        <v>1302</v>
      </c>
      <c r="G797" s="1">
        <v>45508</v>
      </c>
      <c r="H797" s="3" t="s">
        <v>197</v>
      </c>
      <c r="I797" s="3" t="s">
        <v>32</v>
      </c>
      <c r="J797" s="3" t="s">
        <v>20</v>
      </c>
      <c r="K797" s="2">
        <f>Table1[[#This Row],[Unit Price]]*Table1[[#This Row],[Quantity]]</f>
        <v>140491.10999999999</v>
      </c>
      <c r="L797" s="3" t="str">
        <f t="shared" si="12"/>
        <v>No Discount</v>
      </c>
      <c r="M797" s="2" t="str">
        <f>IFERROR(Table1[[#This Row],[Sale Price]]*Table1[[#This Row],[Discount]],"No Discount")</f>
        <v>No Discount</v>
      </c>
      <c r="N797" s="2">
        <f>IFERROR(Table1[[#This Row],[Sale Price]]-Table1[[#This Row],[Discount Amount]],Table1[[#This Row],[Sale Price]])</f>
        <v>140491.10999999999</v>
      </c>
      <c r="O797" s="23">
        <f>MONTH(Table1[[#This Row],[Date]])</f>
        <v>8</v>
      </c>
      <c r="P797" s="3"/>
      <c r="Q797" s="3"/>
      <c r="R797" s="3"/>
      <c r="S797" s="3"/>
      <c r="T797" s="3"/>
    </row>
    <row r="798" spans="1:20">
      <c r="A798" s="3">
        <v>797</v>
      </c>
      <c r="B798" s="3" t="s">
        <v>1071</v>
      </c>
      <c r="C798" s="3" t="s">
        <v>51</v>
      </c>
      <c r="D798" s="2">
        <v>47379.72</v>
      </c>
      <c r="E798" s="3">
        <v>4</v>
      </c>
      <c r="F798" s="3" t="s">
        <v>1303</v>
      </c>
      <c r="G798" s="1">
        <v>45302</v>
      </c>
      <c r="H798" s="3" t="s">
        <v>53</v>
      </c>
      <c r="I798" s="3" t="s">
        <v>45</v>
      </c>
      <c r="J798" s="3" t="s">
        <v>36</v>
      </c>
      <c r="K798" s="2">
        <f>Table1[[#This Row],[Unit Price]]*Table1[[#This Row],[Quantity]]</f>
        <v>189518.88</v>
      </c>
      <c r="L798" s="3">
        <f t="shared" si="12"/>
        <v>0.15</v>
      </c>
      <c r="M798" s="2">
        <f>IFERROR(Table1[[#This Row],[Sale Price]]*Table1[[#This Row],[Discount]],"No Discount")</f>
        <v>28427.831999999999</v>
      </c>
      <c r="N798" s="2">
        <f>IFERROR(Table1[[#This Row],[Sale Price]]-Table1[[#This Row],[Discount Amount]],Table1[[#This Row],[Sale Price]])</f>
        <v>161091.04800000001</v>
      </c>
      <c r="O798" s="23">
        <f>MONTH(Table1[[#This Row],[Date]])</f>
        <v>1</v>
      </c>
      <c r="P798" s="3"/>
      <c r="Q798" s="3"/>
      <c r="R798" s="3"/>
      <c r="S798" s="3"/>
      <c r="T798" s="3"/>
    </row>
    <row r="799" spans="1:20">
      <c r="A799" s="3">
        <v>798</v>
      </c>
      <c r="B799" s="3" t="s">
        <v>394</v>
      </c>
      <c r="C799" s="3" t="s">
        <v>16</v>
      </c>
      <c r="D799" s="2">
        <v>153786.21</v>
      </c>
      <c r="E799" s="3">
        <v>1</v>
      </c>
      <c r="F799" s="3" t="s">
        <v>1304</v>
      </c>
      <c r="G799" s="1">
        <v>45619</v>
      </c>
      <c r="H799" s="3" t="s">
        <v>81</v>
      </c>
      <c r="I799" s="3" t="s">
        <v>32</v>
      </c>
      <c r="J799" s="3" t="s">
        <v>20</v>
      </c>
      <c r="K799" s="2">
        <f>Table1[[#This Row],[Unit Price]]*Table1[[#This Row],[Quantity]]</f>
        <v>153786.21</v>
      </c>
      <c r="L799" s="3" t="str">
        <f t="shared" si="12"/>
        <v>No Discount</v>
      </c>
      <c r="M799" s="2" t="str">
        <f>IFERROR(Table1[[#This Row],[Sale Price]]*Table1[[#This Row],[Discount]],"No Discount")</f>
        <v>No Discount</v>
      </c>
      <c r="N799" s="2">
        <f>IFERROR(Table1[[#This Row],[Sale Price]]-Table1[[#This Row],[Discount Amount]],Table1[[#This Row],[Sale Price]])</f>
        <v>153786.21</v>
      </c>
      <c r="O799" s="23">
        <f>MONTH(Table1[[#This Row],[Date]])</f>
        <v>11</v>
      </c>
      <c r="P799" s="3"/>
      <c r="Q799" s="3"/>
      <c r="R799" s="3"/>
      <c r="S799" s="3"/>
      <c r="T799" s="3"/>
    </row>
    <row r="800" spans="1:20">
      <c r="A800" s="3">
        <v>799</v>
      </c>
      <c r="B800" s="3" t="s">
        <v>1262</v>
      </c>
      <c r="C800" s="3" t="s">
        <v>51</v>
      </c>
      <c r="D800" s="2">
        <v>116529.54</v>
      </c>
      <c r="E800" s="3">
        <v>3</v>
      </c>
      <c r="F800" s="3" t="s">
        <v>1305</v>
      </c>
      <c r="G800" s="1">
        <v>45640</v>
      </c>
      <c r="H800" s="3" t="s">
        <v>81</v>
      </c>
      <c r="I800" s="3" t="s">
        <v>32</v>
      </c>
      <c r="J800" s="3" t="s">
        <v>36</v>
      </c>
      <c r="K800" s="2">
        <f>Table1[[#This Row],[Unit Price]]*Table1[[#This Row],[Quantity]]</f>
        <v>349588.62</v>
      </c>
      <c r="L800" s="3">
        <f t="shared" si="12"/>
        <v>0.15</v>
      </c>
      <c r="M800" s="2">
        <f>IFERROR(Table1[[#This Row],[Sale Price]]*Table1[[#This Row],[Discount]],"No Discount")</f>
        <v>52438.292999999998</v>
      </c>
      <c r="N800" s="2">
        <f>IFERROR(Table1[[#This Row],[Sale Price]]-Table1[[#This Row],[Discount Amount]],Table1[[#This Row],[Sale Price]])</f>
        <v>297150.32699999999</v>
      </c>
      <c r="O800" s="23">
        <f>MONTH(Table1[[#This Row],[Date]])</f>
        <v>12</v>
      </c>
      <c r="P800" s="3"/>
      <c r="Q800" s="3"/>
      <c r="R800" s="3"/>
      <c r="S800" s="3"/>
      <c r="T800" s="3"/>
    </row>
    <row r="801" spans="1:20">
      <c r="A801" s="3">
        <v>800</v>
      </c>
      <c r="B801" s="3" t="s">
        <v>1166</v>
      </c>
      <c r="C801" s="3" t="s">
        <v>29</v>
      </c>
      <c r="D801" s="2">
        <v>123964.21</v>
      </c>
      <c r="E801" s="3">
        <v>2</v>
      </c>
      <c r="F801" s="3" t="s">
        <v>1306</v>
      </c>
      <c r="G801" s="1">
        <v>45324</v>
      </c>
      <c r="H801" s="3" t="s">
        <v>84</v>
      </c>
      <c r="I801" s="3" t="s">
        <v>19</v>
      </c>
      <c r="J801" s="3" t="s">
        <v>36</v>
      </c>
      <c r="K801" s="2">
        <f>Table1[[#This Row],[Unit Price]]*Table1[[#This Row],[Quantity]]</f>
        <v>247928.42</v>
      </c>
      <c r="L801" s="3">
        <f t="shared" si="12"/>
        <v>0.15</v>
      </c>
      <c r="M801" s="2">
        <f>IFERROR(Table1[[#This Row],[Sale Price]]*Table1[[#This Row],[Discount]],"No Discount")</f>
        <v>37189.262999999999</v>
      </c>
      <c r="N801" s="2">
        <f>IFERROR(Table1[[#This Row],[Sale Price]]-Table1[[#This Row],[Discount Amount]],Table1[[#This Row],[Sale Price]])</f>
        <v>210739.15700000001</v>
      </c>
      <c r="O801" s="23">
        <f>MONTH(Table1[[#This Row],[Date]])</f>
        <v>2</v>
      </c>
      <c r="P801" s="3"/>
      <c r="Q801" s="3"/>
      <c r="R801" s="3"/>
      <c r="S801" s="3"/>
      <c r="T801" s="3"/>
    </row>
    <row r="802" spans="1:20">
      <c r="A802" s="3">
        <v>801</v>
      </c>
      <c r="B802" s="3" t="s">
        <v>1307</v>
      </c>
      <c r="C802" s="3" t="s">
        <v>70</v>
      </c>
      <c r="D802" s="2">
        <v>26571.5</v>
      </c>
      <c r="E802" s="3">
        <v>3</v>
      </c>
      <c r="F802" s="3" t="s">
        <v>1308</v>
      </c>
      <c r="G802" s="1">
        <v>45304</v>
      </c>
      <c r="H802" s="3" t="s">
        <v>35</v>
      </c>
      <c r="I802" s="3" t="s">
        <v>41</v>
      </c>
      <c r="J802" s="3" t="s">
        <v>20</v>
      </c>
      <c r="K802" s="2">
        <f>Table1[[#This Row],[Unit Price]]*Table1[[#This Row],[Quantity]]</f>
        <v>79714.5</v>
      </c>
      <c r="L802" s="3">
        <f t="shared" si="12"/>
        <v>0.15</v>
      </c>
      <c r="M802" s="2">
        <f>IFERROR(Table1[[#This Row],[Sale Price]]*Table1[[#This Row],[Discount]],"No Discount")</f>
        <v>11957.174999999999</v>
      </c>
      <c r="N802" s="2">
        <f>IFERROR(Table1[[#This Row],[Sale Price]]-Table1[[#This Row],[Discount Amount]],Table1[[#This Row],[Sale Price]])</f>
        <v>67757.324999999997</v>
      </c>
      <c r="O802" s="23">
        <f>MONTH(Table1[[#This Row],[Date]])</f>
        <v>1</v>
      </c>
      <c r="P802" s="3"/>
      <c r="Q802" s="3"/>
      <c r="R802" s="3"/>
      <c r="S802" s="3"/>
      <c r="T802" s="3"/>
    </row>
    <row r="803" spans="1:20">
      <c r="A803" s="3">
        <v>802</v>
      </c>
      <c r="B803" s="3" t="s">
        <v>1052</v>
      </c>
      <c r="C803" s="3" t="s">
        <v>51</v>
      </c>
      <c r="D803" s="2">
        <v>81967.179999999993</v>
      </c>
      <c r="E803" s="3">
        <v>1</v>
      </c>
      <c r="F803" s="3" t="s">
        <v>1309</v>
      </c>
      <c r="G803" s="1">
        <v>45542</v>
      </c>
      <c r="H803" s="3" t="s">
        <v>31</v>
      </c>
      <c r="I803" s="3" t="s">
        <v>41</v>
      </c>
      <c r="J803" s="3" t="s">
        <v>20</v>
      </c>
      <c r="K803" s="2">
        <f>Table1[[#This Row],[Unit Price]]*Table1[[#This Row],[Quantity]]</f>
        <v>81967.179999999993</v>
      </c>
      <c r="L803" s="3" t="str">
        <f t="shared" si="12"/>
        <v>No Discount</v>
      </c>
      <c r="M803" s="2" t="str">
        <f>IFERROR(Table1[[#This Row],[Sale Price]]*Table1[[#This Row],[Discount]],"No Discount")</f>
        <v>No Discount</v>
      </c>
      <c r="N803" s="2">
        <f>IFERROR(Table1[[#This Row],[Sale Price]]-Table1[[#This Row],[Discount Amount]],Table1[[#This Row],[Sale Price]])</f>
        <v>81967.179999999993</v>
      </c>
      <c r="O803" s="23">
        <f>MONTH(Table1[[#This Row],[Date]])</f>
        <v>9</v>
      </c>
      <c r="P803" s="3"/>
      <c r="Q803" s="3"/>
      <c r="R803" s="3"/>
      <c r="S803" s="3"/>
      <c r="T803" s="3"/>
    </row>
    <row r="804" spans="1:20">
      <c r="A804" s="3">
        <v>803</v>
      </c>
      <c r="B804" s="3" t="s">
        <v>1075</v>
      </c>
      <c r="C804" s="3" t="s">
        <v>38</v>
      </c>
      <c r="D804" s="2">
        <v>99644.66</v>
      </c>
      <c r="E804" s="3">
        <v>1</v>
      </c>
      <c r="F804" s="3" t="s">
        <v>1310</v>
      </c>
      <c r="G804" s="1">
        <v>45454</v>
      </c>
      <c r="H804" s="3" t="s">
        <v>121</v>
      </c>
      <c r="I804" s="3" t="s">
        <v>32</v>
      </c>
      <c r="J804" s="3" t="s">
        <v>27</v>
      </c>
      <c r="K804" s="2">
        <f>Table1[[#This Row],[Unit Price]]*Table1[[#This Row],[Quantity]]</f>
        <v>99644.66</v>
      </c>
      <c r="L804" s="3" t="str">
        <f t="shared" si="12"/>
        <v>No Discount</v>
      </c>
      <c r="M804" s="2" t="str">
        <f>IFERROR(Table1[[#This Row],[Sale Price]]*Table1[[#This Row],[Discount]],"No Discount")</f>
        <v>No Discount</v>
      </c>
      <c r="N804" s="2">
        <f>IFERROR(Table1[[#This Row],[Sale Price]]-Table1[[#This Row],[Discount Amount]],Table1[[#This Row],[Sale Price]])</f>
        <v>99644.66</v>
      </c>
      <c r="O804" s="23">
        <f>MONTH(Table1[[#This Row],[Date]])</f>
        <v>6</v>
      </c>
      <c r="P804" s="3"/>
      <c r="Q804" s="3"/>
      <c r="R804" s="3"/>
      <c r="S804" s="3"/>
      <c r="T804" s="3"/>
    </row>
    <row r="805" spans="1:20">
      <c r="A805" s="3">
        <v>804</v>
      </c>
      <c r="B805" s="3" t="s">
        <v>837</v>
      </c>
      <c r="C805" s="3" t="s">
        <v>47</v>
      </c>
      <c r="D805" s="2">
        <v>115525.79</v>
      </c>
      <c r="E805" s="3">
        <v>4</v>
      </c>
      <c r="F805" s="3" t="s">
        <v>1311</v>
      </c>
      <c r="G805" s="1">
        <v>45304</v>
      </c>
      <c r="H805" s="3" t="s">
        <v>96</v>
      </c>
      <c r="I805" s="3" t="s">
        <v>32</v>
      </c>
      <c r="J805" s="3" t="s">
        <v>36</v>
      </c>
      <c r="K805" s="2">
        <f>Table1[[#This Row],[Unit Price]]*Table1[[#This Row],[Quantity]]</f>
        <v>462103.16</v>
      </c>
      <c r="L805" s="3">
        <f t="shared" si="12"/>
        <v>0.15</v>
      </c>
      <c r="M805" s="2">
        <f>IFERROR(Table1[[#This Row],[Sale Price]]*Table1[[#This Row],[Discount]],"No Discount")</f>
        <v>69315.473999999987</v>
      </c>
      <c r="N805" s="2">
        <f>IFERROR(Table1[[#This Row],[Sale Price]]-Table1[[#This Row],[Discount Amount]],Table1[[#This Row],[Sale Price]])</f>
        <v>392787.68599999999</v>
      </c>
      <c r="O805" s="23">
        <f>MONTH(Table1[[#This Row],[Date]])</f>
        <v>1</v>
      </c>
      <c r="P805" s="3"/>
      <c r="Q805" s="3"/>
      <c r="R805" s="3"/>
      <c r="S805" s="3"/>
      <c r="T805" s="3"/>
    </row>
    <row r="806" spans="1:20">
      <c r="A806" s="3">
        <v>805</v>
      </c>
      <c r="B806" s="3" t="s">
        <v>1239</v>
      </c>
      <c r="C806" s="3" t="s">
        <v>79</v>
      </c>
      <c r="D806" s="2">
        <v>124100.45</v>
      </c>
      <c r="E806" s="3">
        <v>4</v>
      </c>
      <c r="F806" s="3" t="s">
        <v>1312</v>
      </c>
      <c r="G806" s="1">
        <v>45475</v>
      </c>
      <c r="H806" s="3" t="s">
        <v>91</v>
      </c>
      <c r="I806" s="3" t="s">
        <v>32</v>
      </c>
      <c r="J806" s="3" t="s">
        <v>36</v>
      </c>
      <c r="K806" s="2">
        <f>Table1[[#This Row],[Unit Price]]*Table1[[#This Row],[Quantity]]</f>
        <v>496401.8</v>
      </c>
      <c r="L806" s="3">
        <f t="shared" si="12"/>
        <v>0.15</v>
      </c>
      <c r="M806" s="2">
        <f>IFERROR(Table1[[#This Row],[Sale Price]]*Table1[[#This Row],[Discount]],"No Discount")</f>
        <v>74460.26999999999</v>
      </c>
      <c r="N806" s="2">
        <f>IFERROR(Table1[[#This Row],[Sale Price]]-Table1[[#This Row],[Discount Amount]],Table1[[#This Row],[Sale Price]])</f>
        <v>421941.53</v>
      </c>
      <c r="O806" s="23">
        <f>MONTH(Table1[[#This Row],[Date]])</f>
        <v>7</v>
      </c>
      <c r="P806" s="3"/>
      <c r="Q806" s="3"/>
      <c r="R806" s="3"/>
      <c r="S806" s="3"/>
      <c r="T806" s="3"/>
    </row>
    <row r="807" spans="1:20">
      <c r="A807" s="3">
        <v>806</v>
      </c>
      <c r="B807" s="3" t="s">
        <v>226</v>
      </c>
      <c r="C807" s="3" t="s">
        <v>70</v>
      </c>
      <c r="D807" s="2">
        <v>190834.4</v>
      </c>
      <c r="E807" s="3">
        <v>5</v>
      </c>
      <c r="F807" s="3" t="s">
        <v>1313</v>
      </c>
      <c r="G807" s="1">
        <v>45508</v>
      </c>
      <c r="H807" s="3" t="s">
        <v>96</v>
      </c>
      <c r="I807" s="3" t="s">
        <v>32</v>
      </c>
      <c r="J807" s="3" t="s">
        <v>27</v>
      </c>
      <c r="K807" s="2">
        <f>Table1[[#This Row],[Unit Price]]*Table1[[#This Row],[Quantity]]</f>
        <v>954172</v>
      </c>
      <c r="L807" s="3">
        <f t="shared" si="12"/>
        <v>0.25</v>
      </c>
      <c r="M807" s="2">
        <f>IFERROR(Table1[[#This Row],[Sale Price]]*Table1[[#This Row],[Discount]],"No Discount")</f>
        <v>238543</v>
      </c>
      <c r="N807" s="2">
        <f>IFERROR(Table1[[#This Row],[Sale Price]]-Table1[[#This Row],[Discount Amount]],Table1[[#This Row],[Sale Price]])</f>
        <v>715629</v>
      </c>
      <c r="O807" s="23">
        <f>MONTH(Table1[[#This Row],[Date]])</f>
        <v>8</v>
      </c>
      <c r="P807" s="3"/>
      <c r="Q807" s="3"/>
      <c r="R807" s="3"/>
      <c r="S807" s="3"/>
      <c r="T807" s="3"/>
    </row>
    <row r="808" spans="1:20">
      <c r="A808" s="3">
        <v>807</v>
      </c>
      <c r="B808" s="3" t="s">
        <v>1314</v>
      </c>
      <c r="C808" s="3" t="s">
        <v>16</v>
      </c>
      <c r="D808" s="2">
        <v>162612.93</v>
      </c>
      <c r="E808" s="3">
        <v>1</v>
      </c>
      <c r="F808" s="3" t="s">
        <v>1315</v>
      </c>
      <c r="G808" s="1">
        <v>45298</v>
      </c>
      <c r="H808" s="3" t="s">
        <v>99</v>
      </c>
      <c r="I808" s="3" t="s">
        <v>19</v>
      </c>
      <c r="J808" s="3" t="s">
        <v>20</v>
      </c>
      <c r="K808" s="2">
        <f>Table1[[#This Row],[Unit Price]]*Table1[[#This Row],[Quantity]]</f>
        <v>162612.93</v>
      </c>
      <c r="L808" s="3" t="str">
        <f t="shared" si="12"/>
        <v>No Discount</v>
      </c>
      <c r="M808" s="2" t="str">
        <f>IFERROR(Table1[[#This Row],[Sale Price]]*Table1[[#This Row],[Discount]],"No Discount")</f>
        <v>No Discount</v>
      </c>
      <c r="N808" s="2">
        <f>IFERROR(Table1[[#This Row],[Sale Price]]-Table1[[#This Row],[Discount Amount]],Table1[[#This Row],[Sale Price]])</f>
        <v>162612.93</v>
      </c>
      <c r="O808" s="23">
        <f>MONTH(Table1[[#This Row],[Date]])</f>
        <v>1</v>
      </c>
      <c r="P808" s="3"/>
      <c r="Q808" s="3"/>
      <c r="R808" s="3"/>
      <c r="S808" s="3"/>
      <c r="T808" s="3"/>
    </row>
    <row r="809" spans="1:20">
      <c r="A809" s="3">
        <v>808</v>
      </c>
      <c r="B809" s="3" t="s">
        <v>988</v>
      </c>
      <c r="C809" s="3" t="s">
        <v>129</v>
      </c>
      <c r="D809" s="2">
        <v>55283.77</v>
      </c>
      <c r="E809" s="3">
        <v>1</v>
      </c>
      <c r="F809" s="3" t="s">
        <v>1316</v>
      </c>
      <c r="G809" s="1">
        <v>45453</v>
      </c>
      <c r="H809" s="3" t="s">
        <v>76</v>
      </c>
      <c r="I809" s="3" t="s">
        <v>32</v>
      </c>
      <c r="J809" s="3" t="s">
        <v>27</v>
      </c>
      <c r="K809" s="2">
        <f>Table1[[#This Row],[Unit Price]]*Table1[[#This Row],[Quantity]]</f>
        <v>55283.77</v>
      </c>
      <c r="L809" s="3" t="str">
        <f t="shared" si="12"/>
        <v>No Discount</v>
      </c>
      <c r="M809" s="2" t="str">
        <f>IFERROR(Table1[[#This Row],[Sale Price]]*Table1[[#This Row],[Discount]],"No Discount")</f>
        <v>No Discount</v>
      </c>
      <c r="N809" s="2">
        <f>IFERROR(Table1[[#This Row],[Sale Price]]-Table1[[#This Row],[Discount Amount]],Table1[[#This Row],[Sale Price]])</f>
        <v>55283.77</v>
      </c>
      <c r="O809" s="23">
        <f>MONTH(Table1[[#This Row],[Date]])</f>
        <v>6</v>
      </c>
      <c r="P809" s="3"/>
      <c r="Q809" s="3"/>
      <c r="R809" s="3"/>
      <c r="S809" s="3"/>
      <c r="T809" s="3"/>
    </row>
    <row r="810" spans="1:20">
      <c r="A810" s="3">
        <v>809</v>
      </c>
      <c r="B810" s="3" t="s">
        <v>486</v>
      </c>
      <c r="C810" s="3" t="s">
        <v>38</v>
      </c>
      <c r="D810" s="2">
        <v>179977.55</v>
      </c>
      <c r="E810" s="3">
        <v>5</v>
      </c>
      <c r="F810" s="3" t="s">
        <v>1317</v>
      </c>
      <c r="G810" s="1">
        <v>45330</v>
      </c>
      <c r="H810" s="3" t="s">
        <v>18</v>
      </c>
      <c r="I810" s="3" t="s">
        <v>32</v>
      </c>
      <c r="J810" s="3" t="s">
        <v>36</v>
      </c>
      <c r="K810" s="2">
        <f>Table1[[#This Row],[Unit Price]]*Table1[[#This Row],[Quantity]]</f>
        <v>899887.75</v>
      </c>
      <c r="L810" s="3">
        <f t="shared" si="12"/>
        <v>0.25</v>
      </c>
      <c r="M810" s="2">
        <f>IFERROR(Table1[[#This Row],[Sale Price]]*Table1[[#This Row],[Discount]],"No Discount")</f>
        <v>224971.9375</v>
      </c>
      <c r="N810" s="2">
        <f>IFERROR(Table1[[#This Row],[Sale Price]]-Table1[[#This Row],[Discount Amount]],Table1[[#This Row],[Sale Price]])</f>
        <v>674915.8125</v>
      </c>
      <c r="O810" s="23">
        <f>MONTH(Table1[[#This Row],[Date]])</f>
        <v>2</v>
      </c>
      <c r="P810" s="3"/>
      <c r="Q810" s="3"/>
      <c r="R810" s="3"/>
      <c r="S810" s="3"/>
      <c r="T810" s="3"/>
    </row>
    <row r="811" spans="1:20">
      <c r="A811" s="3">
        <v>810</v>
      </c>
      <c r="B811" s="3" t="s">
        <v>1318</v>
      </c>
      <c r="C811" s="3" t="s">
        <v>129</v>
      </c>
      <c r="D811" s="2">
        <v>62823.33</v>
      </c>
      <c r="E811" s="3">
        <v>2</v>
      </c>
      <c r="F811" s="3" t="s">
        <v>1319</v>
      </c>
      <c r="G811" s="1">
        <v>45493</v>
      </c>
      <c r="H811" s="3" t="s">
        <v>67</v>
      </c>
      <c r="I811" s="3" t="s">
        <v>26</v>
      </c>
      <c r="J811" s="3" t="s">
        <v>36</v>
      </c>
      <c r="K811" s="2">
        <f>Table1[[#This Row],[Unit Price]]*Table1[[#This Row],[Quantity]]</f>
        <v>125646.66</v>
      </c>
      <c r="L811" s="3">
        <f t="shared" si="12"/>
        <v>0.15</v>
      </c>
      <c r="M811" s="2">
        <f>IFERROR(Table1[[#This Row],[Sale Price]]*Table1[[#This Row],[Discount]],"No Discount")</f>
        <v>18846.999</v>
      </c>
      <c r="N811" s="2">
        <f>IFERROR(Table1[[#This Row],[Sale Price]]-Table1[[#This Row],[Discount Amount]],Table1[[#This Row],[Sale Price]])</f>
        <v>106799.66100000001</v>
      </c>
      <c r="O811" s="23">
        <f>MONTH(Table1[[#This Row],[Date]])</f>
        <v>7</v>
      </c>
      <c r="P811" s="3"/>
      <c r="Q811" s="3"/>
      <c r="R811" s="3"/>
      <c r="S811" s="3"/>
      <c r="T811" s="3"/>
    </row>
    <row r="812" spans="1:20">
      <c r="A812" s="3">
        <v>811</v>
      </c>
      <c r="B812" s="3" t="s">
        <v>430</v>
      </c>
      <c r="C812" s="3" t="s">
        <v>16</v>
      </c>
      <c r="D812" s="2">
        <v>18126.490000000002</v>
      </c>
      <c r="E812" s="3">
        <v>5</v>
      </c>
      <c r="F812" s="3" t="s">
        <v>1320</v>
      </c>
      <c r="G812" s="1">
        <v>45596</v>
      </c>
      <c r="H812" s="3" t="s">
        <v>57</v>
      </c>
      <c r="I812" s="3" t="s">
        <v>45</v>
      </c>
      <c r="J812" s="3" t="s">
        <v>36</v>
      </c>
      <c r="K812" s="2">
        <f>Table1[[#This Row],[Unit Price]]*Table1[[#This Row],[Quantity]]</f>
        <v>90632.450000000012</v>
      </c>
      <c r="L812" s="3">
        <f t="shared" si="12"/>
        <v>0.25</v>
      </c>
      <c r="M812" s="2">
        <f>IFERROR(Table1[[#This Row],[Sale Price]]*Table1[[#This Row],[Discount]],"No Discount")</f>
        <v>22658.112500000003</v>
      </c>
      <c r="N812" s="2">
        <f>IFERROR(Table1[[#This Row],[Sale Price]]-Table1[[#This Row],[Discount Amount]],Table1[[#This Row],[Sale Price]])</f>
        <v>67974.337500000009</v>
      </c>
      <c r="O812" s="23">
        <f>MONTH(Table1[[#This Row],[Date]])</f>
        <v>10</v>
      </c>
      <c r="P812" s="3"/>
      <c r="Q812" s="3"/>
      <c r="R812" s="3"/>
      <c r="S812" s="3"/>
      <c r="T812" s="3"/>
    </row>
    <row r="813" spans="1:20">
      <c r="A813" s="3">
        <v>812</v>
      </c>
      <c r="B813" s="3" t="s">
        <v>214</v>
      </c>
      <c r="C813" s="3" t="s">
        <v>129</v>
      </c>
      <c r="D813" s="2">
        <v>189348.27</v>
      </c>
      <c r="E813" s="3">
        <v>4</v>
      </c>
      <c r="F813" s="3" t="s">
        <v>1321</v>
      </c>
      <c r="G813" s="1">
        <v>45316</v>
      </c>
      <c r="H813" s="3" t="s">
        <v>57</v>
      </c>
      <c r="I813" s="3" t="s">
        <v>32</v>
      </c>
      <c r="J813" s="3" t="s">
        <v>36</v>
      </c>
      <c r="K813" s="2">
        <f>Table1[[#This Row],[Unit Price]]*Table1[[#This Row],[Quantity]]</f>
        <v>757393.08</v>
      </c>
      <c r="L813" s="3">
        <f t="shared" si="12"/>
        <v>0.15</v>
      </c>
      <c r="M813" s="2">
        <f>IFERROR(Table1[[#This Row],[Sale Price]]*Table1[[#This Row],[Discount]],"No Discount")</f>
        <v>113608.96199999998</v>
      </c>
      <c r="N813" s="2">
        <f>IFERROR(Table1[[#This Row],[Sale Price]]-Table1[[#This Row],[Discount Amount]],Table1[[#This Row],[Sale Price]])</f>
        <v>643784.11800000002</v>
      </c>
      <c r="O813" s="23">
        <f>MONTH(Table1[[#This Row],[Date]])</f>
        <v>1</v>
      </c>
      <c r="P813" s="3"/>
      <c r="Q813" s="3"/>
      <c r="R813" s="3"/>
      <c r="S813" s="3"/>
      <c r="T813" s="3"/>
    </row>
    <row r="814" spans="1:20">
      <c r="A814" s="3">
        <v>813</v>
      </c>
      <c r="B814" s="3" t="s">
        <v>705</v>
      </c>
      <c r="C814" s="3" t="s">
        <v>23</v>
      </c>
      <c r="D814" s="2">
        <v>117922.64</v>
      </c>
      <c r="E814" s="3">
        <v>2</v>
      </c>
      <c r="F814" s="3" t="s">
        <v>1322</v>
      </c>
      <c r="G814" s="1">
        <v>45612</v>
      </c>
      <c r="H814" s="3" t="s">
        <v>84</v>
      </c>
      <c r="I814" s="3" t="s">
        <v>41</v>
      </c>
      <c r="J814" s="3" t="s">
        <v>27</v>
      </c>
      <c r="K814" s="2">
        <f>Table1[[#This Row],[Unit Price]]*Table1[[#This Row],[Quantity]]</f>
        <v>235845.28</v>
      </c>
      <c r="L814" s="3">
        <f t="shared" si="12"/>
        <v>0.15</v>
      </c>
      <c r="M814" s="2">
        <f>IFERROR(Table1[[#This Row],[Sale Price]]*Table1[[#This Row],[Discount]],"No Discount")</f>
        <v>35376.792000000001</v>
      </c>
      <c r="N814" s="2">
        <f>IFERROR(Table1[[#This Row],[Sale Price]]-Table1[[#This Row],[Discount Amount]],Table1[[#This Row],[Sale Price]])</f>
        <v>200468.48800000001</v>
      </c>
      <c r="O814" s="23">
        <f>MONTH(Table1[[#This Row],[Date]])</f>
        <v>11</v>
      </c>
      <c r="P814" s="3"/>
      <c r="Q814" s="3"/>
      <c r="R814" s="3"/>
      <c r="S814" s="3"/>
      <c r="T814" s="3"/>
    </row>
    <row r="815" spans="1:20">
      <c r="A815" s="3">
        <v>814</v>
      </c>
      <c r="B815" s="3" t="s">
        <v>522</v>
      </c>
      <c r="C815" s="3" t="s">
        <v>79</v>
      </c>
      <c r="D815" s="2">
        <v>199861.01</v>
      </c>
      <c r="E815" s="3">
        <v>2</v>
      </c>
      <c r="F815" s="3" t="s">
        <v>1323</v>
      </c>
      <c r="G815" s="1">
        <v>45622</v>
      </c>
      <c r="H815" s="3" t="s">
        <v>191</v>
      </c>
      <c r="I815" s="3" t="s">
        <v>26</v>
      </c>
      <c r="J815" s="3" t="s">
        <v>27</v>
      </c>
      <c r="K815" s="2">
        <f>Table1[[#This Row],[Unit Price]]*Table1[[#This Row],[Quantity]]</f>
        <v>399722.02</v>
      </c>
      <c r="L815" s="3">
        <f t="shared" si="12"/>
        <v>0.15</v>
      </c>
      <c r="M815" s="2">
        <f>IFERROR(Table1[[#This Row],[Sale Price]]*Table1[[#This Row],[Discount]],"No Discount")</f>
        <v>59958.303</v>
      </c>
      <c r="N815" s="2">
        <f>IFERROR(Table1[[#This Row],[Sale Price]]-Table1[[#This Row],[Discount Amount]],Table1[[#This Row],[Sale Price]])</f>
        <v>339763.717</v>
      </c>
      <c r="O815" s="23">
        <f>MONTH(Table1[[#This Row],[Date]])</f>
        <v>11</v>
      </c>
      <c r="P815" s="3"/>
      <c r="Q815" s="3"/>
      <c r="R815" s="3"/>
      <c r="S815" s="3"/>
      <c r="T815" s="3"/>
    </row>
    <row r="816" spans="1:20">
      <c r="A816" s="3">
        <v>815</v>
      </c>
      <c r="B816" s="3" t="s">
        <v>1324</v>
      </c>
      <c r="C816" s="3" t="s">
        <v>47</v>
      </c>
      <c r="D816" s="2">
        <v>149199.25</v>
      </c>
      <c r="E816" s="3">
        <v>3</v>
      </c>
      <c r="F816" s="3" t="s">
        <v>1325</v>
      </c>
      <c r="G816" s="1">
        <v>45310</v>
      </c>
      <c r="H816" s="3" t="s">
        <v>181</v>
      </c>
      <c r="I816" s="3" t="s">
        <v>19</v>
      </c>
      <c r="J816" s="3" t="s">
        <v>27</v>
      </c>
      <c r="K816" s="2">
        <f>Table1[[#This Row],[Unit Price]]*Table1[[#This Row],[Quantity]]</f>
        <v>447597.75</v>
      </c>
      <c r="L816" s="3">
        <f t="shared" si="12"/>
        <v>0.15</v>
      </c>
      <c r="M816" s="2">
        <f>IFERROR(Table1[[#This Row],[Sale Price]]*Table1[[#This Row],[Discount]],"No Discount")</f>
        <v>67139.662499999991</v>
      </c>
      <c r="N816" s="2">
        <f>IFERROR(Table1[[#This Row],[Sale Price]]-Table1[[#This Row],[Discount Amount]],Table1[[#This Row],[Sale Price]])</f>
        <v>380458.08750000002</v>
      </c>
      <c r="O816" s="23">
        <f>MONTH(Table1[[#This Row],[Date]])</f>
        <v>1</v>
      </c>
      <c r="P816" s="3"/>
      <c r="Q816" s="3"/>
      <c r="R816" s="3"/>
      <c r="S816" s="3"/>
      <c r="T816" s="3"/>
    </row>
    <row r="817" spans="1:20">
      <c r="A817" s="3">
        <v>816</v>
      </c>
      <c r="B817" s="3" t="s">
        <v>881</v>
      </c>
      <c r="C817" s="3" t="s">
        <v>47</v>
      </c>
      <c r="D817" s="2">
        <v>81393.03</v>
      </c>
      <c r="E817" s="3">
        <v>2</v>
      </c>
      <c r="F817" s="3" t="s">
        <v>1326</v>
      </c>
      <c r="G817" s="1">
        <v>45606</v>
      </c>
      <c r="H817" s="3" t="s">
        <v>106</v>
      </c>
      <c r="I817" s="3" t="s">
        <v>19</v>
      </c>
      <c r="J817" s="3" t="s">
        <v>27</v>
      </c>
      <c r="K817" s="2">
        <f>Table1[[#This Row],[Unit Price]]*Table1[[#This Row],[Quantity]]</f>
        <v>162786.06</v>
      </c>
      <c r="L817" s="3">
        <f t="shared" si="12"/>
        <v>0.15</v>
      </c>
      <c r="M817" s="2">
        <f>IFERROR(Table1[[#This Row],[Sale Price]]*Table1[[#This Row],[Discount]],"No Discount")</f>
        <v>24417.909</v>
      </c>
      <c r="N817" s="2">
        <f>IFERROR(Table1[[#This Row],[Sale Price]]-Table1[[#This Row],[Discount Amount]],Table1[[#This Row],[Sale Price]])</f>
        <v>138368.15100000001</v>
      </c>
      <c r="O817" s="23">
        <f>MONTH(Table1[[#This Row],[Date]])</f>
        <v>11</v>
      </c>
      <c r="P817" s="3"/>
      <c r="Q817" s="3"/>
      <c r="R817" s="3"/>
      <c r="S817" s="3"/>
      <c r="T817" s="3"/>
    </row>
    <row r="818" spans="1:20">
      <c r="A818" s="3">
        <v>817</v>
      </c>
      <c r="B818" s="3" t="s">
        <v>1078</v>
      </c>
      <c r="C818" s="3" t="s">
        <v>70</v>
      </c>
      <c r="D818" s="2">
        <v>157689.22</v>
      </c>
      <c r="E818" s="3">
        <v>3</v>
      </c>
      <c r="F818" s="3" t="s">
        <v>1327</v>
      </c>
      <c r="G818" s="1">
        <v>45637</v>
      </c>
      <c r="H818" s="3" t="s">
        <v>25</v>
      </c>
      <c r="I818" s="3" t="s">
        <v>19</v>
      </c>
      <c r="J818" s="3" t="s">
        <v>20</v>
      </c>
      <c r="K818" s="2">
        <f>Table1[[#This Row],[Unit Price]]*Table1[[#This Row],[Quantity]]</f>
        <v>473067.66000000003</v>
      </c>
      <c r="L818" s="3">
        <f t="shared" si="12"/>
        <v>0.15</v>
      </c>
      <c r="M818" s="2">
        <f>IFERROR(Table1[[#This Row],[Sale Price]]*Table1[[#This Row],[Discount]],"No Discount")</f>
        <v>70960.149000000005</v>
      </c>
      <c r="N818" s="2">
        <f>IFERROR(Table1[[#This Row],[Sale Price]]-Table1[[#This Row],[Discount Amount]],Table1[[#This Row],[Sale Price]])</f>
        <v>402107.51100000006</v>
      </c>
      <c r="O818" s="23">
        <f>MONTH(Table1[[#This Row],[Date]])</f>
        <v>12</v>
      </c>
      <c r="P818" s="3"/>
      <c r="Q818" s="3"/>
      <c r="R818" s="3"/>
      <c r="S818" s="3"/>
      <c r="T818" s="3"/>
    </row>
    <row r="819" spans="1:20">
      <c r="A819" s="3">
        <v>818</v>
      </c>
      <c r="B819" s="3" t="s">
        <v>119</v>
      </c>
      <c r="C819" s="3" t="s">
        <v>79</v>
      </c>
      <c r="D819" s="2">
        <v>22647.86</v>
      </c>
      <c r="E819" s="3">
        <v>4</v>
      </c>
      <c r="F819" s="3" t="s">
        <v>1328</v>
      </c>
      <c r="G819" s="1">
        <v>45600</v>
      </c>
      <c r="H819" s="3" t="s">
        <v>31</v>
      </c>
      <c r="I819" s="3" t="s">
        <v>32</v>
      </c>
      <c r="J819" s="3" t="s">
        <v>20</v>
      </c>
      <c r="K819" s="2">
        <f>Table1[[#This Row],[Unit Price]]*Table1[[#This Row],[Quantity]]</f>
        <v>90591.44</v>
      </c>
      <c r="L819" s="3">
        <f t="shared" si="12"/>
        <v>0.15</v>
      </c>
      <c r="M819" s="2">
        <f>IFERROR(Table1[[#This Row],[Sale Price]]*Table1[[#This Row],[Discount]],"No Discount")</f>
        <v>13588.716</v>
      </c>
      <c r="N819" s="2">
        <f>IFERROR(Table1[[#This Row],[Sale Price]]-Table1[[#This Row],[Discount Amount]],Table1[[#This Row],[Sale Price]])</f>
        <v>77002.724000000002</v>
      </c>
      <c r="O819" s="23">
        <f>MONTH(Table1[[#This Row],[Date]])</f>
        <v>11</v>
      </c>
      <c r="P819" s="3"/>
      <c r="Q819" s="3"/>
      <c r="R819" s="3"/>
      <c r="S819" s="3"/>
      <c r="T819" s="3"/>
    </row>
    <row r="820" spans="1:20">
      <c r="A820" s="3">
        <v>819</v>
      </c>
      <c r="B820" s="3" t="s">
        <v>1329</v>
      </c>
      <c r="C820" s="3" t="s">
        <v>16</v>
      </c>
      <c r="D820" s="2">
        <v>83074.05</v>
      </c>
      <c r="E820" s="3">
        <v>4</v>
      </c>
      <c r="F820" s="3" t="s">
        <v>1330</v>
      </c>
      <c r="G820" s="1">
        <v>45438</v>
      </c>
      <c r="H820" s="3" t="s">
        <v>31</v>
      </c>
      <c r="I820" s="3" t="s">
        <v>26</v>
      </c>
      <c r="J820" s="3" t="s">
        <v>20</v>
      </c>
      <c r="K820" s="2">
        <f>Table1[[#This Row],[Unit Price]]*Table1[[#This Row],[Quantity]]</f>
        <v>332296.2</v>
      </c>
      <c r="L820" s="3">
        <f t="shared" si="12"/>
        <v>0.15</v>
      </c>
      <c r="M820" s="2">
        <f>IFERROR(Table1[[#This Row],[Sale Price]]*Table1[[#This Row],[Discount]],"No Discount")</f>
        <v>49844.43</v>
      </c>
      <c r="N820" s="2">
        <f>IFERROR(Table1[[#This Row],[Sale Price]]-Table1[[#This Row],[Discount Amount]],Table1[[#This Row],[Sale Price]])</f>
        <v>282451.77</v>
      </c>
      <c r="O820" s="23">
        <f>MONTH(Table1[[#This Row],[Date]])</f>
        <v>5</v>
      </c>
      <c r="P820" s="3"/>
      <c r="Q820" s="3"/>
      <c r="R820" s="3"/>
      <c r="S820" s="3"/>
      <c r="T820" s="3"/>
    </row>
    <row r="821" spans="1:20">
      <c r="A821" s="3">
        <v>820</v>
      </c>
      <c r="B821" s="3" t="s">
        <v>971</v>
      </c>
      <c r="C821" s="3" t="s">
        <v>60</v>
      </c>
      <c r="D821" s="2">
        <v>194962.27</v>
      </c>
      <c r="E821" s="3">
        <v>4</v>
      </c>
      <c r="F821" s="3" t="s">
        <v>1331</v>
      </c>
      <c r="G821" s="1">
        <v>45622</v>
      </c>
      <c r="H821" s="3" t="s">
        <v>57</v>
      </c>
      <c r="I821" s="3" t="s">
        <v>26</v>
      </c>
      <c r="J821" s="3" t="s">
        <v>27</v>
      </c>
      <c r="K821" s="2">
        <f>Table1[[#This Row],[Unit Price]]*Table1[[#This Row],[Quantity]]</f>
        <v>779849.08</v>
      </c>
      <c r="L821" s="3">
        <f t="shared" si="12"/>
        <v>0.15</v>
      </c>
      <c r="M821" s="2">
        <f>IFERROR(Table1[[#This Row],[Sale Price]]*Table1[[#This Row],[Discount]],"No Discount")</f>
        <v>116977.36199999999</v>
      </c>
      <c r="N821" s="2">
        <f>IFERROR(Table1[[#This Row],[Sale Price]]-Table1[[#This Row],[Discount Amount]],Table1[[#This Row],[Sale Price]])</f>
        <v>662871.71799999999</v>
      </c>
      <c r="O821" s="23">
        <f>MONTH(Table1[[#This Row],[Date]])</f>
        <v>11</v>
      </c>
      <c r="P821" s="3"/>
      <c r="Q821" s="3"/>
      <c r="R821" s="3"/>
      <c r="S821" s="3"/>
      <c r="T821" s="3"/>
    </row>
    <row r="822" spans="1:20">
      <c r="A822" s="3">
        <v>821</v>
      </c>
      <c r="B822" s="3" t="s">
        <v>959</v>
      </c>
      <c r="C822" s="3" t="s">
        <v>38</v>
      </c>
      <c r="D822" s="2">
        <v>151198.48000000001</v>
      </c>
      <c r="E822" s="3">
        <v>4</v>
      </c>
      <c r="F822" s="3" t="s">
        <v>1332</v>
      </c>
      <c r="G822" s="1">
        <v>45336</v>
      </c>
      <c r="H822" s="3" t="s">
        <v>106</v>
      </c>
      <c r="I822" s="3" t="s">
        <v>41</v>
      </c>
      <c r="J822" s="3" t="s">
        <v>36</v>
      </c>
      <c r="K822" s="2">
        <f>Table1[[#This Row],[Unit Price]]*Table1[[#This Row],[Quantity]]</f>
        <v>604793.92000000004</v>
      </c>
      <c r="L822" s="3">
        <f t="shared" si="12"/>
        <v>0.15</v>
      </c>
      <c r="M822" s="2">
        <f>IFERROR(Table1[[#This Row],[Sale Price]]*Table1[[#This Row],[Discount]],"No Discount")</f>
        <v>90719.088000000003</v>
      </c>
      <c r="N822" s="2">
        <f>IFERROR(Table1[[#This Row],[Sale Price]]-Table1[[#This Row],[Discount Amount]],Table1[[#This Row],[Sale Price]])</f>
        <v>514074.83200000005</v>
      </c>
      <c r="O822" s="23">
        <f>MONTH(Table1[[#This Row],[Date]])</f>
        <v>2</v>
      </c>
      <c r="P822" s="3"/>
      <c r="Q822" s="3"/>
      <c r="R822" s="3"/>
      <c r="S822" s="3"/>
      <c r="T822" s="3"/>
    </row>
    <row r="823" spans="1:20">
      <c r="A823" s="3">
        <v>822</v>
      </c>
      <c r="B823" s="3" t="s">
        <v>569</v>
      </c>
      <c r="C823" s="3" t="s">
        <v>79</v>
      </c>
      <c r="D823" s="2">
        <v>96244.83</v>
      </c>
      <c r="E823" s="3">
        <v>2</v>
      </c>
      <c r="F823" s="3" t="s">
        <v>1333</v>
      </c>
      <c r="G823" s="1">
        <v>45423</v>
      </c>
      <c r="H823" s="3" t="s">
        <v>197</v>
      </c>
      <c r="I823" s="3" t="s">
        <v>26</v>
      </c>
      <c r="J823" s="3" t="s">
        <v>20</v>
      </c>
      <c r="K823" s="2">
        <f>Table1[[#This Row],[Unit Price]]*Table1[[#This Row],[Quantity]]</f>
        <v>192489.66</v>
      </c>
      <c r="L823" s="3">
        <f t="shared" si="12"/>
        <v>0.15</v>
      </c>
      <c r="M823" s="2">
        <f>IFERROR(Table1[[#This Row],[Sale Price]]*Table1[[#This Row],[Discount]],"No Discount")</f>
        <v>28873.449000000001</v>
      </c>
      <c r="N823" s="2">
        <f>IFERROR(Table1[[#This Row],[Sale Price]]-Table1[[#This Row],[Discount Amount]],Table1[[#This Row],[Sale Price]])</f>
        <v>163616.21100000001</v>
      </c>
      <c r="O823" s="23">
        <f>MONTH(Table1[[#This Row],[Date]])</f>
        <v>5</v>
      </c>
      <c r="P823" s="3"/>
      <c r="Q823" s="3"/>
      <c r="R823" s="3"/>
      <c r="S823" s="3"/>
      <c r="T823" s="3"/>
    </row>
    <row r="824" spans="1:20">
      <c r="A824" s="3">
        <v>823</v>
      </c>
      <c r="B824" s="3" t="s">
        <v>595</v>
      </c>
      <c r="C824" s="3" t="s">
        <v>16</v>
      </c>
      <c r="D824" s="2">
        <v>70564.03</v>
      </c>
      <c r="E824" s="3">
        <v>5</v>
      </c>
      <c r="F824" s="3" t="s">
        <v>1334</v>
      </c>
      <c r="G824" s="1">
        <v>45598</v>
      </c>
      <c r="H824" s="3" t="s">
        <v>81</v>
      </c>
      <c r="I824" s="3" t="s">
        <v>41</v>
      </c>
      <c r="J824" s="3" t="s">
        <v>27</v>
      </c>
      <c r="K824" s="2">
        <f>Table1[[#This Row],[Unit Price]]*Table1[[#This Row],[Quantity]]</f>
        <v>352820.15</v>
      </c>
      <c r="L824" s="3">
        <f t="shared" si="12"/>
        <v>0.25</v>
      </c>
      <c r="M824" s="2">
        <f>IFERROR(Table1[[#This Row],[Sale Price]]*Table1[[#This Row],[Discount]],"No Discount")</f>
        <v>88205.037500000006</v>
      </c>
      <c r="N824" s="2">
        <f>IFERROR(Table1[[#This Row],[Sale Price]]-Table1[[#This Row],[Discount Amount]],Table1[[#This Row],[Sale Price]])</f>
        <v>264615.11250000005</v>
      </c>
      <c r="O824" s="23">
        <f>MONTH(Table1[[#This Row],[Date]])</f>
        <v>11</v>
      </c>
      <c r="P824" s="3"/>
      <c r="Q824" s="3"/>
      <c r="R824" s="3"/>
      <c r="S824" s="3"/>
      <c r="T824" s="3"/>
    </row>
    <row r="825" spans="1:20">
      <c r="A825" s="3">
        <v>824</v>
      </c>
      <c r="B825" s="3" t="s">
        <v>1335</v>
      </c>
      <c r="C825" s="3" t="s">
        <v>16</v>
      </c>
      <c r="D825" s="2">
        <v>107678.97</v>
      </c>
      <c r="E825" s="3">
        <v>3</v>
      </c>
      <c r="F825" s="3" t="s">
        <v>1336</v>
      </c>
      <c r="G825" s="1">
        <v>45347</v>
      </c>
      <c r="H825" s="3" t="s">
        <v>18</v>
      </c>
      <c r="I825" s="3" t="s">
        <v>26</v>
      </c>
      <c r="J825" s="3" t="s">
        <v>36</v>
      </c>
      <c r="K825" s="2">
        <f>Table1[[#This Row],[Unit Price]]*Table1[[#This Row],[Quantity]]</f>
        <v>323036.91000000003</v>
      </c>
      <c r="L825" s="3">
        <f t="shared" si="12"/>
        <v>0.15</v>
      </c>
      <c r="M825" s="2">
        <f>IFERROR(Table1[[#This Row],[Sale Price]]*Table1[[#This Row],[Discount]],"No Discount")</f>
        <v>48455.536500000002</v>
      </c>
      <c r="N825" s="2">
        <f>IFERROR(Table1[[#This Row],[Sale Price]]-Table1[[#This Row],[Discount Amount]],Table1[[#This Row],[Sale Price]])</f>
        <v>274581.37350000005</v>
      </c>
      <c r="O825" s="23">
        <f>MONTH(Table1[[#This Row],[Date]])</f>
        <v>2</v>
      </c>
      <c r="P825" s="3"/>
      <c r="Q825" s="3"/>
      <c r="R825" s="3"/>
      <c r="S825" s="3"/>
      <c r="T825" s="3"/>
    </row>
    <row r="826" spans="1:20">
      <c r="A826" s="3">
        <v>825</v>
      </c>
      <c r="B826" s="3" t="s">
        <v>1337</v>
      </c>
      <c r="C826" s="3" t="s">
        <v>16</v>
      </c>
      <c r="D826" s="2">
        <v>175079.13</v>
      </c>
      <c r="E826" s="3">
        <v>5</v>
      </c>
      <c r="F826" s="3" t="s">
        <v>1338</v>
      </c>
      <c r="G826" s="1">
        <v>45607</v>
      </c>
      <c r="H826" s="3" t="s">
        <v>44</v>
      </c>
      <c r="I826" s="3" t="s">
        <v>45</v>
      </c>
      <c r="J826" s="3" t="s">
        <v>20</v>
      </c>
      <c r="K826" s="2">
        <f>Table1[[#This Row],[Unit Price]]*Table1[[#This Row],[Quantity]]</f>
        <v>875395.65</v>
      </c>
      <c r="L826" s="3">
        <f t="shared" si="12"/>
        <v>0.25</v>
      </c>
      <c r="M826" s="2">
        <f>IFERROR(Table1[[#This Row],[Sale Price]]*Table1[[#This Row],[Discount]],"No Discount")</f>
        <v>218848.91250000001</v>
      </c>
      <c r="N826" s="2">
        <f>IFERROR(Table1[[#This Row],[Sale Price]]-Table1[[#This Row],[Discount Amount]],Table1[[#This Row],[Sale Price]])</f>
        <v>656546.73750000005</v>
      </c>
      <c r="O826" s="23">
        <f>MONTH(Table1[[#This Row],[Date]])</f>
        <v>11</v>
      </c>
      <c r="P826" s="3"/>
      <c r="Q826" s="3"/>
      <c r="R826" s="3"/>
      <c r="S826" s="3"/>
      <c r="T826" s="3"/>
    </row>
    <row r="827" spans="1:20">
      <c r="A827" s="3">
        <v>826</v>
      </c>
      <c r="B827" s="3" t="s">
        <v>1339</v>
      </c>
      <c r="C827" s="3" t="s">
        <v>79</v>
      </c>
      <c r="D827" s="2">
        <v>96227.92</v>
      </c>
      <c r="E827" s="3">
        <v>2</v>
      </c>
      <c r="F827" s="3" t="s">
        <v>1340</v>
      </c>
      <c r="G827" s="1">
        <v>45361</v>
      </c>
      <c r="H827" s="3" t="s">
        <v>81</v>
      </c>
      <c r="I827" s="3" t="s">
        <v>41</v>
      </c>
      <c r="J827" s="3" t="s">
        <v>27</v>
      </c>
      <c r="K827" s="2">
        <f>Table1[[#This Row],[Unit Price]]*Table1[[#This Row],[Quantity]]</f>
        <v>192455.84</v>
      </c>
      <c r="L827" s="3">
        <f t="shared" si="12"/>
        <v>0.15</v>
      </c>
      <c r="M827" s="2">
        <f>IFERROR(Table1[[#This Row],[Sale Price]]*Table1[[#This Row],[Discount]],"No Discount")</f>
        <v>28868.376</v>
      </c>
      <c r="N827" s="2">
        <f>IFERROR(Table1[[#This Row],[Sale Price]]-Table1[[#This Row],[Discount Amount]],Table1[[#This Row],[Sale Price]])</f>
        <v>163587.46400000001</v>
      </c>
      <c r="O827" s="23">
        <f>MONTH(Table1[[#This Row],[Date]])</f>
        <v>3</v>
      </c>
      <c r="P827" s="3"/>
      <c r="Q827" s="3"/>
      <c r="R827" s="3"/>
      <c r="S827" s="3"/>
      <c r="T827" s="3"/>
    </row>
    <row r="828" spans="1:20">
      <c r="A828" s="3">
        <v>827</v>
      </c>
      <c r="B828" s="3" t="s">
        <v>1341</v>
      </c>
      <c r="C828" s="3" t="s">
        <v>47</v>
      </c>
      <c r="D828" s="2">
        <v>36409.21</v>
      </c>
      <c r="E828" s="3">
        <v>5</v>
      </c>
      <c r="F828" s="3" t="s">
        <v>1342</v>
      </c>
      <c r="G828" s="1">
        <v>45530</v>
      </c>
      <c r="H828" s="3" t="s">
        <v>44</v>
      </c>
      <c r="I828" s="3" t="s">
        <v>32</v>
      </c>
      <c r="J828" s="3" t="s">
        <v>20</v>
      </c>
      <c r="K828" s="2">
        <f>Table1[[#This Row],[Unit Price]]*Table1[[#This Row],[Quantity]]</f>
        <v>182046.05</v>
      </c>
      <c r="L828" s="3">
        <f t="shared" si="12"/>
        <v>0.25</v>
      </c>
      <c r="M828" s="2">
        <f>IFERROR(Table1[[#This Row],[Sale Price]]*Table1[[#This Row],[Discount]],"No Discount")</f>
        <v>45511.512499999997</v>
      </c>
      <c r="N828" s="2">
        <f>IFERROR(Table1[[#This Row],[Sale Price]]-Table1[[#This Row],[Discount Amount]],Table1[[#This Row],[Sale Price]])</f>
        <v>136534.53749999998</v>
      </c>
      <c r="O828" s="23">
        <f>MONTH(Table1[[#This Row],[Date]])</f>
        <v>8</v>
      </c>
      <c r="P828" s="3"/>
      <c r="Q828" s="3"/>
      <c r="R828" s="3"/>
      <c r="S828" s="3"/>
      <c r="T828" s="3"/>
    </row>
    <row r="829" spans="1:20">
      <c r="A829" s="3">
        <v>828</v>
      </c>
      <c r="B829" s="3" t="s">
        <v>1343</v>
      </c>
      <c r="C829" s="3" t="s">
        <v>79</v>
      </c>
      <c r="D829" s="2">
        <v>132383.38</v>
      </c>
      <c r="E829" s="3">
        <v>1</v>
      </c>
      <c r="F829" s="3" t="s">
        <v>1344</v>
      </c>
      <c r="G829" s="1">
        <v>45299</v>
      </c>
      <c r="H829" s="3" t="s">
        <v>91</v>
      </c>
      <c r="I829" s="3" t="s">
        <v>41</v>
      </c>
      <c r="J829" s="3" t="s">
        <v>27</v>
      </c>
      <c r="K829" s="2">
        <f>Table1[[#This Row],[Unit Price]]*Table1[[#This Row],[Quantity]]</f>
        <v>132383.38</v>
      </c>
      <c r="L829" s="3" t="str">
        <f t="shared" si="12"/>
        <v>No Discount</v>
      </c>
      <c r="M829" s="2" t="str">
        <f>IFERROR(Table1[[#This Row],[Sale Price]]*Table1[[#This Row],[Discount]],"No Discount")</f>
        <v>No Discount</v>
      </c>
      <c r="N829" s="2">
        <f>IFERROR(Table1[[#This Row],[Sale Price]]-Table1[[#This Row],[Discount Amount]],Table1[[#This Row],[Sale Price]])</f>
        <v>132383.38</v>
      </c>
      <c r="O829" s="23">
        <f>MONTH(Table1[[#This Row],[Date]])</f>
        <v>1</v>
      </c>
      <c r="P829" s="3"/>
      <c r="Q829" s="3"/>
      <c r="R829" s="3"/>
      <c r="S829" s="3"/>
      <c r="T829" s="3"/>
    </row>
    <row r="830" spans="1:20">
      <c r="A830" s="3">
        <v>829</v>
      </c>
      <c r="B830" s="3" t="s">
        <v>1345</v>
      </c>
      <c r="C830" s="3" t="s">
        <v>51</v>
      </c>
      <c r="D830" s="2">
        <v>166629.75</v>
      </c>
      <c r="E830" s="3">
        <v>2</v>
      </c>
      <c r="F830" s="3" t="s">
        <v>1346</v>
      </c>
      <c r="G830" s="1">
        <v>45483</v>
      </c>
      <c r="H830" s="3" t="s">
        <v>251</v>
      </c>
      <c r="I830" s="3" t="s">
        <v>26</v>
      </c>
      <c r="J830" s="3" t="s">
        <v>27</v>
      </c>
      <c r="K830" s="2">
        <f>Table1[[#This Row],[Unit Price]]*Table1[[#This Row],[Quantity]]</f>
        <v>333259.5</v>
      </c>
      <c r="L830" s="3">
        <f t="shared" si="12"/>
        <v>0.15</v>
      </c>
      <c r="M830" s="2">
        <f>IFERROR(Table1[[#This Row],[Sale Price]]*Table1[[#This Row],[Discount]],"No Discount")</f>
        <v>49988.924999999996</v>
      </c>
      <c r="N830" s="2">
        <f>IFERROR(Table1[[#This Row],[Sale Price]]-Table1[[#This Row],[Discount Amount]],Table1[[#This Row],[Sale Price]])</f>
        <v>283270.57500000001</v>
      </c>
      <c r="O830" s="23">
        <f>MONTH(Table1[[#This Row],[Date]])</f>
        <v>7</v>
      </c>
      <c r="P830" s="3"/>
      <c r="Q830" s="3"/>
      <c r="R830" s="3"/>
      <c r="S830" s="3"/>
      <c r="T830" s="3"/>
    </row>
    <row r="831" spans="1:20">
      <c r="A831" s="3">
        <v>830</v>
      </c>
      <c r="B831" s="3" t="s">
        <v>614</v>
      </c>
      <c r="C831" s="3" t="s">
        <v>129</v>
      </c>
      <c r="D831" s="2">
        <v>172308.99</v>
      </c>
      <c r="E831" s="3">
        <v>4</v>
      </c>
      <c r="F831" s="3" t="s">
        <v>1347</v>
      </c>
      <c r="G831" s="1">
        <v>45556</v>
      </c>
      <c r="H831" s="3" t="s">
        <v>91</v>
      </c>
      <c r="I831" s="3" t="s">
        <v>19</v>
      </c>
      <c r="J831" s="3" t="s">
        <v>36</v>
      </c>
      <c r="K831" s="2">
        <f>Table1[[#This Row],[Unit Price]]*Table1[[#This Row],[Quantity]]</f>
        <v>689235.96</v>
      </c>
      <c r="L831" s="3">
        <f t="shared" si="12"/>
        <v>0.15</v>
      </c>
      <c r="M831" s="2">
        <f>IFERROR(Table1[[#This Row],[Sale Price]]*Table1[[#This Row],[Discount]],"No Discount")</f>
        <v>103385.39399999999</v>
      </c>
      <c r="N831" s="2">
        <f>IFERROR(Table1[[#This Row],[Sale Price]]-Table1[[#This Row],[Discount Amount]],Table1[[#This Row],[Sale Price]])</f>
        <v>585850.56599999999</v>
      </c>
      <c r="O831" s="23">
        <f>MONTH(Table1[[#This Row],[Date]])</f>
        <v>9</v>
      </c>
      <c r="P831" s="3"/>
      <c r="Q831" s="3"/>
      <c r="R831" s="3"/>
      <c r="S831" s="3"/>
      <c r="T831" s="3"/>
    </row>
    <row r="832" spans="1:20">
      <c r="A832" s="3">
        <v>831</v>
      </c>
      <c r="B832" s="3" t="s">
        <v>263</v>
      </c>
      <c r="C832" s="3" t="s">
        <v>79</v>
      </c>
      <c r="D832" s="2">
        <v>140938.13</v>
      </c>
      <c r="E832" s="3">
        <v>4</v>
      </c>
      <c r="F832" s="3" t="s">
        <v>1348</v>
      </c>
      <c r="G832" s="1">
        <v>45638</v>
      </c>
      <c r="H832" s="3" t="s">
        <v>25</v>
      </c>
      <c r="I832" s="3" t="s">
        <v>19</v>
      </c>
      <c r="J832" s="3" t="s">
        <v>27</v>
      </c>
      <c r="K832" s="2">
        <f>Table1[[#This Row],[Unit Price]]*Table1[[#This Row],[Quantity]]</f>
        <v>563752.52</v>
      </c>
      <c r="L832" s="3">
        <f t="shared" si="12"/>
        <v>0.15</v>
      </c>
      <c r="M832" s="2">
        <f>IFERROR(Table1[[#This Row],[Sale Price]]*Table1[[#This Row],[Discount]],"No Discount")</f>
        <v>84562.877999999997</v>
      </c>
      <c r="N832" s="2">
        <f>IFERROR(Table1[[#This Row],[Sale Price]]-Table1[[#This Row],[Discount Amount]],Table1[[#This Row],[Sale Price]])</f>
        <v>479189.64199999999</v>
      </c>
      <c r="O832" s="23">
        <f>MONTH(Table1[[#This Row],[Date]])</f>
        <v>12</v>
      </c>
      <c r="P832" s="3"/>
      <c r="Q832" s="3"/>
      <c r="R832" s="3"/>
      <c r="S832" s="3"/>
      <c r="T832" s="3"/>
    </row>
    <row r="833" spans="1:20">
      <c r="A833" s="3">
        <v>832</v>
      </c>
      <c r="B833" s="3" t="s">
        <v>848</v>
      </c>
      <c r="C833" s="3" t="s">
        <v>29</v>
      </c>
      <c r="D833" s="2">
        <v>164736.17000000001</v>
      </c>
      <c r="E833" s="3">
        <v>5</v>
      </c>
      <c r="F833" s="3" t="s">
        <v>1349</v>
      </c>
      <c r="G833" s="1">
        <v>45435</v>
      </c>
      <c r="H833" s="3" t="s">
        <v>62</v>
      </c>
      <c r="I833" s="3" t="s">
        <v>26</v>
      </c>
      <c r="J833" s="3" t="s">
        <v>27</v>
      </c>
      <c r="K833" s="2">
        <f>Table1[[#This Row],[Unit Price]]*Table1[[#This Row],[Quantity]]</f>
        <v>823680.85000000009</v>
      </c>
      <c r="L833" s="3">
        <f t="shared" si="12"/>
        <v>0.25</v>
      </c>
      <c r="M833" s="2">
        <f>IFERROR(Table1[[#This Row],[Sale Price]]*Table1[[#This Row],[Discount]],"No Discount")</f>
        <v>205920.21250000002</v>
      </c>
      <c r="N833" s="2">
        <f>IFERROR(Table1[[#This Row],[Sale Price]]-Table1[[#This Row],[Discount Amount]],Table1[[#This Row],[Sale Price]])</f>
        <v>617760.63750000007</v>
      </c>
      <c r="O833" s="23">
        <f>MONTH(Table1[[#This Row],[Date]])</f>
        <v>5</v>
      </c>
      <c r="P833" s="3"/>
      <c r="Q833" s="3"/>
      <c r="R833" s="3"/>
      <c r="S833" s="3"/>
      <c r="T833" s="3"/>
    </row>
    <row r="834" spans="1:20">
      <c r="A834" s="3">
        <v>833</v>
      </c>
      <c r="B834" s="3" t="s">
        <v>1350</v>
      </c>
      <c r="C834" s="3" t="s">
        <v>38</v>
      </c>
      <c r="D834" s="2">
        <v>79066.48</v>
      </c>
      <c r="E834" s="3">
        <v>4</v>
      </c>
      <c r="F834" s="3" t="s">
        <v>1351</v>
      </c>
      <c r="G834" s="1">
        <v>45481</v>
      </c>
      <c r="H834" s="3" t="s">
        <v>99</v>
      </c>
      <c r="I834" s="3" t="s">
        <v>19</v>
      </c>
      <c r="J834" s="3" t="s">
        <v>20</v>
      </c>
      <c r="K834" s="2">
        <f>Table1[[#This Row],[Unit Price]]*Table1[[#This Row],[Quantity]]</f>
        <v>316265.92</v>
      </c>
      <c r="L834" s="3">
        <f t="shared" ref="L834:L897" si="13">_xlfn.XLOOKUP(E834,$P$2:$P$6,$Q$2:$Q$6,,0)</f>
        <v>0.15</v>
      </c>
      <c r="M834" s="2">
        <f>IFERROR(Table1[[#This Row],[Sale Price]]*Table1[[#This Row],[Discount]],"No Discount")</f>
        <v>47439.887999999999</v>
      </c>
      <c r="N834" s="2">
        <f>IFERROR(Table1[[#This Row],[Sale Price]]-Table1[[#This Row],[Discount Amount]],Table1[[#This Row],[Sale Price]])</f>
        <v>268826.03200000001</v>
      </c>
      <c r="O834" s="23">
        <f>MONTH(Table1[[#This Row],[Date]])</f>
        <v>7</v>
      </c>
      <c r="P834" s="3"/>
      <c r="Q834" s="3"/>
      <c r="R834" s="3"/>
      <c r="S834" s="3"/>
      <c r="T834" s="3"/>
    </row>
    <row r="835" spans="1:20">
      <c r="A835" s="3">
        <v>834</v>
      </c>
      <c r="B835" s="3" t="s">
        <v>137</v>
      </c>
      <c r="C835" s="3" t="s">
        <v>16</v>
      </c>
      <c r="D835" s="2">
        <v>129879.49</v>
      </c>
      <c r="E835" s="3">
        <v>1</v>
      </c>
      <c r="F835" s="3" t="s">
        <v>1352</v>
      </c>
      <c r="G835" s="1">
        <v>45500</v>
      </c>
      <c r="H835" s="3" t="s">
        <v>53</v>
      </c>
      <c r="I835" s="3" t="s">
        <v>45</v>
      </c>
      <c r="J835" s="3" t="s">
        <v>36</v>
      </c>
      <c r="K835" s="2">
        <f>Table1[[#This Row],[Unit Price]]*Table1[[#This Row],[Quantity]]</f>
        <v>129879.49</v>
      </c>
      <c r="L835" s="3" t="str">
        <f t="shared" si="13"/>
        <v>No Discount</v>
      </c>
      <c r="M835" s="2" t="str">
        <f>IFERROR(Table1[[#This Row],[Sale Price]]*Table1[[#This Row],[Discount]],"No Discount")</f>
        <v>No Discount</v>
      </c>
      <c r="N835" s="2">
        <f>IFERROR(Table1[[#This Row],[Sale Price]]-Table1[[#This Row],[Discount Amount]],Table1[[#This Row],[Sale Price]])</f>
        <v>129879.49</v>
      </c>
      <c r="O835" s="23">
        <f>MONTH(Table1[[#This Row],[Date]])</f>
        <v>7</v>
      </c>
      <c r="P835" s="3"/>
      <c r="Q835" s="3"/>
      <c r="R835" s="3"/>
      <c r="S835" s="3"/>
      <c r="T835" s="3"/>
    </row>
    <row r="836" spans="1:20">
      <c r="A836" s="3">
        <v>835</v>
      </c>
      <c r="B836" s="3" t="s">
        <v>1353</v>
      </c>
      <c r="C836" s="3" t="s">
        <v>29</v>
      </c>
      <c r="D836" s="2">
        <v>22038.77</v>
      </c>
      <c r="E836" s="3">
        <v>1</v>
      </c>
      <c r="F836" s="3" t="s">
        <v>1354</v>
      </c>
      <c r="G836" s="1">
        <v>45625</v>
      </c>
      <c r="H836" s="3" t="s">
        <v>84</v>
      </c>
      <c r="I836" s="3" t="s">
        <v>45</v>
      </c>
      <c r="J836" s="3" t="s">
        <v>27</v>
      </c>
      <c r="K836" s="2">
        <f>Table1[[#This Row],[Unit Price]]*Table1[[#This Row],[Quantity]]</f>
        <v>22038.77</v>
      </c>
      <c r="L836" s="3" t="str">
        <f t="shared" si="13"/>
        <v>No Discount</v>
      </c>
      <c r="M836" s="2" t="str">
        <f>IFERROR(Table1[[#This Row],[Sale Price]]*Table1[[#This Row],[Discount]],"No Discount")</f>
        <v>No Discount</v>
      </c>
      <c r="N836" s="2">
        <f>IFERROR(Table1[[#This Row],[Sale Price]]-Table1[[#This Row],[Discount Amount]],Table1[[#This Row],[Sale Price]])</f>
        <v>22038.77</v>
      </c>
      <c r="O836" s="23">
        <f>MONTH(Table1[[#This Row],[Date]])</f>
        <v>11</v>
      </c>
      <c r="P836" s="3"/>
      <c r="Q836" s="3"/>
      <c r="R836" s="3"/>
      <c r="S836" s="3"/>
      <c r="T836" s="3"/>
    </row>
    <row r="837" spans="1:20">
      <c r="A837" s="3">
        <v>836</v>
      </c>
      <c r="B837" s="3" t="s">
        <v>561</v>
      </c>
      <c r="C837" s="3" t="s">
        <v>16</v>
      </c>
      <c r="D837" s="2">
        <v>46212.03</v>
      </c>
      <c r="E837" s="3">
        <v>5</v>
      </c>
      <c r="F837" s="3" t="s">
        <v>1355</v>
      </c>
      <c r="G837" s="1">
        <v>45567</v>
      </c>
      <c r="H837" s="3" t="s">
        <v>31</v>
      </c>
      <c r="I837" s="3" t="s">
        <v>32</v>
      </c>
      <c r="J837" s="3" t="s">
        <v>27</v>
      </c>
      <c r="K837" s="2">
        <f>Table1[[#This Row],[Unit Price]]*Table1[[#This Row],[Quantity]]</f>
        <v>231060.15</v>
      </c>
      <c r="L837" s="3">
        <f t="shared" si="13"/>
        <v>0.25</v>
      </c>
      <c r="M837" s="2">
        <f>IFERROR(Table1[[#This Row],[Sale Price]]*Table1[[#This Row],[Discount]],"No Discount")</f>
        <v>57765.037499999999</v>
      </c>
      <c r="N837" s="2">
        <f>IFERROR(Table1[[#This Row],[Sale Price]]-Table1[[#This Row],[Discount Amount]],Table1[[#This Row],[Sale Price]])</f>
        <v>173295.11249999999</v>
      </c>
      <c r="O837" s="23">
        <f>MONTH(Table1[[#This Row],[Date]])</f>
        <v>10</v>
      </c>
      <c r="P837" s="3"/>
      <c r="Q837" s="3"/>
      <c r="R837" s="3"/>
      <c r="S837" s="3"/>
      <c r="T837" s="3"/>
    </row>
    <row r="838" spans="1:20">
      <c r="A838" s="3">
        <v>837</v>
      </c>
      <c r="B838" s="3" t="s">
        <v>104</v>
      </c>
      <c r="C838" s="3" t="s">
        <v>23</v>
      </c>
      <c r="D838" s="2">
        <v>150431.48000000001</v>
      </c>
      <c r="E838" s="3">
        <v>1</v>
      </c>
      <c r="F838" s="3" t="s">
        <v>1356</v>
      </c>
      <c r="G838" s="1">
        <v>45445</v>
      </c>
      <c r="H838" s="3" t="s">
        <v>62</v>
      </c>
      <c r="I838" s="3" t="s">
        <v>19</v>
      </c>
      <c r="J838" s="3" t="s">
        <v>36</v>
      </c>
      <c r="K838" s="2">
        <f>Table1[[#This Row],[Unit Price]]*Table1[[#This Row],[Quantity]]</f>
        <v>150431.48000000001</v>
      </c>
      <c r="L838" s="3" t="str">
        <f t="shared" si="13"/>
        <v>No Discount</v>
      </c>
      <c r="M838" s="2" t="str">
        <f>IFERROR(Table1[[#This Row],[Sale Price]]*Table1[[#This Row],[Discount]],"No Discount")</f>
        <v>No Discount</v>
      </c>
      <c r="N838" s="2">
        <f>IFERROR(Table1[[#This Row],[Sale Price]]-Table1[[#This Row],[Discount Amount]],Table1[[#This Row],[Sale Price]])</f>
        <v>150431.48000000001</v>
      </c>
      <c r="O838" s="23">
        <f>MONTH(Table1[[#This Row],[Date]])</f>
        <v>6</v>
      </c>
      <c r="P838" s="3"/>
      <c r="Q838" s="3"/>
      <c r="R838" s="3"/>
      <c r="S838" s="3"/>
      <c r="T838" s="3"/>
    </row>
    <row r="839" spans="1:20">
      <c r="A839" s="3">
        <v>838</v>
      </c>
      <c r="B839" s="3" t="s">
        <v>646</v>
      </c>
      <c r="C839" s="3" t="s">
        <v>29</v>
      </c>
      <c r="D839" s="2">
        <v>32972.86</v>
      </c>
      <c r="E839" s="3">
        <v>4</v>
      </c>
      <c r="F839" s="3" t="s">
        <v>1357</v>
      </c>
      <c r="G839" s="1">
        <v>45463</v>
      </c>
      <c r="H839" s="3" t="s">
        <v>67</v>
      </c>
      <c r="I839" s="3" t="s">
        <v>26</v>
      </c>
      <c r="J839" s="3" t="s">
        <v>20</v>
      </c>
      <c r="K839" s="2">
        <f>Table1[[#This Row],[Unit Price]]*Table1[[#This Row],[Quantity]]</f>
        <v>131891.44</v>
      </c>
      <c r="L839" s="3">
        <f t="shared" si="13"/>
        <v>0.15</v>
      </c>
      <c r="M839" s="2">
        <f>IFERROR(Table1[[#This Row],[Sale Price]]*Table1[[#This Row],[Discount]],"No Discount")</f>
        <v>19783.716</v>
      </c>
      <c r="N839" s="2">
        <f>IFERROR(Table1[[#This Row],[Sale Price]]-Table1[[#This Row],[Discount Amount]],Table1[[#This Row],[Sale Price]])</f>
        <v>112107.724</v>
      </c>
      <c r="O839" s="23">
        <f>MONTH(Table1[[#This Row],[Date]])</f>
        <v>6</v>
      </c>
      <c r="P839" s="3"/>
      <c r="Q839" s="3"/>
      <c r="R839" s="3"/>
      <c r="S839" s="3"/>
      <c r="T839" s="3"/>
    </row>
    <row r="840" spans="1:20">
      <c r="A840" s="3">
        <v>839</v>
      </c>
      <c r="B840" s="3" t="s">
        <v>1358</v>
      </c>
      <c r="C840" s="3" t="s">
        <v>129</v>
      </c>
      <c r="D840" s="2">
        <v>115863.92</v>
      </c>
      <c r="E840" s="3">
        <v>5</v>
      </c>
      <c r="F840" s="3" t="s">
        <v>1359</v>
      </c>
      <c r="G840" s="1">
        <v>45594</v>
      </c>
      <c r="H840" s="3" t="s">
        <v>67</v>
      </c>
      <c r="I840" s="3" t="s">
        <v>26</v>
      </c>
      <c r="J840" s="3" t="s">
        <v>20</v>
      </c>
      <c r="K840" s="2">
        <f>Table1[[#This Row],[Unit Price]]*Table1[[#This Row],[Quantity]]</f>
        <v>579319.6</v>
      </c>
      <c r="L840" s="3">
        <f t="shared" si="13"/>
        <v>0.25</v>
      </c>
      <c r="M840" s="2">
        <f>IFERROR(Table1[[#This Row],[Sale Price]]*Table1[[#This Row],[Discount]],"No Discount")</f>
        <v>144829.9</v>
      </c>
      <c r="N840" s="2">
        <f>IFERROR(Table1[[#This Row],[Sale Price]]-Table1[[#This Row],[Discount Amount]],Table1[[#This Row],[Sale Price]])</f>
        <v>434489.69999999995</v>
      </c>
      <c r="O840" s="23">
        <f>MONTH(Table1[[#This Row],[Date]])</f>
        <v>10</v>
      </c>
      <c r="P840" s="3"/>
      <c r="Q840" s="3"/>
      <c r="R840" s="3"/>
      <c r="S840" s="3"/>
      <c r="T840" s="3"/>
    </row>
    <row r="841" spans="1:20">
      <c r="A841" s="3">
        <v>840</v>
      </c>
      <c r="B841" s="3" t="s">
        <v>885</v>
      </c>
      <c r="C841" s="3" t="s">
        <v>38</v>
      </c>
      <c r="D841" s="2">
        <v>193915.21</v>
      </c>
      <c r="E841" s="3">
        <v>4</v>
      </c>
      <c r="F841" s="3" t="s">
        <v>1360</v>
      </c>
      <c r="G841" s="1">
        <v>45420</v>
      </c>
      <c r="H841" s="3" t="s">
        <v>40</v>
      </c>
      <c r="I841" s="3" t="s">
        <v>32</v>
      </c>
      <c r="J841" s="3" t="s">
        <v>20</v>
      </c>
      <c r="K841" s="2">
        <f>Table1[[#This Row],[Unit Price]]*Table1[[#This Row],[Quantity]]</f>
        <v>775660.84</v>
      </c>
      <c r="L841" s="3">
        <f t="shared" si="13"/>
        <v>0.15</v>
      </c>
      <c r="M841" s="2">
        <f>IFERROR(Table1[[#This Row],[Sale Price]]*Table1[[#This Row],[Discount]],"No Discount")</f>
        <v>116349.12599999999</v>
      </c>
      <c r="N841" s="2">
        <f>IFERROR(Table1[[#This Row],[Sale Price]]-Table1[[#This Row],[Discount Amount]],Table1[[#This Row],[Sale Price]])</f>
        <v>659311.71399999992</v>
      </c>
      <c r="O841" s="23">
        <f>MONTH(Table1[[#This Row],[Date]])</f>
        <v>5</v>
      </c>
      <c r="P841" s="3"/>
      <c r="Q841" s="3"/>
      <c r="R841" s="3"/>
      <c r="S841" s="3"/>
      <c r="T841" s="3"/>
    </row>
    <row r="842" spans="1:20">
      <c r="A842" s="3">
        <v>841</v>
      </c>
      <c r="B842" s="3" t="s">
        <v>226</v>
      </c>
      <c r="C842" s="3" t="s">
        <v>70</v>
      </c>
      <c r="D842" s="2">
        <v>23796.65</v>
      </c>
      <c r="E842" s="3">
        <v>3</v>
      </c>
      <c r="F842" s="3" t="s">
        <v>1361</v>
      </c>
      <c r="G842" s="1">
        <v>45579</v>
      </c>
      <c r="H842" s="3" t="s">
        <v>81</v>
      </c>
      <c r="I842" s="3" t="s">
        <v>19</v>
      </c>
      <c r="J842" s="3" t="s">
        <v>36</v>
      </c>
      <c r="K842" s="2">
        <f>Table1[[#This Row],[Unit Price]]*Table1[[#This Row],[Quantity]]</f>
        <v>71389.950000000012</v>
      </c>
      <c r="L842" s="3">
        <f t="shared" si="13"/>
        <v>0.15</v>
      </c>
      <c r="M842" s="2">
        <f>IFERROR(Table1[[#This Row],[Sale Price]]*Table1[[#This Row],[Discount]],"No Discount")</f>
        <v>10708.492500000002</v>
      </c>
      <c r="N842" s="2">
        <f>IFERROR(Table1[[#This Row],[Sale Price]]-Table1[[#This Row],[Discount Amount]],Table1[[#This Row],[Sale Price]])</f>
        <v>60681.457500000011</v>
      </c>
      <c r="O842" s="23">
        <f>MONTH(Table1[[#This Row],[Date]])</f>
        <v>10</v>
      </c>
      <c r="P842" s="3"/>
      <c r="Q842" s="3"/>
      <c r="R842" s="3"/>
      <c r="S842" s="3"/>
      <c r="T842" s="3"/>
    </row>
    <row r="843" spans="1:20">
      <c r="A843" s="3">
        <v>842</v>
      </c>
      <c r="B843" s="3" t="s">
        <v>1339</v>
      </c>
      <c r="C843" s="3" t="s">
        <v>29</v>
      </c>
      <c r="D843" s="2">
        <v>89278.02</v>
      </c>
      <c r="E843" s="3">
        <v>3</v>
      </c>
      <c r="F843" s="3" t="s">
        <v>1362</v>
      </c>
      <c r="G843" s="1">
        <v>45480</v>
      </c>
      <c r="H843" s="3" t="s">
        <v>191</v>
      </c>
      <c r="I843" s="3" t="s">
        <v>26</v>
      </c>
      <c r="J843" s="3" t="s">
        <v>36</v>
      </c>
      <c r="K843" s="2">
        <f>Table1[[#This Row],[Unit Price]]*Table1[[#This Row],[Quantity]]</f>
        <v>267834.06</v>
      </c>
      <c r="L843" s="3">
        <f t="shared" si="13"/>
        <v>0.15</v>
      </c>
      <c r="M843" s="2">
        <f>IFERROR(Table1[[#This Row],[Sale Price]]*Table1[[#This Row],[Discount]],"No Discount")</f>
        <v>40175.108999999997</v>
      </c>
      <c r="N843" s="2">
        <f>IFERROR(Table1[[#This Row],[Sale Price]]-Table1[[#This Row],[Discount Amount]],Table1[[#This Row],[Sale Price]])</f>
        <v>227658.951</v>
      </c>
      <c r="O843" s="23">
        <f>MONTH(Table1[[#This Row],[Date]])</f>
        <v>7</v>
      </c>
      <c r="P843" s="3"/>
      <c r="Q843" s="3"/>
      <c r="R843" s="3"/>
      <c r="S843" s="3"/>
      <c r="T843" s="3"/>
    </row>
    <row r="844" spans="1:20">
      <c r="A844" s="3">
        <v>843</v>
      </c>
      <c r="B844" s="3" t="s">
        <v>656</v>
      </c>
      <c r="C844" s="3" t="s">
        <v>23</v>
      </c>
      <c r="D844" s="2">
        <v>163128.01</v>
      </c>
      <c r="E844" s="3">
        <v>2</v>
      </c>
      <c r="F844" s="3" t="s">
        <v>1363</v>
      </c>
      <c r="G844" s="1">
        <v>45309</v>
      </c>
      <c r="H844" s="3" t="s">
        <v>35</v>
      </c>
      <c r="I844" s="3" t="s">
        <v>41</v>
      </c>
      <c r="J844" s="3" t="s">
        <v>20</v>
      </c>
      <c r="K844" s="2">
        <f>Table1[[#This Row],[Unit Price]]*Table1[[#This Row],[Quantity]]</f>
        <v>326256.02</v>
      </c>
      <c r="L844" s="3">
        <f t="shared" si="13"/>
        <v>0.15</v>
      </c>
      <c r="M844" s="2">
        <f>IFERROR(Table1[[#This Row],[Sale Price]]*Table1[[#This Row],[Discount]],"No Discount")</f>
        <v>48938.402999999998</v>
      </c>
      <c r="N844" s="2">
        <f>IFERROR(Table1[[#This Row],[Sale Price]]-Table1[[#This Row],[Discount Amount]],Table1[[#This Row],[Sale Price]])</f>
        <v>277317.61700000003</v>
      </c>
      <c r="O844" s="23">
        <f>MONTH(Table1[[#This Row],[Date]])</f>
        <v>1</v>
      </c>
      <c r="P844" s="3"/>
      <c r="Q844" s="3"/>
      <c r="R844" s="3"/>
      <c r="S844" s="3"/>
      <c r="T844" s="3"/>
    </row>
    <row r="845" spans="1:20">
      <c r="A845" s="3">
        <v>844</v>
      </c>
      <c r="B845" s="3" t="s">
        <v>214</v>
      </c>
      <c r="C845" s="3" t="s">
        <v>23</v>
      </c>
      <c r="D845" s="2">
        <v>162143.65</v>
      </c>
      <c r="E845" s="3">
        <v>1</v>
      </c>
      <c r="F845" s="3" t="s">
        <v>1364</v>
      </c>
      <c r="G845" s="1">
        <v>45438</v>
      </c>
      <c r="H845" s="3" t="s">
        <v>35</v>
      </c>
      <c r="I845" s="3" t="s">
        <v>32</v>
      </c>
      <c r="J845" s="3" t="s">
        <v>20</v>
      </c>
      <c r="K845" s="2">
        <f>Table1[[#This Row],[Unit Price]]*Table1[[#This Row],[Quantity]]</f>
        <v>162143.65</v>
      </c>
      <c r="L845" s="3" t="str">
        <f t="shared" si="13"/>
        <v>No Discount</v>
      </c>
      <c r="M845" s="2" t="str">
        <f>IFERROR(Table1[[#This Row],[Sale Price]]*Table1[[#This Row],[Discount]],"No Discount")</f>
        <v>No Discount</v>
      </c>
      <c r="N845" s="2">
        <f>IFERROR(Table1[[#This Row],[Sale Price]]-Table1[[#This Row],[Discount Amount]],Table1[[#This Row],[Sale Price]])</f>
        <v>162143.65</v>
      </c>
      <c r="O845" s="23">
        <f>MONTH(Table1[[#This Row],[Date]])</f>
        <v>5</v>
      </c>
      <c r="P845" s="3"/>
      <c r="Q845" s="3"/>
      <c r="R845" s="3"/>
      <c r="S845" s="3"/>
      <c r="T845" s="3"/>
    </row>
    <row r="846" spans="1:20">
      <c r="A846" s="3">
        <v>845</v>
      </c>
      <c r="B846" s="3" t="s">
        <v>137</v>
      </c>
      <c r="C846" s="3" t="s">
        <v>47</v>
      </c>
      <c r="D846" s="2">
        <v>185854.33</v>
      </c>
      <c r="E846" s="3">
        <v>2</v>
      </c>
      <c r="F846" s="3" t="s">
        <v>1365</v>
      </c>
      <c r="G846" s="1">
        <v>45484</v>
      </c>
      <c r="H846" s="3" t="s">
        <v>91</v>
      </c>
      <c r="I846" s="3" t="s">
        <v>45</v>
      </c>
      <c r="J846" s="3" t="s">
        <v>36</v>
      </c>
      <c r="K846" s="2">
        <f>Table1[[#This Row],[Unit Price]]*Table1[[#This Row],[Quantity]]</f>
        <v>371708.66</v>
      </c>
      <c r="L846" s="3">
        <f t="shared" si="13"/>
        <v>0.15</v>
      </c>
      <c r="M846" s="2">
        <f>IFERROR(Table1[[#This Row],[Sale Price]]*Table1[[#This Row],[Discount]],"No Discount")</f>
        <v>55756.298999999992</v>
      </c>
      <c r="N846" s="2">
        <f>IFERROR(Table1[[#This Row],[Sale Price]]-Table1[[#This Row],[Discount Amount]],Table1[[#This Row],[Sale Price]])</f>
        <v>315952.36099999998</v>
      </c>
      <c r="O846" s="23">
        <f>MONTH(Table1[[#This Row],[Date]])</f>
        <v>7</v>
      </c>
      <c r="P846" s="3"/>
      <c r="Q846" s="3"/>
      <c r="R846" s="3"/>
      <c r="S846" s="3"/>
      <c r="T846" s="3"/>
    </row>
    <row r="847" spans="1:20">
      <c r="A847" s="3">
        <v>846</v>
      </c>
      <c r="B847" s="3" t="s">
        <v>477</v>
      </c>
      <c r="C847" s="3" t="s">
        <v>60</v>
      </c>
      <c r="D847" s="2">
        <v>91801.52</v>
      </c>
      <c r="E847" s="3">
        <v>2</v>
      </c>
      <c r="F847" s="3" t="s">
        <v>1366</v>
      </c>
      <c r="G847" s="1">
        <v>45515</v>
      </c>
      <c r="H847" s="3" t="s">
        <v>251</v>
      </c>
      <c r="I847" s="3" t="s">
        <v>19</v>
      </c>
      <c r="J847" s="3" t="s">
        <v>36</v>
      </c>
      <c r="K847" s="2">
        <f>Table1[[#This Row],[Unit Price]]*Table1[[#This Row],[Quantity]]</f>
        <v>183603.04</v>
      </c>
      <c r="L847" s="3">
        <f t="shared" si="13"/>
        <v>0.15</v>
      </c>
      <c r="M847" s="2">
        <f>IFERROR(Table1[[#This Row],[Sale Price]]*Table1[[#This Row],[Discount]],"No Discount")</f>
        <v>27540.456000000002</v>
      </c>
      <c r="N847" s="2">
        <f>IFERROR(Table1[[#This Row],[Sale Price]]-Table1[[#This Row],[Discount Amount]],Table1[[#This Row],[Sale Price]])</f>
        <v>156062.584</v>
      </c>
      <c r="O847" s="23">
        <f>MONTH(Table1[[#This Row],[Date]])</f>
        <v>8</v>
      </c>
      <c r="P847" s="3"/>
      <c r="Q847" s="3"/>
      <c r="R847" s="3"/>
      <c r="S847" s="3"/>
      <c r="T847" s="3"/>
    </row>
    <row r="848" spans="1:20">
      <c r="A848" s="3">
        <v>847</v>
      </c>
      <c r="B848" s="3" t="s">
        <v>1367</v>
      </c>
      <c r="C848" s="3" t="s">
        <v>38</v>
      </c>
      <c r="D848" s="2">
        <v>57940.31</v>
      </c>
      <c r="E848" s="3">
        <v>5</v>
      </c>
      <c r="F848" s="3" t="s">
        <v>1368</v>
      </c>
      <c r="G848" s="1">
        <v>45462</v>
      </c>
      <c r="H848" s="3" t="s">
        <v>191</v>
      </c>
      <c r="I848" s="3" t="s">
        <v>26</v>
      </c>
      <c r="J848" s="3" t="s">
        <v>20</v>
      </c>
      <c r="K848" s="2">
        <f>Table1[[#This Row],[Unit Price]]*Table1[[#This Row],[Quantity]]</f>
        <v>289701.55</v>
      </c>
      <c r="L848" s="3">
        <f t="shared" si="13"/>
        <v>0.25</v>
      </c>
      <c r="M848" s="2">
        <f>IFERROR(Table1[[#This Row],[Sale Price]]*Table1[[#This Row],[Discount]],"No Discount")</f>
        <v>72425.387499999997</v>
      </c>
      <c r="N848" s="2">
        <f>IFERROR(Table1[[#This Row],[Sale Price]]-Table1[[#This Row],[Discount Amount]],Table1[[#This Row],[Sale Price]])</f>
        <v>217276.16249999998</v>
      </c>
      <c r="O848" s="23">
        <f>MONTH(Table1[[#This Row],[Date]])</f>
        <v>6</v>
      </c>
      <c r="P848" s="3"/>
      <c r="Q848" s="3"/>
      <c r="R848" s="3"/>
      <c r="S848" s="3"/>
      <c r="T848" s="3"/>
    </row>
    <row r="849" spans="1:20">
      <c r="A849" s="3">
        <v>848</v>
      </c>
      <c r="B849" s="3" t="s">
        <v>194</v>
      </c>
      <c r="C849" s="3" t="s">
        <v>16</v>
      </c>
      <c r="D849" s="2">
        <v>33356.550000000003</v>
      </c>
      <c r="E849" s="3">
        <v>4</v>
      </c>
      <c r="F849" s="3" t="s">
        <v>1369</v>
      </c>
      <c r="G849" s="1">
        <v>45469</v>
      </c>
      <c r="H849" s="3" t="s">
        <v>76</v>
      </c>
      <c r="I849" s="3" t="s">
        <v>41</v>
      </c>
      <c r="J849" s="3" t="s">
        <v>20</v>
      </c>
      <c r="K849" s="2">
        <f>Table1[[#This Row],[Unit Price]]*Table1[[#This Row],[Quantity]]</f>
        <v>133426.20000000001</v>
      </c>
      <c r="L849" s="3">
        <f t="shared" si="13"/>
        <v>0.15</v>
      </c>
      <c r="M849" s="2">
        <f>IFERROR(Table1[[#This Row],[Sale Price]]*Table1[[#This Row],[Discount]],"No Discount")</f>
        <v>20013.93</v>
      </c>
      <c r="N849" s="2">
        <f>IFERROR(Table1[[#This Row],[Sale Price]]-Table1[[#This Row],[Discount Amount]],Table1[[#This Row],[Sale Price]])</f>
        <v>113412.27000000002</v>
      </c>
      <c r="O849" s="23">
        <f>MONTH(Table1[[#This Row],[Date]])</f>
        <v>6</v>
      </c>
      <c r="P849" s="3"/>
      <c r="Q849" s="3"/>
      <c r="R849" s="3"/>
      <c r="S849" s="3"/>
      <c r="T849" s="3"/>
    </row>
    <row r="850" spans="1:20">
      <c r="A850" s="3">
        <v>849</v>
      </c>
      <c r="B850" s="3" t="s">
        <v>1370</v>
      </c>
      <c r="C850" s="3" t="s">
        <v>38</v>
      </c>
      <c r="D850" s="2">
        <v>129914.84</v>
      </c>
      <c r="E850" s="3">
        <v>3</v>
      </c>
      <c r="F850" s="3" t="s">
        <v>1371</v>
      </c>
      <c r="G850" s="1">
        <v>45376</v>
      </c>
      <c r="H850" s="3" t="s">
        <v>84</v>
      </c>
      <c r="I850" s="3" t="s">
        <v>26</v>
      </c>
      <c r="J850" s="3" t="s">
        <v>36</v>
      </c>
      <c r="K850" s="2">
        <f>Table1[[#This Row],[Unit Price]]*Table1[[#This Row],[Quantity]]</f>
        <v>389744.52</v>
      </c>
      <c r="L850" s="3">
        <f t="shared" si="13"/>
        <v>0.15</v>
      </c>
      <c r="M850" s="2">
        <f>IFERROR(Table1[[#This Row],[Sale Price]]*Table1[[#This Row],[Discount]],"No Discount")</f>
        <v>58461.678</v>
      </c>
      <c r="N850" s="2">
        <f>IFERROR(Table1[[#This Row],[Sale Price]]-Table1[[#This Row],[Discount Amount]],Table1[[#This Row],[Sale Price]])</f>
        <v>331282.842</v>
      </c>
      <c r="O850" s="23">
        <f>MONTH(Table1[[#This Row],[Date]])</f>
        <v>3</v>
      </c>
      <c r="P850" s="3"/>
      <c r="Q850" s="3"/>
      <c r="R850" s="3"/>
      <c r="S850" s="3"/>
      <c r="T850" s="3"/>
    </row>
    <row r="851" spans="1:20">
      <c r="A851" s="3">
        <v>850</v>
      </c>
      <c r="B851" s="3" t="s">
        <v>94</v>
      </c>
      <c r="C851" s="3" t="s">
        <v>23</v>
      </c>
      <c r="D851" s="2">
        <v>169696.04</v>
      </c>
      <c r="E851" s="3">
        <v>4</v>
      </c>
      <c r="F851" s="3" t="s">
        <v>1372</v>
      </c>
      <c r="G851" s="1">
        <v>45317</v>
      </c>
      <c r="H851" s="3" t="s">
        <v>18</v>
      </c>
      <c r="I851" s="3" t="s">
        <v>45</v>
      </c>
      <c r="J851" s="3" t="s">
        <v>20</v>
      </c>
      <c r="K851" s="2">
        <f>Table1[[#This Row],[Unit Price]]*Table1[[#This Row],[Quantity]]</f>
        <v>678784.16</v>
      </c>
      <c r="L851" s="3">
        <f t="shared" si="13"/>
        <v>0.15</v>
      </c>
      <c r="M851" s="2">
        <f>IFERROR(Table1[[#This Row],[Sale Price]]*Table1[[#This Row],[Discount]],"No Discount")</f>
        <v>101817.624</v>
      </c>
      <c r="N851" s="2">
        <f>IFERROR(Table1[[#This Row],[Sale Price]]-Table1[[#This Row],[Discount Amount]],Table1[[#This Row],[Sale Price]])</f>
        <v>576966.53600000008</v>
      </c>
      <c r="O851" s="23">
        <f>MONTH(Table1[[#This Row],[Date]])</f>
        <v>1</v>
      </c>
      <c r="P851" s="3"/>
      <c r="Q851" s="3"/>
      <c r="R851" s="3"/>
      <c r="S851" s="3"/>
      <c r="T851" s="3"/>
    </row>
    <row r="852" spans="1:20">
      <c r="A852" s="3">
        <v>851</v>
      </c>
      <c r="B852" s="3" t="s">
        <v>788</v>
      </c>
      <c r="C852" s="3" t="s">
        <v>129</v>
      </c>
      <c r="D852" s="2">
        <v>198789.34</v>
      </c>
      <c r="E852" s="3">
        <v>5</v>
      </c>
      <c r="F852" s="3" t="s">
        <v>1373</v>
      </c>
      <c r="G852" s="1">
        <v>45454</v>
      </c>
      <c r="H852" s="3" t="s">
        <v>18</v>
      </c>
      <c r="I852" s="3" t="s">
        <v>19</v>
      </c>
      <c r="J852" s="3" t="s">
        <v>20</v>
      </c>
      <c r="K852" s="2">
        <f>Table1[[#This Row],[Unit Price]]*Table1[[#This Row],[Quantity]]</f>
        <v>993946.7</v>
      </c>
      <c r="L852" s="3">
        <f t="shared" si="13"/>
        <v>0.25</v>
      </c>
      <c r="M852" s="2">
        <f>IFERROR(Table1[[#This Row],[Sale Price]]*Table1[[#This Row],[Discount]],"No Discount")</f>
        <v>248486.67499999999</v>
      </c>
      <c r="N852" s="2">
        <f>IFERROR(Table1[[#This Row],[Sale Price]]-Table1[[#This Row],[Discount Amount]],Table1[[#This Row],[Sale Price]])</f>
        <v>745460.02499999991</v>
      </c>
      <c r="O852" s="23">
        <f>MONTH(Table1[[#This Row],[Date]])</f>
        <v>6</v>
      </c>
      <c r="P852" s="3"/>
      <c r="Q852" s="3"/>
      <c r="R852" s="3"/>
      <c r="S852" s="3"/>
      <c r="T852" s="3"/>
    </row>
    <row r="853" spans="1:20">
      <c r="A853" s="3">
        <v>852</v>
      </c>
      <c r="B853" s="3" t="s">
        <v>355</v>
      </c>
      <c r="C853" s="3" t="s">
        <v>29</v>
      </c>
      <c r="D853" s="2">
        <v>105284.03</v>
      </c>
      <c r="E853" s="3">
        <v>3</v>
      </c>
      <c r="F853" s="3" t="s">
        <v>1374</v>
      </c>
      <c r="G853" s="1">
        <v>45577</v>
      </c>
      <c r="H853" s="3" t="s">
        <v>40</v>
      </c>
      <c r="I853" s="3" t="s">
        <v>26</v>
      </c>
      <c r="J853" s="3" t="s">
        <v>27</v>
      </c>
      <c r="K853" s="2">
        <f>Table1[[#This Row],[Unit Price]]*Table1[[#This Row],[Quantity]]</f>
        <v>315852.08999999997</v>
      </c>
      <c r="L853" s="3">
        <f t="shared" si="13"/>
        <v>0.15</v>
      </c>
      <c r="M853" s="2">
        <f>IFERROR(Table1[[#This Row],[Sale Price]]*Table1[[#This Row],[Discount]],"No Discount")</f>
        <v>47377.813499999997</v>
      </c>
      <c r="N853" s="2">
        <f>IFERROR(Table1[[#This Row],[Sale Price]]-Table1[[#This Row],[Discount Amount]],Table1[[#This Row],[Sale Price]])</f>
        <v>268474.27649999998</v>
      </c>
      <c r="O853" s="23">
        <f>MONTH(Table1[[#This Row],[Date]])</f>
        <v>10</v>
      </c>
      <c r="P853" s="3"/>
      <c r="Q853" s="3"/>
      <c r="R853" s="3"/>
      <c r="S853" s="3"/>
      <c r="T853" s="3"/>
    </row>
    <row r="854" spans="1:20">
      <c r="A854" s="3">
        <v>853</v>
      </c>
      <c r="B854" s="3" t="s">
        <v>573</v>
      </c>
      <c r="C854" s="3" t="s">
        <v>16</v>
      </c>
      <c r="D854" s="2">
        <v>180374.67</v>
      </c>
      <c r="E854" s="3">
        <v>3</v>
      </c>
      <c r="F854" s="3" t="s">
        <v>1375</v>
      </c>
      <c r="G854" s="1">
        <v>45305</v>
      </c>
      <c r="H854" s="3" t="s">
        <v>18</v>
      </c>
      <c r="I854" s="3" t="s">
        <v>45</v>
      </c>
      <c r="J854" s="3" t="s">
        <v>20</v>
      </c>
      <c r="K854" s="2">
        <f>Table1[[#This Row],[Unit Price]]*Table1[[#This Row],[Quantity]]</f>
        <v>541124.01</v>
      </c>
      <c r="L854" s="3">
        <f t="shared" si="13"/>
        <v>0.15</v>
      </c>
      <c r="M854" s="2">
        <f>IFERROR(Table1[[#This Row],[Sale Price]]*Table1[[#This Row],[Discount]],"No Discount")</f>
        <v>81168.601500000004</v>
      </c>
      <c r="N854" s="2">
        <f>IFERROR(Table1[[#This Row],[Sale Price]]-Table1[[#This Row],[Discount Amount]],Table1[[#This Row],[Sale Price]])</f>
        <v>459955.40850000002</v>
      </c>
      <c r="O854" s="23">
        <f>MONTH(Table1[[#This Row],[Date]])</f>
        <v>1</v>
      </c>
      <c r="P854" s="3"/>
      <c r="Q854" s="3"/>
      <c r="R854" s="3"/>
      <c r="S854" s="3"/>
      <c r="T854" s="3"/>
    </row>
    <row r="855" spans="1:20">
      <c r="A855" s="3">
        <v>854</v>
      </c>
      <c r="B855" s="3" t="s">
        <v>705</v>
      </c>
      <c r="C855" s="3" t="s">
        <v>70</v>
      </c>
      <c r="D855" s="2">
        <v>58037.23</v>
      </c>
      <c r="E855" s="3">
        <v>2</v>
      </c>
      <c r="F855" s="3" t="s">
        <v>1376</v>
      </c>
      <c r="G855" s="1">
        <v>45455</v>
      </c>
      <c r="H855" s="3" t="s">
        <v>76</v>
      </c>
      <c r="I855" s="3" t="s">
        <v>19</v>
      </c>
      <c r="J855" s="3" t="s">
        <v>36</v>
      </c>
      <c r="K855" s="2">
        <f>Table1[[#This Row],[Unit Price]]*Table1[[#This Row],[Quantity]]</f>
        <v>116074.46</v>
      </c>
      <c r="L855" s="3">
        <f t="shared" si="13"/>
        <v>0.15</v>
      </c>
      <c r="M855" s="2">
        <f>IFERROR(Table1[[#This Row],[Sale Price]]*Table1[[#This Row],[Discount]],"No Discount")</f>
        <v>17411.169000000002</v>
      </c>
      <c r="N855" s="2">
        <f>IFERROR(Table1[[#This Row],[Sale Price]]-Table1[[#This Row],[Discount Amount]],Table1[[#This Row],[Sale Price]])</f>
        <v>98663.290999999997</v>
      </c>
      <c r="O855" s="23">
        <f>MONTH(Table1[[#This Row],[Date]])</f>
        <v>6</v>
      </c>
      <c r="P855" s="3"/>
      <c r="Q855" s="3"/>
      <c r="R855" s="3"/>
      <c r="S855" s="3"/>
      <c r="T855" s="3"/>
    </row>
    <row r="856" spans="1:20">
      <c r="A856" s="3">
        <v>855</v>
      </c>
      <c r="B856" s="3" t="s">
        <v>179</v>
      </c>
      <c r="C856" s="3" t="s">
        <v>60</v>
      </c>
      <c r="D856" s="2">
        <v>139996.07999999999</v>
      </c>
      <c r="E856" s="3">
        <v>4</v>
      </c>
      <c r="F856" s="3" t="s">
        <v>1377</v>
      </c>
      <c r="G856" s="1">
        <v>45637</v>
      </c>
      <c r="H856" s="3" t="s">
        <v>25</v>
      </c>
      <c r="I856" s="3" t="s">
        <v>45</v>
      </c>
      <c r="J856" s="3" t="s">
        <v>20</v>
      </c>
      <c r="K856" s="2">
        <f>Table1[[#This Row],[Unit Price]]*Table1[[#This Row],[Quantity]]</f>
        <v>559984.31999999995</v>
      </c>
      <c r="L856" s="3">
        <f t="shared" si="13"/>
        <v>0.15</v>
      </c>
      <c r="M856" s="2">
        <f>IFERROR(Table1[[#This Row],[Sale Price]]*Table1[[#This Row],[Discount]],"No Discount")</f>
        <v>83997.647999999986</v>
      </c>
      <c r="N856" s="2">
        <f>IFERROR(Table1[[#This Row],[Sale Price]]-Table1[[#This Row],[Discount Amount]],Table1[[#This Row],[Sale Price]])</f>
        <v>475986.67199999996</v>
      </c>
      <c r="O856" s="23">
        <f>MONTH(Table1[[#This Row],[Date]])</f>
        <v>12</v>
      </c>
      <c r="P856" s="3"/>
      <c r="Q856" s="3"/>
      <c r="R856" s="3"/>
      <c r="S856" s="3"/>
      <c r="T856" s="3"/>
    </row>
    <row r="857" spans="1:20">
      <c r="A857" s="3">
        <v>856</v>
      </c>
      <c r="B857" s="3" t="s">
        <v>1295</v>
      </c>
      <c r="C857" s="3" t="s">
        <v>79</v>
      </c>
      <c r="D857" s="2">
        <v>21855.62</v>
      </c>
      <c r="E857" s="3">
        <v>4</v>
      </c>
      <c r="F857" s="3" t="s">
        <v>1378</v>
      </c>
      <c r="G857" s="1">
        <v>45525</v>
      </c>
      <c r="H857" s="3" t="s">
        <v>53</v>
      </c>
      <c r="I857" s="3" t="s">
        <v>32</v>
      </c>
      <c r="J857" s="3" t="s">
        <v>27</v>
      </c>
      <c r="K857" s="2">
        <f>Table1[[#This Row],[Unit Price]]*Table1[[#This Row],[Quantity]]</f>
        <v>87422.48</v>
      </c>
      <c r="L857" s="3">
        <f t="shared" si="13"/>
        <v>0.15</v>
      </c>
      <c r="M857" s="2">
        <f>IFERROR(Table1[[#This Row],[Sale Price]]*Table1[[#This Row],[Discount]],"No Discount")</f>
        <v>13113.371999999999</v>
      </c>
      <c r="N857" s="2">
        <f>IFERROR(Table1[[#This Row],[Sale Price]]-Table1[[#This Row],[Discount Amount]],Table1[[#This Row],[Sale Price]])</f>
        <v>74309.107999999993</v>
      </c>
      <c r="O857" s="23">
        <f>MONTH(Table1[[#This Row],[Date]])</f>
        <v>8</v>
      </c>
      <c r="P857" s="3"/>
      <c r="Q857" s="3"/>
      <c r="R857" s="3"/>
      <c r="S857" s="3"/>
      <c r="T857" s="3"/>
    </row>
    <row r="858" spans="1:20">
      <c r="A858" s="3">
        <v>857</v>
      </c>
      <c r="B858" s="3" t="s">
        <v>685</v>
      </c>
      <c r="C858" s="3" t="s">
        <v>29</v>
      </c>
      <c r="D858" s="2">
        <v>24254.25</v>
      </c>
      <c r="E858" s="3">
        <v>4</v>
      </c>
      <c r="F858" s="3" t="s">
        <v>1379</v>
      </c>
      <c r="G858" s="1">
        <v>45469</v>
      </c>
      <c r="H858" s="3" t="s">
        <v>57</v>
      </c>
      <c r="I858" s="3" t="s">
        <v>41</v>
      </c>
      <c r="J858" s="3" t="s">
        <v>36</v>
      </c>
      <c r="K858" s="2">
        <f>Table1[[#This Row],[Unit Price]]*Table1[[#This Row],[Quantity]]</f>
        <v>97017</v>
      </c>
      <c r="L858" s="3">
        <f t="shared" si="13"/>
        <v>0.15</v>
      </c>
      <c r="M858" s="2">
        <f>IFERROR(Table1[[#This Row],[Sale Price]]*Table1[[#This Row],[Discount]],"No Discount")</f>
        <v>14552.55</v>
      </c>
      <c r="N858" s="2">
        <f>IFERROR(Table1[[#This Row],[Sale Price]]-Table1[[#This Row],[Discount Amount]],Table1[[#This Row],[Sale Price]])</f>
        <v>82464.45</v>
      </c>
      <c r="O858" s="23">
        <f>MONTH(Table1[[#This Row],[Date]])</f>
        <v>6</v>
      </c>
      <c r="P858" s="3"/>
      <c r="Q858" s="3"/>
      <c r="R858" s="3"/>
      <c r="S858" s="3"/>
      <c r="T858" s="3"/>
    </row>
    <row r="859" spans="1:20">
      <c r="A859" s="3">
        <v>858</v>
      </c>
      <c r="B859" s="3" t="s">
        <v>400</v>
      </c>
      <c r="C859" s="3" t="s">
        <v>79</v>
      </c>
      <c r="D859" s="2">
        <v>11026.65</v>
      </c>
      <c r="E859" s="3">
        <v>3</v>
      </c>
      <c r="F859" s="3" t="s">
        <v>1380</v>
      </c>
      <c r="G859" s="1">
        <v>45416</v>
      </c>
      <c r="H859" s="3" t="s">
        <v>121</v>
      </c>
      <c r="I859" s="3" t="s">
        <v>32</v>
      </c>
      <c r="J859" s="3" t="s">
        <v>36</v>
      </c>
      <c r="K859" s="2">
        <f>Table1[[#This Row],[Unit Price]]*Table1[[#This Row],[Quantity]]</f>
        <v>33079.949999999997</v>
      </c>
      <c r="L859" s="3">
        <f t="shared" si="13"/>
        <v>0.15</v>
      </c>
      <c r="M859" s="2">
        <f>IFERROR(Table1[[#This Row],[Sale Price]]*Table1[[#This Row],[Discount]],"No Discount")</f>
        <v>4961.9924999999994</v>
      </c>
      <c r="N859" s="2">
        <f>IFERROR(Table1[[#This Row],[Sale Price]]-Table1[[#This Row],[Discount Amount]],Table1[[#This Row],[Sale Price]])</f>
        <v>28117.957499999997</v>
      </c>
      <c r="O859" s="23">
        <f>MONTH(Table1[[#This Row],[Date]])</f>
        <v>5</v>
      </c>
      <c r="P859" s="3"/>
      <c r="Q859" s="3"/>
      <c r="R859" s="3"/>
      <c r="S859" s="3"/>
      <c r="T859" s="3"/>
    </row>
    <row r="860" spans="1:20">
      <c r="A860" s="3">
        <v>859</v>
      </c>
      <c r="B860" s="3" t="s">
        <v>382</v>
      </c>
      <c r="C860" s="3" t="s">
        <v>129</v>
      </c>
      <c r="D860" s="2">
        <v>138354.59</v>
      </c>
      <c r="E860" s="3">
        <v>3</v>
      </c>
      <c r="F860" s="3" t="s">
        <v>1381</v>
      </c>
      <c r="G860" s="1">
        <v>45632</v>
      </c>
      <c r="H860" s="3" t="s">
        <v>223</v>
      </c>
      <c r="I860" s="3" t="s">
        <v>26</v>
      </c>
      <c r="J860" s="3" t="s">
        <v>36</v>
      </c>
      <c r="K860" s="2">
        <f>Table1[[#This Row],[Unit Price]]*Table1[[#This Row],[Quantity]]</f>
        <v>415063.77</v>
      </c>
      <c r="L860" s="3">
        <f t="shared" si="13"/>
        <v>0.15</v>
      </c>
      <c r="M860" s="2">
        <f>IFERROR(Table1[[#This Row],[Sale Price]]*Table1[[#This Row],[Discount]],"No Discount")</f>
        <v>62259.565499999997</v>
      </c>
      <c r="N860" s="2">
        <f>IFERROR(Table1[[#This Row],[Sale Price]]-Table1[[#This Row],[Discount Amount]],Table1[[#This Row],[Sale Price]])</f>
        <v>352804.20449999999</v>
      </c>
      <c r="O860" s="23">
        <f>MONTH(Table1[[#This Row],[Date]])</f>
        <v>12</v>
      </c>
      <c r="P860" s="3"/>
      <c r="Q860" s="3"/>
      <c r="R860" s="3"/>
      <c r="S860" s="3"/>
      <c r="T860" s="3"/>
    </row>
    <row r="861" spans="1:20">
      <c r="A861" s="3">
        <v>860</v>
      </c>
      <c r="B861" s="3" t="s">
        <v>282</v>
      </c>
      <c r="C861" s="3" t="s">
        <v>70</v>
      </c>
      <c r="D861" s="2">
        <v>16969.02</v>
      </c>
      <c r="E861" s="3">
        <v>5</v>
      </c>
      <c r="F861" s="3" t="s">
        <v>1382</v>
      </c>
      <c r="G861" s="1">
        <v>45503</v>
      </c>
      <c r="H861" s="3" t="s">
        <v>197</v>
      </c>
      <c r="I861" s="3" t="s">
        <v>45</v>
      </c>
      <c r="J861" s="3" t="s">
        <v>27</v>
      </c>
      <c r="K861" s="2">
        <f>Table1[[#This Row],[Unit Price]]*Table1[[#This Row],[Quantity]]</f>
        <v>84845.1</v>
      </c>
      <c r="L861" s="3">
        <f t="shared" si="13"/>
        <v>0.25</v>
      </c>
      <c r="M861" s="2">
        <f>IFERROR(Table1[[#This Row],[Sale Price]]*Table1[[#This Row],[Discount]],"No Discount")</f>
        <v>21211.275000000001</v>
      </c>
      <c r="N861" s="2">
        <f>IFERROR(Table1[[#This Row],[Sale Price]]-Table1[[#This Row],[Discount Amount]],Table1[[#This Row],[Sale Price]])</f>
        <v>63633.825000000004</v>
      </c>
      <c r="O861" s="23">
        <f>MONTH(Table1[[#This Row],[Date]])</f>
        <v>7</v>
      </c>
      <c r="P861" s="3"/>
      <c r="Q861" s="3"/>
      <c r="R861" s="3"/>
      <c r="S861" s="3"/>
      <c r="T861" s="3"/>
    </row>
    <row r="862" spans="1:20">
      <c r="A862" s="3">
        <v>861</v>
      </c>
      <c r="B862" s="3" t="s">
        <v>1383</v>
      </c>
      <c r="C862" s="3" t="s">
        <v>16</v>
      </c>
      <c r="D862" s="2">
        <v>51728.53</v>
      </c>
      <c r="E862" s="3">
        <v>1</v>
      </c>
      <c r="F862" s="3" t="s">
        <v>1384</v>
      </c>
      <c r="G862" s="1">
        <v>45508</v>
      </c>
      <c r="H862" s="3" t="s">
        <v>121</v>
      </c>
      <c r="I862" s="3" t="s">
        <v>26</v>
      </c>
      <c r="J862" s="3" t="s">
        <v>27</v>
      </c>
      <c r="K862" s="2">
        <f>Table1[[#This Row],[Unit Price]]*Table1[[#This Row],[Quantity]]</f>
        <v>51728.53</v>
      </c>
      <c r="L862" s="3" t="str">
        <f t="shared" si="13"/>
        <v>No Discount</v>
      </c>
      <c r="M862" s="2" t="str">
        <f>IFERROR(Table1[[#This Row],[Sale Price]]*Table1[[#This Row],[Discount]],"No Discount")</f>
        <v>No Discount</v>
      </c>
      <c r="N862" s="2">
        <f>IFERROR(Table1[[#This Row],[Sale Price]]-Table1[[#This Row],[Discount Amount]],Table1[[#This Row],[Sale Price]])</f>
        <v>51728.53</v>
      </c>
      <c r="O862" s="23">
        <f>MONTH(Table1[[#This Row],[Date]])</f>
        <v>8</v>
      </c>
      <c r="P862" s="3"/>
      <c r="Q862" s="3"/>
      <c r="R862" s="3"/>
      <c r="S862" s="3"/>
      <c r="T862" s="3"/>
    </row>
    <row r="863" spans="1:20">
      <c r="A863" s="3">
        <v>862</v>
      </c>
      <c r="B863" s="3" t="s">
        <v>192</v>
      </c>
      <c r="C863" s="3" t="s">
        <v>70</v>
      </c>
      <c r="D863" s="2">
        <v>21777.98</v>
      </c>
      <c r="E863" s="3">
        <v>1</v>
      </c>
      <c r="F863" s="3" t="s">
        <v>1385</v>
      </c>
      <c r="G863" s="1">
        <v>45525</v>
      </c>
      <c r="H863" s="3" t="s">
        <v>96</v>
      </c>
      <c r="I863" s="3" t="s">
        <v>45</v>
      </c>
      <c r="J863" s="3" t="s">
        <v>20</v>
      </c>
      <c r="K863" s="2">
        <f>Table1[[#This Row],[Unit Price]]*Table1[[#This Row],[Quantity]]</f>
        <v>21777.98</v>
      </c>
      <c r="L863" s="3" t="str">
        <f t="shared" si="13"/>
        <v>No Discount</v>
      </c>
      <c r="M863" s="2" t="str">
        <f>IFERROR(Table1[[#This Row],[Sale Price]]*Table1[[#This Row],[Discount]],"No Discount")</f>
        <v>No Discount</v>
      </c>
      <c r="N863" s="2">
        <f>IFERROR(Table1[[#This Row],[Sale Price]]-Table1[[#This Row],[Discount Amount]],Table1[[#This Row],[Sale Price]])</f>
        <v>21777.98</v>
      </c>
      <c r="O863" s="23">
        <f>MONTH(Table1[[#This Row],[Date]])</f>
        <v>8</v>
      </c>
      <c r="P863" s="3"/>
      <c r="Q863" s="3"/>
      <c r="R863" s="3"/>
      <c r="S863" s="3"/>
      <c r="T863" s="3"/>
    </row>
    <row r="864" spans="1:20">
      <c r="A864" s="3">
        <v>863</v>
      </c>
      <c r="B864" s="3" t="s">
        <v>1386</v>
      </c>
      <c r="C864" s="3" t="s">
        <v>51</v>
      </c>
      <c r="D864" s="2">
        <v>152309.10999999999</v>
      </c>
      <c r="E864" s="3">
        <v>4</v>
      </c>
      <c r="F864" s="3" t="s">
        <v>1387</v>
      </c>
      <c r="G864" s="1">
        <v>45551</v>
      </c>
      <c r="H864" s="3" t="s">
        <v>53</v>
      </c>
      <c r="I864" s="3" t="s">
        <v>19</v>
      </c>
      <c r="J864" s="3" t="s">
        <v>20</v>
      </c>
      <c r="K864" s="2">
        <f>Table1[[#This Row],[Unit Price]]*Table1[[#This Row],[Quantity]]</f>
        <v>609236.43999999994</v>
      </c>
      <c r="L864" s="3">
        <f t="shared" si="13"/>
        <v>0.15</v>
      </c>
      <c r="M864" s="2">
        <f>IFERROR(Table1[[#This Row],[Sale Price]]*Table1[[#This Row],[Discount]],"No Discount")</f>
        <v>91385.465999999986</v>
      </c>
      <c r="N864" s="2">
        <f>IFERROR(Table1[[#This Row],[Sale Price]]-Table1[[#This Row],[Discount Amount]],Table1[[#This Row],[Sale Price]])</f>
        <v>517850.97399999993</v>
      </c>
      <c r="O864" s="23">
        <f>MONTH(Table1[[#This Row],[Date]])</f>
        <v>9</v>
      </c>
      <c r="P864" s="3"/>
      <c r="Q864" s="3"/>
      <c r="R864" s="3"/>
      <c r="S864" s="3"/>
      <c r="T864" s="3"/>
    </row>
    <row r="865" spans="1:20">
      <c r="A865" s="3">
        <v>864</v>
      </c>
      <c r="B865" s="3" t="s">
        <v>924</v>
      </c>
      <c r="C865" s="3" t="s">
        <v>129</v>
      </c>
      <c r="D865" s="2">
        <v>186200.97</v>
      </c>
      <c r="E865" s="3">
        <v>5</v>
      </c>
      <c r="F865" s="3" t="s">
        <v>1388</v>
      </c>
      <c r="G865" s="1">
        <v>45593</v>
      </c>
      <c r="H865" s="3" t="s">
        <v>99</v>
      </c>
      <c r="I865" s="3" t="s">
        <v>19</v>
      </c>
      <c r="J865" s="3" t="s">
        <v>36</v>
      </c>
      <c r="K865" s="2">
        <f>Table1[[#This Row],[Unit Price]]*Table1[[#This Row],[Quantity]]</f>
        <v>931004.85</v>
      </c>
      <c r="L865" s="3">
        <f t="shared" si="13"/>
        <v>0.25</v>
      </c>
      <c r="M865" s="2">
        <f>IFERROR(Table1[[#This Row],[Sale Price]]*Table1[[#This Row],[Discount]],"No Discount")</f>
        <v>232751.21249999999</v>
      </c>
      <c r="N865" s="2">
        <f>IFERROR(Table1[[#This Row],[Sale Price]]-Table1[[#This Row],[Discount Amount]],Table1[[#This Row],[Sale Price]])</f>
        <v>698253.63749999995</v>
      </c>
      <c r="O865" s="23">
        <f>MONTH(Table1[[#This Row],[Date]])</f>
        <v>10</v>
      </c>
      <c r="P865" s="3"/>
      <c r="Q865" s="3"/>
      <c r="R865" s="3"/>
      <c r="S865" s="3"/>
      <c r="T865" s="3"/>
    </row>
    <row r="866" spans="1:20">
      <c r="A866" s="3">
        <v>865</v>
      </c>
      <c r="B866" s="3" t="s">
        <v>1091</v>
      </c>
      <c r="C866" s="3" t="s">
        <v>23</v>
      </c>
      <c r="D866" s="2">
        <v>115466.49</v>
      </c>
      <c r="E866" s="3">
        <v>3</v>
      </c>
      <c r="F866" s="3" t="s">
        <v>1389</v>
      </c>
      <c r="G866" s="1">
        <v>45360</v>
      </c>
      <c r="H866" s="3" t="s">
        <v>191</v>
      </c>
      <c r="I866" s="3" t="s">
        <v>41</v>
      </c>
      <c r="J866" s="3" t="s">
        <v>36</v>
      </c>
      <c r="K866" s="2">
        <f>Table1[[#This Row],[Unit Price]]*Table1[[#This Row],[Quantity]]</f>
        <v>346399.47000000003</v>
      </c>
      <c r="L866" s="3">
        <f t="shared" si="13"/>
        <v>0.15</v>
      </c>
      <c r="M866" s="2">
        <f>IFERROR(Table1[[#This Row],[Sale Price]]*Table1[[#This Row],[Discount]],"No Discount")</f>
        <v>51959.9205</v>
      </c>
      <c r="N866" s="2">
        <f>IFERROR(Table1[[#This Row],[Sale Price]]-Table1[[#This Row],[Discount Amount]],Table1[[#This Row],[Sale Price]])</f>
        <v>294439.54950000002</v>
      </c>
      <c r="O866" s="23">
        <f>MONTH(Table1[[#This Row],[Date]])</f>
        <v>3</v>
      </c>
      <c r="P866" s="3"/>
      <c r="Q866" s="3"/>
      <c r="R866" s="3"/>
      <c r="S866" s="3"/>
      <c r="T866" s="3"/>
    </row>
    <row r="867" spans="1:20">
      <c r="A867" s="3">
        <v>866</v>
      </c>
      <c r="B867" s="3" t="s">
        <v>155</v>
      </c>
      <c r="C867" s="3" t="s">
        <v>47</v>
      </c>
      <c r="D867" s="2">
        <v>170192.03</v>
      </c>
      <c r="E867" s="3">
        <v>4</v>
      </c>
      <c r="F867" s="3" t="s">
        <v>1390</v>
      </c>
      <c r="G867" s="1">
        <v>45641</v>
      </c>
      <c r="H867" s="3" t="s">
        <v>25</v>
      </c>
      <c r="I867" s="3" t="s">
        <v>26</v>
      </c>
      <c r="J867" s="3" t="s">
        <v>20</v>
      </c>
      <c r="K867" s="2">
        <f>Table1[[#This Row],[Unit Price]]*Table1[[#This Row],[Quantity]]</f>
        <v>680768.12</v>
      </c>
      <c r="L867" s="3">
        <f t="shared" si="13"/>
        <v>0.15</v>
      </c>
      <c r="M867" s="2">
        <f>IFERROR(Table1[[#This Row],[Sale Price]]*Table1[[#This Row],[Discount]],"No Discount")</f>
        <v>102115.21799999999</v>
      </c>
      <c r="N867" s="2">
        <f>IFERROR(Table1[[#This Row],[Sale Price]]-Table1[[#This Row],[Discount Amount]],Table1[[#This Row],[Sale Price]])</f>
        <v>578652.902</v>
      </c>
      <c r="O867" s="23">
        <f>MONTH(Table1[[#This Row],[Date]])</f>
        <v>12</v>
      </c>
      <c r="P867" s="3"/>
      <c r="Q867" s="3"/>
      <c r="R867" s="3"/>
      <c r="S867" s="3"/>
      <c r="T867" s="3"/>
    </row>
    <row r="868" spans="1:20">
      <c r="A868" s="3">
        <v>867</v>
      </c>
      <c r="B868" s="3" t="s">
        <v>1391</v>
      </c>
      <c r="C868" s="3" t="s">
        <v>23</v>
      </c>
      <c r="D868" s="2">
        <v>149475.85</v>
      </c>
      <c r="E868" s="3">
        <v>4</v>
      </c>
      <c r="F868" s="3" t="s">
        <v>1392</v>
      </c>
      <c r="G868" s="1">
        <v>45379</v>
      </c>
      <c r="H868" s="3" t="s">
        <v>131</v>
      </c>
      <c r="I868" s="3" t="s">
        <v>19</v>
      </c>
      <c r="J868" s="3" t="s">
        <v>36</v>
      </c>
      <c r="K868" s="2">
        <f>Table1[[#This Row],[Unit Price]]*Table1[[#This Row],[Quantity]]</f>
        <v>597903.4</v>
      </c>
      <c r="L868" s="3">
        <f t="shared" si="13"/>
        <v>0.15</v>
      </c>
      <c r="M868" s="2">
        <f>IFERROR(Table1[[#This Row],[Sale Price]]*Table1[[#This Row],[Discount]],"No Discount")</f>
        <v>89685.51</v>
      </c>
      <c r="N868" s="2">
        <f>IFERROR(Table1[[#This Row],[Sale Price]]-Table1[[#This Row],[Discount Amount]],Table1[[#This Row],[Sale Price]])</f>
        <v>508217.89</v>
      </c>
      <c r="O868" s="23">
        <f>MONTH(Table1[[#This Row],[Date]])</f>
        <v>3</v>
      </c>
      <c r="P868" s="3"/>
      <c r="Q868" s="3"/>
      <c r="R868" s="3"/>
      <c r="S868" s="3"/>
      <c r="T868" s="3"/>
    </row>
    <row r="869" spans="1:20">
      <c r="A869" s="3">
        <v>868</v>
      </c>
      <c r="B869" s="3" t="s">
        <v>122</v>
      </c>
      <c r="C869" s="3" t="s">
        <v>79</v>
      </c>
      <c r="D869" s="2">
        <v>35399.89</v>
      </c>
      <c r="E869" s="3">
        <v>2</v>
      </c>
      <c r="F869" s="3" t="s">
        <v>1393</v>
      </c>
      <c r="G869" s="1">
        <v>45302</v>
      </c>
      <c r="H869" s="3" t="s">
        <v>18</v>
      </c>
      <c r="I869" s="3" t="s">
        <v>41</v>
      </c>
      <c r="J869" s="3" t="s">
        <v>27</v>
      </c>
      <c r="K869" s="2">
        <f>Table1[[#This Row],[Unit Price]]*Table1[[#This Row],[Quantity]]</f>
        <v>70799.78</v>
      </c>
      <c r="L869" s="3">
        <f t="shared" si="13"/>
        <v>0.15</v>
      </c>
      <c r="M869" s="2">
        <f>IFERROR(Table1[[#This Row],[Sale Price]]*Table1[[#This Row],[Discount]],"No Discount")</f>
        <v>10619.966999999999</v>
      </c>
      <c r="N869" s="2">
        <f>IFERROR(Table1[[#This Row],[Sale Price]]-Table1[[#This Row],[Discount Amount]],Table1[[#This Row],[Sale Price]])</f>
        <v>60179.813000000002</v>
      </c>
      <c r="O869" s="23">
        <f>MONTH(Table1[[#This Row],[Date]])</f>
        <v>1</v>
      </c>
      <c r="P869" s="3"/>
      <c r="Q869" s="3"/>
      <c r="R869" s="3"/>
      <c r="S869" s="3"/>
      <c r="T869" s="3"/>
    </row>
    <row r="870" spans="1:20">
      <c r="A870" s="3">
        <v>869</v>
      </c>
      <c r="B870" s="3" t="s">
        <v>1394</v>
      </c>
      <c r="C870" s="3" t="s">
        <v>70</v>
      </c>
      <c r="D870" s="2">
        <v>159179.72</v>
      </c>
      <c r="E870" s="3">
        <v>3</v>
      </c>
      <c r="F870" s="3" t="s">
        <v>1395</v>
      </c>
      <c r="G870" s="1">
        <v>45312</v>
      </c>
      <c r="H870" s="3" t="s">
        <v>44</v>
      </c>
      <c r="I870" s="3" t="s">
        <v>41</v>
      </c>
      <c r="J870" s="3" t="s">
        <v>27</v>
      </c>
      <c r="K870" s="2">
        <f>Table1[[#This Row],[Unit Price]]*Table1[[#This Row],[Quantity]]</f>
        <v>477539.16000000003</v>
      </c>
      <c r="L870" s="3">
        <f t="shared" si="13"/>
        <v>0.15</v>
      </c>
      <c r="M870" s="2">
        <f>IFERROR(Table1[[#This Row],[Sale Price]]*Table1[[#This Row],[Discount]],"No Discount")</f>
        <v>71630.873999999996</v>
      </c>
      <c r="N870" s="2">
        <f>IFERROR(Table1[[#This Row],[Sale Price]]-Table1[[#This Row],[Discount Amount]],Table1[[#This Row],[Sale Price]])</f>
        <v>405908.28600000002</v>
      </c>
      <c r="O870" s="23">
        <f>MONTH(Table1[[#This Row],[Date]])</f>
        <v>1</v>
      </c>
      <c r="P870" s="3"/>
      <c r="Q870" s="3"/>
      <c r="R870" s="3"/>
      <c r="S870" s="3"/>
      <c r="T870" s="3"/>
    </row>
    <row r="871" spans="1:20">
      <c r="A871" s="3">
        <v>870</v>
      </c>
      <c r="B871" s="3" t="s">
        <v>488</v>
      </c>
      <c r="C871" s="3" t="s">
        <v>70</v>
      </c>
      <c r="D871" s="2">
        <v>125802.66</v>
      </c>
      <c r="E871" s="3">
        <v>1</v>
      </c>
      <c r="F871" s="3" t="s">
        <v>1396</v>
      </c>
      <c r="G871" s="1">
        <v>45454</v>
      </c>
      <c r="H871" s="3" t="s">
        <v>57</v>
      </c>
      <c r="I871" s="3" t="s">
        <v>19</v>
      </c>
      <c r="J871" s="3" t="s">
        <v>36</v>
      </c>
      <c r="K871" s="2">
        <f>Table1[[#This Row],[Unit Price]]*Table1[[#This Row],[Quantity]]</f>
        <v>125802.66</v>
      </c>
      <c r="L871" s="3" t="str">
        <f t="shared" si="13"/>
        <v>No Discount</v>
      </c>
      <c r="M871" s="2" t="str">
        <f>IFERROR(Table1[[#This Row],[Sale Price]]*Table1[[#This Row],[Discount]],"No Discount")</f>
        <v>No Discount</v>
      </c>
      <c r="N871" s="2">
        <f>IFERROR(Table1[[#This Row],[Sale Price]]-Table1[[#This Row],[Discount Amount]],Table1[[#This Row],[Sale Price]])</f>
        <v>125802.66</v>
      </c>
      <c r="O871" s="23">
        <f>MONTH(Table1[[#This Row],[Date]])</f>
        <v>6</v>
      </c>
      <c r="P871" s="3"/>
      <c r="Q871" s="3"/>
      <c r="R871" s="3"/>
      <c r="S871" s="3"/>
      <c r="T871" s="3"/>
    </row>
    <row r="872" spans="1:20">
      <c r="A872" s="3">
        <v>871</v>
      </c>
      <c r="B872" s="3" t="s">
        <v>711</v>
      </c>
      <c r="C872" s="3" t="s">
        <v>60</v>
      </c>
      <c r="D872" s="2">
        <v>137025.60000000001</v>
      </c>
      <c r="E872" s="3">
        <v>3</v>
      </c>
      <c r="F872" s="3" t="s">
        <v>1397</v>
      </c>
      <c r="G872" s="1">
        <v>45509</v>
      </c>
      <c r="H872" s="3" t="s">
        <v>72</v>
      </c>
      <c r="I872" s="3" t="s">
        <v>32</v>
      </c>
      <c r="J872" s="3" t="s">
        <v>20</v>
      </c>
      <c r="K872" s="2">
        <f>Table1[[#This Row],[Unit Price]]*Table1[[#This Row],[Quantity]]</f>
        <v>411076.80000000005</v>
      </c>
      <c r="L872" s="3">
        <f t="shared" si="13"/>
        <v>0.15</v>
      </c>
      <c r="M872" s="2">
        <f>IFERROR(Table1[[#This Row],[Sale Price]]*Table1[[#This Row],[Discount]],"No Discount")</f>
        <v>61661.520000000004</v>
      </c>
      <c r="N872" s="2">
        <f>IFERROR(Table1[[#This Row],[Sale Price]]-Table1[[#This Row],[Discount Amount]],Table1[[#This Row],[Sale Price]])</f>
        <v>349415.28</v>
      </c>
      <c r="O872" s="23">
        <f>MONTH(Table1[[#This Row],[Date]])</f>
        <v>8</v>
      </c>
      <c r="P872" s="3"/>
      <c r="Q872" s="3"/>
      <c r="R872" s="3"/>
      <c r="S872" s="3"/>
      <c r="T872" s="3"/>
    </row>
    <row r="873" spans="1:20">
      <c r="A873" s="3">
        <v>872</v>
      </c>
      <c r="B873" s="3" t="s">
        <v>15</v>
      </c>
      <c r="C873" s="3" t="s">
        <v>29</v>
      </c>
      <c r="D873" s="2">
        <v>112276.47</v>
      </c>
      <c r="E873" s="3">
        <v>3</v>
      </c>
      <c r="F873" s="3" t="s">
        <v>1398</v>
      </c>
      <c r="G873" s="1">
        <v>45510</v>
      </c>
      <c r="H873" s="3" t="s">
        <v>67</v>
      </c>
      <c r="I873" s="3" t="s">
        <v>19</v>
      </c>
      <c r="J873" s="3" t="s">
        <v>36</v>
      </c>
      <c r="K873" s="2">
        <f>Table1[[#This Row],[Unit Price]]*Table1[[#This Row],[Quantity]]</f>
        <v>336829.41000000003</v>
      </c>
      <c r="L873" s="3">
        <f t="shared" si="13"/>
        <v>0.15</v>
      </c>
      <c r="M873" s="2">
        <f>IFERROR(Table1[[#This Row],[Sale Price]]*Table1[[#This Row],[Discount]],"No Discount")</f>
        <v>50524.411500000002</v>
      </c>
      <c r="N873" s="2">
        <f>IFERROR(Table1[[#This Row],[Sale Price]]-Table1[[#This Row],[Discount Amount]],Table1[[#This Row],[Sale Price]])</f>
        <v>286304.99850000005</v>
      </c>
      <c r="O873" s="23">
        <f>MONTH(Table1[[#This Row],[Date]])</f>
        <v>8</v>
      </c>
      <c r="P873" s="3"/>
      <c r="Q873" s="3"/>
      <c r="R873" s="3"/>
      <c r="S873" s="3"/>
      <c r="T873" s="3"/>
    </row>
    <row r="874" spans="1:20">
      <c r="A874" s="3">
        <v>873</v>
      </c>
      <c r="B874" s="3" t="s">
        <v>1335</v>
      </c>
      <c r="C874" s="3" t="s">
        <v>38</v>
      </c>
      <c r="D874" s="2">
        <v>149410.69</v>
      </c>
      <c r="E874" s="3">
        <v>4</v>
      </c>
      <c r="F874" s="3" t="s">
        <v>1399</v>
      </c>
      <c r="G874" s="1">
        <v>45482</v>
      </c>
      <c r="H874" s="3" t="s">
        <v>99</v>
      </c>
      <c r="I874" s="3" t="s">
        <v>41</v>
      </c>
      <c r="J874" s="3" t="s">
        <v>27</v>
      </c>
      <c r="K874" s="2">
        <f>Table1[[#This Row],[Unit Price]]*Table1[[#This Row],[Quantity]]</f>
        <v>597642.76</v>
      </c>
      <c r="L874" s="3">
        <f t="shared" si="13"/>
        <v>0.15</v>
      </c>
      <c r="M874" s="2">
        <f>IFERROR(Table1[[#This Row],[Sale Price]]*Table1[[#This Row],[Discount]],"No Discount")</f>
        <v>89646.414000000004</v>
      </c>
      <c r="N874" s="2">
        <f>IFERROR(Table1[[#This Row],[Sale Price]]-Table1[[#This Row],[Discount Amount]],Table1[[#This Row],[Sale Price]])</f>
        <v>507996.34600000002</v>
      </c>
      <c r="O874" s="23">
        <f>MONTH(Table1[[#This Row],[Date]])</f>
        <v>7</v>
      </c>
      <c r="P874" s="3"/>
      <c r="Q874" s="3"/>
      <c r="R874" s="3"/>
      <c r="S874" s="3"/>
      <c r="T874" s="3"/>
    </row>
    <row r="875" spans="1:20">
      <c r="A875" s="3">
        <v>874</v>
      </c>
      <c r="B875" s="3" t="s">
        <v>1400</v>
      </c>
      <c r="C875" s="3" t="s">
        <v>47</v>
      </c>
      <c r="D875" s="2">
        <v>188040.72</v>
      </c>
      <c r="E875" s="3">
        <v>4</v>
      </c>
      <c r="F875" s="3" t="s">
        <v>1401</v>
      </c>
      <c r="G875" s="1">
        <v>45485</v>
      </c>
      <c r="H875" s="3" t="s">
        <v>81</v>
      </c>
      <c r="I875" s="3" t="s">
        <v>45</v>
      </c>
      <c r="J875" s="3" t="s">
        <v>27</v>
      </c>
      <c r="K875" s="2">
        <f>Table1[[#This Row],[Unit Price]]*Table1[[#This Row],[Quantity]]</f>
        <v>752162.88</v>
      </c>
      <c r="L875" s="3">
        <f t="shared" si="13"/>
        <v>0.15</v>
      </c>
      <c r="M875" s="2">
        <f>IFERROR(Table1[[#This Row],[Sale Price]]*Table1[[#This Row],[Discount]],"No Discount")</f>
        <v>112824.432</v>
      </c>
      <c r="N875" s="2">
        <f>IFERROR(Table1[[#This Row],[Sale Price]]-Table1[[#This Row],[Discount Amount]],Table1[[#This Row],[Sale Price]])</f>
        <v>639338.44799999997</v>
      </c>
      <c r="O875" s="23">
        <f>MONTH(Table1[[#This Row],[Date]])</f>
        <v>7</v>
      </c>
      <c r="P875" s="3"/>
      <c r="Q875" s="3"/>
      <c r="R875" s="3"/>
      <c r="S875" s="3"/>
      <c r="T875" s="3"/>
    </row>
    <row r="876" spans="1:20">
      <c r="A876" s="3">
        <v>875</v>
      </c>
      <c r="B876" s="3" t="s">
        <v>1402</v>
      </c>
      <c r="C876" s="3" t="s">
        <v>60</v>
      </c>
      <c r="D876" s="2">
        <v>162754.63</v>
      </c>
      <c r="E876" s="3">
        <v>4</v>
      </c>
      <c r="F876" s="3" t="s">
        <v>1403</v>
      </c>
      <c r="G876" s="1">
        <v>45634</v>
      </c>
      <c r="H876" s="3" t="s">
        <v>96</v>
      </c>
      <c r="I876" s="3" t="s">
        <v>41</v>
      </c>
      <c r="J876" s="3" t="s">
        <v>36</v>
      </c>
      <c r="K876" s="2">
        <f>Table1[[#This Row],[Unit Price]]*Table1[[#This Row],[Quantity]]</f>
        <v>651018.52</v>
      </c>
      <c r="L876" s="3">
        <f t="shared" si="13"/>
        <v>0.15</v>
      </c>
      <c r="M876" s="2">
        <f>IFERROR(Table1[[#This Row],[Sale Price]]*Table1[[#This Row],[Discount]],"No Discount")</f>
        <v>97652.778000000006</v>
      </c>
      <c r="N876" s="2">
        <f>IFERROR(Table1[[#This Row],[Sale Price]]-Table1[[#This Row],[Discount Amount]],Table1[[#This Row],[Sale Price]])</f>
        <v>553365.74199999997</v>
      </c>
      <c r="O876" s="23">
        <f>MONTH(Table1[[#This Row],[Date]])</f>
        <v>12</v>
      </c>
      <c r="P876" s="3"/>
      <c r="Q876" s="3"/>
      <c r="R876" s="3"/>
      <c r="S876" s="3"/>
      <c r="T876" s="3"/>
    </row>
    <row r="877" spans="1:20">
      <c r="A877" s="3">
        <v>876</v>
      </c>
      <c r="B877" s="3" t="s">
        <v>1093</v>
      </c>
      <c r="C877" s="3" t="s">
        <v>29</v>
      </c>
      <c r="D877" s="2">
        <v>18258.5</v>
      </c>
      <c r="E877" s="3">
        <v>1</v>
      </c>
      <c r="F877" s="3" t="s">
        <v>1404</v>
      </c>
      <c r="G877" s="1">
        <v>45534</v>
      </c>
      <c r="H877" s="3" t="s">
        <v>223</v>
      </c>
      <c r="I877" s="3" t="s">
        <v>41</v>
      </c>
      <c r="J877" s="3" t="s">
        <v>20</v>
      </c>
      <c r="K877" s="2">
        <f>Table1[[#This Row],[Unit Price]]*Table1[[#This Row],[Quantity]]</f>
        <v>18258.5</v>
      </c>
      <c r="L877" s="3" t="str">
        <f t="shared" si="13"/>
        <v>No Discount</v>
      </c>
      <c r="M877" s="2" t="str">
        <f>IFERROR(Table1[[#This Row],[Sale Price]]*Table1[[#This Row],[Discount]],"No Discount")</f>
        <v>No Discount</v>
      </c>
      <c r="N877" s="2">
        <f>IFERROR(Table1[[#This Row],[Sale Price]]-Table1[[#This Row],[Discount Amount]],Table1[[#This Row],[Sale Price]])</f>
        <v>18258.5</v>
      </c>
      <c r="O877" s="23">
        <f>MONTH(Table1[[#This Row],[Date]])</f>
        <v>8</v>
      </c>
      <c r="P877" s="3"/>
      <c r="Q877" s="3"/>
      <c r="R877" s="3"/>
      <c r="S877" s="3"/>
      <c r="T877" s="3"/>
    </row>
    <row r="878" spans="1:20">
      <c r="A878" s="3">
        <v>877</v>
      </c>
      <c r="B878" s="3" t="s">
        <v>324</v>
      </c>
      <c r="C878" s="3" t="s">
        <v>16</v>
      </c>
      <c r="D878" s="2">
        <v>53535.78</v>
      </c>
      <c r="E878" s="3">
        <v>2</v>
      </c>
      <c r="F878" s="3" t="s">
        <v>1405</v>
      </c>
      <c r="G878" s="1">
        <v>45584</v>
      </c>
      <c r="H878" s="3" t="s">
        <v>96</v>
      </c>
      <c r="I878" s="3" t="s">
        <v>26</v>
      </c>
      <c r="J878" s="3" t="s">
        <v>20</v>
      </c>
      <c r="K878" s="2">
        <f>Table1[[#This Row],[Unit Price]]*Table1[[#This Row],[Quantity]]</f>
        <v>107071.56</v>
      </c>
      <c r="L878" s="3">
        <f t="shared" si="13"/>
        <v>0.15</v>
      </c>
      <c r="M878" s="2">
        <f>IFERROR(Table1[[#This Row],[Sale Price]]*Table1[[#This Row],[Discount]],"No Discount")</f>
        <v>16060.733999999999</v>
      </c>
      <c r="N878" s="2">
        <f>IFERROR(Table1[[#This Row],[Sale Price]]-Table1[[#This Row],[Discount Amount]],Table1[[#This Row],[Sale Price]])</f>
        <v>91010.826000000001</v>
      </c>
      <c r="O878" s="23">
        <f>MONTH(Table1[[#This Row],[Date]])</f>
        <v>10</v>
      </c>
      <c r="P878" s="3"/>
      <c r="Q878" s="3"/>
      <c r="R878" s="3"/>
      <c r="S878" s="3"/>
      <c r="T878" s="3"/>
    </row>
    <row r="879" spans="1:20">
      <c r="A879" s="3">
        <v>878</v>
      </c>
      <c r="B879" s="3" t="s">
        <v>1137</v>
      </c>
      <c r="C879" s="3" t="s">
        <v>60</v>
      </c>
      <c r="D879" s="2">
        <v>152927.29999999999</v>
      </c>
      <c r="E879" s="3">
        <v>5</v>
      </c>
      <c r="F879" s="3" t="s">
        <v>1406</v>
      </c>
      <c r="G879" s="1">
        <v>45338</v>
      </c>
      <c r="H879" s="3" t="s">
        <v>53</v>
      </c>
      <c r="I879" s="3" t="s">
        <v>26</v>
      </c>
      <c r="J879" s="3" t="s">
        <v>20</v>
      </c>
      <c r="K879" s="2">
        <f>Table1[[#This Row],[Unit Price]]*Table1[[#This Row],[Quantity]]</f>
        <v>764636.5</v>
      </c>
      <c r="L879" s="3">
        <f t="shared" si="13"/>
        <v>0.25</v>
      </c>
      <c r="M879" s="2">
        <f>IFERROR(Table1[[#This Row],[Sale Price]]*Table1[[#This Row],[Discount]],"No Discount")</f>
        <v>191159.125</v>
      </c>
      <c r="N879" s="2">
        <f>IFERROR(Table1[[#This Row],[Sale Price]]-Table1[[#This Row],[Discount Amount]],Table1[[#This Row],[Sale Price]])</f>
        <v>573477.375</v>
      </c>
      <c r="O879" s="23">
        <f>MONTH(Table1[[#This Row],[Date]])</f>
        <v>2</v>
      </c>
      <c r="P879" s="3"/>
      <c r="Q879" s="3"/>
      <c r="R879" s="3"/>
      <c r="S879" s="3"/>
      <c r="T879" s="3"/>
    </row>
    <row r="880" spans="1:20">
      <c r="A880" s="3">
        <v>879</v>
      </c>
      <c r="B880" s="3" t="s">
        <v>177</v>
      </c>
      <c r="C880" s="3" t="s">
        <v>38</v>
      </c>
      <c r="D880" s="2">
        <v>142559.95000000001</v>
      </c>
      <c r="E880" s="3">
        <v>1</v>
      </c>
      <c r="F880" s="3" t="s">
        <v>1407</v>
      </c>
      <c r="G880" s="1">
        <v>45414</v>
      </c>
      <c r="H880" s="3" t="s">
        <v>44</v>
      </c>
      <c r="I880" s="3" t="s">
        <v>41</v>
      </c>
      <c r="J880" s="3" t="s">
        <v>36</v>
      </c>
      <c r="K880" s="2">
        <f>Table1[[#This Row],[Unit Price]]*Table1[[#This Row],[Quantity]]</f>
        <v>142559.95000000001</v>
      </c>
      <c r="L880" s="3" t="str">
        <f t="shared" si="13"/>
        <v>No Discount</v>
      </c>
      <c r="M880" s="2" t="str">
        <f>IFERROR(Table1[[#This Row],[Sale Price]]*Table1[[#This Row],[Discount]],"No Discount")</f>
        <v>No Discount</v>
      </c>
      <c r="N880" s="2">
        <f>IFERROR(Table1[[#This Row],[Sale Price]]-Table1[[#This Row],[Discount Amount]],Table1[[#This Row],[Sale Price]])</f>
        <v>142559.95000000001</v>
      </c>
      <c r="O880" s="23">
        <f>MONTH(Table1[[#This Row],[Date]])</f>
        <v>5</v>
      </c>
      <c r="P880" s="3"/>
      <c r="Q880" s="3"/>
      <c r="R880" s="3"/>
      <c r="S880" s="3"/>
      <c r="T880" s="3"/>
    </row>
    <row r="881" spans="1:20">
      <c r="A881" s="3">
        <v>880</v>
      </c>
      <c r="B881" s="3" t="s">
        <v>697</v>
      </c>
      <c r="C881" s="3" t="s">
        <v>60</v>
      </c>
      <c r="D881" s="2">
        <v>155323.10999999999</v>
      </c>
      <c r="E881" s="3">
        <v>3</v>
      </c>
      <c r="F881" s="3" t="s">
        <v>1408</v>
      </c>
      <c r="G881" s="1">
        <v>45386</v>
      </c>
      <c r="H881" s="3" t="s">
        <v>159</v>
      </c>
      <c r="I881" s="3" t="s">
        <v>19</v>
      </c>
      <c r="J881" s="3" t="s">
        <v>20</v>
      </c>
      <c r="K881" s="2">
        <f>Table1[[#This Row],[Unit Price]]*Table1[[#This Row],[Quantity]]</f>
        <v>465969.32999999996</v>
      </c>
      <c r="L881" s="3">
        <f t="shared" si="13"/>
        <v>0.15</v>
      </c>
      <c r="M881" s="2">
        <f>IFERROR(Table1[[#This Row],[Sale Price]]*Table1[[#This Row],[Discount]],"No Discount")</f>
        <v>69895.399499999985</v>
      </c>
      <c r="N881" s="2">
        <f>IFERROR(Table1[[#This Row],[Sale Price]]-Table1[[#This Row],[Discount Amount]],Table1[[#This Row],[Sale Price]])</f>
        <v>396073.93049999996</v>
      </c>
      <c r="O881" s="23">
        <f>MONTH(Table1[[#This Row],[Date]])</f>
        <v>4</v>
      </c>
      <c r="P881" s="3"/>
      <c r="Q881" s="3"/>
      <c r="R881" s="3"/>
      <c r="S881" s="3"/>
      <c r="T881" s="3"/>
    </row>
    <row r="882" spans="1:20">
      <c r="A882" s="3">
        <v>881</v>
      </c>
      <c r="B882" s="3" t="s">
        <v>1409</v>
      </c>
      <c r="C882" s="3" t="s">
        <v>47</v>
      </c>
      <c r="D882" s="2">
        <v>167998.55</v>
      </c>
      <c r="E882" s="3">
        <v>3</v>
      </c>
      <c r="F882" s="3" t="s">
        <v>1410</v>
      </c>
      <c r="G882" s="1">
        <v>45313</v>
      </c>
      <c r="H882" s="3" t="s">
        <v>72</v>
      </c>
      <c r="I882" s="3" t="s">
        <v>45</v>
      </c>
      <c r="J882" s="3" t="s">
        <v>36</v>
      </c>
      <c r="K882" s="2">
        <f>Table1[[#This Row],[Unit Price]]*Table1[[#This Row],[Quantity]]</f>
        <v>503995.64999999997</v>
      </c>
      <c r="L882" s="3">
        <f t="shared" si="13"/>
        <v>0.15</v>
      </c>
      <c r="M882" s="2">
        <f>IFERROR(Table1[[#This Row],[Sale Price]]*Table1[[#This Row],[Discount]],"No Discount")</f>
        <v>75599.347499999989</v>
      </c>
      <c r="N882" s="2">
        <f>IFERROR(Table1[[#This Row],[Sale Price]]-Table1[[#This Row],[Discount Amount]],Table1[[#This Row],[Sale Price]])</f>
        <v>428396.30249999999</v>
      </c>
      <c r="O882" s="23">
        <f>MONTH(Table1[[#This Row],[Date]])</f>
        <v>1</v>
      </c>
      <c r="P882" s="3"/>
      <c r="Q882" s="3"/>
      <c r="R882" s="3"/>
      <c r="S882" s="3"/>
      <c r="T882" s="3"/>
    </row>
    <row r="883" spans="1:20">
      <c r="A883" s="3">
        <v>882</v>
      </c>
      <c r="B883" s="3" t="s">
        <v>1253</v>
      </c>
      <c r="C883" s="3" t="s">
        <v>16</v>
      </c>
      <c r="D883" s="2">
        <v>36686.379999999997</v>
      </c>
      <c r="E883" s="3">
        <v>5</v>
      </c>
      <c r="F883" s="3" t="s">
        <v>1411</v>
      </c>
      <c r="G883" s="1">
        <v>45496</v>
      </c>
      <c r="H883" s="3" t="s">
        <v>35</v>
      </c>
      <c r="I883" s="3" t="s">
        <v>19</v>
      </c>
      <c r="J883" s="3" t="s">
        <v>36</v>
      </c>
      <c r="K883" s="2">
        <f>Table1[[#This Row],[Unit Price]]*Table1[[#This Row],[Quantity]]</f>
        <v>183431.9</v>
      </c>
      <c r="L883" s="3">
        <f t="shared" si="13"/>
        <v>0.25</v>
      </c>
      <c r="M883" s="2">
        <f>IFERROR(Table1[[#This Row],[Sale Price]]*Table1[[#This Row],[Discount]],"No Discount")</f>
        <v>45857.974999999999</v>
      </c>
      <c r="N883" s="2">
        <f>IFERROR(Table1[[#This Row],[Sale Price]]-Table1[[#This Row],[Discount Amount]],Table1[[#This Row],[Sale Price]])</f>
        <v>137573.92499999999</v>
      </c>
      <c r="O883" s="23">
        <f>MONTH(Table1[[#This Row],[Date]])</f>
        <v>7</v>
      </c>
      <c r="P883" s="3"/>
      <c r="Q883" s="3"/>
      <c r="R883" s="3"/>
      <c r="S883" s="3"/>
      <c r="T883" s="3"/>
    </row>
    <row r="884" spans="1:20">
      <c r="A884" s="3">
        <v>883</v>
      </c>
      <c r="B884" s="3" t="s">
        <v>729</v>
      </c>
      <c r="C884" s="3" t="s">
        <v>23</v>
      </c>
      <c r="D884" s="2">
        <v>8274.61</v>
      </c>
      <c r="E884" s="3">
        <v>2</v>
      </c>
      <c r="F884" s="3" t="s">
        <v>1412</v>
      </c>
      <c r="G884" s="1">
        <v>45327</v>
      </c>
      <c r="H884" s="3" t="s">
        <v>67</v>
      </c>
      <c r="I884" s="3" t="s">
        <v>45</v>
      </c>
      <c r="J884" s="3" t="s">
        <v>20</v>
      </c>
      <c r="K884" s="2">
        <f>Table1[[#This Row],[Unit Price]]*Table1[[#This Row],[Quantity]]</f>
        <v>16549.22</v>
      </c>
      <c r="L884" s="3">
        <f t="shared" si="13"/>
        <v>0.15</v>
      </c>
      <c r="M884" s="2">
        <f>IFERROR(Table1[[#This Row],[Sale Price]]*Table1[[#This Row],[Discount]],"No Discount")</f>
        <v>2482.3830000000003</v>
      </c>
      <c r="N884" s="2">
        <f>IFERROR(Table1[[#This Row],[Sale Price]]-Table1[[#This Row],[Discount Amount]],Table1[[#This Row],[Sale Price]])</f>
        <v>14066.837000000001</v>
      </c>
      <c r="O884" s="23">
        <f>MONTH(Table1[[#This Row],[Date]])</f>
        <v>2</v>
      </c>
      <c r="P884" s="3"/>
      <c r="Q884" s="3"/>
      <c r="R884" s="3"/>
      <c r="S884" s="3"/>
      <c r="T884" s="3"/>
    </row>
    <row r="885" spans="1:20">
      <c r="A885" s="3">
        <v>884</v>
      </c>
      <c r="B885" s="3" t="s">
        <v>1413</v>
      </c>
      <c r="C885" s="3" t="s">
        <v>16</v>
      </c>
      <c r="D885" s="2">
        <v>199404.28</v>
      </c>
      <c r="E885" s="3">
        <v>1</v>
      </c>
      <c r="F885" s="3" t="s">
        <v>1414</v>
      </c>
      <c r="G885" s="1">
        <v>45519</v>
      </c>
      <c r="H885" s="3" t="s">
        <v>57</v>
      </c>
      <c r="I885" s="3" t="s">
        <v>45</v>
      </c>
      <c r="J885" s="3" t="s">
        <v>20</v>
      </c>
      <c r="K885" s="2">
        <f>Table1[[#This Row],[Unit Price]]*Table1[[#This Row],[Quantity]]</f>
        <v>199404.28</v>
      </c>
      <c r="L885" s="3" t="str">
        <f t="shared" si="13"/>
        <v>No Discount</v>
      </c>
      <c r="M885" s="2" t="str">
        <f>IFERROR(Table1[[#This Row],[Sale Price]]*Table1[[#This Row],[Discount]],"No Discount")</f>
        <v>No Discount</v>
      </c>
      <c r="N885" s="2">
        <f>IFERROR(Table1[[#This Row],[Sale Price]]-Table1[[#This Row],[Discount Amount]],Table1[[#This Row],[Sale Price]])</f>
        <v>199404.28</v>
      </c>
      <c r="O885" s="23">
        <f>MONTH(Table1[[#This Row],[Date]])</f>
        <v>8</v>
      </c>
      <c r="P885" s="3"/>
      <c r="Q885" s="3"/>
      <c r="R885" s="3"/>
      <c r="S885" s="3"/>
      <c r="T885" s="3"/>
    </row>
    <row r="886" spans="1:20">
      <c r="A886" s="3">
        <v>885</v>
      </c>
      <c r="B886" s="3" t="s">
        <v>212</v>
      </c>
      <c r="C886" s="3" t="s">
        <v>47</v>
      </c>
      <c r="D886" s="2">
        <v>47637.82</v>
      </c>
      <c r="E886" s="3">
        <v>5</v>
      </c>
      <c r="F886" s="3" t="s">
        <v>1415</v>
      </c>
      <c r="G886" s="1">
        <v>45499</v>
      </c>
      <c r="H886" s="3" t="s">
        <v>81</v>
      </c>
      <c r="I886" s="3" t="s">
        <v>32</v>
      </c>
      <c r="J886" s="3" t="s">
        <v>27</v>
      </c>
      <c r="K886" s="2">
        <f>Table1[[#This Row],[Unit Price]]*Table1[[#This Row],[Quantity]]</f>
        <v>238189.1</v>
      </c>
      <c r="L886" s="3">
        <f t="shared" si="13"/>
        <v>0.25</v>
      </c>
      <c r="M886" s="2">
        <f>IFERROR(Table1[[#This Row],[Sale Price]]*Table1[[#This Row],[Discount]],"No Discount")</f>
        <v>59547.275000000001</v>
      </c>
      <c r="N886" s="2">
        <f>IFERROR(Table1[[#This Row],[Sale Price]]-Table1[[#This Row],[Discount Amount]],Table1[[#This Row],[Sale Price]])</f>
        <v>178641.82500000001</v>
      </c>
      <c r="O886" s="23">
        <f>MONTH(Table1[[#This Row],[Date]])</f>
        <v>7</v>
      </c>
      <c r="P886" s="3"/>
      <c r="Q886" s="3"/>
      <c r="R886" s="3"/>
      <c r="S886" s="3"/>
      <c r="T886" s="3"/>
    </row>
    <row r="887" spans="1:20">
      <c r="A887" s="3">
        <v>886</v>
      </c>
      <c r="B887" s="3" t="s">
        <v>234</v>
      </c>
      <c r="C887" s="3" t="s">
        <v>60</v>
      </c>
      <c r="D887" s="2">
        <v>171542.55</v>
      </c>
      <c r="E887" s="3">
        <v>1</v>
      </c>
      <c r="F887" s="3" t="s">
        <v>1416</v>
      </c>
      <c r="G887" s="1">
        <v>45512</v>
      </c>
      <c r="H887" s="3" t="s">
        <v>99</v>
      </c>
      <c r="I887" s="3" t="s">
        <v>26</v>
      </c>
      <c r="J887" s="3" t="s">
        <v>36</v>
      </c>
      <c r="K887" s="2">
        <f>Table1[[#This Row],[Unit Price]]*Table1[[#This Row],[Quantity]]</f>
        <v>171542.55</v>
      </c>
      <c r="L887" s="3" t="str">
        <f t="shared" si="13"/>
        <v>No Discount</v>
      </c>
      <c r="M887" s="2" t="str">
        <f>IFERROR(Table1[[#This Row],[Sale Price]]*Table1[[#This Row],[Discount]],"No Discount")</f>
        <v>No Discount</v>
      </c>
      <c r="N887" s="2">
        <f>IFERROR(Table1[[#This Row],[Sale Price]]-Table1[[#This Row],[Discount Amount]],Table1[[#This Row],[Sale Price]])</f>
        <v>171542.55</v>
      </c>
      <c r="O887" s="23">
        <f>MONTH(Table1[[#This Row],[Date]])</f>
        <v>8</v>
      </c>
      <c r="P887" s="3"/>
      <c r="Q887" s="3"/>
      <c r="R887" s="3"/>
      <c r="S887" s="3"/>
      <c r="T887" s="3"/>
    </row>
    <row r="888" spans="1:20">
      <c r="A888" s="3">
        <v>887</v>
      </c>
      <c r="B888" s="3" t="s">
        <v>202</v>
      </c>
      <c r="C888" s="3" t="s">
        <v>16</v>
      </c>
      <c r="D888" s="2">
        <v>102185.72</v>
      </c>
      <c r="E888" s="3">
        <v>3</v>
      </c>
      <c r="F888" s="3" t="s">
        <v>1417</v>
      </c>
      <c r="G888" s="1">
        <v>45560</v>
      </c>
      <c r="H888" s="3" t="s">
        <v>72</v>
      </c>
      <c r="I888" s="3" t="s">
        <v>26</v>
      </c>
      <c r="J888" s="3" t="s">
        <v>20</v>
      </c>
      <c r="K888" s="2">
        <f>Table1[[#This Row],[Unit Price]]*Table1[[#This Row],[Quantity]]</f>
        <v>306557.16000000003</v>
      </c>
      <c r="L888" s="3">
        <f t="shared" si="13"/>
        <v>0.15</v>
      </c>
      <c r="M888" s="2">
        <f>IFERROR(Table1[[#This Row],[Sale Price]]*Table1[[#This Row],[Discount]],"No Discount")</f>
        <v>45983.574000000001</v>
      </c>
      <c r="N888" s="2">
        <f>IFERROR(Table1[[#This Row],[Sale Price]]-Table1[[#This Row],[Discount Amount]],Table1[[#This Row],[Sale Price]])</f>
        <v>260573.58600000004</v>
      </c>
      <c r="O888" s="23">
        <f>MONTH(Table1[[#This Row],[Date]])</f>
        <v>9</v>
      </c>
      <c r="P888" s="3"/>
      <c r="Q888" s="3"/>
      <c r="R888" s="3"/>
      <c r="S888" s="3"/>
      <c r="T888" s="3"/>
    </row>
    <row r="889" spans="1:20">
      <c r="A889" s="3">
        <v>888</v>
      </c>
      <c r="B889" s="3" t="s">
        <v>538</v>
      </c>
      <c r="C889" s="3" t="s">
        <v>60</v>
      </c>
      <c r="D889" s="2">
        <v>157591.47</v>
      </c>
      <c r="E889" s="3">
        <v>5</v>
      </c>
      <c r="F889" s="3" t="s">
        <v>1418</v>
      </c>
      <c r="G889" s="1">
        <v>45641</v>
      </c>
      <c r="H889" s="3" t="s">
        <v>62</v>
      </c>
      <c r="I889" s="3" t="s">
        <v>32</v>
      </c>
      <c r="J889" s="3" t="s">
        <v>27</v>
      </c>
      <c r="K889" s="2">
        <f>Table1[[#This Row],[Unit Price]]*Table1[[#This Row],[Quantity]]</f>
        <v>787957.35</v>
      </c>
      <c r="L889" s="3">
        <f t="shared" si="13"/>
        <v>0.25</v>
      </c>
      <c r="M889" s="2">
        <f>IFERROR(Table1[[#This Row],[Sale Price]]*Table1[[#This Row],[Discount]],"No Discount")</f>
        <v>196989.33749999999</v>
      </c>
      <c r="N889" s="2">
        <f>IFERROR(Table1[[#This Row],[Sale Price]]-Table1[[#This Row],[Discount Amount]],Table1[[#This Row],[Sale Price]])</f>
        <v>590968.01249999995</v>
      </c>
      <c r="O889" s="23">
        <f>MONTH(Table1[[#This Row],[Date]])</f>
        <v>12</v>
      </c>
      <c r="P889" s="3"/>
      <c r="Q889" s="3"/>
      <c r="R889" s="3"/>
      <c r="S889" s="3"/>
      <c r="T889" s="3"/>
    </row>
    <row r="890" spans="1:20">
      <c r="A890" s="3">
        <v>889</v>
      </c>
      <c r="B890" s="3" t="s">
        <v>464</v>
      </c>
      <c r="C890" s="3" t="s">
        <v>29</v>
      </c>
      <c r="D890" s="2">
        <v>128097.08</v>
      </c>
      <c r="E890" s="3">
        <v>2</v>
      </c>
      <c r="F890" s="3" t="s">
        <v>1419</v>
      </c>
      <c r="G890" s="1">
        <v>45629</v>
      </c>
      <c r="H890" s="3" t="s">
        <v>131</v>
      </c>
      <c r="I890" s="3" t="s">
        <v>45</v>
      </c>
      <c r="J890" s="3" t="s">
        <v>27</v>
      </c>
      <c r="K890" s="2">
        <f>Table1[[#This Row],[Unit Price]]*Table1[[#This Row],[Quantity]]</f>
        <v>256194.16</v>
      </c>
      <c r="L890" s="3">
        <f t="shared" si="13"/>
        <v>0.15</v>
      </c>
      <c r="M890" s="2">
        <f>IFERROR(Table1[[#This Row],[Sale Price]]*Table1[[#This Row],[Discount]],"No Discount")</f>
        <v>38429.123999999996</v>
      </c>
      <c r="N890" s="2">
        <f>IFERROR(Table1[[#This Row],[Sale Price]]-Table1[[#This Row],[Discount Amount]],Table1[[#This Row],[Sale Price]])</f>
        <v>217765.03600000002</v>
      </c>
      <c r="O890" s="23">
        <f>MONTH(Table1[[#This Row],[Date]])</f>
        <v>12</v>
      </c>
      <c r="P890" s="3"/>
      <c r="Q890" s="3"/>
      <c r="R890" s="3"/>
      <c r="S890" s="3"/>
      <c r="T890" s="3"/>
    </row>
    <row r="891" spans="1:20">
      <c r="A891" s="3">
        <v>890</v>
      </c>
      <c r="B891" s="3" t="s">
        <v>119</v>
      </c>
      <c r="C891" s="3" t="s">
        <v>70</v>
      </c>
      <c r="D891" s="2">
        <v>118535.61</v>
      </c>
      <c r="E891" s="3">
        <v>4</v>
      </c>
      <c r="F891" s="3" t="s">
        <v>1420</v>
      </c>
      <c r="G891" s="1">
        <v>45476</v>
      </c>
      <c r="H891" s="3" t="s">
        <v>25</v>
      </c>
      <c r="I891" s="3" t="s">
        <v>32</v>
      </c>
      <c r="J891" s="3" t="s">
        <v>20</v>
      </c>
      <c r="K891" s="2">
        <f>Table1[[#This Row],[Unit Price]]*Table1[[#This Row],[Quantity]]</f>
        <v>474142.44</v>
      </c>
      <c r="L891" s="3">
        <f t="shared" si="13"/>
        <v>0.15</v>
      </c>
      <c r="M891" s="2">
        <f>IFERROR(Table1[[#This Row],[Sale Price]]*Table1[[#This Row],[Discount]],"No Discount")</f>
        <v>71121.365999999995</v>
      </c>
      <c r="N891" s="2">
        <f>IFERROR(Table1[[#This Row],[Sale Price]]-Table1[[#This Row],[Discount Amount]],Table1[[#This Row],[Sale Price]])</f>
        <v>403021.07400000002</v>
      </c>
      <c r="O891" s="23">
        <f>MONTH(Table1[[#This Row],[Date]])</f>
        <v>7</v>
      </c>
      <c r="P891" s="3"/>
      <c r="Q891" s="3"/>
      <c r="R891" s="3"/>
      <c r="S891" s="3"/>
      <c r="T891" s="3"/>
    </row>
    <row r="892" spans="1:20">
      <c r="A892" s="3">
        <v>891</v>
      </c>
      <c r="B892" s="3" t="s">
        <v>969</v>
      </c>
      <c r="C892" s="3" t="s">
        <v>79</v>
      </c>
      <c r="D892" s="2">
        <v>17002.919999999998</v>
      </c>
      <c r="E892" s="3">
        <v>2</v>
      </c>
      <c r="F892" s="3" t="s">
        <v>1421</v>
      </c>
      <c r="G892" s="1">
        <v>45440</v>
      </c>
      <c r="H892" s="3" t="s">
        <v>84</v>
      </c>
      <c r="I892" s="3" t="s">
        <v>26</v>
      </c>
      <c r="J892" s="3" t="s">
        <v>36</v>
      </c>
      <c r="K892" s="2">
        <f>Table1[[#This Row],[Unit Price]]*Table1[[#This Row],[Quantity]]</f>
        <v>34005.839999999997</v>
      </c>
      <c r="L892" s="3">
        <f t="shared" si="13"/>
        <v>0.15</v>
      </c>
      <c r="M892" s="2">
        <f>IFERROR(Table1[[#This Row],[Sale Price]]*Table1[[#This Row],[Discount]],"No Discount")</f>
        <v>5100.8759999999993</v>
      </c>
      <c r="N892" s="2">
        <f>IFERROR(Table1[[#This Row],[Sale Price]]-Table1[[#This Row],[Discount Amount]],Table1[[#This Row],[Sale Price]])</f>
        <v>28904.963999999996</v>
      </c>
      <c r="O892" s="23">
        <f>MONTH(Table1[[#This Row],[Date]])</f>
        <v>5</v>
      </c>
      <c r="P892" s="3"/>
      <c r="Q892" s="3"/>
      <c r="R892" s="3"/>
      <c r="S892" s="3"/>
      <c r="T892" s="3"/>
    </row>
    <row r="893" spans="1:20">
      <c r="A893" s="3">
        <v>892</v>
      </c>
      <c r="B893" s="3" t="s">
        <v>423</v>
      </c>
      <c r="C893" s="3" t="s">
        <v>29</v>
      </c>
      <c r="D893" s="2">
        <v>34435.519999999997</v>
      </c>
      <c r="E893" s="3">
        <v>5</v>
      </c>
      <c r="F893" s="3" t="s">
        <v>1422</v>
      </c>
      <c r="G893" s="1">
        <v>45419</v>
      </c>
      <c r="H893" s="3" t="s">
        <v>76</v>
      </c>
      <c r="I893" s="3" t="s">
        <v>32</v>
      </c>
      <c r="J893" s="3" t="s">
        <v>36</v>
      </c>
      <c r="K893" s="2">
        <f>Table1[[#This Row],[Unit Price]]*Table1[[#This Row],[Quantity]]</f>
        <v>172177.59999999998</v>
      </c>
      <c r="L893" s="3">
        <f t="shared" si="13"/>
        <v>0.25</v>
      </c>
      <c r="M893" s="2">
        <f>IFERROR(Table1[[#This Row],[Sale Price]]*Table1[[#This Row],[Discount]],"No Discount")</f>
        <v>43044.399999999994</v>
      </c>
      <c r="N893" s="2">
        <f>IFERROR(Table1[[#This Row],[Sale Price]]-Table1[[#This Row],[Discount Amount]],Table1[[#This Row],[Sale Price]])</f>
        <v>129133.19999999998</v>
      </c>
      <c r="O893" s="23">
        <f>MONTH(Table1[[#This Row],[Date]])</f>
        <v>5</v>
      </c>
      <c r="P893" s="3"/>
      <c r="Q893" s="3"/>
      <c r="R893" s="3"/>
      <c r="S893" s="3"/>
      <c r="T893" s="3"/>
    </row>
    <row r="894" spans="1:20">
      <c r="A894" s="3">
        <v>893</v>
      </c>
      <c r="B894" s="3" t="s">
        <v>1423</v>
      </c>
      <c r="C894" s="3" t="s">
        <v>60</v>
      </c>
      <c r="D894" s="2">
        <v>150665.87</v>
      </c>
      <c r="E894" s="3">
        <v>3</v>
      </c>
      <c r="F894" s="3" t="s">
        <v>1424</v>
      </c>
      <c r="G894" s="1">
        <v>45597</v>
      </c>
      <c r="H894" s="3" t="s">
        <v>91</v>
      </c>
      <c r="I894" s="3" t="s">
        <v>26</v>
      </c>
      <c r="J894" s="3" t="s">
        <v>27</v>
      </c>
      <c r="K894" s="2">
        <f>Table1[[#This Row],[Unit Price]]*Table1[[#This Row],[Quantity]]</f>
        <v>451997.61</v>
      </c>
      <c r="L894" s="3">
        <f t="shared" si="13"/>
        <v>0.15</v>
      </c>
      <c r="M894" s="2">
        <f>IFERROR(Table1[[#This Row],[Sale Price]]*Table1[[#This Row],[Discount]],"No Discount")</f>
        <v>67799.641499999998</v>
      </c>
      <c r="N894" s="2">
        <f>IFERROR(Table1[[#This Row],[Sale Price]]-Table1[[#This Row],[Discount Amount]],Table1[[#This Row],[Sale Price]])</f>
        <v>384197.96849999996</v>
      </c>
      <c r="O894" s="23">
        <f>MONTH(Table1[[#This Row],[Date]])</f>
        <v>11</v>
      </c>
      <c r="P894" s="3"/>
      <c r="Q894" s="3"/>
      <c r="R894" s="3"/>
      <c r="S894" s="3"/>
      <c r="T894" s="3"/>
    </row>
    <row r="895" spans="1:20">
      <c r="A895" s="3">
        <v>894</v>
      </c>
      <c r="B895" s="3" t="s">
        <v>1370</v>
      </c>
      <c r="C895" s="3" t="s">
        <v>60</v>
      </c>
      <c r="D895" s="2">
        <v>81614.92</v>
      </c>
      <c r="E895" s="3">
        <v>4</v>
      </c>
      <c r="F895" s="3" t="s">
        <v>1425</v>
      </c>
      <c r="G895" s="1">
        <v>45543</v>
      </c>
      <c r="H895" s="3" t="s">
        <v>197</v>
      </c>
      <c r="I895" s="3" t="s">
        <v>45</v>
      </c>
      <c r="J895" s="3" t="s">
        <v>36</v>
      </c>
      <c r="K895" s="2">
        <f>Table1[[#This Row],[Unit Price]]*Table1[[#This Row],[Quantity]]</f>
        <v>326459.68</v>
      </c>
      <c r="L895" s="3">
        <f t="shared" si="13"/>
        <v>0.15</v>
      </c>
      <c r="M895" s="2">
        <f>IFERROR(Table1[[#This Row],[Sale Price]]*Table1[[#This Row],[Discount]],"No Discount")</f>
        <v>48968.951999999997</v>
      </c>
      <c r="N895" s="2">
        <f>IFERROR(Table1[[#This Row],[Sale Price]]-Table1[[#This Row],[Discount Amount]],Table1[[#This Row],[Sale Price]])</f>
        <v>277490.728</v>
      </c>
      <c r="O895" s="23">
        <f>MONTH(Table1[[#This Row],[Date]])</f>
        <v>9</v>
      </c>
      <c r="P895" s="3"/>
      <c r="Q895" s="3"/>
      <c r="R895" s="3"/>
      <c r="S895" s="3"/>
      <c r="T895" s="3"/>
    </row>
    <row r="896" spans="1:20">
      <c r="A896" s="3">
        <v>895</v>
      </c>
      <c r="B896" s="3" t="s">
        <v>543</v>
      </c>
      <c r="C896" s="3" t="s">
        <v>16</v>
      </c>
      <c r="D896" s="2">
        <v>71857.759999999995</v>
      </c>
      <c r="E896" s="3">
        <v>1</v>
      </c>
      <c r="F896" s="3" t="s">
        <v>1426</v>
      </c>
      <c r="G896" s="1">
        <v>45441</v>
      </c>
      <c r="H896" s="3" t="s">
        <v>121</v>
      </c>
      <c r="I896" s="3" t="s">
        <v>45</v>
      </c>
      <c r="J896" s="3" t="s">
        <v>20</v>
      </c>
      <c r="K896" s="2">
        <f>Table1[[#This Row],[Unit Price]]*Table1[[#This Row],[Quantity]]</f>
        <v>71857.759999999995</v>
      </c>
      <c r="L896" s="3" t="str">
        <f t="shared" si="13"/>
        <v>No Discount</v>
      </c>
      <c r="M896" s="2" t="str">
        <f>IFERROR(Table1[[#This Row],[Sale Price]]*Table1[[#This Row],[Discount]],"No Discount")</f>
        <v>No Discount</v>
      </c>
      <c r="N896" s="2">
        <f>IFERROR(Table1[[#This Row],[Sale Price]]-Table1[[#This Row],[Discount Amount]],Table1[[#This Row],[Sale Price]])</f>
        <v>71857.759999999995</v>
      </c>
      <c r="O896" s="23">
        <f>MONTH(Table1[[#This Row],[Date]])</f>
        <v>5</v>
      </c>
      <c r="P896" s="3"/>
      <c r="Q896" s="3"/>
      <c r="R896" s="3"/>
      <c r="S896" s="3"/>
      <c r="T896" s="3"/>
    </row>
    <row r="897" spans="1:20">
      <c r="A897" s="3">
        <v>896</v>
      </c>
      <c r="B897" s="3" t="s">
        <v>111</v>
      </c>
      <c r="C897" s="3" t="s">
        <v>60</v>
      </c>
      <c r="D897" s="2">
        <v>143961.51</v>
      </c>
      <c r="E897" s="3">
        <v>2</v>
      </c>
      <c r="F897" s="3" t="s">
        <v>1427</v>
      </c>
      <c r="G897" s="1">
        <v>45439</v>
      </c>
      <c r="H897" s="3" t="s">
        <v>81</v>
      </c>
      <c r="I897" s="3" t="s">
        <v>26</v>
      </c>
      <c r="J897" s="3" t="s">
        <v>36</v>
      </c>
      <c r="K897" s="2">
        <f>Table1[[#This Row],[Unit Price]]*Table1[[#This Row],[Quantity]]</f>
        <v>287923.02</v>
      </c>
      <c r="L897" s="3">
        <f t="shared" si="13"/>
        <v>0.15</v>
      </c>
      <c r="M897" s="2">
        <f>IFERROR(Table1[[#This Row],[Sale Price]]*Table1[[#This Row],[Discount]],"No Discount")</f>
        <v>43188.453000000001</v>
      </c>
      <c r="N897" s="2">
        <f>IFERROR(Table1[[#This Row],[Sale Price]]-Table1[[#This Row],[Discount Amount]],Table1[[#This Row],[Sale Price]])</f>
        <v>244734.56700000001</v>
      </c>
      <c r="O897" s="23">
        <f>MONTH(Table1[[#This Row],[Date]])</f>
        <v>5</v>
      </c>
      <c r="P897" s="3"/>
      <c r="Q897" s="3"/>
      <c r="R897" s="3"/>
      <c r="S897" s="3"/>
      <c r="T897" s="3"/>
    </row>
    <row r="898" spans="1:20">
      <c r="A898" s="3">
        <v>897</v>
      </c>
      <c r="B898" s="3" t="s">
        <v>441</v>
      </c>
      <c r="C898" s="3" t="s">
        <v>38</v>
      </c>
      <c r="D898" s="2">
        <v>188747.23</v>
      </c>
      <c r="E898" s="3">
        <v>3</v>
      </c>
      <c r="F898" s="3" t="s">
        <v>1428</v>
      </c>
      <c r="G898" s="1">
        <v>45499</v>
      </c>
      <c r="H898" s="3" t="s">
        <v>31</v>
      </c>
      <c r="I898" s="3" t="s">
        <v>41</v>
      </c>
      <c r="J898" s="3" t="s">
        <v>36</v>
      </c>
      <c r="K898" s="2">
        <f>Table1[[#This Row],[Unit Price]]*Table1[[#This Row],[Quantity]]</f>
        <v>566241.69000000006</v>
      </c>
      <c r="L898" s="3">
        <f t="shared" ref="L898:L961" si="14">_xlfn.XLOOKUP(E898,$P$2:$P$6,$Q$2:$Q$6,,0)</f>
        <v>0.15</v>
      </c>
      <c r="M898" s="2">
        <f>IFERROR(Table1[[#This Row],[Sale Price]]*Table1[[#This Row],[Discount]],"No Discount")</f>
        <v>84936.253500000006</v>
      </c>
      <c r="N898" s="2">
        <f>IFERROR(Table1[[#This Row],[Sale Price]]-Table1[[#This Row],[Discount Amount]],Table1[[#This Row],[Sale Price]])</f>
        <v>481305.43650000007</v>
      </c>
      <c r="O898" s="23">
        <f>MONTH(Table1[[#This Row],[Date]])</f>
        <v>7</v>
      </c>
      <c r="P898" s="3"/>
      <c r="Q898" s="3"/>
      <c r="R898" s="3"/>
      <c r="S898" s="3"/>
      <c r="T898" s="3"/>
    </row>
    <row r="899" spans="1:20">
      <c r="A899" s="3">
        <v>898</v>
      </c>
      <c r="B899" s="3" t="s">
        <v>204</v>
      </c>
      <c r="C899" s="3" t="s">
        <v>29</v>
      </c>
      <c r="D899" s="2">
        <v>41366.47</v>
      </c>
      <c r="E899" s="3">
        <v>5</v>
      </c>
      <c r="F899" s="3" t="s">
        <v>1429</v>
      </c>
      <c r="G899" s="1">
        <v>45586</v>
      </c>
      <c r="H899" s="3" t="s">
        <v>25</v>
      </c>
      <c r="I899" s="3" t="s">
        <v>26</v>
      </c>
      <c r="J899" s="3" t="s">
        <v>36</v>
      </c>
      <c r="K899" s="2">
        <f>Table1[[#This Row],[Unit Price]]*Table1[[#This Row],[Quantity]]</f>
        <v>206832.35</v>
      </c>
      <c r="L899" s="3">
        <f t="shared" si="14"/>
        <v>0.25</v>
      </c>
      <c r="M899" s="2">
        <f>IFERROR(Table1[[#This Row],[Sale Price]]*Table1[[#This Row],[Discount]],"No Discount")</f>
        <v>51708.087500000001</v>
      </c>
      <c r="N899" s="2">
        <f>IFERROR(Table1[[#This Row],[Sale Price]]-Table1[[#This Row],[Discount Amount]],Table1[[#This Row],[Sale Price]])</f>
        <v>155124.26250000001</v>
      </c>
      <c r="O899" s="23">
        <f>MONTH(Table1[[#This Row],[Date]])</f>
        <v>10</v>
      </c>
      <c r="P899" s="3"/>
      <c r="Q899" s="3"/>
      <c r="R899" s="3"/>
      <c r="S899" s="3"/>
      <c r="T899" s="3"/>
    </row>
    <row r="900" spans="1:20">
      <c r="A900" s="3">
        <v>899</v>
      </c>
      <c r="B900" s="3" t="s">
        <v>964</v>
      </c>
      <c r="C900" s="3" t="s">
        <v>79</v>
      </c>
      <c r="D900" s="2">
        <v>53945.03</v>
      </c>
      <c r="E900" s="3">
        <v>1</v>
      </c>
      <c r="F900" s="3" t="s">
        <v>1430</v>
      </c>
      <c r="G900" s="1">
        <v>45292</v>
      </c>
      <c r="H900" s="3" t="s">
        <v>131</v>
      </c>
      <c r="I900" s="3" t="s">
        <v>41</v>
      </c>
      <c r="J900" s="3" t="s">
        <v>27</v>
      </c>
      <c r="K900" s="2">
        <f>Table1[[#This Row],[Unit Price]]*Table1[[#This Row],[Quantity]]</f>
        <v>53945.03</v>
      </c>
      <c r="L900" s="3" t="str">
        <f t="shared" si="14"/>
        <v>No Discount</v>
      </c>
      <c r="M900" s="2" t="str">
        <f>IFERROR(Table1[[#This Row],[Sale Price]]*Table1[[#This Row],[Discount]],"No Discount")</f>
        <v>No Discount</v>
      </c>
      <c r="N900" s="2">
        <f>IFERROR(Table1[[#This Row],[Sale Price]]-Table1[[#This Row],[Discount Amount]],Table1[[#This Row],[Sale Price]])</f>
        <v>53945.03</v>
      </c>
      <c r="O900" s="23">
        <f>MONTH(Table1[[#This Row],[Date]])</f>
        <v>1</v>
      </c>
      <c r="P900" s="3"/>
      <c r="Q900" s="3"/>
      <c r="R900" s="3"/>
      <c r="S900" s="3"/>
      <c r="T900" s="3"/>
    </row>
    <row r="901" spans="1:20">
      <c r="A901" s="3">
        <v>900</v>
      </c>
      <c r="B901" s="3" t="s">
        <v>447</v>
      </c>
      <c r="C901" s="3" t="s">
        <v>38</v>
      </c>
      <c r="D901" s="2">
        <v>13518</v>
      </c>
      <c r="E901" s="3">
        <v>2</v>
      </c>
      <c r="F901" s="3" t="s">
        <v>1431</v>
      </c>
      <c r="G901" s="1">
        <v>45368</v>
      </c>
      <c r="H901" s="3" t="s">
        <v>35</v>
      </c>
      <c r="I901" s="3" t="s">
        <v>45</v>
      </c>
      <c r="J901" s="3" t="s">
        <v>20</v>
      </c>
      <c r="K901" s="2">
        <f>Table1[[#This Row],[Unit Price]]*Table1[[#This Row],[Quantity]]</f>
        <v>27036</v>
      </c>
      <c r="L901" s="3">
        <f t="shared" si="14"/>
        <v>0.15</v>
      </c>
      <c r="M901" s="2">
        <f>IFERROR(Table1[[#This Row],[Sale Price]]*Table1[[#This Row],[Discount]],"No Discount")</f>
        <v>4055.3999999999996</v>
      </c>
      <c r="N901" s="2">
        <f>IFERROR(Table1[[#This Row],[Sale Price]]-Table1[[#This Row],[Discount Amount]],Table1[[#This Row],[Sale Price]])</f>
        <v>22980.6</v>
      </c>
      <c r="O901" s="23">
        <f>MONTH(Table1[[#This Row],[Date]])</f>
        <v>3</v>
      </c>
      <c r="P901" s="3"/>
      <c r="Q901" s="3"/>
      <c r="R901" s="3"/>
      <c r="S901" s="3"/>
      <c r="T901" s="3"/>
    </row>
    <row r="902" spans="1:20">
      <c r="A902" s="3">
        <v>901</v>
      </c>
      <c r="B902" s="3" t="s">
        <v>505</v>
      </c>
      <c r="C902" s="3" t="s">
        <v>16</v>
      </c>
      <c r="D902" s="2">
        <v>95876.34</v>
      </c>
      <c r="E902" s="3">
        <v>2</v>
      </c>
      <c r="F902" s="3" t="s">
        <v>1432</v>
      </c>
      <c r="G902" s="1">
        <v>45432</v>
      </c>
      <c r="H902" s="3" t="s">
        <v>18</v>
      </c>
      <c r="I902" s="3" t="s">
        <v>32</v>
      </c>
      <c r="J902" s="3" t="s">
        <v>27</v>
      </c>
      <c r="K902" s="2">
        <f>Table1[[#This Row],[Unit Price]]*Table1[[#This Row],[Quantity]]</f>
        <v>191752.68</v>
      </c>
      <c r="L902" s="3">
        <f t="shared" si="14"/>
        <v>0.15</v>
      </c>
      <c r="M902" s="2">
        <f>IFERROR(Table1[[#This Row],[Sale Price]]*Table1[[#This Row],[Discount]],"No Discount")</f>
        <v>28762.901999999998</v>
      </c>
      <c r="N902" s="2">
        <f>IFERROR(Table1[[#This Row],[Sale Price]]-Table1[[#This Row],[Discount Amount]],Table1[[#This Row],[Sale Price]])</f>
        <v>162989.77799999999</v>
      </c>
      <c r="O902" s="23">
        <f>MONTH(Table1[[#This Row],[Date]])</f>
        <v>5</v>
      </c>
      <c r="P902" s="3"/>
      <c r="Q902" s="3"/>
      <c r="R902" s="3"/>
      <c r="S902" s="3"/>
      <c r="T902" s="3"/>
    </row>
    <row r="903" spans="1:20">
      <c r="A903" s="3">
        <v>902</v>
      </c>
      <c r="B903" s="3" t="s">
        <v>78</v>
      </c>
      <c r="C903" s="3" t="s">
        <v>70</v>
      </c>
      <c r="D903" s="2">
        <v>199822.31</v>
      </c>
      <c r="E903" s="3">
        <v>1</v>
      </c>
      <c r="F903" s="3" t="s">
        <v>1433</v>
      </c>
      <c r="G903" s="1">
        <v>45359</v>
      </c>
      <c r="H903" s="3" t="s">
        <v>181</v>
      </c>
      <c r="I903" s="3" t="s">
        <v>32</v>
      </c>
      <c r="J903" s="3" t="s">
        <v>27</v>
      </c>
      <c r="K903" s="2">
        <f>Table1[[#This Row],[Unit Price]]*Table1[[#This Row],[Quantity]]</f>
        <v>199822.31</v>
      </c>
      <c r="L903" s="3" t="str">
        <f t="shared" si="14"/>
        <v>No Discount</v>
      </c>
      <c r="M903" s="2" t="str">
        <f>IFERROR(Table1[[#This Row],[Sale Price]]*Table1[[#This Row],[Discount]],"No Discount")</f>
        <v>No Discount</v>
      </c>
      <c r="N903" s="2">
        <f>IFERROR(Table1[[#This Row],[Sale Price]]-Table1[[#This Row],[Discount Amount]],Table1[[#This Row],[Sale Price]])</f>
        <v>199822.31</v>
      </c>
      <c r="O903" s="23">
        <f>MONTH(Table1[[#This Row],[Date]])</f>
        <v>3</v>
      </c>
      <c r="P903" s="3"/>
      <c r="Q903" s="3"/>
      <c r="R903" s="3"/>
      <c r="S903" s="3"/>
      <c r="T903" s="3"/>
    </row>
    <row r="904" spans="1:20">
      <c r="A904" s="3">
        <v>903</v>
      </c>
      <c r="B904" s="3" t="s">
        <v>1071</v>
      </c>
      <c r="C904" s="3" t="s">
        <v>79</v>
      </c>
      <c r="D904" s="2">
        <v>57162.66</v>
      </c>
      <c r="E904" s="3">
        <v>4</v>
      </c>
      <c r="F904" s="3" t="s">
        <v>1434</v>
      </c>
      <c r="G904" s="1">
        <v>45303</v>
      </c>
      <c r="H904" s="3" t="s">
        <v>25</v>
      </c>
      <c r="I904" s="3" t="s">
        <v>32</v>
      </c>
      <c r="J904" s="3" t="s">
        <v>27</v>
      </c>
      <c r="K904" s="2">
        <f>Table1[[#This Row],[Unit Price]]*Table1[[#This Row],[Quantity]]</f>
        <v>228650.64</v>
      </c>
      <c r="L904" s="3">
        <f t="shared" si="14"/>
        <v>0.15</v>
      </c>
      <c r="M904" s="2">
        <f>IFERROR(Table1[[#This Row],[Sale Price]]*Table1[[#This Row],[Discount]],"No Discount")</f>
        <v>34297.595999999998</v>
      </c>
      <c r="N904" s="2">
        <f>IFERROR(Table1[[#This Row],[Sale Price]]-Table1[[#This Row],[Discount Amount]],Table1[[#This Row],[Sale Price]])</f>
        <v>194353.04400000002</v>
      </c>
      <c r="O904" s="23">
        <f>MONTH(Table1[[#This Row],[Date]])</f>
        <v>1</v>
      </c>
      <c r="P904" s="3"/>
      <c r="Q904" s="3"/>
      <c r="R904" s="3"/>
      <c r="S904" s="3"/>
      <c r="T904" s="3"/>
    </row>
    <row r="905" spans="1:20">
      <c r="A905" s="3">
        <v>904</v>
      </c>
      <c r="B905" s="3" t="s">
        <v>526</v>
      </c>
      <c r="C905" s="3" t="s">
        <v>51</v>
      </c>
      <c r="D905" s="2">
        <v>159516.73000000001</v>
      </c>
      <c r="E905" s="3">
        <v>5</v>
      </c>
      <c r="F905" s="3" t="s">
        <v>1435</v>
      </c>
      <c r="G905" s="1">
        <v>45361</v>
      </c>
      <c r="H905" s="3" t="s">
        <v>76</v>
      </c>
      <c r="I905" s="3" t="s">
        <v>45</v>
      </c>
      <c r="J905" s="3" t="s">
        <v>36</v>
      </c>
      <c r="K905" s="2">
        <f>Table1[[#This Row],[Unit Price]]*Table1[[#This Row],[Quantity]]</f>
        <v>797583.65</v>
      </c>
      <c r="L905" s="3">
        <f t="shared" si="14"/>
        <v>0.25</v>
      </c>
      <c r="M905" s="2">
        <f>IFERROR(Table1[[#This Row],[Sale Price]]*Table1[[#This Row],[Discount]],"No Discount")</f>
        <v>199395.91250000001</v>
      </c>
      <c r="N905" s="2">
        <f>IFERROR(Table1[[#This Row],[Sale Price]]-Table1[[#This Row],[Discount Amount]],Table1[[#This Row],[Sale Price]])</f>
        <v>598187.73750000005</v>
      </c>
      <c r="O905" s="23">
        <f>MONTH(Table1[[#This Row],[Date]])</f>
        <v>3</v>
      </c>
      <c r="P905" s="3"/>
      <c r="Q905" s="3"/>
      <c r="R905" s="3"/>
      <c r="S905" s="3"/>
      <c r="T905" s="3"/>
    </row>
    <row r="906" spans="1:20">
      <c r="A906" s="3">
        <v>905</v>
      </c>
      <c r="B906" s="3" t="s">
        <v>944</v>
      </c>
      <c r="C906" s="3" t="s">
        <v>47</v>
      </c>
      <c r="D906" s="2">
        <v>96716.55</v>
      </c>
      <c r="E906" s="3">
        <v>3</v>
      </c>
      <c r="F906" s="3" t="s">
        <v>1436</v>
      </c>
      <c r="G906" s="1">
        <v>45643</v>
      </c>
      <c r="H906" s="3" t="s">
        <v>18</v>
      </c>
      <c r="I906" s="3" t="s">
        <v>45</v>
      </c>
      <c r="J906" s="3" t="s">
        <v>20</v>
      </c>
      <c r="K906" s="2">
        <f>Table1[[#This Row],[Unit Price]]*Table1[[#This Row],[Quantity]]</f>
        <v>290149.65000000002</v>
      </c>
      <c r="L906" s="3">
        <f t="shared" si="14"/>
        <v>0.15</v>
      </c>
      <c r="M906" s="2">
        <f>IFERROR(Table1[[#This Row],[Sale Price]]*Table1[[#This Row],[Discount]],"No Discount")</f>
        <v>43522.447500000002</v>
      </c>
      <c r="N906" s="2">
        <f>IFERROR(Table1[[#This Row],[Sale Price]]-Table1[[#This Row],[Discount Amount]],Table1[[#This Row],[Sale Price]])</f>
        <v>246627.20250000001</v>
      </c>
      <c r="O906" s="23">
        <f>MONTH(Table1[[#This Row],[Date]])</f>
        <v>12</v>
      </c>
      <c r="P906" s="3"/>
      <c r="Q906" s="3"/>
      <c r="R906" s="3"/>
      <c r="S906" s="3"/>
      <c r="T906" s="3"/>
    </row>
    <row r="907" spans="1:20">
      <c r="A907" s="3">
        <v>906</v>
      </c>
      <c r="B907" s="3" t="s">
        <v>1307</v>
      </c>
      <c r="C907" s="3" t="s">
        <v>16</v>
      </c>
      <c r="D907" s="2">
        <v>24450.97</v>
      </c>
      <c r="E907" s="3">
        <v>1</v>
      </c>
      <c r="F907" s="3" t="s">
        <v>1437</v>
      </c>
      <c r="G907" s="1">
        <v>45395</v>
      </c>
      <c r="H907" s="3" t="s">
        <v>53</v>
      </c>
      <c r="I907" s="3" t="s">
        <v>45</v>
      </c>
      <c r="J907" s="3" t="s">
        <v>27</v>
      </c>
      <c r="K907" s="2">
        <f>Table1[[#This Row],[Unit Price]]*Table1[[#This Row],[Quantity]]</f>
        <v>24450.97</v>
      </c>
      <c r="L907" s="3" t="str">
        <f t="shared" si="14"/>
        <v>No Discount</v>
      </c>
      <c r="M907" s="2" t="str">
        <f>IFERROR(Table1[[#This Row],[Sale Price]]*Table1[[#This Row],[Discount]],"No Discount")</f>
        <v>No Discount</v>
      </c>
      <c r="N907" s="2">
        <f>IFERROR(Table1[[#This Row],[Sale Price]]-Table1[[#This Row],[Discount Amount]],Table1[[#This Row],[Sale Price]])</f>
        <v>24450.97</v>
      </c>
      <c r="O907" s="23">
        <f>MONTH(Table1[[#This Row],[Date]])</f>
        <v>4</v>
      </c>
      <c r="P907" s="3"/>
      <c r="Q907" s="3"/>
      <c r="R907" s="3"/>
      <c r="S907" s="3"/>
      <c r="T907" s="3"/>
    </row>
    <row r="908" spans="1:20">
      <c r="A908" s="3">
        <v>907</v>
      </c>
      <c r="B908" s="3" t="s">
        <v>1438</v>
      </c>
      <c r="C908" s="3" t="s">
        <v>79</v>
      </c>
      <c r="D908" s="2">
        <v>32025.98</v>
      </c>
      <c r="E908" s="3">
        <v>2</v>
      </c>
      <c r="F908" s="3" t="s">
        <v>1439</v>
      </c>
      <c r="G908" s="1">
        <v>45448</v>
      </c>
      <c r="H908" s="3" t="s">
        <v>96</v>
      </c>
      <c r="I908" s="3" t="s">
        <v>32</v>
      </c>
      <c r="J908" s="3" t="s">
        <v>27</v>
      </c>
      <c r="K908" s="2">
        <f>Table1[[#This Row],[Unit Price]]*Table1[[#This Row],[Quantity]]</f>
        <v>64051.96</v>
      </c>
      <c r="L908" s="3">
        <f t="shared" si="14"/>
        <v>0.15</v>
      </c>
      <c r="M908" s="2">
        <f>IFERROR(Table1[[#This Row],[Sale Price]]*Table1[[#This Row],[Discount]],"No Discount")</f>
        <v>9607.7939999999999</v>
      </c>
      <c r="N908" s="2">
        <f>IFERROR(Table1[[#This Row],[Sale Price]]-Table1[[#This Row],[Discount Amount]],Table1[[#This Row],[Sale Price]])</f>
        <v>54444.165999999997</v>
      </c>
      <c r="O908" s="23">
        <f>MONTH(Table1[[#This Row],[Date]])</f>
        <v>6</v>
      </c>
      <c r="P908" s="3"/>
      <c r="Q908" s="3"/>
      <c r="R908" s="3"/>
      <c r="S908" s="3"/>
      <c r="T908" s="3"/>
    </row>
    <row r="909" spans="1:20">
      <c r="A909" s="3">
        <v>908</v>
      </c>
      <c r="B909" s="3" t="s">
        <v>1440</v>
      </c>
      <c r="C909" s="3" t="s">
        <v>60</v>
      </c>
      <c r="D909" s="2">
        <v>12329.14</v>
      </c>
      <c r="E909" s="3">
        <v>3</v>
      </c>
      <c r="F909" s="3" t="s">
        <v>1441</v>
      </c>
      <c r="G909" s="1">
        <v>45537</v>
      </c>
      <c r="H909" s="3" t="s">
        <v>131</v>
      </c>
      <c r="I909" s="3" t="s">
        <v>26</v>
      </c>
      <c r="J909" s="3" t="s">
        <v>20</v>
      </c>
      <c r="K909" s="2">
        <f>Table1[[#This Row],[Unit Price]]*Table1[[#This Row],[Quantity]]</f>
        <v>36987.42</v>
      </c>
      <c r="L909" s="3">
        <f t="shared" si="14"/>
        <v>0.15</v>
      </c>
      <c r="M909" s="2">
        <f>IFERROR(Table1[[#This Row],[Sale Price]]*Table1[[#This Row],[Discount]],"No Discount")</f>
        <v>5548.1129999999994</v>
      </c>
      <c r="N909" s="2">
        <f>IFERROR(Table1[[#This Row],[Sale Price]]-Table1[[#This Row],[Discount Amount]],Table1[[#This Row],[Sale Price]])</f>
        <v>31439.307000000001</v>
      </c>
      <c r="O909" s="23">
        <f>MONTH(Table1[[#This Row],[Date]])</f>
        <v>9</v>
      </c>
      <c r="P909" s="3"/>
      <c r="Q909" s="3"/>
      <c r="R909" s="3"/>
      <c r="S909" s="3"/>
      <c r="T909" s="3"/>
    </row>
    <row r="910" spans="1:20">
      <c r="A910" s="3">
        <v>909</v>
      </c>
      <c r="B910" s="3" t="s">
        <v>753</v>
      </c>
      <c r="C910" s="3" t="s">
        <v>23</v>
      </c>
      <c r="D910" s="2">
        <v>147599.88</v>
      </c>
      <c r="E910" s="3">
        <v>2</v>
      </c>
      <c r="F910" s="3" t="s">
        <v>1442</v>
      </c>
      <c r="G910" s="1">
        <v>45410</v>
      </c>
      <c r="H910" s="3" t="s">
        <v>84</v>
      </c>
      <c r="I910" s="3" t="s">
        <v>26</v>
      </c>
      <c r="J910" s="3" t="s">
        <v>27</v>
      </c>
      <c r="K910" s="2">
        <f>Table1[[#This Row],[Unit Price]]*Table1[[#This Row],[Quantity]]</f>
        <v>295199.76</v>
      </c>
      <c r="L910" s="3">
        <f t="shared" si="14"/>
        <v>0.15</v>
      </c>
      <c r="M910" s="2">
        <f>IFERROR(Table1[[#This Row],[Sale Price]]*Table1[[#This Row],[Discount]],"No Discount")</f>
        <v>44279.964</v>
      </c>
      <c r="N910" s="2">
        <f>IFERROR(Table1[[#This Row],[Sale Price]]-Table1[[#This Row],[Discount Amount]],Table1[[#This Row],[Sale Price]])</f>
        <v>250919.796</v>
      </c>
      <c r="O910" s="23">
        <f>MONTH(Table1[[#This Row],[Date]])</f>
        <v>4</v>
      </c>
      <c r="P910" s="3"/>
      <c r="Q910" s="3"/>
      <c r="R910" s="3"/>
      <c r="S910" s="3"/>
      <c r="T910" s="3"/>
    </row>
    <row r="911" spans="1:20">
      <c r="A911" s="3">
        <v>910</v>
      </c>
      <c r="B911" s="3" t="s">
        <v>202</v>
      </c>
      <c r="C911" s="3" t="s">
        <v>47</v>
      </c>
      <c r="D911" s="2">
        <v>124306.51</v>
      </c>
      <c r="E911" s="3">
        <v>4</v>
      </c>
      <c r="F911" s="3" t="s">
        <v>1443</v>
      </c>
      <c r="G911" s="1">
        <v>45466</v>
      </c>
      <c r="H911" s="3" t="s">
        <v>197</v>
      </c>
      <c r="I911" s="3" t="s">
        <v>45</v>
      </c>
      <c r="J911" s="3" t="s">
        <v>27</v>
      </c>
      <c r="K911" s="2">
        <f>Table1[[#This Row],[Unit Price]]*Table1[[#This Row],[Quantity]]</f>
        <v>497226.04</v>
      </c>
      <c r="L911" s="3">
        <f t="shared" si="14"/>
        <v>0.15</v>
      </c>
      <c r="M911" s="2">
        <f>IFERROR(Table1[[#This Row],[Sale Price]]*Table1[[#This Row],[Discount]],"No Discount")</f>
        <v>74583.905999999988</v>
      </c>
      <c r="N911" s="2">
        <f>IFERROR(Table1[[#This Row],[Sale Price]]-Table1[[#This Row],[Discount Amount]],Table1[[#This Row],[Sale Price]])</f>
        <v>422642.13399999996</v>
      </c>
      <c r="O911" s="23">
        <f>MONTH(Table1[[#This Row],[Date]])</f>
        <v>6</v>
      </c>
      <c r="P911" s="3"/>
      <c r="Q911" s="3"/>
      <c r="R911" s="3"/>
      <c r="S911" s="3"/>
      <c r="T911" s="3"/>
    </row>
    <row r="912" spans="1:20">
      <c r="A912" s="3">
        <v>911</v>
      </c>
      <c r="B912" s="3" t="s">
        <v>734</v>
      </c>
      <c r="C912" s="3" t="s">
        <v>23</v>
      </c>
      <c r="D912" s="2">
        <v>17297.43</v>
      </c>
      <c r="E912" s="3">
        <v>4</v>
      </c>
      <c r="F912" s="3" t="s">
        <v>1444</v>
      </c>
      <c r="G912" s="1">
        <v>45446</v>
      </c>
      <c r="H912" s="3" t="s">
        <v>35</v>
      </c>
      <c r="I912" s="3" t="s">
        <v>26</v>
      </c>
      <c r="J912" s="3" t="s">
        <v>20</v>
      </c>
      <c r="K912" s="2">
        <f>Table1[[#This Row],[Unit Price]]*Table1[[#This Row],[Quantity]]</f>
        <v>69189.72</v>
      </c>
      <c r="L912" s="3">
        <f t="shared" si="14"/>
        <v>0.15</v>
      </c>
      <c r="M912" s="2">
        <f>IFERROR(Table1[[#This Row],[Sale Price]]*Table1[[#This Row],[Discount]],"No Discount")</f>
        <v>10378.458000000001</v>
      </c>
      <c r="N912" s="2">
        <f>IFERROR(Table1[[#This Row],[Sale Price]]-Table1[[#This Row],[Discount Amount]],Table1[[#This Row],[Sale Price]])</f>
        <v>58811.262000000002</v>
      </c>
      <c r="O912" s="23">
        <f>MONTH(Table1[[#This Row],[Date]])</f>
        <v>6</v>
      </c>
      <c r="P912" s="3"/>
      <c r="Q912" s="3"/>
      <c r="R912" s="3"/>
      <c r="S912" s="3"/>
      <c r="T912" s="3"/>
    </row>
    <row r="913" spans="1:20">
      <c r="A913" s="3">
        <v>912</v>
      </c>
      <c r="B913" s="3" t="s">
        <v>373</v>
      </c>
      <c r="C913" s="3" t="s">
        <v>79</v>
      </c>
      <c r="D913" s="2">
        <v>151547.75</v>
      </c>
      <c r="E913" s="3">
        <v>5</v>
      </c>
      <c r="F913" s="3" t="s">
        <v>1445</v>
      </c>
      <c r="G913" s="1">
        <v>45441</v>
      </c>
      <c r="H913" s="3" t="s">
        <v>25</v>
      </c>
      <c r="I913" s="3" t="s">
        <v>32</v>
      </c>
      <c r="J913" s="3" t="s">
        <v>27</v>
      </c>
      <c r="K913" s="2">
        <f>Table1[[#This Row],[Unit Price]]*Table1[[#This Row],[Quantity]]</f>
        <v>757738.75</v>
      </c>
      <c r="L913" s="3">
        <f t="shared" si="14"/>
        <v>0.25</v>
      </c>
      <c r="M913" s="2">
        <f>IFERROR(Table1[[#This Row],[Sale Price]]*Table1[[#This Row],[Discount]],"No Discount")</f>
        <v>189434.6875</v>
      </c>
      <c r="N913" s="2">
        <f>IFERROR(Table1[[#This Row],[Sale Price]]-Table1[[#This Row],[Discount Amount]],Table1[[#This Row],[Sale Price]])</f>
        <v>568304.0625</v>
      </c>
      <c r="O913" s="23">
        <f>MONTH(Table1[[#This Row],[Date]])</f>
        <v>5</v>
      </c>
      <c r="P913" s="3"/>
      <c r="Q913" s="3"/>
      <c r="R913" s="3"/>
      <c r="S913" s="3"/>
      <c r="T913" s="3"/>
    </row>
    <row r="914" spans="1:20">
      <c r="A914" s="3">
        <v>913</v>
      </c>
      <c r="B914" s="3" t="s">
        <v>587</v>
      </c>
      <c r="C914" s="3" t="s">
        <v>129</v>
      </c>
      <c r="D914" s="2">
        <v>199929.33</v>
      </c>
      <c r="E914" s="3">
        <v>3</v>
      </c>
      <c r="F914" s="3" t="s">
        <v>1446</v>
      </c>
      <c r="G914" s="1">
        <v>45603</v>
      </c>
      <c r="H914" s="3" t="s">
        <v>44</v>
      </c>
      <c r="I914" s="3" t="s">
        <v>19</v>
      </c>
      <c r="J914" s="3" t="s">
        <v>27</v>
      </c>
      <c r="K914" s="2">
        <f>Table1[[#This Row],[Unit Price]]*Table1[[#This Row],[Quantity]]</f>
        <v>599787.99</v>
      </c>
      <c r="L914" s="3">
        <f t="shared" si="14"/>
        <v>0.15</v>
      </c>
      <c r="M914" s="2">
        <f>IFERROR(Table1[[#This Row],[Sale Price]]*Table1[[#This Row],[Discount]],"No Discount")</f>
        <v>89968.198499999999</v>
      </c>
      <c r="N914" s="2">
        <f>IFERROR(Table1[[#This Row],[Sale Price]]-Table1[[#This Row],[Discount Amount]],Table1[[#This Row],[Sale Price]])</f>
        <v>509819.79149999999</v>
      </c>
      <c r="O914" s="23">
        <f>MONTH(Table1[[#This Row],[Date]])</f>
        <v>11</v>
      </c>
      <c r="P914" s="3"/>
      <c r="Q914" s="3"/>
      <c r="R914" s="3"/>
      <c r="S914" s="3"/>
      <c r="T914" s="3"/>
    </row>
    <row r="915" spans="1:20">
      <c r="A915" s="3">
        <v>914</v>
      </c>
      <c r="B915" s="3" t="s">
        <v>1447</v>
      </c>
      <c r="C915" s="3" t="s">
        <v>23</v>
      </c>
      <c r="D915" s="2">
        <v>22397.68</v>
      </c>
      <c r="E915" s="3">
        <v>1</v>
      </c>
      <c r="F915" s="3" t="s">
        <v>1448</v>
      </c>
      <c r="G915" s="1">
        <v>45332</v>
      </c>
      <c r="H915" s="3" t="s">
        <v>197</v>
      </c>
      <c r="I915" s="3" t="s">
        <v>19</v>
      </c>
      <c r="J915" s="3" t="s">
        <v>27</v>
      </c>
      <c r="K915" s="2">
        <f>Table1[[#This Row],[Unit Price]]*Table1[[#This Row],[Quantity]]</f>
        <v>22397.68</v>
      </c>
      <c r="L915" s="3" t="str">
        <f t="shared" si="14"/>
        <v>No Discount</v>
      </c>
      <c r="M915" s="2" t="str">
        <f>IFERROR(Table1[[#This Row],[Sale Price]]*Table1[[#This Row],[Discount]],"No Discount")</f>
        <v>No Discount</v>
      </c>
      <c r="N915" s="2">
        <f>IFERROR(Table1[[#This Row],[Sale Price]]-Table1[[#This Row],[Discount Amount]],Table1[[#This Row],[Sale Price]])</f>
        <v>22397.68</v>
      </c>
      <c r="O915" s="23">
        <f>MONTH(Table1[[#This Row],[Date]])</f>
        <v>2</v>
      </c>
      <c r="P915" s="3"/>
      <c r="Q915" s="3"/>
      <c r="R915" s="3"/>
      <c r="S915" s="3"/>
      <c r="T915" s="3"/>
    </row>
    <row r="916" spans="1:20">
      <c r="A916" s="3">
        <v>915</v>
      </c>
      <c r="B916" s="3" t="s">
        <v>173</v>
      </c>
      <c r="C916" s="3" t="s">
        <v>70</v>
      </c>
      <c r="D916" s="2">
        <v>122851.6</v>
      </c>
      <c r="E916" s="3">
        <v>4</v>
      </c>
      <c r="F916" s="3" t="s">
        <v>1449</v>
      </c>
      <c r="G916" s="1">
        <v>45589</v>
      </c>
      <c r="H916" s="3" t="s">
        <v>159</v>
      </c>
      <c r="I916" s="3" t="s">
        <v>19</v>
      </c>
      <c r="J916" s="3" t="s">
        <v>36</v>
      </c>
      <c r="K916" s="2">
        <f>Table1[[#This Row],[Unit Price]]*Table1[[#This Row],[Quantity]]</f>
        <v>491406.4</v>
      </c>
      <c r="L916" s="3">
        <f t="shared" si="14"/>
        <v>0.15</v>
      </c>
      <c r="M916" s="2">
        <f>IFERROR(Table1[[#This Row],[Sale Price]]*Table1[[#This Row],[Discount]],"No Discount")</f>
        <v>73710.960000000006</v>
      </c>
      <c r="N916" s="2">
        <f>IFERROR(Table1[[#This Row],[Sale Price]]-Table1[[#This Row],[Discount Amount]],Table1[[#This Row],[Sale Price]])</f>
        <v>417695.44</v>
      </c>
      <c r="O916" s="23">
        <f>MONTH(Table1[[#This Row],[Date]])</f>
        <v>10</v>
      </c>
      <c r="P916" s="3"/>
      <c r="Q916" s="3"/>
      <c r="R916" s="3"/>
      <c r="S916" s="3"/>
      <c r="T916" s="3"/>
    </row>
    <row r="917" spans="1:20">
      <c r="A917" s="3">
        <v>916</v>
      </c>
      <c r="B917" s="3" t="s">
        <v>565</v>
      </c>
      <c r="C917" s="3" t="s">
        <v>23</v>
      </c>
      <c r="D917" s="2">
        <v>6567.87</v>
      </c>
      <c r="E917" s="3">
        <v>2</v>
      </c>
      <c r="F917" s="3" t="s">
        <v>1450</v>
      </c>
      <c r="G917" s="1">
        <v>45631</v>
      </c>
      <c r="H917" s="3" t="s">
        <v>159</v>
      </c>
      <c r="I917" s="3" t="s">
        <v>32</v>
      </c>
      <c r="J917" s="3" t="s">
        <v>27</v>
      </c>
      <c r="K917" s="2">
        <f>Table1[[#This Row],[Unit Price]]*Table1[[#This Row],[Quantity]]</f>
        <v>13135.74</v>
      </c>
      <c r="L917" s="3">
        <f t="shared" si="14"/>
        <v>0.15</v>
      </c>
      <c r="M917" s="2">
        <f>IFERROR(Table1[[#This Row],[Sale Price]]*Table1[[#This Row],[Discount]],"No Discount")</f>
        <v>1970.3609999999999</v>
      </c>
      <c r="N917" s="2">
        <f>IFERROR(Table1[[#This Row],[Sale Price]]-Table1[[#This Row],[Discount Amount]],Table1[[#This Row],[Sale Price]])</f>
        <v>11165.379000000001</v>
      </c>
      <c r="O917" s="23">
        <f>MONTH(Table1[[#This Row],[Date]])</f>
        <v>12</v>
      </c>
      <c r="P917" s="3"/>
      <c r="Q917" s="3"/>
      <c r="R917" s="3"/>
      <c r="S917" s="3"/>
      <c r="T917" s="3"/>
    </row>
    <row r="918" spans="1:20">
      <c r="A918" s="3">
        <v>917</v>
      </c>
      <c r="B918" s="3" t="s">
        <v>328</v>
      </c>
      <c r="C918" s="3" t="s">
        <v>129</v>
      </c>
      <c r="D918" s="2">
        <v>33667.14</v>
      </c>
      <c r="E918" s="3">
        <v>4</v>
      </c>
      <c r="F918" s="3" t="s">
        <v>1451</v>
      </c>
      <c r="G918" s="1">
        <v>45344</v>
      </c>
      <c r="H918" s="3" t="s">
        <v>67</v>
      </c>
      <c r="I918" s="3" t="s">
        <v>26</v>
      </c>
      <c r="J918" s="3" t="s">
        <v>36</v>
      </c>
      <c r="K918" s="2">
        <f>Table1[[#This Row],[Unit Price]]*Table1[[#This Row],[Quantity]]</f>
        <v>134668.56</v>
      </c>
      <c r="L918" s="3">
        <f t="shared" si="14"/>
        <v>0.15</v>
      </c>
      <c r="M918" s="2">
        <f>IFERROR(Table1[[#This Row],[Sale Price]]*Table1[[#This Row],[Discount]],"No Discount")</f>
        <v>20200.284</v>
      </c>
      <c r="N918" s="2">
        <f>IFERROR(Table1[[#This Row],[Sale Price]]-Table1[[#This Row],[Discount Amount]],Table1[[#This Row],[Sale Price]])</f>
        <v>114468.276</v>
      </c>
      <c r="O918" s="23">
        <f>MONTH(Table1[[#This Row],[Date]])</f>
        <v>2</v>
      </c>
      <c r="P918" s="3"/>
      <c r="Q918" s="3"/>
      <c r="R918" s="3"/>
      <c r="S918" s="3"/>
      <c r="T918" s="3"/>
    </row>
    <row r="919" spans="1:20">
      <c r="A919" s="3">
        <v>918</v>
      </c>
      <c r="B919" s="3" t="s">
        <v>1104</v>
      </c>
      <c r="C919" s="3" t="s">
        <v>38</v>
      </c>
      <c r="D919" s="2">
        <v>97081.4</v>
      </c>
      <c r="E919" s="3">
        <v>4</v>
      </c>
      <c r="F919" s="3" t="s">
        <v>1452</v>
      </c>
      <c r="G919" s="1">
        <v>45494</v>
      </c>
      <c r="H919" s="3" t="s">
        <v>62</v>
      </c>
      <c r="I919" s="3" t="s">
        <v>26</v>
      </c>
      <c r="J919" s="3" t="s">
        <v>36</v>
      </c>
      <c r="K919" s="2">
        <f>Table1[[#This Row],[Unit Price]]*Table1[[#This Row],[Quantity]]</f>
        <v>388325.6</v>
      </c>
      <c r="L919" s="3">
        <f t="shared" si="14"/>
        <v>0.15</v>
      </c>
      <c r="M919" s="2">
        <f>IFERROR(Table1[[#This Row],[Sale Price]]*Table1[[#This Row],[Discount]],"No Discount")</f>
        <v>58248.84</v>
      </c>
      <c r="N919" s="2">
        <f>IFERROR(Table1[[#This Row],[Sale Price]]-Table1[[#This Row],[Discount Amount]],Table1[[#This Row],[Sale Price]])</f>
        <v>330076.76</v>
      </c>
      <c r="O919" s="23">
        <f>MONTH(Table1[[#This Row],[Date]])</f>
        <v>7</v>
      </c>
      <c r="P919" s="3"/>
      <c r="Q919" s="3"/>
      <c r="R919" s="3"/>
      <c r="S919" s="3"/>
      <c r="T919" s="3"/>
    </row>
    <row r="920" spans="1:20">
      <c r="A920" s="3">
        <v>919</v>
      </c>
      <c r="B920" s="3" t="s">
        <v>1453</v>
      </c>
      <c r="C920" s="3" t="s">
        <v>47</v>
      </c>
      <c r="D920" s="2">
        <v>71076.61</v>
      </c>
      <c r="E920" s="3">
        <v>3</v>
      </c>
      <c r="F920" s="3" t="s">
        <v>1454</v>
      </c>
      <c r="G920" s="1">
        <v>45547</v>
      </c>
      <c r="H920" s="3" t="s">
        <v>197</v>
      </c>
      <c r="I920" s="3" t="s">
        <v>19</v>
      </c>
      <c r="J920" s="3" t="s">
        <v>27</v>
      </c>
      <c r="K920" s="2">
        <f>Table1[[#This Row],[Unit Price]]*Table1[[#This Row],[Quantity]]</f>
        <v>213229.83000000002</v>
      </c>
      <c r="L920" s="3">
        <f t="shared" si="14"/>
        <v>0.15</v>
      </c>
      <c r="M920" s="2">
        <f>IFERROR(Table1[[#This Row],[Sale Price]]*Table1[[#This Row],[Discount]],"No Discount")</f>
        <v>31984.4745</v>
      </c>
      <c r="N920" s="2">
        <f>IFERROR(Table1[[#This Row],[Sale Price]]-Table1[[#This Row],[Discount Amount]],Table1[[#This Row],[Sale Price]])</f>
        <v>181245.35550000001</v>
      </c>
      <c r="O920" s="23">
        <f>MONTH(Table1[[#This Row],[Date]])</f>
        <v>9</v>
      </c>
      <c r="P920" s="3"/>
      <c r="Q920" s="3"/>
      <c r="R920" s="3"/>
      <c r="S920" s="3"/>
      <c r="T920" s="3"/>
    </row>
    <row r="921" spans="1:20">
      <c r="A921" s="3">
        <v>920</v>
      </c>
      <c r="B921" s="3" t="s">
        <v>734</v>
      </c>
      <c r="C921" s="3" t="s">
        <v>47</v>
      </c>
      <c r="D921" s="2">
        <v>135781.94</v>
      </c>
      <c r="E921" s="3">
        <v>3</v>
      </c>
      <c r="F921" s="3" t="s">
        <v>1455</v>
      </c>
      <c r="G921" s="1">
        <v>45393</v>
      </c>
      <c r="H921" s="3" t="s">
        <v>62</v>
      </c>
      <c r="I921" s="3" t="s">
        <v>19</v>
      </c>
      <c r="J921" s="3" t="s">
        <v>27</v>
      </c>
      <c r="K921" s="2">
        <f>Table1[[#This Row],[Unit Price]]*Table1[[#This Row],[Quantity]]</f>
        <v>407345.82</v>
      </c>
      <c r="L921" s="3">
        <f t="shared" si="14"/>
        <v>0.15</v>
      </c>
      <c r="M921" s="2">
        <f>IFERROR(Table1[[#This Row],[Sale Price]]*Table1[[#This Row],[Discount]],"No Discount")</f>
        <v>61101.873</v>
      </c>
      <c r="N921" s="2">
        <f>IFERROR(Table1[[#This Row],[Sale Price]]-Table1[[#This Row],[Discount Amount]],Table1[[#This Row],[Sale Price]])</f>
        <v>346243.94699999999</v>
      </c>
      <c r="O921" s="23">
        <f>MONTH(Table1[[#This Row],[Date]])</f>
        <v>4</v>
      </c>
      <c r="P921" s="3"/>
      <c r="Q921" s="3"/>
      <c r="R921" s="3"/>
      <c r="S921" s="3"/>
      <c r="T921" s="3"/>
    </row>
    <row r="922" spans="1:20">
      <c r="A922" s="3">
        <v>921</v>
      </c>
      <c r="B922" s="3" t="s">
        <v>432</v>
      </c>
      <c r="C922" s="3" t="s">
        <v>16</v>
      </c>
      <c r="D922" s="2">
        <v>9262.89</v>
      </c>
      <c r="E922" s="3">
        <v>4</v>
      </c>
      <c r="F922" s="3" t="s">
        <v>1456</v>
      </c>
      <c r="G922" s="1">
        <v>45453</v>
      </c>
      <c r="H922" s="3" t="s">
        <v>106</v>
      </c>
      <c r="I922" s="3" t="s">
        <v>45</v>
      </c>
      <c r="J922" s="3" t="s">
        <v>36</v>
      </c>
      <c r="K922" s="2">
        <f>Table1[[#This Row],[Unit Price]]*Table1[[#This Row],[Quantity]]</f>
        <v>37051.56</v>
      </c>
      <c r="L922" s="3">
        <f t="shared" si="14"/>
        <v>0.15</v>
      </c>
      <c r="M922" s="2">
        <f>IFERROR(Table1[[#This Row],[Sale Price]]*Table1[[#This Row],[Discount]],"No Discount")</f>
        <v>5557.7339999999995</v>
      </c>
      <c r="N922" s="2">
        <f>IFERROR(Table1[[#This Row],[Sale Price]]-Table1[[#This Row],[Discount Amount]],Table1[[#This Row],[Sale Price]])</f>
        <v>31493.825999999997</v>
      </c>
      <c r="O922" s="23">
        <f>MONTH(Table1[[#This Row],[Date]])</f>
        <v>6</v>
      </c>
      <c r="P922" s="3"/>
      <c r="Q922" s="3"/>
      <c r="R922" s="3"/>
      <c r="S922" s="3"/>
      <c r="T922" s="3"/>
    </row>
    <row r="923" spans="1:20">
      <c r="A923" s="3">
        <v>922</v>
      </c>
      <c r="B923" s="3" t="s">
        <v>285</v>
      </c>
      <c r="C923" s="3" t="s">
        <v>38</v>
      </c>
      <c r="D923" s="2">
        <v>113118.1</v>
      </c>
      <c r="E923" s="3">
        <v>5</v>
      </c>
      <c r="F923" s="3" t="s">
        <v>1457</v>
      </c>
      <c r="G923" s="1">
        <v>45651</v>
      </c>
      <c r="H923" s="3" t="s">
        <v>191</v>
      </c>
      <c r="I923" s="3" t="s">
        <v>41</v>
      </c>
      <c r="J923" s="3" t="s">
        <v>20</v>
      </c>
      <c r="K923" s="2">
        <f>Table1[[#This Row],[Unit Price]]*Table1[[#This Row],[Quantity]]</f>
        <v>565590.5</v>
      </c>
      <c r="L923" s="3">
        <f t="shared" si="14"/>
        <v>0.25</v>
      </c>
      <c r="M923" s="2">
        <f>IFERROR(Table1[[#This Row],[Sale Price]]*Table1[[#This Row],[Discount]],"No Discount")</f>
        <v>141397.625</v>
      </c>
      <c r="N923" s="2">
        <f>IFERROR(Table1[[#This Row],[Sale Price]]-Table1[[#This Row],[Discount Amount]],Table1[[#This Row],[Sale Price]])</f>
        <v>424192.875</v>
      </c>
      <c r="O923" s="23">
        <f>MONTH(Table1[[#This Row],[Date]])</f>
        <v>12</v>
      </c>
      <c r="P923" s="3"/>
      <c r="Q923" s="3"/>
      <c r="R923" s="3"/>
      <c r="S923" s="3"/>
      <c r="T923" s="3"/>
    </row>
    <row r="924" spans="1:20">
      <c r="A924" s="3">
        <v>923</v>
      </c>
      <c r="B924" s="3" t="s">
        <v>391</v>
      </c>
      <c r="C924" s="3" t="s">
        <v>47</v>
      </c>
      <c r="D924" s="2">
        <v>129059.2</v>
      </c>
      <c r="E924" s="3">
        <v>2</v>
      </c>
      <c r="F924" s="3" t="s">
        <v>1458</v>
      </c>
      <c r="G924" s="1">
        <v>45450</v>
      </c>
      <c r="H924" s="3" t="s">
        <v>159</v>
      </c>
      <c r="I924" s="3" t="s">
        <v>41</v>
      </c>
      <c r="J924" s="3" t="s">
        <v>36</v>
      </c>
      <c r="K924" s="2">
        <f>Table1[[#This Row],[Unit Price]]*Table1[[#This Row],[Quantity]]</f>
        <v>258118.39999999999</v>
      </c>
      <c r="L924" s="3">
        <f t="shared" si="14"/>
        <v>0.15</v>
      </c>
      <c r="M924" s="2">
        <f>IFERROR(Table1[[#This Row],[Sale Price]]*Table1[[#This Row],[Discount]],"No Discount")</f>
        <v>38717.759999999995</v>
      </c>
      <c r="N924" s="2">
        <f>IFERROR(Table1[[#This Row],[Sale Price]]-Table1[[#This Row],[Discount Amount]],Table1[[#This Row],[Sale Price]])</f>
        <v>219400.64</v>
      </c>
      <c r="O924" s="23">
        <f>MONTH(Table1[[#This Row],[Date]])</f>
        <v>6</v>
      </c>
      <c r="P924" s="3"/>
      <c r="Q924" s="3"/>
      <c r="R924" s="3"/>
      <c r="S924" s="3"/>
      <c r="T924" s="3"/>
    </row>
    <row r="925" spans="1:20">
      <c r="A925" s="3">
        <v>924</v>
      </c>
      <c r="B925" s="3" t="s">
        <v>652</v>
      </c>
      <c r="C925" s="3" t="s">
        <v>70</v>
      </c>
      <c r="D925" s="2">
        <v>46645.41</v>
      </c>
      <c r="E925" s="3">
        <v>1</v>
      </c>
      <c r="F925" s="3" t="s">
        <v>1459</v>
      </c>
      <c r="G925" s="1">
        <v>45384</v>
      </c>
      <c r="H925" s="3" t="s">
        <v>40</v>
      </c>
      <c r="I925" s="3" t="s">
        <v>41</v>
      </c>
      <c r="J925" s="3" t="s">
        <v>36</v>
      </c>
      <c r="K925" s="2">
        <f>Table1[[#This Row],[Unit Price]]*Table1[[#This Row],[Quantity]]</f>
        <v>46645.41</v>
      </c>
      <c r="L925" s="3" t="str">
        <f t="shared" si="14"/>
        <v>No Discount</v>
      </c>
      <c r="M925" s="2" t="str">
        <f>IFERROR(Table1[[#This Row],[Sale Price]]*Table1[[#This Row],[Discount]],"No Discount")</f>
        <v>No Discount</v>
      </c>
      <c r="N925" s="2">
        <f>IFERROR(Table1[[#This Row],[Sale Price]]-Table1[[#This Row],[Discount Amount]],Table1[[#This Row],[Sale Price]])</f>
        <v>46645.41</v>
      </c>
      <c r="O925" s="23">
        <f>MONTH(Table1[[#This Row],[Date]])</f>
        <v>4</v>
      </c>
      <c r="P925" s="3"/>
      <c r="Q925" s="3"/>
      <c r="R925" s="3"/>
      <c r="S925" s="3"/>
      <c r="T925" s="3"/>
    </row>
    <row r="926" spans="1:20">
      <c r="A926" s="3">
        <v>925</v>
      </c>
      <c r="B926" s="3" t="s">
        <v>1460</v>
      </c>
      <c r="C926" s="3" t="s">
        <v>16</v>
      </c>
      <c r="D926" s="2">
        <v>157814.23000000001</v>
      </c>
      <c r="E926" s="3">
        <v>1</v>
      </c>
      <c r="F926" s="3" t="s">
        <v>1461</v>
      </c>
      <c r="G926" s="1">
        <v>45409</v>
      </c>
      <c r="H926" s="3" t="s">
        <v>121</v>
      </c>
      <c r="I926" s="3" t="s">
        <v>45</v>
      </c>
      <c r="J926" s="3" t="s">
        <v>36</v>
      </c>
      <c r="K926" s="2">
        <f>Table1[[#This Row],[Unit Price]]*Table1[[#This Row],[Quantity]]</f>
        <v>157814.23000000001</v>
      </c>
      <c r="L926" s="3" t="str">
        <f t="shared" si="14"/>
        <v>No Discount</v>
      </c>
      <c r="M926" s="2" t="str">
        <f>IFERROR(Table1[[#This Row],[Sale Price]]*Table1[[#This Row],[Discount]],"No Discount")</f>
        <v>No Discount</v>
      </c>
      <c r="N926" s="2">
        <f>IFERROR(Table1[[#This Row],[Sale Price]]-Table1[[#This Row],[Discount Amount]],Table1[[#This Row],[Sale Price]])</f>
        <v>157814.23000000001</v>
      </c>
      <c r="O926" s="23">
        <f>MONTH(Table1[[#This Row],[Date]])</f>
        <v>4</v>
      </c>
      <c r="P926" s="3"/>
      <c r="Q926" s="3"/>
      <c r="R926" s="3"/>
      <c r="S926" s="3"/>
      <c r="T926" s="3"/>
    </row>
    <row r="927" spans="1:20">
      <c r="A927" s="3">
        <v>926</v>
      </c>
      <c r="B927" s="3" t="s">
        <v>1462</v>
      </c>
      <c r="C927" s="3" t="s">
        <v>70</v>
      </c>
      <c r="D927" s="2">
        <v>79462.03</v>
      </c>
      <c r="E927" s="3">
        <v>5</v>
      </c>
      <c r="F927" s="3" t="s">
        <v>1463</v>
      </c>
      <c r="G927" s="1">
        <v>45315</v>
      </c>
      <c r="H927" s="3" t="s">
        <v>84</v>
      </c>
      <c r="I927" s="3" t="s">
        <v>26</v>
      </c>
      <c r="J927" s="3" t="s">
        <v>27</v>
      </c>
      <c r="K927" s="2">
        <f>Table1[[#This Row],[Unit Price]]*Table1[[#This Row],[Quantity]]</f>
        <v>397310.15</v>
      </c>
      <c r="L927" s="3">
        <f t="shared" si="14"/>
        <v>0.25</v>
      </c>
      <c r="M927" s="2">
        <f>IFERROR(Table1[[#This Row],[Sale Price]]*Table1[[#This Row],[Discount]],"No Discount")</f>
        <v>99327.537500000006</v>
      </c>
      <c r="N927" s="2">
        <f>IFERROR(Table1[[#This Row],[Sale Price]]-Table1[[#This Row],[Discount Amount]],Table1[[#This Row],[Sale Price]])</f>
        <v>297982.61250000005</v>
      </c>
      <c r="O927" s="23">
        <f>MONTH(Table1[[#This Row],[Date]])</f>
        <v>1</v>
      </c>
      <c r="P927" s="3"/>
      <c r="Q927" s="3"/>
      <c r="R927" s="3"/>
      <c r="S927" s="3"/>
      <c r="T927" s="3"/>
    </row>
    <row r="928" spans="1:20">
      <c r="A928" s="3">
        <v>927</v>
      </c>
      <c r="B928" s="3" t="s">
        <v>1464</v>
      </c>
      <c r="C928" s="3" t="s">
        <v>29</v>
      </c>
      <c r="D928" s="2">
        <v>37643.39</v>
      </c>
      <c r="E928" s="3">
        <v>3</v>
      </c>
      <c r="F928" s="3" t="s">
        <v>1465</v>
      </c>
      <c r="G928" s="1">
        <v>45397</v>
      </c>
      <c r="H928" s="3" t="s">
        <v>25</v>
      </c>
      <c r="I928" s="3" t="s">
        <v>26</v>
      </c>
      <c r="J928" s="3" t="s">
        <v>27</v>
      </c>
      <c r="K928" s="2">
        <f>Table1[[#This Row],[Unit Price]]*Table1[[#This Row],[Quantity]]</f>
        <v>112930.17</v>
      </c>
      <c r="L928" s="3">
        <f t="shared" si="14"/>
        <v>0.15</v>
      </c>
      <c r="M928" s="2">
        <f>IFERROR(Table1[[#This Row],[Sale Price]]*Table1[[#This Row],[Discount]],"No Discount")</f>
        <v>16939.5255</v>
      </c>
      <c r="N928" s="2">
        <f>IFERROR(Table1[[#This Row],[Sale Price]]-Table1[[#This Row],[Discount Amount]],Table1[[#This Row],[Sale Price]])</f>
        <v>95990.644499999995</v>
      </c>
      <c r="O928" s="23">
        <f>MONTH(Table1[[#This Row],[Date]])</f>
        <v>4</v>
      </c>
      <c r="P928" s="3"/>
      <c r="Q928" s="3"/>
      <c r="R928" s="3"/>
      <c r="S928" s="3"/>
      <c r="T928" s="3"/>
    </row>
    <row r="929" spans="1:20">
      <c r="A929" s="3">
        <v>928</v>
      </c>
      <c r="B929" s="3" t="s">
        <v>625</v>
      </c>
      <c r="C929" s="3" t="s">
        <v>16</v>
      </c>
      <c r="D929" s="2">
        <v>17414.36</v>
      </c>
      <c r="E929" s="3">
        <v>2</v>
      </c>
      <c r="F929" s="3" t="s">
        <v>1466</v>
      </c>
      <c r="G929" s="1">
        <v>45386</v>
      </c>
      <c r="H929" s="3" t="s">
        <v>251</v>
      </c>
      <c r="I929" s="3" t="s">
        <v>26</v>
      </c>
      <c r="J929" s="3" t="s">
        <v>36</v>
      </c>
      <c r="K929" s="2">
        <f>Table1[[#This Row],[Unit Price]]*Table1[[#This Row],[Quantity]]</f>
        <v>34828.720000000001</v>
      </c>
      <c r="L929" s="3">
        <f t="shared" si="14"/>
        <v>0.15</v>
      </c>
      <c r="M929" s="2">
        <f>IFERROR(Table1[[#This Row],[Sale Price]]*Table1[[#This Row],[Discount]],"No Discount")</f>
        <v>5224.308</v>
      </c>
      <c r="N929" s="2">
        <f>IFERROR(Table1[[#This Row],[Sale Price]]-Table1[[#This Row],[Discount Amount]],Table1[[#This Row],[Sale Price]])</f>
        <v>29604.412</v>
      </c>
      <c r="O929" s="23">
        <f>MONTH(Table1[[#This Row],[Date]])</f>
        <v>4</v>
      </c>
      <c r="P929" s="3"/>
      <c r="Q929" s="3"/>
      <c r="R929" s="3"/>
      <c r="S929" s="3"/>
      <c r="T929" s="3"/>
    </row>
    <row r="930" spans="1:20">
      <c r="A930" s="3">
        <v>929</v>
      </c>
      <c r="B930" s="3" t="s">
        <v>1467</v>
      </c>
      <c r="C930" s="3" t="s">
        <v>38</v>
      </c>
      <c r="D930" s="2">
        <v>172454.81</v>
      </c>
      <c r="E930" s="3">
        <v>2</v>
      </c>
      <c r="F930" s="3" t="s">
        <v>1468</v>
      </c>
      <c r="G930" s="1">
        <v>45522</v>
      </c>
      <c r="H930" s="3" t="s">
        <v>191</v>
      </c>
      <c r="I930" s="3" t="s">
        <v>41</v>
      </c>
      <c r="J930" s="3" t="s">
        <v>20</v>
      </c>
      <c r="K930" s="2">
        <f>Table1[[#This Row],[Unit Price]]*Table1[[#This Row],[Quantity]]</f>
        <v>344909.62</v>
      </c>
      <c r="L930" s="3">
        <f t="shared" si="14"/>
        <v>0.15</v>
      </c>
      <c r="M930" s="2">
        <f>IFERROR(Table1[[#This Row],[Sale Price]]*Table1[[#This Row],[Discount]],"No Discount")</f>
        <v>51736.442999999999</v>
      </c>
      <c r="N930" s="2">
        <f>IFERROR(Table1[[#This Row],[Sale Price]]-Table1[[#This Row],[Discount Amount]],Table1[[#This Row],[Sale Price]])</f>
        <v>293173.17700000003</v>
      </c>
      <c r="O930" s="23">
        <f>MONTH(Table1[[#This Row],[Date]])</f>
        <v>8</v>
      </c>
      <c r="P930" s="3"/>
      <c r="Q930" s="3"/>
      <c r="R930" s="3"/>
      <c r="S930" s="3"/>
      <c r="T930" s="3"/>
    </row>
    <row r="931" spans="1:20">
      <c r="A931" s="3">
        <v>930</v>
      </c>
      <c r="B931" s="3" t="s">
        <v>1469</v>
      </c>
      <c r="C931" s="3" t="s">
        <v>23</v>
      </c>
      <c r="D931" s="2">
        <v>29023.91</v>
      </c>
      <c r="E931" s="3">
        <v>5</v>
      </c>
      <c r="F931" s="3" t="s">
        <v>1470</v>
      </c>
      <c r="G931" s="1">
        <v>45332</v>
      </c>
      <c r="H931" s="3" t="s">
        <v>44</v>
      </c>
      <c r="I931" s="3" t="s">
        <v>45</v>
      </c>
      <c r="J931" s="3" t="s">
        <v>27</v>
      </c>
      <c r="K931" s="2">
        <f>Table1[[#This Row],[Unit Price]]*Table1[[#This Row],[Quantity]]</f>
        <v>145119.54999999999</v>
      </c>
      <c r="L931" s="3">
        <f t="shared" si="14"/>
        <v>0.25</v>
      </c>
      <c r="M931" s="2">
        <f>IFERROR(Table1[[#This Row],[Sale Price]]*Table1[[#This Row],[Discount]],"No Discount")</f>
        <v>36279.887499999997</v>
      </c>
      <c r="N931" s="2">
        <f>IFERROR(Table1[[#This Row],[Sale Price]]-Table1[[#This Row],[Discount Amount]],Table1[[#This Row],[Sale Price]])</f>
        <v>108839.66249999999</v>
      </c>
      <c r="O931" s="23">
        <f>MONTH(Table1[[#This Row],[Date]])</f>
        <v>2</v>
      </c>
      <c r="P931" s="3"/>
      <c r="Q931" s="3"/>
      <c r="R931" s="3"/>
      <c r="S931" s="3"/>
      <c r="T931" s="3"/>
    </row>
    <row r="932" spans="1:20">
      <c r="A932" s="3">
        <v>931</v>
      </c>
      <c r="B932" s="3" t="s">
        <v>1462</v>
      </c>
      <c r="C932" s="3" t="s">
        <v>79</v>
      </c>
      <c r="D932" s="2">
        <v>182194.11</v>
      </c>
      <c r="E932" s="3">
        <v>1</v>
      </c>
      <c r="F932" s="3" t="s">
        <v>1471</v>
      </c>
      <c r="G932" s="1">
        <v>45391</v>
      </c>
      <c r="H932" s="3" t="s">
        <v>62</v>
      </c>
      <c r="I932" s="3" t="s">
        <v>45</v>
      </c>
      <c r="J932" s="3" t="s">
        <v>20</v>
      </c>
      <c r="K932" s="2">
        <f>Table1[[#This Row],[Unit Price]]*Table1[[#This Row],[Quantity]]</f>
        <v>182194.11</v>
      </c>
      <c r="L932" s="3" t="str">
        <f t="shared" si="14"/>
        <v>No Discount</v>
      </c>
      <c r="M932" s="2" t="str">
        <f>IFERROR(Table1[[#This Row],[Sale Price]]*Table1[[#This Row],[Discount]],"No Discount")</f>
        <v>No Discount</v>
      </c>
      <c r="N932" s="2">
        <f>IFERROR(Table1[[#This Row],[Sale Price]]-Table1[[#This Row],[Discount Amount]],Table1[[#This Row],[Sale Price]])</f>
        <v>182194.11</v>
      </c>
      <c r="O932" s="23">
        <f>MONTH(Table1[[#This Row],[Date]])</f>
        <v>4</v>
      </c>
      <c r="P932" s="3"/>
      <c r="Q932" s="3"/>
      <c r="R932" s="3"/>
      <c r="S932" s="3"/>
      <c r="T932" s="3"/>
    </row>
    <row r="933" spans="1:20">
      <c r="A933" s="3">
        <v>932</v>
      </c>
      <c r="B933" s="3" t="s">
        <v>495</v>
      </c>
      <c r="C933" s="3" t="s">
        <v>29</v>
      </c>
      <c r="D933" s="2">
        <v>25124.400000000001</v>
      </c>
      <c r="E933" s="3">
        <v>1</v>
      </c>
      <c r="F933" s="3" t="s">
        <v>1472</v>
      </c>
      <c r="G933" s="1">
        <v>45327</v>
      </c>
      <c r="H933" s="3" t="s">
        <v>131</v>
      </c>
      <c r="I933" s="3" t="s">
        <v>26</v>
      </c>
      <c r="J933" s="3" t="s">
        <v>20</v>
      </c>
      <c r="K933" s="2">
        <f>Table1[[#This Row],[Unit Price]]*Table1[[#This Row],[Quantity]]</f>
        <v>25124.400000000001</v>
      </c>
      <c r="L933" s="3" t="str">
        <f t="shared" si="14"/>
        <v>No Discount</v>
      </c>
      <c r="M933" s="2" t="str">
        <f>IFERROR(Table1[[#This Row],[Sale Price]]*Table1[[#This Row],[Discount]],"No Discount")</f>
        <v>No Discount</v>
      </c>
      <c r="N933" s="2">
        <f>IFERROR(Table1[[#This Row],[Sale Price]]-Table1[[#This Row],[Discount Amount]],Table1[[#This Row],[Sale Price]])</f>
        <v>25124.400000000001</v>
      </c>
      <c r="O933" s="23">
        <f>MONTH(Table1[[#This Row],[Date]])</f>
        <v>2</v>
      </c>
      <c r="P933" s="3"/>
      <c r="Q933" s="3"/>
      <c r="R933" s="3"/>
      <c r="S933" s="3"/>
      <c r="T933" s="3"/>
    </row>
    <row r="934" spans="1:20">
      <c r="A934" s="3">
        <v>933</v>
      </c>
      <c r="B934" s="3" t="s">
        <v>1473</v>
      </c>
      <c r="C934" s="3" t="s">
        <v>23</v>
      </c>
      <c r="D934" s="2">
        <v>198155.08</v>
      </c>
      <c r="E934" s="3">
        <v>1</v>
      </c>
      <c r="F934" s="3" t="s">
        <v>1474</v>
      </c>
      <c r="G934" s="1">
        <v>45524</v>
      </c>
      <c r="H934" s="3" t="s">
        <v>40</v>
      </c>
      <c r="I934" s="3" t="s">
        <v>41</v>
      </c>
      <c r="J934" s="3" t="s">
        <v>36</v>
      </c>
      <c r="K934" s="2">
        <f>Table1[[#This Row],[Unit Price]]*Table1[[#This Row],[Quantity]]</f>
        <v>198155.08</v>
      </c>
      <c r="L934" s="3" t="str">
        <f t="shared" si="14"/>
        <v>No Discount</v>
      </c>
      <c r="M934" s="2" t="str">
        <f>IFERROR(Table1[[#This Row],[Sale Price]]*Table1[[#This Row],[Discount]],"No Discount")</f>
        <v>No Discount</v>
      </c>
      <c r="N934" s="2">
        <f>IFERROR(Table1[[#This Row],[Sale Price]]-Table1[[#This Row],[Discount Amount]],Table1[[#This Row],[Sale Price]])</f>
        <v>198155.08</v>
      </c>
      <c r="O934" s="23">
        <f>MONTH(Table1[[#This Row],[Date]])</f>
        <v>8</v>
      </c>
      <c r="P934" s="3"/>
      <c r="Q934" s="3"/>
      <c r="R934" s="3"/>
      <c r="S934" s="3"/>
      <c r="T934" s="3"/>
    </row>
    <row r="935" spans="1:20">
      <c r="A935" s="3">
        <v>934</v>
      </c>
      <c r="B935" s="3" t="s">
        <v>524</v>
      </c>
      <c r="C935" s="3" t="s">
        <v>129</v>
      </c>
      <c r="D935" s="2">
        <v>24868.67</v>
      </c>
      <c r="E935" s="3">
        <v>5</v>
      </c>
      <c r="F935" s="3" t="s">
        <v>1475</v>
      </c>
      <c r="G935" s="1">
        <v>45603</v>
      </c>
      <c r="H935" s="3" t="s">
        <v>72</v>
      </c>
      <c r="I935" s="3" t="s">
        <v>32</v>
      </c>
      <c r="J935" s="3" t="s">
        <v>27</v>
      </c>
      <c r="K935" s="2">
        <f>Table1[[#This Row],[Unit Price]]*Table1[[#This Row],[Quantity]]</f>
        <v>124343.34999999999</v>
      </c>
      <c r="L935" s="3">
        <f t="shared" si="14"/>
        <v>0.25</v>
      </c>
      <c r="M935" s="2">
        <f>IFERROR(Table1[[#This Row],[Sale Price]]*Table1[[#This Row],[Discount]],"No Discount")</f>
        <v>31085.837499999998</v>
      </c>
      <c r="N935" s="2">
        <f>IFERROR(Table1[[#This Row],[Sale Price]]-Table1[[#This Row],[Discount Amount]],Table1[[#This Row],[Sale Price]])</f>
        <v>93257.512499999997</v>
      </c>
      <c r="O935" s="23">
        <f>MONTH(Table1[[#This Row],[Date]])</f>
        <v>11</v>
      </c>
      <c r="P935" s="3"/>
      <c r="Q935" s="3"/>
      <c r="R935" s="3"/>
      <c r="S935" s="3"/>
      <c r="T935" s="3"/>
    </row>
    <row r="936" spans="1:20">
      <c r="A936" s="3">
        <v>935</v>
      </c>
      <c r="B936" s="3" t="s">
        <v>532</v>
      </c>
      <c r="C936" s="3" t="s">
        <v>16</v>
      </c>
      <c r="D936" s="2">
        <v>21761.15</v>
      </c>
      <c r="E936" s="3">
        <v>4</v>
      </c>
      <c r="F936" s="3" t="s">
        <v>1476</v>
      </c>
      <c r="G936" s="1">
        <v>45502</v>
      </c>
      <c r="H936" s="3" t="s">
        <v>18</v>
      </c>
      <c r="I936" s="3" t="s">
        <v>41</v>
      </c>
      <c r="J936" s="3" t="s">
        <v>36</v>
      </c>
      <c r="K936" s="2">
        <f>Table1[[#This Row],[Unit Price]]*Table1[[#This Row],[Quantity]]</f>
        <v>87044.6</v>
      </c>
      <c r="L936" s="3">
        <f t="shared" si="14"/>
        <v>0.15</v>
      </c>
      <c r="M936" s="2">
        <f>IFERROR(Table1[[#This Row],[Sale Price]]*Table1[[#This Row],[Discount]],"No Discount")</f>
        <v>13056.69</v>
      </c>
      <c r="N936" s="2">
        <f>IFERROR(Table1[[#This Row],[Sale Price]]-Table1[[#This Row],[Discount Amount]],Table1[[#This Row],[Sale Price]])</f>
        <v>73987.91</v>
      </c>
      <c r="O936" s="23">
        <f>MONTH(Table1[[#This Row],[Date]])</f>
        <v>7</v>
      </c>
      <c r="P936" s="3"/>
      <c r="Q936" s="3"/>
      <c r="R936" s="3"/>
      <c r="S936" s="3"/>
      <c r="T936" s="3"/>
    </row>
    <row r="937" spans="1:20">
      <c r="A937" s="3">
        <v>936</v>
      </c>
      <c r="B937" s="3" t="s">
        <v>1358</v>
      </c>
      <c r="C937" s="3" t="s">
        <v>47</v>
      </c>
      <c r="D937" s="2">
        <v>175411.4</v>
      </c>
      <c r="E937" s="3">
        <v>2</v>
      </c>
      <c r="F937" s="3" t="s">
        <v>1477</v>
      </c>
      <c r="G937" s="1">
        <v>45592</v>
      </c>
      <c r="H937" s="3" t="s">
        <v>76</v>
      </c>
      <c r="I937" s="3" t="s">
        <v>32</v>
      </c>
      <c r="J937" s="3" t="s">
        <v>20</v>
      </c>
      <c r="K937" s="2">
        <f>Table1[[#This Row],[Unit Price]]*Table1[[#This Row],[Quantity]]</f>
        <v>350822.8</v>
      </c>
      <c r="L937" s="3">
        <f t="shared" si="14"/>
        <v>0.15</v>
      </c>
      <c r="M937" s="2">
        <f>IFERROR(Table1[[#This Row],[Sale Price]]*Table1[[#This Row],[Discount]],"No Discount")</f>
        <v>52623.42</v>
      </c>
      <c r="N937" s="2">
        <f>IFERROR(Table1[[#This Row],[Sale Price]]-Table1[[#This Row],[Discount Amount]],Table1[[#This Row],[Sale Price]])</f>
        <v>298199.38</v>
      </c>
      <c r="O937" s="23">
        <f>MONTH(Table1[[#This Row],[Date]])</f>
        <v>10</v>
      </c>
      <c r="P937" s="3"/>
      <c r="Q937" s="3"/>
      <c r="R937" s="3"/>
      <c r="S937" s="3"/>
      <c r="T937" s="3"/>
    </row>
    <row r="938" spans="1:20">
      <c r="A938" s="3">
        <v>937</v>
      </c>
      <c r="B938" s="3" t="s">
        <v>1478</v>
      </c>
      <c r="C938" s="3" t="s">
        <v>129</v>
      </c>
      <c r="D938" s="2">
        <v>42321.85</v>
      </c>
      <c r="E938" s="3">
        <v>5</v>
      </c>
      <c r="F938" s="3" t="s">
        <v>1479</v>
      </c>
      <c r="G938" s="1">
        <v>45610</v>
      </c>
      <c r="H938" s="3" t="s">
        <v>91</v>
      </c>
      <c r="I938" s="3" t="s">
        <v>32</v>
      </c>
      <c r="J938" s="3" t="s">
        <v>20</v>
      </c>
      <c r="K938" s="2">
        <f>Table1[[#This Row],[Unit Price]]*Table1[[#This Row],[Quantity]]</f>
        <v>211609.25</v>
      </c>
      <c r="L938" s="3">
        <f t="shared" si="14"/>
        <v>0.25</v>
      </c>
      <c r="M938" s="2">
        <f>IFERROR(Table1[[#This Row],[Sale Price]]*Table1[[#This Row],[Discount]],"No Discount")</f>
        <v>52902.3125</v>
      </c>
      <c r="N938" s="2">
        <f>IFERROR(Table1[[#This Row],[Sale Price]]-Table1[[#This Row],[Discount Amount]],Table1[[#This Row],[Sale Price]])</f>
        <v>158706.9375</v>
      </c>
      <c r="O938" s="23">
        <f>MONTH(Table1[[#This Row],[Date]])</f>
        <v>11</v>
      </c>
      <c r="P938" s="3"/>
      <c r="Q938" s="3"/>
      <c r="R938" s="3"/>
      <c r="S938" s="3"/>
      <c r="T938" s="3"/>
    </row>
    <row r="939" spans="1:20">
      <c r="A939" s="3">
        <v>938</v>
      </c>
      <c r="B939" s="3" t="s">
        <v>1480</v>
      </c>
      <c r="C939" s="3" t="s">
        <v>16</v>
      </c>
      <c r="D939" s="2">
        <v>114729.74</v>
      </c>
      <c r="E939" s="3">
        <v>4</v>
      </c>
      <c r="F939" s="3" t="s">
        <v>1481</v>
      </c>
      <c r="G939" s="1">
        <v>45327</v>
      </c>
      <c r="H939" s="3" t="s">
        <v>121</v>
      </c>
      <c r="I939" s="3" t="s">
        <v>19</v>
      </c>
      <c r="J939" s="3" t="s">
        <v>20</v>
      </c>
      <c r="K939" s="2">
        <f>Table1[[#This Row],[Unit Price]]*Table1[[#This Row],[Quantity]]</f>
        <v>458918.96</v>
      </c>
      <c r="L939" s="3">
        <f t="shared" si="14"/>
        <v>0.15</v>
      </c>
      <c r="M939" s="2">
        <f>IFERROR(Table1[[#This Row],[Sale Price]]*Table1[[#This Row],[Discount]],"No Discount")</f>
        <v>68837.843999999997</v>
      </c>
      <c r="N939" s="2">
        <f>IFERROR(Table1[[#This Row],[Sale Price]]-Table1[[#This Row],[Discount Amount]],Table1[[#This Row],[Sale Price]])</f>
        <v>390081.11600000004</v>
      </c>
      <c r="O939" s="23">
        <f>MONTH(Table1[[#This Row],[Date]])</f>
        <v>2</v>
      </c>
      <c r="P939" s="3"/>
      <c r="Q939" s="3"/>
      <c r="R939" s="3"/>
      <c r="S939" s="3"/>
      <c r="T939" s="3"/>
    </row>
    <row r="940" spans="1:20">
      <c r="A940" s="3">
        <v>939</v>
      </c>
      <c r="B940" s="3" t="s">
        <v>1291</v>
      </c>
      <c r="C940" s="3" t="s">
        <v>47</v>
      </c>
      <c r="D940" s="2">
        <v>104531.42</v>
      </c>
      <c r="E940" s="3">
        <v>4</v>
      </c>
      <c r="F940" s="3" t="s">
        <v>1482</v>
      </c>
      <c r="G940" s="1">
        <v>45411</v>
      </c>
      <c r="H940" s="3" t="s">
        <v>35</v>
      </c>
      <c r="I940" s="3" t="s">
        <v>26</v>
      </c>
      <c r="J940" s="3" t="s">
        <v>27</v>
      </c>
      <c r="K940" s="2">
        <f>Table1[[#This Row],[Unit Price]]*Table1[[#This Row],[Quantity]]</f>
        <v>418125.68</v>
      </c>
      <c r="L940" s="3">
        <f t="shared" si="14"/>
        <v>0.15</v>
      </c>
      <c r="M940" s="2">
        <f>IFERROR(Table1[[#This Row],[Sale Price]]*Table1[[#This Row],[Discount]],"No Discount")</f>
        <v>62718.851999999999</v>
      </c>
      <c r="N940" s="2">
        <f>IFERROR(Table1[[#This Row],[Sale Price]]-Table1[[#This Row],[Discount Amount]],Table1[[#This Row],[Sale Price]])</f>
        <v>355406.82799999998</v>
      </c>
      <c r="O940" s="23">
        <f>MONTH(Table1[[#This Row],[Date]])</f>
        <v>4</v>
      </c>
      <c r="P940" s="3"/>
      <c r="Q940" s="3"/>
      <c r="R940" s="3"/>
      <c r="S940" s="3"/>
      <c r="T940" s="3"/>
    </row>
    <row r="941" spans="1:20">
      <c r="A941" s="3">
        <v>940</v>
      </c>
      <c r="B941" s="3" t="s">
        <v>1483</v>
      </c>
      <c r="C941" s="3" t="s">
        <v>70</v>
      </c>
      <c r="D941" s="2">
        <v>47771.17</v>
      </c>
      <c r="E941" s="3">
        <v>2</v>
      </c>
      <c r="F941" s="3" t="s">
        <v>1484</v>
      </c>
      <c r="G941" s="1">
        <v>45305</v>
      </c>
      <c r="H941" s="3" t="s">
        <v>81</v>
      </c>
      <c r="I941" s="3" t="s">
        <v>32</v>
      </c>
      <c r="J941" s="3" t="s">
        <v>36</v>
      </c>
      <c r="K941" s="2">
        <f>Table1[[#This Row],[Unit Price]]*Table1[[#This Row],[Quantity]]</f>
        <v>95542.34</v>
      </c>
      <c r="L941" s="3">
        <f t="shared" si="14"/>
        <v>0.15</v>
      </c>
      <c r="M941" s="2">
        <f>IFERROR(Table1[[#This Row],[Sale Price]]*Table1[[#This Row],[Discount]],"No Discount")</f>
        <v>14331.350999999999</v>
      </c>
      <c r="N941" s="2">
        <f>IFERROR(Table1[[#This Row],[Sale Price]]-Table1[[#This Row],[Discount Amount]],Table1[[#This Row],[Sale Price]])</f>
        <v>81210.989000000001</v>
      </c>
      <c r="O941" s="23">
        <f>MONTH(Table1[[#This Row],[Date]])</f>
        <v>1</v>
      </c>
      <c r="P941" s="3"/>
      <c r="Q941" s="3"/>
      <c r="R941" s="3"/>
      <c r="S941" s="3"/>
      <c r="T941" s="3"/>
    </row>
    <row r="942" spans="1:20">
      <c r="A942" s="3">
        <v>941</v>
      </c>
      <c r="B942" s="3" t="s">
        <v>565</v>
      </c>
      <c r="C942" s="3" t="s">
        <v>79</v>
      </c>
      <c r="D942" s="2">
        <v>38338.86</v>
      </c>
      <c r="E942" s="3">
        <v>3</v>
      </c>
      <c r="F942" s="3" t="s">
        <v>1485</v>
      </c>
      <c r="G942" s="1">
        <v>45391</v>
      </c>
      <c r="H942" s="3" t="s">
        <v>106</v>
      </c>
      <c r="I942" s="3" t="s">
        <v>19</v>
      </c>
      <c r="J942" s="3" t="s">
        <v>36</v>
      </c>
      <c r="K942" s="2">
        <f>Table1[[#This Row],[Unit Price]]*Table1[[#This Row],[Quantity]]</f>
        <v>115016.58</v>
      </c>
      <c r="L942" s="3">
        <f t="shared" si="14"/>
        <v>0.15</v>
      </c>
      <c r="M942" s="2">
        <f>IFERROR(Table1[[#This Row],[Sale Price]]*Table1[[#This Row],[Discount]],"No Discount")</f>
        <v>17252.487000000001</v>
      </c>
      <c r="N942" s="2">
        <f>IFERROR(Table1[[#This Row],[Sale Price]]-Table1[[#This Row],[Discount Amount]],Table1[[#This Row],[Sale Price]])</f>
        <v>97764.092999999993</v>
      </c>
      <c r="O942" s="23">
        <f>MONTH(Table1[[#This Row],[Date]])</f>
        <v>4</v>
      </c>
      <c r="P942" s="3"/>
      <c r="Q942" s="3"/>
      <c r="R942" s="3"/>
      <c r="S942" s="3"/>
      <c r="T942" s="3"/>
    </row>
    <row r="943" spans="1:20">
      <c r="A943" s="3">
        <v>942</v>
      </c>
      <c r="B943" s="3" t="s">
        <v>1486</v>
      </c>
      <c r="C943" s="3" t="s">
        <v>47</v>
      </c>
      <c r="D943" s="2">
        <v>155236.26</v>
      </c>
      <c r="E943" s="3">
        <v>5</v>
      </c>
      <c r="F943" s="3" t="s">
        <v>1487</v>
      </c>
      <c r="G943" s="1">
        <v>45348</v>
      </c>
      <c r="H943" s="3" t="s">
        <v>67</v>
      </c>
      <c r="I943" s="3" t="s">
        <v>26</v>
      </c>
      <c r="J943" s="3" t="s">
        <v>20</v>
      </c>
      <c r="K943" s="2">
        <f>Table1[[#This Row],[Unit Price]]*Table1[[#This Row],[Quantity]]</f>
        <v>776181.3</v>
      </c>
      <c r="L943" s="3">
        <f t="shared" si="14"/>
        <v>0.25</v>
      </c>
      <c r="M943" s="2">
        <f>IFERROR(Table1[[#This Row],[Sale Price]]*Table1[[#This Row],[Discount]],"No Discount")</f>
        <v>194045.32500000001</v>
      </c>
      <c r="N943" s="2">
        <f>IFERROR(Table1[[#This Row],[Sale Price]]-Table1[[#This Row],[Discount Amount]],Table1[[#This Row],[Sale Price]])</f>
        <v>582135.97500000009</v>
      </c>
      <c r="O943" s="23">
        <f>MONTH(Table1[[#This Row],[Date]])</f>
        <v>2</v>
      </c>
      <c r="P943" s="3"/>
      <c r="Q943" s="3"/>
      <c r="R943" s="3"/>
      <c r="S943" s="3"/>
      <c r="T943" s="3"/>
    </row>
    <row r="944" spans="1:20">
      <c r="A944" s="3">
        <v>943</v>
      </c>
      <c r="B944" s="3" t="s">
        <v>295</v>
      </c>
      <c r="C944" s="3" t="s">
        <v>129</v>
      </c>
      <c r="D944" s="2">
        <v>122553.1</v>
      </c>
      <c r="E944" s="3">
        <v>1</v>
      </c>
      <c r="F944" s="3" t="s">
        <v>1488</v>
      </c>
      <c r="G944" s="1">
        <v>45649</v>
      </c>
      <c r="H944" s="3" t="s">
        <v>223</v>
      </c>
      <c r="I944" s="3" t="s">
        <v>41</v>
      </c>
      <c r="J944" s="3" t="s">
        <v>20</v>
      </c>
      <c r="K944" s="2">
        <f>Table1[[#This Row],[Unit Price]]*Table1[[#This Row],[Quantity]]</f>
        <v>122553.1</v>
      </c>
      <c r="L944" s="3" t="str">
        <f t="shared" si="14"/>
        <v>No Discount</v>
      </c>
      <c r="M944" s="2" t="str">
        <f>IFERROR(Table1[[#This Row],[Sale Price]]*Table1[[#This Row],[Discount]],"No Discount")</f>
        <v>No Discount</v>
      </c>
      <c r="N944" s="2">
        <f>IFERROR(Table1[[#This Row],[Sale Price]]-Table1[[#This Row],[Discount Amount]],Table1[[#This Row],[Sale Price]])</f>
        <v>122553.1</v>
      </c>
      <c r="O944" s="23">
        <f>MONTH(Table1[[#This Row],[Date]])</f>
        <v>12</v>
      </c>
      <c r="P944" s="3"/>
      <c r="Q944" s="3"/>
      <c r="R944" s="3"/>
      <c r="S944" s="3"/>
      <c r="T944" s="3"/>
    </row>
    <row r="945" spans="1:20">
      <c r="A945" s="3">
        <v>944</v>
      </c>
      <c r="B945" s="3" t="s">
        <v>1028</v>
      </c>
      <c r="C945" s="3" t="s">
        <v>60</v>
      </c>
      <c r="D945" s="2">
        <v>50109.23</v>
      </c>
      <c r="E945" s="3">
        <v>1</v>
      </c>
      <c r="F945" s="3" t="s">
        <v>1489</v>
      </c>
      <c r="G945" s="1">
        <v>45554</v>
      </c>
      <c r="H945" s="3" t="s">
        <v>159</v>
      </c>
      <c r="I945" s="3" t="s">
        <v>45</v>
      </c>
      <c r="J945" s="3" t="s">
        <v>27</v>
      </c>
      <c r="K945" s="2">
        <f>Table1[[#This Row],[Unit Price]]*Table1[[#This Row],[Quantity]]</f>
        <v>50109.23</v>
      </c>
      <c r="L945" s="3" t="str">
        <f t="shared" si="14"/>
        <v>No Discount</v>
      </c>
      <c r="M945" s="2" t="str">
        <f>IFERROR(Table1[[#This Row],[Sale Price]]*Table1[[#This Row],[Discount]],"No Discount")</f>
        <v>No Discount</v>
      </c>
      <c r="N945" s="2">
        <f>IFERROR(Table1[[#This Row],[Sale Price]]-Table1[[#This Row],[Discount Amount]],Table1[[#This Row],[Sale Price]])</f>
        <v>50109.23</v>
      </c>
      <c r="O945" s="23">
        <f>MONTH(Table1[[#This Row],[Date]])</f>
        <v>9</v>
      </c>
      <c r="P945" s="3"/>
      <c r="Q945" s="3"/>
      <c r="R945" s="3"/>
      <c r="S945" s="3"/>
      <c r="T945" s="3"/>
    </row>
    <row r="946" spans="1:20">
      <c r="A946" s="3">
        <v>945</v>
      </c>
      <c r="B946" s="3" t="s">
        <v>457</v>
      </c>
      <c r="C946" s="3" t="s">
        <v>38</v>
      </c>
      <c r="D946" s="2">
        <v>127280.03</v>
      </c>
      <c r="E946" s="3">
        <v>5</v>
      </c>
      <c r="F946" s="3" t="s">
        <v>1490</v>
      </c>
      <c r="G946" s="1">
        <v>45557</v>
      </c>
      <c r="H946" s="3" t="s">
        <v>44</v>
      </c>
      <c r="I946" s="3" t="s">
        <v>45</v>
      </c>
      <c r="J946" s="3" t="s">
        <v>36</v>
      </c>
      <c r="K946" s="2">
        <f>Table1[[#This Row],[Unit Price]]*Table1[[#This Row],[Quantity]]</f>
        <v>636400.15</v>
      </c>
      <c r="L946" s="3">
        <f t="shared" si="14"/>
        <v>0.25</v>
      </c>
      <c r="M946" s="2">
        <f>IFERROR(Table1[[#This Row],[Sale Price]]*Table1[[#This Row],[Discount]],"No Discount")</f>
        <v>159100.03750000001</v>
      </c>
      <c r="N946" s="2">
        <f>IFERROR(Table1[[#This Row],[Sale Price]]-Table1[[#This Row],[Discount Amount]],Table1[[#This Row],[Sale Price]])</f>
        <v>477300.11250000005</v>
      </c>
      <c r="O946" s="23">
        <f>MONTH(Table1[[#This Row],[Date]])</f>
        <v>9</v>
      </c>
      <c r="P946" s="3"/>
      <c r="Q946" s="3"/>
      <c r="R946" s="3"/>
      <c r="S946" s="3"/>
      <c r="T946" s="3"/>
    </row>
    <row r="947" spans="1:20">
      <c r="A947" s="3">
        <v>946</v>
      </c>
      <c r="B947" s="3" t="s">
        <v>1093</v>
      </c>
      <c r="C947" s="3" t="s">
        <v>51</v>
      </c>
      <c r="D947" s="2">
        <v>179202.44</v>
      </c>
      <c r="E947" s="3">
        <v>4</v>
      </c>
      <c r="F947" s="3" t="s">
        <v>1491</v>
      </c>
      <c r="G947" s="1">
        <v>45355</v>
      </c>
      <c r="H947" s="3" t="s">
        <v>76</v>
      </c>
      <c r="I947" s="3" t="s">
        <v>19</v>
      </c>
      <c r="J947" s="3" t="s">
        <v>20</v>
      </c>
      <c r="K947" s="2">
        <f>Table1[[#This Row],[Unit Price]]*Table1[[#This Row],[Quantity]]</f>
        <v>716809.76</v>
      </c>
      <c r="L947" s="3">
        <f t="shared" si="14"/>
        <v>0.15</v>
      </c>
      <c r="M947" s="2">
        <f>IFERROR(Table1[[#This Row],[Sale Price]]*Table1[[#This Row],[Discount]],"No Discount")</f>
        <v>107521.46399999999</v>
      </c>
      <c r="N947" s="2">
        <f>IFERROR(Table1[[#This Row],[Sale Price]]-Table1[[#This Row],[Discount Amount]],Table1[[#This Row],[Sale Price]])</f>
        <v>609288.29599999997</v>
      </c>
      <c r="O947" s="23">
        <f>MONTH(Table1[[#This Row],[Date]])</f>
        <v>3</v>
      </c>
      <c r="P947" s="3"/>
      <c r="Q947" s="3"/>
      <c r="R947" s="3"/>
      <c r="S947" s="3"/>
      <c r="T947" s="3"/>
    </row>
    <row r="948" spans="1:20">
      <c r="A948" s="3">
        <v>947</v>
      </c>
      <c r="B948" s="3" t="s">
        <v>779</v>
      </c>
      <c r="C948" s="3" t="s">
        <v>60</v>
      </c>
      <c r="D948" s="2">
        <v>69529.64</v>
      </c>
      <c r="E948" s="3">
        <v>4</v>
      </c>
      <c r="F948" s="3" t="s">
        <v>1492</v>
      </c>
      <c r="G948" s="1">
        <v>45476</v>
      </c>
      <c r="H948" s="3" t="s">
        <v>62</v>
      </c>
      <c r="I948" s="3" t="s">
        <v>41</v>
      </c>
      <c r="J948" s="3" t="s">
        <v>36</v>
      </c>
      <c r="K948" s="2">
        <f>Table1[[#This Row],[Unit Price]]*Table1[[#This Row],[Quantity]]</f>
        <v>278118.56</v>
      </c>
      <c r="L948" s="3">
        <f t="shared" si="14"/>
        <v>0.15</v>
      </c>
      <c r="M948" s="2">
        <f>IFERROR(Table1[[#This Row],[Sale Price]]*Table1[[#This Row],[Discount]],"No Discount")</f>
        <v>41717.784</v>
      </c>
      <c r="N948" s="2">
        <f>IFERROR(Table1[[#This Row],[Sale Price]]-Table1[[#This Row],[Discount Amount]],Table1[[#This Row],[Sale Price]])</f>
        <v>236400.77600000001</v>
      </c>
      <c r="O948" s="23">
        <f>MONTH(Table1[[#This Row],[Date]])</f>
        <v>7</v>
      </c>
      <c r="P948" s="3"/>
      <c r="Q948" s="3"/>
      <c r="R948" s="3"/>
      <c r="S948" s="3"/>
      <c r="T948" s="3"/>
    </row>
    <row r="949" spans="1:20">
      <c r="A949" s="3">
        <v>948</v>
      </c>
      <c r="B949" s="3" t="s">
        <v>28</v>
      </c>
      <c r="C949" s="3" t="s">
        <v>16</v>
      </c>
      <c r="D949" s="2">
        <v>191631.45</v>
      </c>
      <c r="E949" s="3">
        <v>5</v>
      </c>
      <c r="F949" s="3" t="s">
        <v>1493</v>
      </c>
      <c r="G949" s="1">
        <v>45640</v>
      </c>
      <c r="H949" s="3" t="s">
        <v>35</v>
      </c>
      <c r="I949" s="3" t="s">
        <v>26</v>
      </c>
      <c r="J949" s="3" t="s">
        <v>27</v>
      </c>
      <c r="K949" s="2">
        <f>Table1[[#This Row],[Unit Price]]*Table1[[#This Row],[Quantity]]</f>
        <v>958157.25</v>
      </c>
      <c r="L949" s="3">
        <f t="shared" si="14"/>
        <v>0.25</v>
      </c>
      <c r="M949" s="2">
        <f>IFERROR(Table1[[#This Row],[Sale Price]]*Table1[[#This Row],[Discount]],"No Discount")</f>
        <v>239539.3125</v>
      </c>
      <c r="N949" s="2">
        <f>IFERROR(Table1[[#This Row],[Sale Price]]-Table1[[#This Row],[Discount Amount]],Table1[[#This Row],[Sale Price]])</f>
        <v>718617.9375</v>
      </c>
      <c r="O949" s="23">
        <f>MONTH(Table1[[#This Row],[Date]])</f>
        <v>12</v>
      </c>
      <c r="P949" s="3"/>
      <c r="Q949" s="3"/>
      <c r="R949" s="3"/>
      <c r="S949" s="3"/>
      <c r="T949" s="3"/>
    </row>
    <row r="950" spans="1:20">
      <c r="A950" s="3">
        <v>949</v>
      </c>
      <c r="B950" s="3" t="s">
        <v>565</v>
      </c>
      <c r="C950" s="3" t="s">
        <v>70</v>
      </c>
      <c r="D950" s="2">
        <v>14304.99</v>
      </c>
      <c r="E950" s="3">
        <v>4</v>
      </c>
      <c r="F950" s="3" t="s">
        <v>1494</v>
      </c>
      <c r="G950" s="1">
        <v>45481</v>
      </c>
      <c r="H950" s="3" t="s">
        <v>18</v>
      </c>
      <c r="I950" s="3" t="s">
        <v>19</v>
      </c>
      <c r="J950" s="3" t="s">
        <v>36</v>
      </c>
      <c r="K950" s="2">
        <f>Table1[[#This Row],[Unit Price]]*Table1[[#This Row],[Quantity]]</f>
        <v>57219.96</v>
      </c>
      <c r="L950" s="3">
        <f t="shared" si="14"/>
        <v>0.15</v>
      </c>
      <c r="M950" s="2">
        <f>IFERROR(Table1[[#This Row],[Sale Price]]*Table1[[#This Row],[Discount]],"No Discount")</f>
        <v>8582.9939999999988</v>
      </c>
      <c r="N950" s="2">
        <f>IFERROR(Table1[[#This Row],[Sale Price]]-Table1[[#This Row],[Discount Amount]],Table1[[#This Row],[Sale Price]])</f>
        <v>48636.966</v>
      </c>
      <c r="O950" s="23">
        <f>MONTH(Table1[[#This Row],[Date]])</f>
        <v>7</v>
      </c>
      <c r="P950" s="3"/>
      <c r="Q950" s="3"/>
      <c r="R950" s="3"/>
      <c r="S950" s="3"/>
      <c r="T950" s="3"/>
    </row>
    <row r="951" spans="1:20">
      <c r="A951" s="3">
        <v>950</v>
      </c>
      <c r="B951" s="3" t="s">
        <v>368</v>
      </c>
      <c r="C951" s="3" t="s">
        <v>60</v>
      </c>
      <c r="D951" s="2">
        <v>112826.81</v>
      </c>
      <c r="E951" s="3">
        <v>5</v>
      </c>
      <c r="F951" s="3" t="s">
        <v>1495</v>
      </c>
      <c r="G951" s="1">
        <v>45360</v>
      </c>
      <c r="H951" s="3" t="s">
        <v>35</v>
      </c>
      <c r="I951" s="3" t="s">
        <v>45</v>
      </c>
      <c r="J951" s="3" t="s">
        <v>27</v>
      </c>
      <c r="K951" s="2">
        <f>Table1[[#This Row],[Unit Price]]*Table1[[#This Row],[Quantity]]</f>
        <v>564134.05000000005</v>
      </c>
      <c r="L951" s="3">
        <f t="shared" si="14"/>
        <v>0.25</v>
      </c>
      <c r="M951" s="2">
        <f>IFERROR(Table1[[#This Row],[Sale Price]]*Table1[[#This Row],[Discount]],"No Discount")</f>
        <v>141033.51250000001</v>
      </c>
      <c r="N951" s="2">
        <f>IFERROR(Table1[[#This Row],[Sale Price]]-Table1[[#This Row],[Discount Amount]],Table1[[#This Row],[Sale Price]])</f>
        <v>423100.53750000003</v>
      </c>
      <c r="O951" s="23">
        <f>MONTH(Table1[[#This Row],[Date]])</f>
        <v>3</v>
      </c>
      <c r="P951" s="3"/>
      <c r="Q951" s="3"/>
      <c r="R951" s="3"/>
      <c r="S951" s="3"/>
      <c r="T951" s="3"/>
    </row>
    <row r="952" spans="1:20">
      <c r="A952" s="3">
        <v>951</v>
      </c>
      <c r="B952" s="3" t="s">
        <v>597</v>
      </c>
      <c r="C952" s="3" t="s">
        <v>70</v>
      </c>
      <c r="D952" s="2">
        <v>63738.91</v>
      </c>
      <c r="E952" s="3">
        <v>1</v>
      </c>
      <c r="F952" s="3" t="s">
        <v>1496</v>
      </c>
      <c r="G952" s="1">
        <v>45449</v>
      </c>
      <c r="H952" s="3" t="s">
        <v>106</v>
      </c>
      <c r="I952" s="3" t="s">
        <v>41</v>
      </c>
      <c r="J952" s="3" t="s">
        <v>27</v>
      </c>
      <c r="K952" s="2">
        <f>Table1[[#This Row],[Unit Price]]*Table1[[#This Row],[Quantity]]</f>
        <v>63738.91</v>
      </c>
      <c r="L952" s="3" t="str">
        <f t="shared" si="14"/>
        <v>No Discount</v>
      </c>
      <c r="M952" s="2" t="str">
        <f>IFERROR(Table1[[#This Row],[Sale Price]]*Table1[[#This Row],[Discount]],"No Discount")</f>
        <v>No Discount</v>
      </c>
      <c r="N952" s="2">
        <f>IFERROR(Table1[[#This Row],[Sale Price]]-Table1[[#This Row],[Discount Amount]],Table1[[#This Row],[Sale Price]])</f>
        <v>63738.91</v>
      </c>
      <c r="O952" s="23">
        <f>MONTH(Table1[[#This Row],[Date]])</f>
        <v>6</v>
      </c>
      <c r="P952" s="3"/>
      <c r="Q952" s="3"/>
      <c r="R952" s="3"/>
      <c r="S952" s="3"/>
      <c r="T952" s="3"/>
    </row>
    <row r="953" spans="1:20">
      <c r="A953" s="3">
        <v>952</v>
      </c>
      <c r="B953" s="3" t="s">
        <v>1060</v>
      </c>
      <c r="C953" s="3" t="s">
        <v>47</v>
      </c>
      <c r="D953" s="2">
        <v>129951.87</v>
      </c>
      <c r="E953" s="3">
        <v>2</v>
      </c>
      <c r="F953" s="3" t="s">
        <v>1497</v>
      </c>
      <c r="G953" s="1">
        <v>45385</v>
      </c>
      <c r="H953" s="3" t="s">
        <v>62</v>
      </c>
      <c r="I953" s="3" t="s">
        <v>45</v>
      </c>
      <c r="J953" s="3" t="s">
        <v>27</v>
      </c>
      <c r="K953" s="2">
        <f>Table1[[#This Row],[Unit Price]]*Table1[[#This Row],[Quantity]]</f>
        <v>259903.74</v>
      </c>
      <c r="L953" s="3">
        <f t="shared" si="14"/>
        <v>0.15</v>
      </c>
      <c r="M953" s="2">
        <f>IFERROR(Table1[[#This Row],[Sale Price]]*Table1[[#This Row],[Discount]],"No Discount")</f>
        <v>38985.560999999994</v>
      </c>
      <c r="N953" s="2">
        <f>IFERROR(Table1[[#This Row],[Sale Price]]-Table1[[#This Row],[Discount Amount]],Table1[[#This Row],[Sale Price]])</f>
        <v>220918.179</v>
      </c>
      <c r="O953" s="23">
        <f>MONTH(Table1[[#This Row],[Date]])</f>
        <v>4</v>
      </c>
      <c r="P953" s="3"/>
      <c r="Q953" s="3"/>
      <c r="R953" s="3"/>
      <c r="S953" s="3"/>
      <c r="T953" s="3"/>
    </row>
    <row r="954" spans="1:20">
      <c r="A954" s="3">
        <v>953</v>
      </c>
      <c r="B954" s="3" t="s">
        <v>212</v>
      </c>
      <c r="C954" s="3" t="s">
        <v>129</v>
      </c>
      <c r="D954" s="2">
        <v>92246.43</v>
      </c>
      <c r="E954" s="3">
        <v>4</v>
      </c>
      <c r="F954" s="3" t="s">
        <v>1498</v>
      </c>
      <c r="G954" s="1">
        <v>45415</v>
      </c>
      <c r="H954" s="3" t="s">
        <v>197</v>
      </c>
      <c r="I954" s="3" t="s">
        <v>32</v>
      </c>
      <c r="J954" s="3" t="s">
        <v>27</v>
      </c>
      <c r="K954" s="2">
        <f>Table1[[#This Row],[Unit Price]]*Table1[[#This Row],[Quantity]]</f>
        <v>368985.72</v>
      </c>
      <c r="L954" s="3">
        <f t="shared" si="14"/>
        <v>0.15</v>
      </c>
      <c r="M954" s="2">
        <f>IFERROR(Table1[[#This Row],[Sale Price]]*Table1[[#This Row],[Discount]],"No Discount")</f>
        <v>55347.857999999993</v>
      </c>
      <c r="N954" s="2">
        <f>IFERROR(Table1[[#This Row],[Sale Price]]-Table1[[#This Row],[Discount Amount]],Table1[[#This Row],[Sale Price]])</f>
        <v>313637.86199999996</v>
      </c>
      <c r="O954" s="23">
        <f>MONTH(Table1[[#This Row],[Date]])</f>
        <v>5</v>
      </c>
      <c r="P954" s="3"/>
      <c r="Q954" s="3"/>
      <c r="R954" s="3"/>
      <c r="S954" s="3"/>
      <c r="T954" s="3"/>
    </row>
    <row r="955" spans="1:20">
      <c r="A955" s="3">
        <v>954</v>
      </c>
      <c r="B955" s="3" t="s">
        <v>277</v>
      </c>
      <c r="C955" s="3" t="s">
        <v>70</v>
      </c>
      <c r="D955" s="2">
        <v>194497.48</v>
      </c>
      <c r="E955" s="3">
        <v>2</v>
      </c>
      <c r="F955" s="3" t="s">
        <v>1499</v>
      </c>
      <c r="G955" s="1">
        <v>45396</v>
      </c>
      <c r="H955" s="3" t="s">
        <v>181</v>
      </c>
      <c r="I955" s="3" t="s">
        <v>32</v>
      </c>
      <c r="J955" s="3" t="s">
        <v>36</v>
      </c>
      <c r="K955" s="2">
        <f>Table1[[#This Row],[Unit Price]]*Table1[[#This Row],[Quantity]]</f>
        <v>388994.96</v>
      </c>
      <c r="L955" s="3">
        <f t="shared" si="14"/>
        <v>0.15</v>
      </c>
      <c r="M955" s="2">
        <f>IFERROR(Table1[[#This Row],[Sale Price]]*Table1[[#This Row],[Discount]],"No Discount")</f>
        <v>58349.243999999999</v>
      </c>
      <c r="N955" s="2">
        <f>IFERROR(Table1[[#This Row],[Sale Price]]-Table1[[#This Row],[Discount Amount]],Table1[[#This Row],[Sale Price]])</f>
        <v>330645.71600000001</v>
      </c>
      <c r="O955" s="23">
        <f>MONTH(Table1[[#This Row],[Date]])</f>
        <v>4</v>
      </c>
      <c r="P955" s="3"/>
      <c r="Q955" s="3"/>
      <c r="R955" s="3"/>
      <c r="S955" s="3"/>
      <c r="T955" s="3"/>
    </row>
    <row r="956" spans="1:20">
      <c r="A956" s="3">
        <v>955</v>
      </c>
      <c r="B956" s="3" t="s">
        <v>1137</v>
      </c>
      <c r="C956" s="3" t="s">
        <v>51</v>
      </c>
      <c r="D956" s="2">
        <v>60364.7</v>
      </c>
      <c r="E956" s="3">
        <v>1</v>
      </c>
      <c r="F956" s="3" t="s">
        <v>1500</v>
      </c>
      <c r="G956" s="1">
        <v>45372</v>
      </c>
      <c r="H956" s="3" t="s">
        <v>251</v>
      </c>
      <c r="I956" s="3" t="s">
        <v>19</v>
      </c>
      <c r="J956" s="3" t="s">
        <v>36</v>
      </c>
      <c r="K956" s="2">
        <f>Table1[[#This Row],[Unit Price]]*Table1[[#This Row],[Quantity]]</f>
        <v>60364.7</v>
      </c>
      <c r="L956" s="3" t="str">
        <f t="shared" si="14"/>
        <v>No Discount</v>
      </c>
      <c r="M956" s="2" t="str">
        <f>IFERROR(Table1[[#This Row],[Sale Price]]*Table1[[#This Row],[Discount]],"No Discount")</f>
        <v>No Discount</v>
      </c>
      <c r="N956" s="2">
        <f>IFERROR(Table1[[#This Row],[Sale Price]]-Table1[[#This Row],[Discount Amount]],Table1[[#This Row],[Sale Price]])</f>
        <v>60364.7</v>
      </c>
      <c r="O956" s="23">
        <f>MONTH(Table1[[#This Row],[Date]])</f>
        <v>3</v>
      </c>
      <c r="P956" s="3"/>
      <c r="Q956" s="3"/>
      <c r="R956" s="3"/>
      <c r="S956" s="3"/>
      <c r="T956" s="3"/>
    </row>
    <row r="957" spans="1:20">
      <c r="A957" s="3">
        <v>956</v>
      </c>
      <c r="B957" s="3" t="s">
        <v>1386</v>
      </c>
      <c r="C957" s="3" t="s">
        <v>23</v>
      </c>
      <c r="D957" s="2">
        <v>118009.61</v>
      </c>
      <c r="E957" s="3">
        <v>4</v>
      </c>
      <c r="F957" s="3" t="s">
        <v>1501</v>
      </c>
      <c r="G957" s="1">
        <v>45613</v>
      </c>
      <c r="H957" s="3" t="s">
        <v>223</v>
      </c>
      <c r="I957" s="3" t="s">
        <v>45</v>
      </c>
      <c r="J957" s="3" t="s">
        <v>36</v>
      </c>
      <c r="K957" s="2">
        <f>Table1[[#This Row],[Unit Price]]*Table1[[#This Row],[Quantity]]</f>
        <v>472038.44</v>
      </c>
      <c r="L957" s="3">
        <f t="shared" si="14"/>
        <v>0.15</v>
      </c>
      <c r="M957" s="2">
        <f>IFERROR(Table1[[#This Row],[Sale Price]]*Table1[[#This Row],[Discount]],"No Discount")</f>
        <v>70805.766000000003</v>
      </c>
      <c r="N957" s="2">
        <f>IFERROR(Table1[[#This Row],[Sale Price]]-Table1[[#This Row],[Discount Amount]],Table1[[#This Row],[Sale Price]])</f>
        <v>401232.674</v>
      </c>
      <c r="O957" s="23">
        <f>MONTH(Table1[[#This Row],[Date]])</f>
        <v>11</v>
      </c>
      <c r="P957" s="3"/>
      <c r="Q957" s="3"/>
      <c r="R957" s="3"/>
      <c r="S957" s="3"/>
      <c r="T957" s="3"/>
    </row>
    <row r="958" spans="1:20">
      <c r="A958" s="3">
        <v>957</v>
      </c>
      <c r="B958" s="3" t="s">
        <v>1050</v>
      </c>
      <c r="C958" s="3" t="s">
        <v>79</v>
      </c>
      <c r="D958" s="2">
        <v>165670.93</v>
      </c>
      <c r="E958" s="3">
        <v>3</v>
      </c>
      <c r="F958" s="3" t="s">
        <v>1502</v>
      </c>
      <c r="G958" s="1">
        <v>45383</v>
      </c>
      <c r="H958" s="3" t="s">
        <v>40</v>
      </c>
      <c r="I958" s="3" t="s">
        <v>45</v>
      </c>
      <c r="J958" s="3" t="s">
        <v>20</v>
      </c>
      <c r="K958" s="2">
        <f>Table1[[#This Row],[Unit Price]]*Table1[[#This Row],[Quantity]]</f>
        <v>497012.79</v>
      </c>
      <c r="L958" s="3">
        <f t="shared" si="14"/>
        <v>0.15</v>
      </c>
      <c r="M958" s="2">
        <f>IFERROR(Table1[[#This Row],[Sale Price]]*Table1[[#This Row],[Discount]],"No Discount")</f>
        <v>74551.9185</v>
      </c>
      <c r="N958" s="2">
        <f>IFERROR(Table1[[#This Row],[Sale Price]]-Table1[[#This Row],[Discount Amount]],Table1[[#This Row],[Sale Price]])</f>
        <v>422460.87150000001</v>
      </c>
      <c r="O958" s="23">
        <f>MONTH(Table1[[#This Row],[Date]])</f>
        <v>4</v>
      </c>
      <c r="P958" s="3"/>
      <c r="Q958" s="3"/>
      <c r="R958" s="3"/>
      <c r="S958" s="3"/>
      <c r="T958" s="3"/>
    </row>
    <row r="959" spans="1:20">
      <c r="A959" s="3">
        <v>958</v>
      </c>
      <c r="B959" s="3" t="s">
        <v>122</v>
      </c>
      <c r="C959" s="3" t="s">
        <v>70</v>
      </c>
      <c r="D959" s="2">
        <v>146364.94</v>
      </c>
      <c r="E959" s="3">
        <v>2</v>
      </c>
      <c r="F959" s="3" t="s">
        <v>1503</v>
      </c>
      <c r="G959" s="1">
        <v>45344</v>
      </c>
      <c r="H959" s="3" t="s">
        <v>35</v>
      </c>
      <c r="I959" s="3" t="s">
        <v>45</v>
      </c>
      <c r="J959" s="3" t="s">
        <v>20</v>
      </c>
      <c r="K959" s="2">
        <f>Table1[[#This Row],[Unit Price]]*Table1[[#This Row],[Quantity]]</f>
        <v>292729.88</v>
      </c>
      <c r="L959" s="3">
        <f t="shared" si="14"/>
        <v>0.15</v>
      </c>
      <c r="M959" s="2">
        <f>IFERROR(Table1[[#This Row],[Sale Price]]*Table1[[#This Row],[Discount]],"No Discount")</f>
        <v>43909.481999999996</v>
      </c>
      <c r="N959" s="2">
        <f>IFERROR(Table1[[#This Row],[Sale Price]]-Table1[[#This Row],[Discount Amount]],Table1[[#This Row],[Sale Price]])</f>
        <v>248820.39800000002</v>
      </c>
      <c r="O959" s="23">
        <f>MONTH(Table1[[#This Row],[Date]])</f>
        <v>2</v>
      </c>
      <c r="P959" s="3"/>
      <c r="Q959" s="3"/>
      <c r="R959" s="3"/>
      <c r="S959" s="3"/>
      <c r="T959" s="3"/>
    </row>
    <row r="960" spans="1:20">
      <c r="A960" s="3">
        <v>959</v>
      </c>
      <c r="B960" s="3" t="s">
        <v>1166</v>
      </c>
      <c r="C960" s="3" t="s">
        <v>16</v>
      </c>
      <c r="D960" s="2">
        <v>9363.43</v>
      </c>
      <c r="E960" s="3">
        <v>4</v>
      </c>
      <c r="F960" s="3" t="s">
        <v>1504</v>
      </c>
      <c r="G960" s="1">
        <v>45314</v>
      </c>
      <c r="H960" s="3" t="s">
        <v>81</v>
      </c>
      <c r="I960" s="3" t="s">
        <v>26</v>
      </c>
      <c r="J960" s="3" t="s">
        <v>36</v>
      </c>
      <c r="K960" s="2">
        <f>Table1[[#This Row],[Unit Price]]*Table1[[#This Row],[Quantity]]</f>
        <v>37453.72</v>
      </c>
      <c r="L960" s="3">
        <f t="shared" si="14"/>
        <v>0.15</v>
      </c>
      <c r="M960" s="2">
        <f>IFERROR(Table1[[#This Row],[Sale Price]]*Table1[[#This Row],[Discount]],"No Discount")</f>
        <v>5618.058</v>
      </c>
      <c r="N960" s="2">
        <f>IFERROR(Table1[[#This Row],[Sale Price]]-Table1[[#This Row],[Discount Amount]],Table1[[#This Row],[Sale Price]])</f>
        <v>31835.662</v>
      </c>
      <c r="O960" s="23">
        <f>MONTH(Table1[[#This Row],[Date]])</f>
        <v>1</v>
      </c>
      <c r="P960" s="3"/>
      <c r="Q960" s="3"/>
      <c r="R960" s="3"/>
      <c r="S960" s="3"/>
      <c r="T960" s="3"/>
    </row>
    <row r="961" spans="1:20">
      <c r="A961" s="3">
        <v>960</v>
      </c>
      <c r="B961" s="3" t="s">
        <v>569</v>
      </c>
      <c r="C961" s="3" t="s">
        <v>129</v>
      </c>
      <c r="D961" s="2">
        <v>36069.86</v>
      </c>
      <c r="E961" s="3">
        <v>3</v>
      </c>
      <c r="F961" s="3" t="s">
        <v>1505</v>
      </c>
      <c r="G961" s="1">
        <v>45339</v>
      </c>
      <c r="H961" s="3" t="s">
        <v>67</v>
      </c>
      <c r="I961" s="3" t="s">
        <v>19</v>
      </c>
      <c r="J961" s="3" t="s">
        <v>27</v>
      </c>
      <c r="K961" s="2">
        <f>Table1[[#This Row],[Unit Price]]*Table1[[#This Row],[Quantity]]</f>
        <v>108209.58</v>
      </c>
      <c r="L961" s="3">
        <f t="shared" si="14"/>
        <v>0.15</v>
      </c>
      <c r="M961" s="2">
        <f>IFERROR(Table1[[#This Row],[Sale Price]]*Table1[[#This Row],[Discount]],"No Discount")</f>
        <v>16231.437</v>
      </c>
      <c r="N961" s="2">
        <f>IFERROR(Table1[[#This Row],[Sale Price]]-Table1[[#This Row],[Discount Amount]],Table1[[#This Row],[Sale Price]])</f>
        <v>91978.142999999996</v>
      </c>
      <c r="O961" s="23">
        <f>MONTH(Table1[[#This Row],[Date]])</f>
        <v>2</v>
      </c>
      <c r="P961" s="3"/>
      <c r="Q961" s="3"/>
      <c r="R961" s="3"/>
      <c r="S961" s="3"/>
      <c r="T961" s="3"/>
    </row>
    <row r="962" spans="1:20">
      <c r="A962" s="3">
        <v>961</v>
      </c>
      <c r="B962" s="3" t="s">
        <v>1506</v>
      </c>
      <c r="C962" s="3" t="s">
        <v>47</v>
      </c>
      <c r="D962" s="2">
        <v>121220.62</v>
      </c>
      <c r="E962" s="3">
        <v>5</v>
      </c>
      <c r="F962" s="3" t="s">
        <v>1507</v>
      </c>
      <c r="G962" s="1">
        <v>45337</v>
      </c>
      <c r="H962" s="3" t="s">
        <v>67</v>
      </c>
      <c r="I962" s="3" t="s">
        <v>26</v>
      </c>
      <c r="J962" s="3" t="s">
        <v>27</v>
      </c>
      <c r="K962" s="2">
        <f>Table1[[#This Row],[Unit Price]]*Table1[[#This Row],[Quantity]]</f>
        <v>606103.1</v>
      </c>
      <c r="L962" s="3">
        <f t="shared" ref="L962:L1025" si="15">_xlfn.XLOOKUP(E962,$P$2:$P$6,$Q$2:$Q$6,,0)</f>
        <v>0.25</v>
      </c>
      <c r="M962" s="2">
        <f>IFERROR(Table1[[#This Row],[Sale Price]]*Table1[[#This Row],[Discount]],"No Discount")</f>
        <v>151525.77499999999</v>
      </c>
      <c r="N962" s="2">
        <f>IFERROR(Table1[[#This Row],[Sale Price]]-Table1[[#This Row],[Discount Amount]],Table1[[#This Row],[Sale Price]])</f>
        <v>454577.32499999995</v>
      </c>
      <c r="O962" s="23">
        <f>MONTH(Table1[[#This Row],[Date]])</f>
        <v>2</v>
      </c>
      <c r="P962" s="3"/>
      <c r="Q962" s="3"/>
      <c r="R962" s="3"/>
      <c r="S962" s="3"/>
      <c r="T962" s="3"/>
    </row>
    <row r="963" spans="1:20">
      <c r="A963" s="3">
        <v>962</v>
      </c>
      <c r="B963" s="3" t="s">
        <v>947</v>
      </c>
      <c r="C963" s="3" t="s">
        <v>47</v>
      </c>
      <c r="D963" s="2">
        <v>40238.620000000003</v>
      </c>
      <c r="E963" s="3">
        <v>2</v>
      </c>
      <c r="F963" s="3" t="s">
        <v>1508</v>
      </c>
      <c r="G963" s="1">
        <v>45643</v>
      </c>
      <c r="H963" s="3" t="s">
        <v>18</v>
      </c>
      <c r="I963" s="3" t="s">
        <v>19</v>
      </c>
      <c r="J963" s="3" t="s">
        <v>27</v>
      </c>
      <c r="K963" s="2">
        <f>Table1[[#This Row],[Unit Price]]*Table1[[#This Row],[Quantity]]</f>
        <v>80477.240000000005</v>
      </c>
      <c r="L963" s="3">
        <f t="shared" si="15"/>
        <v>0.15</v>
      </c>
      <c r="M963" s="2">
        <f>IFERROR(Table1[[#This Row],[Sale Price]]*Table1[[#This Row],[Discount]],"No Discount")</f>
        <v>12071.586000000001</v>
      </c>
      <c r="N963" s="2">
        <f>IFERROR(Table1[[#This Row],[Sale Price]]-Table1[[#This Row],[Discount Amount]],Table1[[#This Row],[Sale Price]])</f>
        <v>68405.65400000001</v>
      </c>
      <c r="O963" s="23">
        <f>MONTH(Table1[[#This Row],[Date]])</f>
        <v>12</v>
      </c>
      <c r="P963" s="3"/>
      <c r="Q963" s="3"/>
      <c r="R963" s="3"/>
      <c r="S963" s="3"/>
      <c r="T963" s="3"/>
    </row>
    <row r="964" spans="1:20">
      <c r="A964" s="3">
        <v>963</v>
      </c>
      <c r="B964" s="3" t="s">
        <v>1509</v>
      </c>
      <c r="C964" s="3" t="s">
        <v>129</v>
      </c>
      <c r="D964" s="2">
        <v>163232.87</v>
      </c>
      <c r="E964" s="3">
        <v>1</v>
      </c>
      <c r="F964" s="3" t="s">
        <v>1510</v>
      </c>
      <c r="G964" s="1">
        <v>45376</v>
      </c>
      <c r="H964" s="3" t="s">
        <v>99</v>
      </c>
      <c r="I964" s="3" t="s">
        <v>19</v>
      </c>
      <c r="J964" s="3" t="s">
        <v>36</v>
      </c>
      <c r="K964" s="2">
        <f>Table1[[#This Row],[Unit Price]]*Table1[[#This Row],[Quantity]]</f>
        <v>163232.87</v>
      </c>
      <c r="L964" s="3" t="str">
        <f t="shared" si="15"/>
        <v>No Discount</v>
      </c>
      <c r="M964" s="2" t="str">
        <f>IFERROR(Table1[[#This Row],[Sale Price]]*Table1[[#This Row],[Discount]],"No Discount")</f>
        <v>No Discount</v>
      </c>
      <c r="N964" s="2">
        <f>IFERROR(Table1[[#This Row],[Sale Price]]-Table1[[#This Row],[Discount Amount]],Table1[[#This Row],[Sale Price]])</f>
        <v>163232.87</v>
      </c>
      <c r="O964" s="23">
        <f>MONTH(Table1[[#This Row],[Date]])</f>
        <v>3</v>
      </c>
      <c r="P964" s="3"/>
      <c r="Q964" s="3"/>
      <c r="R964" s="3"/>
      <c r="S964" s="3"/>
      <c r="T964" s="3"/>
    </row>
    <row r="965" spans="1:20">
      <c r="A965" s="3">
        <v>964</v>
      </c>
      <c r="B965" s="3" t="s">
        <v>492</v>
      </c>
      <c r="C965" s="3" t="s">
        <v>70</v>
      </c>
      <c r="D965" s="2">
        <v>33492.33</v>
      </c>
      <c r="E965" s="3">
        <v>3</v>
      </c>
      <c r="F965" s="3" t="s">
        <v>1511</v>
      </c>
      <c r="G965" s="1">
        <v>45640</v>
      </c>
      <c r="H965" s="3" t="s">
        <v>96</v>
      </c>
      <c r="I965" s="3" t="s">
        <v>32</v>
      </c>
      <c r="J965" s="3" t="s">
        <v>36</v>
      </c>
      <c r="K965" s="2">
        <f>Table1[[#This Row],[Unit Price]]*Table1[[#This Row],[Quantity]]</f>
        <v>100476.99</v>
      </c>
      <c r="L965" s="3">
        <f t="shared" si="15"/>
        <v>0.15</v>
      </c>
      <c r="M965" s="2">
        <f>IFERROR(Table1[[#This Row],[Sale Price]]*Table1[[#This Row],[Discount]],"No Discount")</f>
        <v>15071.548500000001</v>
      </c>
      <c r="N965" s="2">
        <f>IFERROR(Table1[[#This Row],[Sale Price]]-Table1[[#This Row],[Discount Amount]],Table1[[#This Row],[Sale Price]])</f>
        <v>85405.441500000001</v>
      </c>
      <c r="O965" s="23">
        <f>MONTH(Table1[[#This Row],[Date]])</f>
        <v>12</v>
      </c>
      <c r="P965" s="3"/>
      <c r="Q965" s="3"/>
      <c r="R965" s="3"/>
      <c r="S965" s="3"/>
      <c r="T965" s="3"/>
    </row>
    <row r="966" spans="1:20">
      <c r="A966" s="3">
        <v>965</v>
      </c>
      <c r="B966" s="3" t="s">
        <v>1512</v>
      </c>
      <c r="C966" s="3" t="s">
        <v>79</v>
      </c>
      <c r="D966" s="2">
        <v>170975.33</v>
      </c>
      <c r="E966" s="3">
        <v>5</v>
      </c>
      <c r="F966" s="3" t="s">
        <v>1513</v>
      </c>
      <c r="G966" s="1">
        <v>45439</v>
      </c>
      <c r="H966" s="3" t="s">
        <v>91</v>
      </c>
      <c r="I966" s="3" t="s">
        <v>41</v>
      </c>
      <c r="J966" s="3" t="s">
        <v>20</v>
      </c>
      <c r="K966" s="2">
        <f>Table1[[#This Row],[Unit Price]]*Table1[[#This Row],[Quantity]]</f>
        <v>854876.64999999991</v>
      </c>
      <c r="L966" s="3">
        <f t="shared" si="15"/>
        <v>0.25</v>
      </c>
      <c r="M966" s="2">
        <f>IFERROR(Table1[[#This Row],[Sale Price]]*Table1[[#This Row],[Discount]],"No Discount")</f>
        <v>213719.16249999998</v>
      </c>
      <c r="N966" s="2">
        <f>IFERROR(Table1[[#This Row],[Sale Price]]-Table1[[#This Row],[Discount Amount]],Table1[[#This Row],[Sale Price]])</f>
        <v>641157.48749999993</v>
      </c>
      <c r="O966" s="23">
        <f>MONTH(Table1[[#This Row],[Date]])</f>
        <v>5</v>
      </c>
      <c r="P966" s="3"/>
      <c r="Q966" s="3"/>
      <c r="R966" s="3"/>
      <c r="S966" s="3"/>
      <c r="T966" s="3"/>
    </row>
    <row r="967" spans="1:20">
      <c r="A967" s="3">
        <v>966</v>
      </c>
      <c r="B967" s="3" t="s">
        <v>788</v>
      </c>
      <c r="C967" s="3" t="s">
        <v>23</v>
      </c>
      <c r="D967" s="2">
        <v>117242.97</v>
      </c>
      <c r="E967" s="3">
        <v>2</v>
      </c>
      <c r="F967" s="3" t="s">
        <v>1514</v>
      </c>
      <c r="G967" s="1">
        <v>45310</v>
      </c>
      <c r="H967" s="3" t="s">
        <v>81</v>
      </c>
      <c r="I967" s="3" t="s">
        <v>32</v>
      </c>
      <c r="J967" s="3" t="s">
        <v>20</v>
      </c>
      <c r="K967" s="2">
        <f>Table1[[#This Row],[Unit Price]]*Table1[[#This Row],[Quantity]]</f>
        <v>234485.94</v>
      </c>
      <c r="L967" s="3">
        <f t="shared" si="15"/>
        <v>0.15</v>
      </c>
      <c r="M967" s="2">
        <f>IFERROR(Table1[[#This Row],[Sale Price]]*Table1[[#This Row],[Discount]],"No Discount")</f>
        <v>35172.890999999996</v>
      </c>
      <c r="N967" s="2">
        <f>IFERROR(Table1[[#This Row],[Sale Price]]-Table1[[#This Row],[Discount Amount]],Table1[[#This Row],[Sale Price]])</f>
        <v>199313.049</v>
      </c>
      <c r="O967" s="23">
        <f>MONTH(Table1[[#This Row],[Date]])</f>
        <v>1</v>
      </c>
      <c r="P967" s="3"/>
      <c r="Q967" s="3"/>
      <c r="R967" s="3"/>
      <c r="S967" s="3"/>
      <c r="T967" s="3"/>
    </row>
    <row r="968" spans="1:20">
      <c r="A968" s="3">
        <v>967</v>
      </c>
      <c r="B968" s="3" t="s">
        <v>720</v>
      </c>
      <c r="C968" s="3" t="s">
        <v>29</v>
      </c>
      <c r="D968" s="2">
        <v>146543.28</v>
      </c>
      <c r="E968" s="3">
        <v>5</v>
      </c>
      <c r="F968" s="3" t="s">
        <v>1515</v>
      </c>
      <c r="G968" s="1">
        <v>45304</v>
      </c>
      <c r="H968" s="3" t="s">
        <v>181</v>
      </c>
      <c r="I968" s="3" t="s">
        <v>32</v>
      </c>
      <c r="J968" s="3" t="s">
        <v>27</v>
      </c>
      <c r="K968" s="2">
        <f>Table1[[#This Row],[Unit Price]]*Table1[[#This Row],[Quantity]]</f>
        <v>732716.4</v>
      </c>
      <c r="L968" s="3">
        <f t="shared" si="15"/>
        <v>0.25</v>
      </c>
      <c r="M968" s="2">
        <f>IFERROR(Table1[[#This Row],[Sale Price]]*Table1[[#This Row],[Discount]],"No Discount")</f>
        <v>183179.1</v>
      </c>
      <c r="N968" s="2">
        <f>IFERROR(Table1[[#This Row],[Sale Price]]-Table1[[#This Row],[Discount Amount]],Table1[[#This Row],[Sale Price]])</f>
        <v>549537.30000000005</v>
      </c>
      <c r="O968" s="23">
        <f>MONTH(Table1[[#This Row],[Date]])</f>
        <v>1</v>
      </c>
      <c r="P968" s="3"/>
      <c r="Q968" s="3"/>
      <c r="R968" s="3"/>
      <c r="S968" s="3"/>
      <c r="T968" s="3"/>
    </row>
    <row r="969" spans="1:20">
      <c r="A969" s="3">
        <v>968</v>
      </c>
      <c r="B969" s="3" t="s">
        <v>432</v>
      </c>
      <c r="C969" s="3" t="s">
        <v>38</v>
      </c>
      <c r="D969" s="2">
        <v>158822.81</v>
      </c>
      <c r="E969" s="3">
        <v>2</v>
      </c>
      <c r="F969" s="3" t="s">
        <v>1516</v>
      </c>
      <c r="G969" s="1">
        <v>45334</v>
      </c>
      <c r="H969" s="3" t="s">
        <v>131</v>
      </c>
      <c r="I969" s="3" t="s">
        <v>26</v>
      </c>
      <c r="J969" s="3" t="s">
        <v>36</v>
      </c>
      <c r="K969" s="2">
        <f>Table1[[#This Row],[Unit Price]]*Table1[[#This Row],[Quantity]]</f>
        <v>317645.62</v>
      </c>
      <c r="L969" s="3">
        <f t="shared" si="15"/>
        <v>0.15</v>
      </c>
      <c r="M969" s="2">
        <f>IFERROR(Table1[[#This Row],[Sale Price]]*Table1[[#This Row],[Discount]],"No Discount")</f>
        <v>47646.843000000001</v>
      </c>
      <c r="N969" s="2">
        <f>IFERROR(Table1[[#This Row],[Sale Price]]-Table1[[#This Row],[Discount Amount]],Table1[[#This Row],[Sale Price]])</f>
        <v>269998.777</v>
      </c>
      <c r="O969" s="23">
        <f>MONTH(Table1[[#This Row],[Date]])</f>
        <v>2</v>
      </c>
      <c r="P969" s="3"/>
      <c r="Q969" s="3"/>
      <c r="R969" s="3"/>
      <c r="S969" s="3"/>
      <c r="T969" s="3"/>
    </row>
    <row r="970" spans="1:20">
      <c r="A970" s="3">
        <v>969</v>
      </c>
      <c r="B970" s="3" t="s">
        <v>144</v>
      </c>
      <c r="C970" s="3" t="s">
        <v>47</v>
      </c>
      <c r="D970" s="2">
        <v>61217.51</v>
      </c>
      <c r="E970" s="3">
        <v>1</v>
      </c>
      <c r="F970" s="3" t="s">
        <v>1517</v>
      </c>
      <c r="G970" s="1">
        <v>45585</v>
      </c>
      <c r="H970" s="3" t="s">
        <v>131</v>
      </c>
      <c r="I970" s="3" t="s">
        <v>26</v>
      </c>
      <c r="J970" s="3" t="s">
        <v>36</v>
      </c>
      <c r="K970" s="2">
        <f>Table1[[#This Row],[Unit Price]]*Table1[[#This Row],[Quantity]]</f>
        <v>61217.51</v>
      </c>
      <c r="L970" s="3" t="str">
        <f t="shared" si="15"/>
        <v>No Discount</v>
      </c>
      <c r="M970" s="2" t="str">
        <f>IFERROR(Table1[[#This Row],[Sale Price]]*Table1[[#This Row],[Discount]],"No Discount")</f>
        <v>No Discount</v>
      </c>
      <c r="N970" s="2">
        <f>IFERROR(Table1[[#This Row],[Sale Price]]-Table1[[#This Row],[Discount Amount]],Table1[[#This Row],[Sale Price]])</f>
        <v>61217.51</v>
      </c>
      <c r="O970" s="23">
        <f>MONTH(Table1[[#This Row],[Date]])</f>
        <v>10</v>
      </c>
      <c r="P970" s="3"/>
      <c r="Q970" s="3"/>
      <c r="R970" s="3"/>
      <c r="S970" s="3"/>
      <c r="T970" s="3"/>
    </row>
    <row r="971" spans="1:20">
      <c r="A971" s="3">
        <v>970</v>
      </c>
      <c r="B971" s="3" t="s">
        <v>1166</v>
      </c>
      <c r="C971" s="3" t="s">
        <v>23</v>
      </c>
      <c r="D971" s="2">
        <v>187039.1</v>
      </c>
      <c r="E971" s="3">
        <v>4</v>
      </c>
      <c r="F971" s="3" t="s">
        <v>1518</v>
      </c>
      <c r="G971" s="1">
        <v>45607</v>
      </c>
      <c r="H971" s="3" t="s">
        <v>67</v>
      </c>
      <c r="I971" s="3" t="s">
        <v>19</v>
      </c>
      <c r="J971" s="3" t="s">
        <v>36</v>
      </c>
      <c r="K971" s="2">
        <f>Table1[[#This Row],[Unit Price]]*Table1[[#This Row],[Quantity]]</f>
        <v>748156.4</v>
      </c>
      <c r="L971" s="3">
        <f t="shared" si="15"/>
        <v>0.15</v>
      </c>
      <c r="M971" s="2">
        <f>IFERROR(Table1[[#This Row],[Sale Price]]*Table1[[#This Row],[Discount]],"No Discount")</f>
        <v>112223.46</v>
      </c>
      <c r="N971" s="2">
        <f>IFERROR(Table1[[#This Row],[Sale Price]]-Table1[[#This Row],[Discount Amount]],Table1[[#This Row],[Sale Price]])</f>
        <v>635932.94000000006</v>
      </c>
      <c r="O971" s="23">
        <f>MONTH(Table1[[#This Row],[Date]])</f>
        <v>11</v>
      </c>
      <c r="P971" s="3"/>
      <c r="Q971" s="3"/>
      <c r="R971" s="3"/>
      <c r="S971" s="3"/>
      <c r="T971" s="3"/>
    </row>
    <row r="972" spans="1:20">
      <c r="A972" s="3">
        <v>971</v>
      </c>
      <c r="B972" s="3" t="s">
        <v>1519</v>
      </c>
      <c r="C972" s="3" t="s">
        <v>38</v>
      </c>
      <c r="D972" s="2">
        <v>128897.86</v>
      </c>
      <c r="E972" s="3">
        <v>3</v>
      </c>
      <c r="F972" s="3" t="s">
        <v>1520</v>
      </c>
      <c r="G972" s="1">
        <v>45603</v>
      </c>
      <c r="H972" s="3" t="s">
        <v>44</v>
      </c>
      <c r="I972" s="3" t="s">
        <v>32</v>
      </c>
      <c r="J972" s="3" t="s">
        <v>27</v>
      </c>
      <c r="K972" s="2">
        <f>Table1[[#This Row],[Unit Price]]*Table1[[#This Row],[Quantity]]</f>
        <v>386693.58</v>
      </c>
      <c r="L972" s="3">
        <f t="shared" si="15"/>
        <v>0.15</v>
      </c>
      <c r="M972" s="2">
        <f>IFERROR(Table1[[#This Row],[Sale Price]]*Table1[[#This Row],[Discount]],"No Discount")</f>
        <v>58004.037000000004</v>
      </c>
      <c r="N972" s="2">
        <f>IFERROR(Table1[[#This Row],[Sale Price]]-Table1[[#This Row],[Discount Amount]],Table1[[#This Row],[Sale Price]])</f>
        <v>328689.54300000001</v>
      </c>
      <c r="O972" s="23">
        <f>MONTH(Table1[[#This Row],[Date]])</f>
        <v>11</v>
      </c>
      <c r="P972" s="3"/>
      <c r="Q972" s="3"/>
      <c r="R972" s="3"/>
      <c r="S972" s="3"/>
      <c r="T972" s="3"/>
    </row>
    <row r="973" spans="1:20">
      <c r="A973" s="3">
        <v>972</v>
      </c>
      <c r="B973" s="3" t="s">
        <v>1521</v>
      </c>
      <c r="C973" s="3" t="s">
        <v>38</v>
      </c>
      <c r="D973" s="2">
        <v>154204.78</v>
      </c>
      <c r="E973" s="3">
        <v>4</v>
      </c>
      <c r="F973" s="3" t="s">
        <v>1522</v>
      </c>
      <c r="G973" s="1">
        <v>45394</v>
      </c>
      <c r="H973" s="3" t="s">
        <v>159</v>
      </c>
      <c r="I973" s="3" t="s">
        <v>45</v>
      </c>
      <c r="J973" s="3" t="s">
        <v>36</v>
      </c>
      <c r="K973" s="2">
        <f>Table1[[#This Row],[Unit Price]]*Table1[[#This Row],[Quantity]]</f>
        <v>616819.12</v>
      </c>
      <c r="L973" s="3">
        <f t="shared" si="15"/>
        <v>0.15</v>
      </c>
      <c r="M973" s="2">
        <f>IFERROR(Table1[[#This Row],[Sale Price]]*Table1[[#This Row],[Discount]],"No Discount")</f>
        <v>92522.868000000002</v>
      </c>
      <c r="N973" s="2">
        <f>IFERROR(Table1[[#This Row],[Sale Price]]-Table1[[#This Row],[Discount Amount]],Table1[[#This Row],[Sale Price]])</f>
        <v>524296.25199999998</v>
      </c>
      <c r="O973" s="23">
        <f>MONTH(Table1[[#This Row],[Date]])</f>
        <v>4</v>
      </c>
      <c r="P973" s="3"/>
      <c r="Q973" s="3"/>
      <c r="R973" s="3"/>
      <c r="S973" s="3"/>
      <c r="T973" s="3"/>
    </row>
    <row r="974" spans="1:20">
      <c r="A974" s="3">
        <v>973</v>
      </c>
      <c r="B974" s="3" t="s">
        <v>324</v>
      </c>
      <c r="C974" s="3" t="s">
        <v>29</v>
      </c>
      <c r="D974" s="2">
        <v>19979.61</v>
      </c>
      <c r="E974" s="3">
        <v>1</v>
      </c>
      <c r="F974" s="3" t="s">
        <v>1523</v>
      </c>
      <c r="G974" s="1">
        <v>45588</v>
      </c>
      <c r="H974" s="3" t="s">
        <v>81</v>
      </c>
      <c r="I974" s="3" t="s">
        <v>26</v>
      </c>
      <c r="J974" s="3" t="s">
        <v>20</v>
      </c>
      <c r="K974" s="2">
        <f>Table1[[#This Row],[Unit Price]]*Table1[[#This Row],[Quantity]]</f>
        <v>19979.61</v>
      </c>
      <c r="L974" s="3" t="str">
        <f t="shared" si="15"/>
        <v>No Discount</v>
      </c>
      <c r="M974" s="2" t="str">
        <f>IFERROR(Table1[[#This Row],[Sale Price]]*Table1[[#This Row],[Discount]],"No Discount")</f>
        <v>No Discount</v>
      </c>
      <c r="N974" s="2">
        <f>IFERROR(Table1[[#This Row],[Sale Price]]-Table1[[#This Row],[Discount Amount]],Table1[[#This Row],[Sale Price]])</f>
        <v>19979.61</v>
      </c>
      <c r="O974" s="23">
        <f>MONTH(Table1[[#This Row],[Date]])</f>
        <v>10</v>
      </c>
      <c r="P974" s="3"/>
      <c r="Q974" s="3"/>
      <c r="R974" s="3"/>
      <c r="S974" s="3"/>
      <c r="T974" s="3"/>
    </row>
    <row r="975" spans="1:20">
      <c r="A975" s="3">
        <v>974</v>
      </c>
      <c r="B975" s="3" t="s">
        <v>1524</v>
      </c>
      <c r="C975" s="3" t="s">
        <v>70</v>
      </c>
      <c r="D975" s="2">
        <v>158636.46</v>
      </c>
      <c r="E975" s="3">
        <v>5</v>
      </c>
      <c r="F975" s="3" t="s">
        <v>1525</v>
      </c>
      <c r="G975" s="1">
        <v>45624</v>
      </c>
      <c r="H975" s="3" t="s">
        <v>84</v>
      </c>
      <c r="I975" s="3" t="s">
        <v>26</v>
      </c>
      <c r="J975" s="3" t="s">
        <v>20</v>
      </c>
      <c r="K975" s="2">
        <f>Table1[[#This Row],[Unit Price]]*Table1[[#This Row],[Quantity]]</f>
        <v>793182.29999999993</v>
      </c>
      <c r="L975" s="3">
        <f t="shared" si="15"/>
        <v>0.25</v>
      </c>
      <c r="M975" s="2">
        <f>IFERROR(Table1[[#This Row],[Sale Price]]*Table1[[#This Row],[Discount]],"No Discount")</f>
        <v>198295.57499999998</v>
      </c>
      <c r="N975" s="2">
        <f>IFERROR(Table1[[#This Row],[Sale Price]]-Table1[[#This Row],[Discount Amount]],Table1[[#This Row],[Sale Price]])</f>
        <v>594886.72499999998</v>
      </c>
      <c r="O975" s="23">
        <f>MONTH(Table1[[#This Row],[Date]])</f>
        <v>11</v>
      </c>
      <c r="P975" s="3"/>
      <c r="Q975" s="3"/>
      <c r="R975" s="3"/>
      <c r="S975" s="3"/>
      <c r="T975" s="3"/>
    </row>
    <row r="976" spans="1:20">
      <c r="A976" s="3">
        <v>975</v>
      </c>
      <c r="B976" s="3" t="s">
        <v>305</v>
      </c>
      <c r="C976" s="3" t="s">
        <v>51</v>
      </c>
      <c r="D976" s="2">
        <v>36225.879999999997</v>
      </c>
      <c r="E976" s="3">
        <v>4</v>
      </c>
      <c r="F976" s="3" t="s">
        <v>1526</v>
      </c>
      <c r="G976" s="1">
        <v>45573</v>
      </c>
      <c r="H976" s="3" t="s">
        <v>181</v>
      </c>
      <c r="I976" s="3" t="s">
        <v>26</v>
      </c>
      <c r="J976" s="3" t="s">
        <v>36</v>
      </c>
      <c r="K976" s="2">
        <f>Table1[[#This Row],[Unit Price]]*Table1[[#This Row],[Quantity]]</f>
        <v>144903.51999999999</v>
      </c>
      <c r="L976" s="3">
        <f t="shared" si="15"/>
        <v>0.15</v>
      </c>
      <c r="M976" s="2">
        <f>IFERROR(Table1[[#This Row],[Sale Price]]*Table1[[#This Row],[Discount]],"No Discount")</f>
        <v>21735.527999999998</v>
      </c>
      <c r="N976" s="2">
        <f>IFERROR(Table1[[#This Row],[Sale Price]]-Table1[[#This Row],[Discount Amount]],Table1[[#This Row],[Sale Price]])</f>
        <v>123167.992</v>
      </c>
      <c r="O976" s="23">
        <f>MONTH(Table1[[#This Row],[Date]])</f>
        <v>10</v>
      </c>
      <c r="P976" s="3"/>
      <c r="Q976" s="3"/>
      <c r="R976" s="3"/>
      <c r="S976" s="3"/>
      <c r="T976" s="3"/>
    </row>
    <row r="977" spans="1:20">
      <c r="A977" s="3">
        <v>976</v>
      </c>
      <c r="B977" s="3" t="s">
        <v>1527</v>
      </c>
      <c r="C977" s="3" t="s">
        <v>79</v>
      </c>
      <c r="D977" s="2">
        <v>98228.39</v>
      </c>
      <c r="E977" s="3">
        <v>5</v>
      </c>
      <c r="F977" s="3" t="s">
        <v>1528</v>
      </c>
      <c r="G977" s="1">
        <v>45330</v>
      </c>
      <c r="H977" s="3" t="s">
        <v>18</v>
      </c>
      <c r="I977" s="3" t="s">
        <v>41</v>
      </c>
      <c r="J977" s="3" t="s">
        <v>36</v>
      </c>
      <c r="K977" s="2">
        <f>Table1[[#This Row],[Unit Price]]*Table1[[#This Row],[Quantity]]</f>
        <v>491141.95</v>
      </c>
      <c r="L977" s="3">
        <f t="shared" si="15"/>
        <v>0.25</v>
      </c>
      <c r="M977" s="2">
        <f>IFERROR(Table1[[#This Row],[Sale Price]]*Table1[[#This Row],[Discount]],"No Discount")</f>
        <v>122785.4875</v>
      </c>
      <c r="N977" s="2">
        <f>IFERROR(Table1[[#This Row],[Sale Price]]-Table1[[#This Row],[Discount Amount]],Table1[[#This Row],[Sale Price]])</f>
        <v>368356.46250000002</v>
      </c>
      <c r="O977" s="23">
        <f>MONTH(Table1[[#This Row],[Date]])</f>
        <v>2</v>
      </c>
      <c r="P977" s="3"/>
      <c r="Q977" s="3"/>
      <c r="R977" s="3"/>
      <c r="S977" s="3"/>
      <c r="T977" s="3"/>
    </row>
    <row r="978" spans="1:20">
      <c r="A978" s="3">
        <v>977</v>
      </c>
      <c r="B978" s="3" t="s">
        <v>97</v>
      </c>
      <c r="C978" s="3" t="s">
        <v>51</v>
      </c>
      <c r="D978" s="2">
        <v>53515</v>
      </c>
      <c r="E978" s="3">
        <v>4</v>
      </c>
      <c r="F978" s="3" t="s">
        <v>1529</v>
      </c>
      <c r="G978" s="1">
        <v>45408</v>
      </c>
      <c r="H978" s="3" t="s">
        <v>57</v>
      </c>
      <c r="I978" s="3" t="s">
        <v>19</v>
      </c>
      <c r="J978" s="3" t="s">
        <v>36</v>
      </c>
      <c r="K978" s="2">
        <f>Table1[[#This Row],[Unit Price]]*Table1[[#This Row],[Quantity]]</f>
        <v>214060</v>
      </c>
      <c r="L978" s="3">
        <f t="shared" si="15"/>
        <v>0.15</v>
      </c>
      <c r="M978" s="2">
        <f>IFERROR(Table1[[#This Row],[Sale Price]]*Table1[[#This Row],[Discount]],"No Discount")</f>
        <v>32109</v>
      </c>
      <c r="N978" s="2">
        <f>IFERROR(Table1[[#This Row],[Sale Price]]-Table1[[#This Row],[Discount Amount]],Table1[[#This Row],[Sale Price]])</f>
        <v>181951</v>
      </c>
      <c r="O978" s="23">
        <f>MONTH(Table1[[#This Row],[Date]])</f>
        <v>4</v>
      </c>
      <c r="P978" s="3"/>
      <c r="Q978" s="3"/>
      <c r="R978" s="3"/>
      <c r="S978" s="3"/>
      <c r="T978" s="3"/>
    </row>
    <row r="979" spans="1:20">
      <c r="A979" s="3">
        <v>978</v>
      </c>
      <c r="B979" s="3" t="s">
        <v>1182</v>
      </c>
      <c r="C979" s="3" t="s">
        <v>60</v>
      </c>
      <c r="D979" s="2">
        <v>161775.32999999999</v>
      </c>
      <c r="E979" s="3">
        <v>2</v>
      </c>
      <c r="F979" s="3" t="s">
        <v>1530</v>
      </c>
      <c r="G979" s="1">
        <v>45606</v>
      </c>
      <c r="H979" s="3" t="s">
        <v>44</v>
      </c>
      <c r="I979" s="3" t="s">
        <v>19</v>
      </c>
      <c r="J979" s="3" t="s">
        <v>27</v>
      </c>
      <c r="K979" s="2">
        <f>Table1[[#This Row],[Unit Price]]*Table1[[#This Row],[Quantity]]</f>
        <v>323550.65999999997</v>
      </c>
      <c r="L979" s="3">
        <f t="shared" si="15"/>
        <v>0.15</v>
      </c>
      <c r="M979" s="2">
        <f>IFERROR(Table1[[#This Row],[Sale Price]]*Table1[[#This Row],[Discount]],"No Discount")</f>
        <v>48532.598999999995</v>
      </c>
      <c r="N979" s="2">
        <f>IFERROR(Table1[[#This Row],[Sale Price]]-Table1[[#This Row],[Discount Amount]],Table1[[#This Row],[Sale Price]])</f>
        <v>275018.06099999999</v>
      </c>
      <c r="O979" s="23">
        <f>MONTH(Table1[[#This Row],[Date]])</f>
        <v>11</v>
      </c>
      <c r="P979" s="3"/>
      <c r="Q979" s="3"/>
      <c r="R979" s="3"/>
      <c r="S979" s="3"/>
      <c r="T979" s="3"/>
    </row>
    <row r="980" spans="1:20">
      <c r="A980" s="3">
        <v>979</v>
      </c>
      <c r="B980" s="3" t="s">
        <v>1531</v>
      </c>
      <c r="C980" s="3" t="s">
        <v>23</v>
      </c>
      <c r="D980" s="2">
        <v>113028.79</v>
      </c>
      <c r="E980" s="3">
        <v>1</v>
      </c>
      <c r="F980" s="3" t="s">
        <v>1532</v>
      </c>
      <c r="G980" s="1">
        <v>45601</v>
      </c>
      <c r="H980" s="3" t="s">
        <v>84</v>
      </c>
      <c r="I980" s="3" t="s">
        <v>41</v>
      </c>
      <c r="J980" s="3" t="s">
        <v>20</v>
      </c>
      <c r="K980" s="2">
        <f>Table1[[#This Row],[Unit Price]]*Table1[[#This Row],[Quantity]]</f>
        <v>113028.79</v>
      </c>
      <c r="L980" s="3" t="str">
        <f t="shared" si="15"/>
        <v>No Discount</v>
      </c>
      <c r="M980" s="2" t="str">
        <f>IFERROR(Table1[[#This Row],[Sale Price]]*Table1[[#This Row],[Discount]],"No Discount")</f>
        <v>No Discount</v>
      </c>
      <c r="N980" s="2">
        <f>IFERROR(Table1[[#This Row],[Sale Price]]-Table1[[#This Row],[Discount Amount]],Table1[[#This Row],[Sale Price]])</f>
        <v>113028.79</v>
      </c>
      <c r="O980" s="23">
        <f>MONTH(Table1[[#This Row],[Date]])</f>
        <v>11</v>
      </c>
      <c r="P980" s="3"/>
      <c r="Q980" s="3"/>
      <c r="R980" s="3"/>
      <c r="S980" s="3"/>
      <c r="T980" s="3"/>
    </row>
    <row r="981" spans="1:20">
      <c r="A981" s="3">
        <v>980</v>
      </c>
      <c r="B981" s="3" t="s">
        <v>563</v>
      </c>
      <c r="C981" s="3" t="s">
        <v>60</v>
      </c>
      <c r="D981" s="2">
        <v>115227.32</v>
      </c>
      <c r="E981" s="3">
        <v>4</v>
      </c>
      <c r="F981" s="3" t="s">
        <v>1533</v>
      </c>
      <c r="G981" s="1">
        <v>45446</v>
      </c>
      <c r="H981" s="3" t="s">
        <v>72</v>
      </c>
      <c r="I981" s="3" t="s">
        <v>26</v>
      </c>
      <c r="J981" s="3" t="s">
        <v>27</v>
      </c>
      <c r="K981" s="2">
        <f>Table1[[#This Row],[Unit Price]]*Table1[[#This Row],[Quantity]]</f>
        <v>460909.28</v>
      </c>
      <c r="L981" s="3">
        <f t="shared" si="15"/>
        <v>0.15</v>
      </c>
      <c r="M981" s="2">
        <f>IFERROR(Table1[[#This Row],[Sale Price]]*Table1[[#This Row],[Discount]],"No Discount")</f>
        <v>69136.392000000007</v>
      </c>
      <c r="N981" s="2">
        <f>IFERROR(Table1[[#This Row],[Sale Price]]-Table1[[#This Row],[Discount Amount]],Table1[[#This Row],[Sale Price]])</f>
        <v>391772.88800000004</v>
      </c>
      <c r="O981" s="23">
        <f>MONTH(Table1[[#This Row],[Date]])</f>
        <v>6</v>
      </c>
      <c r="P981" s="3"/>
      <c r="Q981" s="3"/>
      <c r="R981" s="3"/>
      <c r="S981" s="3"/>
      <c r="T981" s="3"/>
    </row>
    <row r="982" spans="1:20">
      <c r="A982" s="3">
        <v>981</v>
      </c>
      <c r="B982" s="3" t="s">
        <v>1534</v>
      </c>
      <c r="C982" s="3" t="s">
        <v>47</v>
      </c>
      <c r="D982" s="2">
        <v>113457.36</v>
      </c>
      <c r="E982" s="3">
        <v>1</v>
      </c>
      <c r="F982" s="3" t="s">
        <v>1535</v>
      </c>
      <c r="G982" s="1">
        <v>45460</v>
      </c>
      <c r="H982" s="3" t="s">
        <v>76</v>
      </c>
      <c r="I982" s="3" t="s">
        <v>26</v>
      </c>
      <c r="J982" s="3" t="s">
        <v>27</v>
      </c>
      <c r="K982" s="2">
        <f>Table1[[#This Row],[Unit Price]]*Table1[[#This Row],[Quantity]]</f>
        <v>113457.36</v>
      </c>
      <c r="L982" s="3" t="str">
        <f t="shared" si="15"/>
        <v>No Discount</v>
      </c>
      <c r="M982" s="2" t="str">
        <f>IFERROR(Table1[[#This Row],[Sale Price]]*Table1[[#This Row],[Discount]],"No Discount")</f>
        <v>No Discount</v>
      </c>
      <c r="N982" s="2">
        <f>IFERROR(Table1[[#This Row],[Sale Price]]-Table1[[#This Row],[Discount Amount]],Table1[[#This Row],[Sale Price]])</f>
        <v>113457.36</v>
      </c>
      <c r="O982" s="23">
        <f>MONTH(Table1[[#This Row],[Date]])</f>
        <v>6</v>
      </c>
      <c r="P982" s="3"/>
      <c r="Q982" s="3"/>
      <c r="R982" s="3"/>
      <c r="S982" s="3"/>
      <c r="T982" s="3"/>
    </row>
    <row r="983" spans="1:20">
      <c r="A983" s="3">
        <v>982</v>
      </c>
      <c r="B983" s="3" t="s">
        <v>267</v>
      </c>
      <c r="C983" s="3" t="s">
        <v>29</v>
      </c>
      <c r="D983" s="2">
        <v>30012.28</v>
      </c>
      <c r="E983" s="3">
        <v>4</v>
      </c>
      <c r="F983" s="3" t="s">
        <v>1536</v>
      </c>
      <c r="G983" s="1">
        <v>45345</v>
      </c>
      <c r="H983" s="3" t="s">
        <v>251</v>
      </c>
      <c r="I983" s="3" t="s">
        <v>41</v>
      </c>
      <c r="J983" s="3" t="s">
        <v>36</v>
      </c>
      <c r="K983" s="2">
        <f>Table1[[#This Row],[Unit Price]]*Table1[[#This Row],[Quantity]]</f>
        <v>120049.12</v>
      </c>
      <c r="L983" s="3">
        <f t="shared" si="15"/>
        <v>0.15</v>
      </c>
      <c r="M983" s="2">
        <f>IFERROR(Table1[[#This Row],[Sale Price]]*Table1[[#This Row],[Discount]],"No Discount")</f>
        <v>18007.367999999999</v>
      </c>
      <c r="N983" s="2">
        <f>IFERROR(Table1[[#This Row],[Sale Price]]-Table1[[#This Row],[Discount Amount]],Table1[[#This Row],[Sale Price]])</f>
        <v>102041.75199999999</v>
      </c>
      <c r="O983" s="23">
        <f>MONTH(Table1[[#This Row],[Date]])</f>
        <v>2</v>
      </c>
      <c r="P983" s="3"/>
      <c r="Q983" s="3"/>
      <c r="R983" s="3"/>
      <c r="S983" s="3"/>
      <c r="T983" s="3"/>
    </row>
    <row r="984" spans="1:20">
      <c r="A984" s="3">
        <v>983</v>
      </c>
      <c r="B984" s="3" t="s">
        <v>1537</v>
      </c>
      <c r="C984" s="3" t="s">
        <v>129</v>
      </c>
      <c r="D984" s="2">
        <v>158150.73000000001</v>
      </c>
      <c r="E984" s="3">
        <v>4</v>
      </c>
      <c r="F984" s="3" t="s">
        <v>1538</v>
      </c>
      <c r="G984" s="1">
        <v>45419</v>
      </c>
      <c r="H984" s="3" t="s">
        <v>31</v>
      </c>
      <c r="I984" s="3" t="s">
        <v>32</v>
      </c>
      <c r="J984" s="3" t="s">
        <v>27</v>
      </c>
      <c r="K984" s="2">
        <f>Table1[[#This Row],[Unit Price]]*Table1[[#This Row],[Quantity]]</f>
        <v>632602.92000000004</v>
      </c>
      <c r="L984" s="3">
        <f t="shared" si="15"/>
        <v>0.15</v>
      </c>
      <c r="M984" s="2">
        <f>IFERROR(Table1[[#This Row],[Sale Price]]*Table1[[#This Row],[Discount]],"No Discount")</f>
        <v>94890.438000000009</v>
      </c>
      <c r="N984" s="2">
        <f>IFERROR(Table1[[#This Row],[Sale Price]]-Table1[[#This Row],[Discount Amount]],Table1[[#This Row],[Sale Price]])</f>
        <v>537712.48200000008</v>
      </c>
      <c r="O984" s="23">
        <f>MONTH(Table1[[#This Row],[Date]])</f>
        <v>5</v>
      </c>
      <c r="P984" s="3"/>
      <c r="Q984" s="3"/>
      <c r="R984" s="3"/>
      <c r="S984" s="3"/>
      <c r="T984" s="3"/>
    </row>
    <row r="985" spans="1:20">
      <c r="A985" s="3">
        <v>984</v>
      </c>
      <c r="B985" s="3" t="s">
        <v>1539</v>
      </c>
      <c r="C985" s="3" t="s">
        <v>70</v>
      </c>
      <c r="D985" s="2">
        <v>43582.69</v>
      </c>
      <c r="E985" s="3">
        <v>2</v>
      </c>
      <c r="F985" s="3" t="s">
        <v>1540</v>
      </c>
      <c r="G985" s="1">
        <v>45554</v>
      </c>
      <c r="H985" s="3" t="s">
        <v>76</v>
      </c>
      <c r="I985" s="3" t="s">
        <v>26</v>
      </c>
      <c r="J985" s="3" t="s">
        <v>27</v>
      </c>
      <c r="K985" s="2">
        <f>Table1[[#This Row],[Unit Price]]*Table1[[#This Row],[Quantity]]</f>
        <v>87165.38</v>
      </c>
      <c r="L985" s="3">
        <f t="shared" si="15"/>
        <v>0.15</v>
      </c>
      <c r="M985" s="2">
        <f>IFERROR(Table1[[#This Row],[Sale Price]]*Table1[[#This Row],[Discount]],"No Discount")</f>
        <v>13074.807000000001</v>
      </c>
      <c r="N985" s="2">
        <f>IFERROR(Table1[[#This Row],[Sale Price]]-Table1[[#This Row],[Discount Amount]],Table1[[#This Row],[Sale Price]])</f>
        <v>74090.573000000004</v>
      </c>
      <c r="O985" s="23">
        <f>MONTH(Table1[[#This Row],[Date]])</f>
        <v>9</v>
      </c>
      <c r="P985" s="3"/>
      <c r="Q985" s="3"/>
      <c r="R985" s="3"/>
      <c r="S985" s="3"/>
      <c r="T985" s="3"/>
    </row>
    <row r="986" spans="1:20">
      <c r="A986" s="3">
        <v>985</v>
      </c>
      <c r="B986" s="3" t="s">
        <v>457</v>
      </c>
      <c r="C986" s="3" t="s">
        <v>16</v>
      </c>
      <c r="D986" s="2">
        <v>91288.17</v>
      </c>
      <c r="E986" s="3">
        <v>2</v>
      </c>
      <c r="F986" s="3" t="s">
        <v>1541</v>
      </c>
      <c r="G986" s="1">
        <v>45343</v>
      </c>
      <c r="H986" s="3" t="s">
        <v>191</v>
      </c>
      <c r="I986" s="3" t="s">
        <v>19</v>
      </c>
      <c r="J986" s="3" t="s">
        <v>36</v>
      </c>
      <c r="K986" s="2">
        <f>Table1[[#This Row],[Unit Price]]*Table1[[#This Row],[Quantity]]</f>
        <v>182576.34</v>
      </c>
      <c r="L986" s="3">
        <f t="shared" si="15"/>
        <v>0.15</v>
      </c>
      <c r="M986" s="2">
        <f>IFERROR(Table1[[#This Row],[Sale Price]]*Table1[[#This Row],[Discount]],"No Discount")</f>
        <v>27386.450999999997</v>
      </c>
      <c r="N986" s="2">
        <f>IFERROR(Table1[[#This Row],[Sale Price]]-Table1[[#This Row],[Discount Amount]],Table1[[#This Row],[Sale Price]])</f>
        <v>155189.889</v>
      </c>
      <c r="O986" s="23">
        <f>MONTH(Table1[[#This Row],[Date]])</f>
        <v>2</v>
      </c>
      <c r="P986" s="3"/>
      <c r="Q986" s="3"/>
      <c r="R986" s="3"/>
      <c r="S986" s="3"/>
      <c r="T986" s="3"/>
    </row>
    <row r="987" spans="1:20">
      <c r="A987" s="3">
        <v>986</v>
      </c>
      <c r="B987" s="3" t="s">
        <v>1209</v>
      </c>
      <c r="C987" s="3" t="s">
        <v>60</v>
      </c>
      <c r="D987" s="2">
        <v>102320.65</v>
      </c>
      <c r="E987" s="3">
        <v>4</v>
      </c>
      <c r="F987" s="3" t="s">
        <v>1542</v>
      </c>
      <c r="G987" s="1">
        <v>45646</v>
      </c>
      <c r="H987" s="3" t="s">
        <v>67</v>
      </c>
      <c r="I987" s="3" t="s">
        <v>32</v>
      </c>
      <c r="J987" s="3" t="s">
        <v>20</v>
      </c>
      <c r="K987" s="2">
        <f>Table1[[#This Row],[Unit Price]]*Table1[[#This Row],[Quantity]]</f>
        <v>409282.6</v>
      </c>
      <c r="L987" s="3">
        <f t="shared" si="15"/>
        <v>0.15</v>
      </c>
      <c r="M987" s="2">
        <f>IFERROR(Table1[[#This Row],[Sale Price]]*Table1[[#This Row],[Discount]],"No Discount")</f>
        <v>61392.389999999992</v>
      </c>
      <c r="N987" s="2">
        <f>IFERROR(Table1[[#This Row],[Sale Price]]-Table1[[#This Row],[Discount Amount]],Table1[[#This Row],[Sale Price]])</f>
        <v>347890.20999999996</v>
      </c>
      <c r="O987" s="23">
        <f>MONTH(Table1[[#This Row],[Date]])</f>
        <v>12</v>
      </c>
      <c r="P987" s="3"/>
      <c r="Q987" s="3"/>
      <c r="R987" s="3"/>
      <c r="S987" s="3"/>
      <c r="T987" s="3"/>
    </row>
    <row r="988" spans="1:20">
      <c r="A988" s="3">
        <v>987</v>
      </c>
      <c r="B988" s="3" t="s">
        <v>1543</v>
      </c>
      <c r="C988" s="3" t="s">
        <v>29</v>
      </c>
      <c r="D988" s="2">
        <v>109707.36</v>
      </c>
      <c r="E988" s="3">
        <v>3</v>
      </c>
      <c r="F988" s="3" t="s">
        <v>1544</v>
      </c>
      <c r="G988" s="1">
        <v>45472</v>
      </c>
      <c r="H988" s="3" t="s">
        <v>62</v>
      </c>
      <c r="I988" s="3" t="s">
        <v>45</v>
      </c>
      <c r="J988" s="3" t="s">
        <v>27</v>
      </c>
      <c r="K988" s="2">
        <f>Table1[[#This Row],[Unit Price]]*Table1[[#This Row],[Quantity]]</f>
        <v>329122.08</v>
      </c>
      <c r="L988" s="3">
        <f t="shared" si="15"/>
        <v>0.15</v>
      </c>
      <c r="M988" s="2">
        <f>IFERROR(Table1[[#This Row],[Sale Price]]*Table1[[#This Row],[Discount]],"No Discount")</f>
        <v>49368.311999999998</v>
      </c>
      <c r="N988" s="2">
        <f>IFERROR(Table1[[#This Row],[Sale Price]]-Table1[[#This Row],[Discount Amount]],Table1[[#This Row],[Sale Price]])</f>
        <v>279753.76800000004</v>
      </c>
      <c r="O988" s="23">
        <f>MONTH(Table1[[#This Row],[Date]])</f>
        <v>6</v>
      </c>
      <c r="P988" s="3"/>
      <c r="Q988" s="3"/>
      <c r="R988" s="3"/>
      <c r="S988" s="3"/>
      <c r="T988" s="3"/>
    </row>
    <row r="989" spans="1:20">
      <c r="A989" s="3">
        <v>988</v>
      </c>
      <c r="B989" s="3" t="s">
        <v>28</v>
      </c>
      <c r="C989" s="3" t="s">
        <v>29</v>
      </c>
      <c r="D989" s="2">
        <v>91609.35</v>
      </c>
      <c r="E989" s="3">
        <v>1</v>
      </c>
      <c r="F989" s="3" t="s">
        <v>1545</v>
      </c>
      <c r="G989" s="1">
        <v>45422</v>
      </c>
      <c r="H989" s="3" t="s">
        <v>251</v>
      </c>
      <c r="I989" s="3" t="s">
        <v>19</v>
      </c>
      <c r="J989" s="3" t="s">
        <v>20</v>
      </c>
      <c r="K989" s="2">
        <f>Table1[[#This Row],[Unit Price]]*Table1[[#This Row],[Quantity]]</f>
        <v>91609.35</v>
      </c>
      <c r="L989" s="3" t="str">
        <f t="shared" si="15"/>
        <v>No Discount</v>
      </c>
      <c r="M989" s="2" t="str">
        <f>IFERROR(Table1[[#This Row],[Sale Price]]*Table1[[#This Row],[Discount]],"No Discount")</f>
        <v>No Discount</v>
      </c>
      <c r="N989" s="2">
        <f>IFERROR(Table1[[#This Row],[Sale Price]]-Table1[[#This Row],[Discount Amount]],Table1[[#This Row],[Sale Price]])</f>
        <v>91609.35</v>
      </c>
      <c r="O989" s="23">
        <f>MONTH(Table1[[#This Row],[Date]])</f>
        <v>5</v>
      </c>
      <c r="P989" s="3"/>
      <c r="Q989" s="3"/>
      <c r="R989" s="3"/>
      <c r="S989" s="3"/>
      <c r="T989" s="3"/>
    </row>
    <row r="990" spans="1:20">
      <c r="A990" s="3">
        <v>989</v>
      </c>
      <c r="B990" s="3" t="s">
        <v>1289</v>
      </c>
      <c r="C990" s="3" t="s">
        <v>23</v>
      </c>
      <c r="D990" s="2">
        <v>157976.34</v>
      </c>
      <c r="E990" s="3">
        <v>5</v>
      </c>
      <c r="F990" s="3" t="s">
        <v>1546</v>
      </c>
      <c r="G990" s="1">
        <v>45369</v>
      </c>
      <c r="H990" s="3" t="s">
        <v>91</v>
      </c>
      <c r="I990" s="3" t="s">
        <v>32</v>
      </c>
      <c r="J990" s="3" t="s">
        <v>36</v>
      </c>
      <c r="K990" s="2">
        <f>Table1[[#This Row],[Unit Price]]*Table1[[#This Row],[Quantity]]</f>
        <v>789881.7</v>
      </c>
      <c r="L990" s="3">
        <f t="shared" si="15"/>
        <v>0.25</v>
      </c>
      <c r="M990" s="2">
        <f>IFERROR(Table1[[#This Row],[Sale Price]]*Table1[[#This Row],[Discount]],"No Discount")</f>
        <v>197470.42499999999</v>
      </c>
      <c r="N990" s="2">
        <f>IFERROR(Table1[[#This Row],[Sale Price]]-Table1[[#This Row],[Discount Amount]],Table1[[#This Row],[Sale Price]])</f>
        <v>592411.27499999991</v>
      </c>
      <c r="O990" s="23">
        <f>MONTH(Table1[[#This Row],[Date]])</f>
        <v>3</v>
      </c>
      <c r="P990" s="3"/>
      <c r="Q990" s="3"/>
      <c r="R990" s="3"/>
      <c r="S990" s="3"/>
      <c r="T990" s="3"/>
    </row>
    <row r="991" spans="1:20">
      <c r="A991" s="3">
        <v>990</v>
      </c>
      <c r="B991" s="3" t="s">
        <v>1527</v>
      </c>
      <c r="C991" s="3" t="s">
        <v>60</v>
      </c>
      <c r="D991" s="2">
        <v>180068.15</v>
      </c>
      <c r="E991" s="3">
        <v>4</v>
      </c>
      <c r="F991" s="3" t="s">
        <v>1547</v>
      </c>
      <c r="G991" s="1">
        <v>45592</v>
      </c>
      <c r="H991" s="3" t="s">
        <v>121</v>
      </c>
      <c r="I991" s="3" t="s">
        <v>26</v>
      </c>
      <c r="J991" s="3" t="s">
        <v>20</v>
      </c>
      <c r="K991" s="2">
        <f>Table1[[#This Row],[Unit Price]]*Table1[[#This Row],[Quantity]]</f>
        <v>720272.6</v>
      </c>
      <c r="L991" s="3">
        <f t="shared" si="15"/>
        <v>0.15</v>
      </c>
      <c r="M991" s="2">
        <f>IFERROR(Table1[[#This Row],[Sale Price]]*Table1[[#This Row],[Discount]],"No Discount")</f>
        <v>108040.89</v>
      </c>
      <c r="N991" s="2">
        <f>IFERROR(Table1[[#This Row],[Sale Price]]-Table1[[#This Row],[Discount Amount]],Table1[[#This Row],[Sale Price]])</f>
        <v>612231.71</v>
      </c>
      <c r="O991" s="23">
        <f>MONTH(Table1[[#This Row],[Date]])</f>
        <v>10</v>
      </c>
      <c r="P991" s="3"/>
      <c r="Q991" s="3"/>
      <c r="R991" s="3"/>
      <c r="S991" s="3"/>
      <c r="T991" s="3"/>
    </row>
    <row r="992" spans="1:20">
      <c r="A992" s="3">
        <v>991</v>
      </c>
      <c r="B992" s="3" t="s">
        <v>107</v>
      </c>
      <c r="C992" s="3" t="s">
        <v>51</v>
      </c>
      <c r="D992" s="2">
        <v>194083.41</v>
      </c>
      <c r="E992" s="3">
        <v>4</v>
      </c>
      <c r="F992" s="3" t="s">
        <v>1548</v>
      </c>
      <c r="G992" s="1">
        <v>45482</v>
      </c>
      <c r="H992" s="3" t="s">
        <v>191</v>
      </c>
      <c r="I992" s="3" t="s">
        <v>26</v>
      </c>
      <c r="J992" s="3" t="s">
        <v>36</v>
      </c>
      <c r="K992" s="2">
        <f>Table1[[#This Row],[Unit Price]]*Table1[[#This Row],[Quantity]]</f>
        <v>776333.64</v>
      </c>
      <c r="L992" s="3">
        <f t="shared" si="15"/>
        <v>0.15</v>
      </c>
      <c r="M992" s="2">
        <f>IFERROR(Table1[[#This Row],[Sale Price]]*Table1[[#This Row],[Discount]],"No Discount")</f>
        <v>116450.046</v>
      </c>
      <c r="N992" s="2">
        <f>IFERROR(Table1[[#This Row],[Sale Price]]-Table1[[#This Row],[Discount Amount]],Table1[[#This Row],[Sale Price]])</f>
        <v>659883.59400000004</v>
      </c>
      <c r="O992" s="23">
        <f>MONTH(Table1[[#This Row],[Date]])</f>
        <v>7</v>
      </c>
      <c r="P992" s="3"/>
      <c r="Q992" s="3"/>
      <c r="R992" s="3"/>
      <c r="S992" s="3"/>
      <c r="T992" s="3"/>
    </row>
    <row r="993" spans="1:20">
      <c r="A993" s="3">
        <v>992</v>
      </c>
      <c r="B993" s="3" t="s">
        <v>700</v>
      </c>
      <c r="C993" s="3" t="s">
        <v>47</v>
      </c>
      <c r="D993" s="2">
        <v>115938.43</v>
      </c>
      <c r="E993" s="3">
        <v>4</v>
      </c>
      <c r="F993" s="3" t="s">
        <v>1549</v>
      </c>
      <c r="G993" s="1">
        <v>45451</v>
      </c>
      <c r="H993" s="3" t="s">
        <v>197</v>
      </c>
      <c r="I993" s="3" t="s">
        <v>26</v>
      </c>
      <c r="J993" s="3" t="s">
        <v>20</v>
      </c>
      <c r="K993" s="2">
        <f>Table1[[#This Row],[Unit Price]]*Table1[[#This Row],[Quantity]]</f>
        <v>463753.72</v>
      </c>
      <c r="L993" s="3">
        <f t="shared" si="15"/>
        <v>0.15</v>
      </c>
      <c r="M993" s="2">
        <f>IFERROR(Table1[[#This Row],[Sale Price]]*Table1[[#This Row],[Discount]],"No Discount")</f>
        <v>69563.05799999999</v>
      </c>
      <c r="N993" s="2">
        <f>IFERROR(Table1[[#This Row],[Sale Price]]-Table1[[#This Row],[Discount Amount]],Table1[[#This Row],[Sale Price]])</f>
        <v>394190.66200000001</v>
      </c>
      <c r="O993" s="23">
        <f>MONTH(Table1[[#This Row],[Date]])</f>
        <v>6</v>
      </c>
      <c r="P993" s="3"/>
      <c r="Q993" s="3"/>
      <c r="R993" s="3"/>
      <c r="S993" s="3"/>
      <c r="T993" s="3"/>
    </row>
    <row r="994" spans="1:20">
      <c r="A994" s="3">
        <v>993</v>
      </c>
      <c r="B994" s="3" t="s">
        <v>228</v>
      </c>
      <c r="C994" s="3" t="s">
        <v>51</v>
      </c>
      <c r="D994" s="2">
        <v>97586.86</v>
      </c>
      <c r="E994" s="3">
        <v>2</v>
      </c>
      <c r="F994" s="3" t="s">
        <v>1550</v>
      </c>
      <c r="G994" s="1">
        <v>45582</v>
      </c>
      <c r="H994" s="3" t="s">
        <v>67</v>
      </c>
      <c r="I994" s="3" t="s">
        <v>19</v>
      </c>
      <c r="J994" s="3" t="s">
        <v>27</v>
      </c>
      <c r="K994" s="2">
        <f>Table1[[#This Row],[Unit Price]]*Table1[[#This Row],[Quantity]]</f>
        <v>195173.72</v>
      </c>
      <c r="L994" s="3">
        <f t="shared" si="15"/>
        <v>0.15</v>
      </c>
      <c r="M994" s="2">
        <f>IFERROR(Table1[[#This Row],[Sale Price]]*Table1[[#This Row],[Discount]],"No Discount")</f>
        <v>29276.058000000001</v>
      </c>
      <c r="N994" s="2">
        <f>IFERROR(Table1[[#This Row],[Sale Price]]-Table1[[#This Row],[Discount Amount]],Table1[[#This Row],[Sale Price]])</f>
        <v>165897.66200000001</v>
      </c>
      <c r="O994" s="23">
        <f>MONTH(Table1[[#This Row],[Date]])</f>
        <v>10</v>
      </c>
      <c r="P994" s="3"/>
      <c r="Q994" s="3"/>
      <c r="R994" s="3"/>
      <c r="S994" s="3"/>
      <c r="T994" s="3"/>
    </row>
    <row r="995" spans="1:20">
      <c r="A995" s="3">
        <v>994</v>
      </c>
      <c r="B995" s="3" t="s">
        <v>672</v>
      </c>
      <c r="C995" s="3" t="s">
        <v>38</v>
      </c>
      <c r="D995" s="2">
        <v>175184.32</v>
      </c>
      <c r="E995" s="3">
        <v>3</v>
      </c>
      <c r="F995" s="3" t="s">
        <v>1551</v>
      </c>
      <c r="G995" s="1">
        <v>45516</v>
      </c>
      <c r="H995" s="3" t="s">
        <v>159</v>
      </c>
      <c r="I995" s="3" t="s">
        <v>32</v>
      </c>
      <c r="J995" s="3" t="s">
        <v>27</v>
      </c>
      <c r="K995" s="2">
        <f>Table1[[#This Row],[Unit Price]]*Table1[[#This Row],[Quantity]]</f>
        <v>525552.96</v>
      </c>
      <c r="L995" s="3">
        <f t="shared" si="15"/>
        <v>0.15</v>
      </c>
      <c r="M995" s="2">
        <f>IFERROR(Table1[[#This Row],[Sale Price]]*Table1[[#This Row],[Discount]],"No Discount")</f>
        <v>78832.943999999989</v>
      </c>
      <c r="N995" s="2">
        <f>IFERROR(Table1[[#This Row],[Sale Price]]-Table1[[#This Row],[Discount Amount]],Table1[[#This Row],[Sale Price]])</f>
        <v>446720.01599999995</v>
      </c>
      <c r="O995" s="23">
        <f>MONTH(Table1[[#This Row],[Date]])</f>
        <v>8</v>
      </c>
      <c r="P995" s="3"/>
      <c r="Q995" s="3"/>
      <c r="R995" s="3"/>
      <c r="S995" s="3"/>
      <c r="T995" s="3"/>
    </row>
    <row r="996" spans="1:20">
      <c r="A996" s="3">
        <v>995</v>
      </c>
      <c r="B996" s="3" t="s">
        <v>1552</v>
      </c>
      <c r="C996" s="3" t="s">
        <v>70</v>
      </c>
      <c r="D996" s="2">
        <v>192233.66</v>
      </c>
      <c r="E996" s="3">
        <v>3</v>
      </c>
      <c r="F996" s="3" t="s">
        <v>1553</v>
      </c>
      <c r="G996" s="1">
        <v>45464</v>
      </c>
      <c r="H996" s="3" t="s">
        <v>99</v>
      </c>
      <c r="I996" s="3" t="s">
        <v>19</v>
      </c>
      <c r="J996" s="3" t="s">
        <v>20</v>
      </c>
      <c r="K996" s="2">
        <f>Table1[[#This Row],[Unit Price]]*Table1[[#This Row],[Quantity]]</f>
        <v>576700.98</v>
      </c>
      <c r="L996" s="3">
        <f t="shared" si="15"/>
        <v>0.15</v>
      </c>
      <c r="M996" s="2">
        <f>IFERROR(Table1[[#This Row],[Sale Price]]*Table1[[#This Row],[Discount]],"No Discount")</f>
        <v>86505.146999999997</v>
      </c>
      <c r="N996" s="2">
        <f>IFERROR(Table1[[#This Row],[Sale Price]]-Table1[[#This Row],[Discount Amount]],Table1[[#This Row],[Sale Price]])</f>
        <v>490195.83299999998</v>
      </c>
      <c r="O996" s="23">
        <f>MONTH(Table1[[#This Row],[Date]])</f>
        <v>6</v>
      </c>
      <c r="P996" s="3"/>
      <c r="Q996" s="3"/>
      <c r="R996" s="3"/>
      <c r="S996" s="3"/>
      <c r="T996" s="3"/>
    </row>
    <row r="997" spans="1:20">
      <c r="A997" s="3">
        <v>996</v>
      </c>
      <c r="B997" s="3" t="s">
        <v>475</v>
      </c>
      <c r="C997" s="3" t="s">
        <v>79</v>
      </c>
      <c r="D997" s="2">
        <v>147008.79999999999</v>
      </c>
      <c r="E997" s="3">
        <v>2</v>
      </c>
      <c r="F997" s="3" t="s">
        <v>1554</v>
      </c>
      <c r="G997" s="1">
        <v>45515</v>
      </c>
      <c r="H997" s="3" t="s">
        <v>99</v>
      </c>
      <c r="I997" s="3" t="s">
        <v>45</v>
      </c>
      <c r="J997" s="3" t="s">
        <v>36</v>
      </c>
      <c r="K997" s="2">
        <f>Table1[[#This Row],[Unit Price]]*Table1[[#This Row],[Quantity]]</f>
        <v>294017.59999999998</v>
      </c>
      <c r="L997" s="3">
        <f t="shared" si="15"/>
        <v>0.15</v>
      </c>
      <c r="M997" s="2">
        <f>IFERROR(Table1[[#This Row],[Sale Price]]*Table1[[#This Row],[Discount]],"No Discount")</f>
        <v>44102.639999999992</v>
      </c>
      <c r="N997" s="2">
        <f>IFERROR(Table1[[#This Row],[Sale Price]]-Table1[[#This Row],[Discount Amount]],Table1[[#This Row],[Sale Price]])</f>
        <v>249914.96</v>
      </c>
      <c r="O997" s="23">
        <f>MONTH(Table1[[#This Row],[Date]])</f>
        <v>8</v>
      </c>
      <c r="P997" s="3"/>
      <c r="Q997" s="3"/>
      <c r="R997" s="3"/>
      <c r="S997" s="3"/>
      <c r="T997" s="3"/>
    </row>
    <row r="998" spans="1:20">
      <c r="A998" s="3">
        <v>997</v>
      </c>
      <c r="B998" s="3" t="s">
        <v>664</v>
      </c>
      <c r="C998" s="3" t="s">
        <v>79</v>
      </c>
      <c r="D998" s="2">
        <v>105332.86</v>
      </c>
      <c r="E998" s="3">
        <v>3</v>
      </c>
      <c r="F998" s="3" t="s">
        <v>1555</v>
      </c>
      <c r="G998" s="1">
        <v>45470</v>
      </c>
      <c r="H998" s="3" t="s">
        <v>197</v>
      </c>
      <c r="I998" s="3" t="s">
        <v>41</v>
      </c>
      <c r="J998" s="3" t="s">
        <v>27</v>
      </c>
      <c r="K998" s="2">
        <f>Table1[[#This Row],[Unit Price]]*Table1[[#This Row],[Quantity]]</f>
        <v>315998.58</v>
      </c>
      <c r="L998" s="3">
        <f t="shared" si="15"/>
        <v>0.15</v>
      </c>
      <c r="M998" s="2">
        <f>IFERROR(Table1[[#This Row],[Sale Price]]*Table1[[#This Row],[Discount]],"No Discount")</f>
        <v>47399.787000000004</v>
      </c>
      <c r="N998" s="2">
        <f>IFERROR(Table1[[#This Row],[Sale Price]]-Table1[[#This Row],[Discount Amount]],Table1[[#This Row],[Sale Price]])</f>
        <v>268598.79300000001</v>
      </c>
      <c r="O998" s="23">
        <f>MONTH(Table1[[#This Row],[Date]])</f>
        <v>6</v>
      </c>
      <c r="P998" s="3"/>
      <c r="Q998" s="3"/>
      <c r="R998" s="3"/>
      <c r="S998" s="3"/>
      <c r="T998" s="3"/>
    </row>
    <row r="999" spans="1:20">
      <c r="A999" s="3">
        <v>998</v>
      </c>
      <c r="B999" s="3" t="s">
        <v>200</v>
      </c>
      <c r="C999" s="3" t="s">
        <v>70</v>
      </c>
      <c r="D999" s="2">
        <v>54633.08</v>
      </c>
      <c r="E999" s="3">
        <v>3</v>
      </c>
      <c r="F999" s="3" t="s">
        <v>1556</v>
      </c>
      <c r="G999" s="1">
        <v>45319</v>
      </c>
      <c r="H999" s="3" t="s">
        <v>181</v>
      </c>
      <c r="I999" s="3" t="s">
        <v>45</v>
      </c>
      <c r="J999" s="3" t="s">
        <v>20</v>
      </c>
      <c r="K999" s="2">
        <f>Table1[[#This Row],[Unit Price]]*Table1[[#This Row],[Quantity]]</f>
        <v>163899.24</v>
      </c>
      <c r="L999" s="3">
        <f t="shared" si="15"/>
        <v>0.15</v>
      </c>
      <c r="M999" s="2">
        <f>IFERROR(Table1[[#This Row],[Sale Price]]*Table1[[#This Row],[Discount]],"No Discount")</f>
        <v>24584.885999999999</v>
      </c>
      <c r="N999" s="2">
        <f>IFERROR(Table1[[#This Row],[Sale Price]]-Table1[[#This Row],[Discount Amount]],Table1[[#This Row],[Sale Price]])</f>
        <v>139314.35399999999</v>
      </c>
      <c r="O999" s="23">
        <f>MONTH(Table1[[#This Row],[Date]])</f>
        <v>1</v>
      </c>
      <c r="P999" s="3"/>
      <c r="Q999" s="3"/>
      <c r="R999" s="3"/>
      <c r="S999" s="3"/>
      <c r="T999" s="3"/>
    </row>
    <row r="1000" spans="1:20">
      <c r="A1000" s="3">
        <v>999</v>
      </c>
      <c r="B1000" s="3" t="s">
        <v>1557</v>
      </c>
      <c r="C1000" s="3" t="s">
        <v>51</v>
      </c>
      <c r="D1000" s="2">
        <v>125770.84</v>
      </c>
      <c r="E1000" s="3">
        <v>3</v>
      </c>
      <c r="F1000" s="3" t="s">
        <v>1558</v>
      </c>
      <c r="G1000" s="1">
        <v>45407</v>
      </c>
      <c r="H1000" s="3" t="s">
        <v>251</v>
      </c>
      <c r="I1000" s="3" t="s">
        <v>41</v>
      </c>
      <c r="J1000" s="3" t="s">
        <v>36</v>
      </c>
      <c r="K1000" s="2">
        <f>Table1[[#This Row],[Unit Price]]*Table1[[#This Row],[Quantity]]</f>
        <v>377312.52</v>
      </c>
      <c r="L1000" s="3">
        <f t="shared" si="15"/>
        <v>0.15</v>
      </c>
      <c r="M1000" s="2">
        <f>IFERROR(Table1[[#This Row],[Sale Price]]*Table1[[#This Row],[Discount]],"No Discount")</f>
        <v>56596.878000000004</v>
      </c>
      <c r="N1000" s="2">
        <f>IFERROR(Table1[[#This Row],[Sale Price]]-Table1[[#This Row],[Discount Amount]],Table1[[#This Row],[Sale Price]])</f>
        <v>320715.64199999999</v>
      </c>
      <c r="O1000" s="23">
        <f>MONTH(Table1[[#This Row],[Date]])</f>
        <v>4</v>
      </c>
      <c r="P1000" s="3"/>
      <c r="Q1000" s="3"/>
      <c r="R1000" s="3"/>
      <c r="S1000" s="3"/>
      <c r="T1000" s="3"/>
    </row>
    <row r="1001" spans="1:20">
      <c r="A1001" s="3">
        <v>1000</v>
      </c>
      <c r="B1001" s="3" t="s">
        <v>252</v>
      </c>
      <c r="C1001" s="3" t="s">
        <v>23</v>
      </c>
      <c r="D1001" s="2">
        <v>94083.99</v>
      </c>
      <c r="E1001" s="3">
        <v>2</v>
      </c>
      <c r="F1001" s="3" t="s">
        <v>1559</v>
      </c>
      <c r="G1001" s="1">
        <v>45518</v>
      </c>
      <c r="H1001" s="3" t="s">
        <v>121</v>
      </c>
      <c r="I1001" s="3" t="s">
        <v>41</v>
      </c>
      <c r="J1001" s="3" t="s">
        <v>20</v>
      </c>
      <c r="K1001" s="2">
        <f>Table1[[#This Row],[Unit Price]]*Table1[[#This Row],[Quantity]]</f>
        <v>188167.98</v>
      </c>
      <c r="L1001" s="3">
        <f t="shared" si="15"/>
        <v>0.15</v>
      </c>
      <c r="M1001" s="2">
        <f>IFERROR(Table1[[#This Row],[Sale Price]]*Table1[[#This Row],[Discount]],"No Discount")</f>
        <v>28225.197</v>
      </c>
      <c r="N1001" s="2">
        <f>IFERROR(Table1[[#This Row],[Sale Price]]-Table1[[#This Row],[Discount Amount]],Table1[[#This Row],[Sale Price]])</f>
        <v>159942.783</v>
      </c>
      <c r="O1001" s="23">
        <f>MONTH(Table1[[#This Row],[Date]])</f>
        <v>8</v>
      </c>
      <c r="P1001" s="3"/>
      <c r="Q1001" s="3"/>
      <c r="R1001" s="3"/>
      <c r="S1001" s="3"/>
      <c r="T1001" s="3"/>
    </row>
    <row r="1002" spans="1:20">
      <c r="A1002" s="3">
        <v>1001</v>
      </c>
      <c r="B1002" s="3" t="s">
        <v>573</v>
      </c>
      <c r="C1002" s="3" t="s">
        <v>60</v>
      </c>
      <c r="D1002" s="2">
        <v>39702.44</v>
      </c>
      <c r="E1002" s="3">
        <v>1</v>
      </c>
      <c r="F1002" s="3" t="s">
        <v>1560</v>
      </c>
      <c r="G1002" s="1">
        <v>45444</v>
      </c>
      <c r="H1002" s="3" t="s">
        <v>96</v>
      </c>
      <c r="I1002" s="3" t="s">
        <v>26</v>
      </c>
      <c r="J1002" s="3" t="s">
        <v>36</v>
      </c>
      <c r="K1002" s="2">
        <f>Table1[[#This Row],[Unit Price]]*Table1[[#This Row],[Quantity]]</f>
        <v>39702.44</v>
      </c>
      <c r="L1002" s="3" t="str">
        <f t="shared" si="15"/>
        <v>No Discount</v>
      </c>
      <c r="M1002" s="2" t="str">
        <f>IFERROR(Table1[[#This Row],[Sale Price]]*Table1[[#This Row],[Discount]],"No Discount")</f>
        <v>No Discount</v>
      </c>
      <c r="N1002" s="2">
        <f>IFERROR(Table1[[#This Row],[Sale Price]]-Table1[[#This Row],[Discount Amount]],Table1[[#This Row],[Sale Price]])</f>
        <v>39702.44</v>
      </c>
      <c r="O1002" s="23">
        <f>MONTH(Table1[[#This Row],[Date]])</f>
        <v>6</v>
      </c>
      <c r="P1002" s="3"/>
      <c r="Q1002" s="3"/>
      <c r="R1002" s="3"/>
      <c r="S1002" s="3"/>
      <c r="T1002" s="3"/>
    </row>
    <row r="1003" spans="1:20">
      <c r="A1003" s="3">
        <v>1002</v>
      </c>
      <c r="B1003" s="3" t="s">
        <v>104</v>
      </c>
      <c r="C1003" s="3" t="s">
        <v>129</v>
      </c>
      <c r="D1003" s="2">
        <v>150338.67000000001</v>
      </c>
      <c r="E1003" s="3">
        <v>1</v>
      </c>
      <c r="F1003" s="3" t="s">
        <v>1561</v>
      </c>
      <c r="G1003" s="1">
        <v>45408</v>
      </c>
      <c r="H1003" s="3" t="s">
        <v>96</v>
      </c>
      <c r="I1003" s="3" t="s">
        <v>19</v>
      </c>
      <c r="J1003" s="3" t="s">
        <v>27</v>
      </c>
      <c r="K1003" s="2">
        <f>Table1[[#This Row],[Unit Price]]*Table1[[#This Row],[Quantity]]</f>
        <v>150338.67000000001</v>
      </c>
      <c r="L1003" s="3" t="str">
        <f t="shared" si="15"/>
        <v>No Discount</v>
      </c>
      <c r="M1003" s="2" t="str">
        <f>IFERROR(Table1[[#This Row],[Sale Price]]*Table1[[#This Row],[Discount]],"No Discount")</f>
        <v>No Discount</v>
      </c>
      <c r="N1003" s="2">
        <f>IFERROR(Table1[[#This Row],[Sale Price]]-Table1[[#This Row],[Discount Amount]],Table1[[#This Row],[Sale Price]])</f>
        <v>150338.67000000001</v>
      </c>
      <c r="O1003" s="23">
        <f>MONTH(Table1[[#This Row],[Date]])</f>
        <v>4</v>
      </c>
      <c r="P1003" s="3"/>
      <c r="Q1003" s="3"/>
      <c r="R1003" s="3"/>
      <c r="S1003" s="3"/>
      <c r="T1003" s="3"/>
    </row>
    <row r="1004" spans="1:20">
      <c r="A1004" s="3">
        <v>1003</v>
      </c>
      <c r="B1004" s="3" t="s">
        <v>822</v>
      </c>
      <c r="C1004" s="3" t="s">
        <v>47</v>
      </c>
      <c r="D1004" s="2">
        <v>94312.17</v>
      </c>
      <c r="E1004" s="3">
        <v>3</v>
      </c>
      <c r="F1004" s="3" t="s">
        <v>1562</v>
      </c>
      <c r="G1004" s="1">
        <v>45390</v>
      </c>
      <c r="H1004" s="3" t="s">
        <v>91</v>
      </c>
      <c r="I1004" s="3" t="s">
        <v>26</v>
      </c>
      <c r="J1004" s="3" t="s">
        <v>36</v>
      </c>
      <c r="K1004" s="2">
        <f>Table1[[#This Row],[Unit Price]]*Table1[[#This Row],[Quantity]]</f>
        <v>282936.51</v>
      </c>
      <c r="L1004" s="3">
        <f t="shared" si="15"/>
        <v>0.15</v>
      </c>
      <c r="M1004" s="2">
        <f>IFERROR(Table1[[#This Row],[Sale Price]]*Table1[[#This Row],[Discount]],"No Discount")</f>
        <v>42440.476499999997</v>
      </c>
      <c r="N1004" s="2">
        <f>IFERROR(Table1[[#This Row],[Sale Price]]-Table1[[#This Row],[Discount Amount]],Table1[[#This Row],[Sale Price]])</f>
        <v>240496.03350000002</v>
      </c>
      <c r="O1004" s="23">
        <f>MONTH(Table1[[#This Row],[Date]])</f>
        <v>4</v>
      </c>
      <c r="P1004" s="3"/>
      <c r="Q1004" s="3"/>
      <c r="R1004" s="3"/>
      <c r="S1004" s="3"/>
      <c r="T1004" s="3"/>
    </row>
    <row r="1005" spans="1:20">
      <c r="A1005" s="3">
        <v>1004</v>
      </c>
      <c r="B1005" s="3" t="s">
        <v>398</v>
      </c>
      <c r="C1005" s="3" t="s">
        <v>79</v>
      </c>
      <c r="D1005" s="2">
        <v>105072.42</v>
      </c>
      <c r="E1005" s="3">
        <v>5</v>
      </c>
      <c r="F1005" s="3" t="s">
        <v>1563</v>
      </c>
      <c r="G1005" s="1">
        <v>45306</v>
      </c>
      <c r="H1005" s="3" t="s">
        <v>251</v>
      </c>
      <c r="I1005" s="3" t="s">
        <v>26</v>
      </c>
      <c r="J1005" s="3" t="s">
        <v>27</v>
      </c>
      <c r="K1005" s="2">
        <f>Table1[[#This Row],[Unit Price]]*Table1[[#This Row],[Quantity]]</f>
        <v>525362.1</v>
      </c>
      <c r="L1005" s="3">
        <f t="shared" si="15"/>
        <v>0.25</v>
      </c>
      <c r="M1005" s="2">
        <f>IFERROR(Table1[[#This Row],[Sale Price]]*Table1[[#This Row],[Discount]],"No Discount")</f>
        <v>131340.52499999999</v>
      </c>
      <c r="N1005" s="2">
        <f>IFERROR(Table1[[#This Row],[Sale Price]]-Table1[[#This Row],[Discount Amount]],Table1[[#This Row],[Sale Price]])</f>
        <v>394021.57499999995</v>
      </c>
      <c r="O1005" s="23">
        <f>MONTH(Table1[[#This Row],[Date]])</f>
        <v>1</v>
      </c>
      <c r="P1005" s="3"/>
      <c r="Q1005" s="3"/>
      <c r="R1005" s="3"/>
      <c r="S1005" s="3"/>
      <c r="T1005" s="3"/>
    </row>
    <row r="1006" spans="1:20">
      <c r="A1006" s="3">
        <v>1005</v>
      </c>
      <c r="B1006" s="3" t="s">
        <v>355</v>
      </c>
      <c r="C1006" s="3" t="s">
        <v>23</v>
      </c>
      <c r="D1006" s="2">
        <v>134890.41</v>
      </c>
      <c r="E1006" s="3">
        <v>4</v>
      </c>
      <c r="F1006" s="3" t="s">
        <v>1564</v>
      </c>
      <c r="G1006" s="1">
        <v>45396</v>
      </c>
      <c r="H1006" s="3" t="s">
        <v>81</v>
      </c>
      <c r="I1006" s="3" t="s">
        <v>26</v>
      </c>
      <c r="J1006" s="3" t="s">
        <v>27</v>
      </c>
      <c r="K1006" s="2">
        <f>Table1[[#This Row],[Unit Price]]*Table1[[#This Row],[Quantity]]</f>
        <v>539561.64</v>
      </c>
      <c r="L1006" s="3">
        <f t="shared" si="15"/>
        <v>0.15</v>
      </c>
      <c r="M1006" s="2">
        <f>IFERROR(Table1[[#This Row],[Sale Price]]*Table1[[#This Row],[Discount]],"No Discount")</f>
        <v>80934.245999999999</v>
      </c>
      <c r="N1006" s="2">
        <f>IFERROR(Table1[[#This Row],[Sale Price]]-Table1[[#This Row],[Discount Amount]],Table1[[#This Row],[Sale Price]])</f>
        <v>458627.39400000003</v>
      </c>
      <c r="O1006" s="23">
        <f>MONTH(Table1[[#This Row],[Date]])</f>
        <v>4</v>
      </c>
      <c r="P1006" s="3"/>
      <c r="Q1006" s="3"/>
      <c r="R1006" s="3"/>
      <c r="S1006" s="3"/>
      <c r="T1006" s="3"/>
    </row>
    <row r="1007" spans="1:20">
      <c r="A1007" s="3">
        <v>1006</v>
      </c>
      <c r="B1007" s="3" t="s">
        <v>1295</v>
      </c>
      <c r="C1007" s="3" t="s">
        <v>29</v>
      </c>
      <c r="D1007" s="2">
        <v>10527.21</v>
      </c>
      <c r="E1007" s="3">
        <v>4</v>
      </c>
      <c r="F1007" s="3" t="s">
        <v>1565</v>
      </c>
      <c r="G1007" s="1">
        <v>45492</v>
      </c>
      <c r="H1007" s="3" t="s">
        <v>84</v>
      </c>
      <c r="I1007" s="3" t="s">
        <v>26</v>
      </c>
      <c r="J1007" s="3" t="s">
        <v>20</v>
      </c>
      <c r="K1007" s="2">
        <f>Table1[[#This Row],[Unit Price]]*Table1[[#This Row],[Quantity]]</f>
        <v>42108.84</v>
      </c>
      <c r="L1007" s="3">
        <f t="shared" si="15"/>
        <v>0.15</v>
      </c>
      <c r="M1007" s="2">
        <f>IFERROR(Table1[[#This Row],[Sale Price]]*Table1[[#This Row],[Discount]],"No Discount")</f>
        <v>6316.3259999999991</v>
      </c>
      <c r="N1007" s="2">
        <f>IFERROR(Table1[[#This Row],[Sale Price]]-Table1[[#This Row],[Discount Amount]],Table1[[#This Row],[Sale Price]])</f>
        <v>35792.513999999996</v>
      </c>
      <c r="O1007" s="23">
        <f>MONTH(Table1[[#This Row],[Date]])</f>
        <v>7</v>
      </c>
      <c r="P1007" s="3"/>
      <c r="Q1007" s="3"/>
      <c r="R1007" s="3"/>
      <c r="S1007" s="3"/>
      <c r="T1007" s="3"/>
    </row>
    <row r="1008" spans="1:20">
      <c r="A1008" s="3">
        <v>1007</v>
      </c>
      <c r="B1008" s="3" t="s">
        <v>157</v>
      </c>
      <c r="C1008" s="3" t="s">
        <v>38</v>
      </c>
      <c r="D1008" s="2">
        <v>78447.16</v>
      </c>
      <c r="E1008" s="3">
        <v>1</v>
      </c>
      <c r="F1008" s="3" t="s">
        <v>1566</v>
      </c>
      <c r="G1008" s="1">
        <v>45529</v>
      </c>
      <c r="H1008" s="3" t="s">
        <v>57</v>
      </c>
      <c r="I1008" s="3" t="s">
        <v>41</v>
      </c>
      <c r="J1008" s="3" t="s">
        <v>36</v>
      </c>
      <c r="K1008" s="2">
        <f>Table1[[#This Row],[Unit Price]]*Table1[[#This Row],[Quantity]]</f>
        <v>78447.16</v>
      </c>
      <c r="L1008" s="3" t="str">
        <f t="shared" si="15"/>
        <v>No Discount</v>
      </c>
      <c r="M1008" s="2" t="str">
        <f>IFERROR(Table1[[#This Row],[Sale Price]]*Table1[[#This Row],[Discount]],"No Discount")</f>
        <v>No Discount</v>
      </c>
      <c r="N1008" s="2">
        <f>IFERROR(Table1[[#This Row],[Sale Price]]-Table1[[#This Row],[Discount Amount]],Table1[[#This Row],[Sale Price]])</f>
        <v>78447.16</v>
      </c>
      <c r="O1008" s="23">
        <f>MONTH(Table1[[#This Row],[Date]])</f>
        <v>8</v>
      </c>
      <c r="P1008" s="3"/>
      <c r="Q1008" s="3"/>
      <c r="R1008" s="3"/>
      <c r="S1008" s="3"/>
      <c r="T1008" s="3"/>
    </row>
    <row r="1009" spans="1:20">
      <c r="A1009" s="3">
        <v>1008</v>
      </c>
      <c r="B1009" s="3" t="s">
        <v>1521</v>
      </c>
      <c r="C1009" s="3" t="s">
        <v>79</v>
      </c>
      <c r="D1009" s="2">
        <v>31537.98</v>
      </c>
      <c r="E1009" s="3">
        <v>2</v>
      </c>
      <c r="F1009" s="3" t="s">
        <v>1567</v>
      </c>
      <c r="G1009" s="1">
        <v>45596</v>
      </c>
      <c r="H1009" s="3" t="s">
        <v>25</v>
      </c>
      <c r="I1009" s="3" t="s">
        <v>19</v>
      </c>
      <c r="J1009" s="3" t="s">
        <v>27</v>
      </c>
      <c r="K1009" s="2">
        <f>Table1[[#This Row],[Unit Price]]*Table1[[#This Row],[Quantity]]</f>
        <v>63075.96</v>
      </c>
      <c r="L1009" s="3">
        <f t="shared" si="15"/>
        <v>0.15</v>
      </c>
      <c r="M1009" s="2">
        <f>IFERROR(Table1[[#This Row],[Sale Price]]*Table1[[#This Row],[Discount]],"No Discount")</f>
        <v>9461.3940000000002</v>
      </c>
      <c r="N1009" s="2">
        <f>IFERROR(Table1[[#This Row],[Sale Price]]-Table1[[#This Row],[Discount Amount]],Table1[[#This Row],[Sale Price]])</f>
        <v>53614.565999999999</v>
      </c>
      <c r="O1009" s="23">
        <f>MONTH(Table1[[#This Row],[Date]])</f>
        <v>10</v>
      </c>
      <c r="P1009" s="3"/>
      <c r="Q1009" s="3"/>
      <c r="R1009" s="3"/>
      <c r="S1009" s="3"/>
      <c r="T1009" s="3"/>
    </row>
    <row r="1010" spans="1:20">
      <c r="A1010" s="3">
        <v>1009</v>
      </c>
      <c r="B1010" s="3" t="s">
        <v>370</v>
      </c>
      <c r="C1010" s="3" t="s">
        <v>29</v>
      </c>
      <c r="D1010" s="2">
        <v>142154.43</v>
      </c>
      <c r="E1010" s="3">
        <v>5</v>
      </c>
      <c r="F1010" s="3" t="s">
        <v>1568</v>
      </c>
      <c r="G1010" s="1">
        <v>45438</v>
      </c>
      <c r="H1010" s="3" t="s">
        <v>57</v>
      </c>
      <c r="I1010" s="3" t="s">
        <v>26</v>
      </c>
      <c r="J1010" s="3" t="s">
        <v>36</v>
      </c>
      <c r="K1010" s="2">
        <f>Table1[[#This Row],[Unit Price]]*Table1[[#This Row],[Quantity]]</f>
        <v>710772.14999999991</v>
      </c>
      <c r="L1010" s="3">
        <f t="shared" si="15"/>
        <v>0.25</v>
      </c>
      <c r="M1010" s="2">
        <f>IFERROR(Table1[[#This Row],[Sale Price]]*Table1[[#This Row],[Discount]],"No Discount")</f>
        <v>177693.03749999998</v>
      </c>
      <c r="N1010" s="2">
        <f>IFERROR(Table1[[#This Row],[Sale Price]]-Table1[[#This Row],[Discount Amount]],Table1[[#This Row],[Sale Price]])</f>
        <v>533079.11249999993</v>
      </c>
      <c r="O1010" s="23">
        <f>MONTH(Table1[[#This Row],[Date]])</f>
        <v>5</v>
      </c>
      <c r="P1010" s="3"/>
      <c r="Q1010" s="3"/>
      <c r="R1010" s="3"/>
      <c r="S1010" s="3"/>
      <c r="T1010" s="3"/>
    </row>
    <row r="1011" spans="1:20">
      <c r="A1011" s="3">
        <v>1010</v>
      </c>
      <c r="B1011" s="3" t="s">
        <v>926</v>
      </c>
      <c r="C1011" s="3" t="s">
        <v>60</v>
      </c>
      <c r="D1011" s="2">
        <v>10478.77</v>
      </c>
      <c r="E1011" s="3">
        <v>1</v>
      </c>
      <c r="F1011" s="3" t="s">
        <v>1569</v>
      </c>
      <c r="G1011" s="1">
        <v>45295</v>
      </c>
      <c r="H1011" s="3" t="s">
        <v>35</v>
      </c>
      <c r="I1011" s="3" t="s">
        <v>41</v>
      </c>
      <c r="J1011" s="3" t="s">
        <v>36</v>
      </c>
      <c r="K1011" s="2">
        <f>Table1[[#This Row],[Unit Price]]*Table1[[#This Row],[Quantity]]</f>
        <v>10478.77</v>
      </c>
      <c r="L1011" s="3" t="str">
        <f t="shared" si="15"/>
        <v>No Discount</v>
      </c>
      <c r="M1011" s="2" t="str">
        <f>IFERROR(Table1[[#This Row],[Sale Price]]*Table1[[#This Row],[Discount]],"No Discount")</f>
        <v>No Discount</v>
      </c>
      <c r="N1011" s="2">
        <f>IFERROR(Table1[[#This Row],[Sale Price]]-Table1[[#This Row],[Discount Amount]],Table1[[#This Row],[Sale Price]])</f>
        <v>10478.77</v>
      </c>
      <c r="O1011" s="23">
        <f>MONTH(Table1[[#This Row],[Date]])</f>
        <v>1</v>
      </c>
      <c r="P1011" s="3"/>
      <c r="Q1011" s="3"/>
      <c r="R1011" s="3"/>
      <c r="S1011" s="3"/>
      <c r="T1011" s="3"/>
    </row>
    <row r="1012" spans="1:20">
      <c r="A1012" s="3">
        <v>1011</v>
      </c>
      <c r="B1012" s="3" t="s">
        <v>1570</v>
      </c>
      <c r="C1012" s="3" t="s">
        <v>47</v>
      </c>
      <c r="D1012" s="2">
        <v>114307.82</v>
      </c>
      <c r="E1012" s="3">
        <v>5</v>
      </c>
      <c r="F1012" s="3" t="s">
        <v>1571</v>
      </c>
      <c r="G1012" s="1">
        <v>45603</v>
      </c>
      <c r="H1012" s="3" t="s">
        <v>31</v>
      </c>
      <c r="I1012" s="3" t="s">
        <v>19</v>
      </c>
      <c r="J1012" s="3" t="s">
        <v>27</v>
      </c>
      <c r="K1012" s="2">
        <f>Table1[[#This Row],[Unit Price]]*Table1[[#This Row],[Quantity]]</f>
        <v>571539.10000000009</v>
      </c>
      <c r="L1012" s="3">
        <f t="shared" si="15"/>
        <v>0.25</v>
      </c>
      <c r="M1012" s="2">
        <f>IFERROR(Table1[[#This Row],[Sale Price]]*Table1[[#This Row],[Discount]],"No Discount")</f>
        <v>142884.77500000002</v>
      </c>
      <c r="N1012" s="2">
        <f>IFERROR(Table1[[#This Row],[Sale Price]]-Table1[[#This Row],[Discount Amount]],Table1[[#This Row],[Sale Price]])</f>
        <v>428654.32500000007</v>
      </c>
      <c r="O1012" s="23">
        <f>MONTH(Table1[[#This Row],[Date]])</f>
        <v>11</v>
      </c>
      <c r="P1012" s="3"/>
      <c r="Q1012" s="3"/>
      <c r="R1012" s="3"/>
      <c r="S1012" s="3"/>
      <c r="T1012" s="3"/>
    </row>
    <row r="1013" spans="1:20">
      <c r="A1013" s="3">
        <v>1012</v>
      </c>
      <c r="B1013" s="3" t="s">
        <v>668</v>
      </c>
      <c r="C1013" s="3" t="s">
        <v>38</v>
      </c>
      <c r="D1013" s="2">
        <v>61231.08</v>
      </c>
      <c r="E1013" s="3">
        <v>1</v>
      </c>
      <c r="F1013" s="3" t="s">
        <v>1572</v>
      </c>
      <c r="G1013" s="1">
        <v>45421</v>
      </c>
      <c r="H1013" s="3" t="s">
        <v>31</v>
      </c>
      <c r="I1013" s="3" t="s">
        <v>26</v>
      </c>
      <c r="J1013" s="3" t="s">
        <v>20</v>
      </c>
      <c r="K1013" s="2">
        <f>Table1[[#This Row],[Unit Price]]*Table1[[#This Row],[Quantity]]</f>
        <v>61231.08</v>
      </c>
      <c r="L1013" s="3" t="str">
        <f t="shared" si="15"/>
        <v>No Discount</v>
      </c>
      <c r="M1013" s="2" t="str">
        <f>IFERROR(Table1[[#This Row],[Sale Price]]*Table1[[#This Row],[Discount]],"No Discount")</f>
        <v>No Discount</v>
      </c>
      <c r="N1013" s="2">
        <f>IFERROR(Table1[[#This Row],[Sale Price]]-Table1[[#This Row],[Discount Amount]],Table1[[#This Row],[Sale Price]])</f>
        <v>61231.08</v>
      </c>
      <c r="O1013" s="23">
        <f>MONTH(Table1[[#This Row],[Date]])</f>
        <v>5</v>
      </c>
      <c r="P1013" s="3"/>
      <c r="Q1013" s="3"/>
      <c r="R1013" s="3"/>
      <c r="S1013" s="3"/>
      <c r="T1013" s="3"/>
    </row>
    <row r="1014" spans="1:20">
      <c r="A1014" s="3">
        <v>1013</v>
      </c>
      <c r="B1014" s="3" t="s">
        <v>1030</v>
      </c>
      <c r="C1014" s="3" t="s">
        <v>129</v>
      </c>
      <c r="D1014" s="2">
        <v>182758.34</v>
      </c>
      <c r="E1014" s="3">
        <v>2</v>
      </c>
      <c r="F1014" s="3" t="s">
        <v>1573</v>
      </c>
      <c r="G1014" s="1">
        <v>45373</v>
      </c>
      <c r="H1014" s="3" t="s">
        <v>76</v>
      </c>
      <c r="I1014" s="3" t="s">
        <v>32</v>
      </c>
      <c r="J1014" s="3" t="s">
        <v>27</v>
      </c>
      <c r="K1014" s="2">
        <f>Table1[[#This Row],[Unit Price]]*Table1[[#This Row],[Quantity]]</f>
        <v>365516.68</v>
      </c>
      <c r="L1014" s="3">
        <f t="shared" si="15"/>
        <v>0.15</v>
      </c>
      <c r="M1014" s="2">
        <f>IFERROR(Table1[[#This Row],[Sale Price]]*Table1[[#This Row],[Discount]],"No Discount")</f>
        <v>54827.502</v>
      </c>
      <c r="N1014" s="2">
        <f>IFERROR(Table1[[#This Row],[Sale Price]]-Table1[[#This Row],[Discount Amount]],Table1[[#This Row],[Sale Price]])</f>
        <v>310689.17800000001</v>
      </c>
      <c r="O1014" s="23">
        <f>MONTH(Table1[[#This Row],[Date]])</f>
        <v>3</v>
      </c>
      <c r="P1014" s="3"/>
      <c r="Q1014" s="3"/>
      <c r="R1014" s="3"/>
      <c r="S1014" s="3"/>
      <c r="T1014" s="3"/>
    </row>
    <row r="1015" spans="1:20">
      <c r="A1015" s="3">
        <v>1014</v>
      </c>
      <c r="B1015" s="3" t="s">
        <v>50</v>
      </c>
      <c r="C1015" s="3" t="s">
        <v>47</v>
      </c>
      <c r="D1015" s="2">
        <v>136404.57</v>
      </c>
      <c r="E1015" s="3">
        <v>3</v>
      </c>
      <c r="F1015" s="3" t="s">
        <v>1574</v>
      </c>
      <c r="G1015" s="1">
        <v>45383</v>
      </c>
      <c r="H1015" s="3" t="s">
        <v>62</v>
      </c>
      <c r="I1015" s="3" t="s">
        <v>26</v>
      </c>
      <c r="J1015" s="3" t="s">
        <v>20</v>
      </c>
      <c r="K1015" s="2">
        <f>Table1[[#This Row],[Unit Price]]*Table1[[#This Row],[Quantity]]</f>
        <v>409213.71</v>
      </c>
      <c r="L1015" s="3">
        <f t="shared" si="15"/>
        <v>0.15</v>
      </c>
      <c r="M1015" s="2">
        <f>IFERROR(Table1[[#This Row],[Sale Price]]*Table1[[#This Row],[Discount]],"No Discount")</f>
        <v>61382.056499999999</v>
      </c>
      <c r="N1015" s="2">
        <f>IFERROR(Table1[[#This Row],[Sale Price]]-Table1[[#This Row],[Discount Amount]],Table1[[#This Row],[Sale Price]])</f>
        <v>347831.65350000001</v>
      </c>
      <c r="O1015" s="23">
        <f>MONTH(Table1[[#This Row],[Date]])</f>
        <v>4</v>
      </c>
      <c r="P1015" s="3"/>
      <c r="Q1015" s="3"/>
      <c r="R1015" s="3"/>
      <c r="S1015" s="3"/>
      <c r="T1015" s="3"/>
    </row>
    <row r="1016" spans="1:20">
      <c r="A1016" s="3">
        <v>1015</v>
      </c>
      <c r="B1016" s="3" t="s">
        <v>312</v>
      </c>
      <c r="C1016" s="3" t="s">
        <v>51</v>
      </c>
      <c r="D1016" s="2">
        <v>143609.23000000001</v>
      </c>
      <c r="E1016" s="3">
        <v>2</v>
      </c>
      <c r="F1016" s="3" t="s">
        <v>1575</v>
      </c>
      <c r="G1016" s="1">
        <v>45310</v>
      </c>
      <c r="H1016" s="3" t="s">
        <v>57</v>
      </c>
      <c r="I1016" s="3" t="s">
        <v>26</v>
      </c>
      <c r="J1016" s="3" t="s">
        <v>20</v>
      </c>
      <c r="K1016" s="2">
        <f>Table1[[#This Row],[Unit Price]]*Table1[[#This Row],[Quantity]]</f>
        <v>287218.46000000002</v>
      </c>
      <c r="L1016" s="3">
        <f t="shared" si="15"/>
        <v>0.15</v>
      </c>
      <c r="M1016" s="2">
        <f>IFERROR(Table1[[#This Row],[Sale Price]]*Table1[[#This Row],[Discount]],"No Discount")</f>
        <v>43082.769</v>
      </c>
      <c r="N1016" s="2">
        <f>IFERROR(Table1[[#This Row],[Sale Price]]-Table1[[#This Row],[Discount Amount]],Table1[[#This Row],[Sale Price]])</f>
        <v>244135.69100000002</v>
      </c>
      <c r="O1016" s="23">
        <f>MONTH(Table1[[#This Row],[Date]])</f>
        <v>1</v>
      </c>
      <c r="P1016" s="3"/>
      <c r="Q1016" s="3"/>
      <c r="R1016" s="3"/>
      <c r="S1016" s="3"/>
      <c r="T1016" s="3"/>
    </row>
    <row r="1017" spans="1:20">
      <c r="A1017" s="3">
        <v>1016</v>
      </c>
      <c r="B1017" s="3" t="s">
        <v>379</v>
      </c>
      <c r="C1017" s="3" t="s">
        <v>129</v>
      </c>
      <c r="D1017" s="2">
        <v>26505.4</v>
      </c>
      <c r="E1017" s="3">
        <v>2</v>
      </c>
      <c r="F1017" s="3" t="s">
        <v>1576</v>
      </c>
      <c r="G1017" s="1">
        <v>45632</v>
      </c>
      <c r="H1017" s="3" t="s">
        <v>72</v>
      </c>
      <c r="I1017" s="3" t="s">
        <v>32</v>
      </c>
      <c r="J1017" s="3" t="s">
        <v>36</v>
      </c>
      <c r="K1017" s="2">
        <f>Table1[[#This Row],[Unit Price]]*Table1[[#This Row],[Quantity]]</f>
        <v>53010.8</v>
      </c>
      <c r="L1017" s="3">
        <f t="shared" si="15"/>
        <v>0.15</v>
      </c>
      <c r="M1017" s="2">
        <f>IFERROR(Table1[[#This Row],[Sale Price]]*Table1[[#This Row],[Discount]],"No Discount")</f>
        <v>7951.62</v>
      </c>
      <c r="N1017" s="2">
        <f>IFERROR(Table1[[#This Row],[Sale Price]]-Table1[[#This Row],[Discount Amount]],Table1[[#This Row],[Sale Price]])</f>
        <v>45059.18</v>
      </c>
      <c r="O1017" s="23">
        <f>MONTH(Table1[[#This Row],[Date]])</f>
        <v>12</v>
      </c>
      <c r="P1017" s="3"/>
      <c r="Q1017" s="3"/>
      <c r="R1017" s="3"/>
      <c r="S1017" s="3"/>
      <c r="T1017" s="3"/>
    </row>
    <row r="1018" spans="1:20">
      <c r="A1018" s="3">
        <v>1017</v>
      </c>
      <c r="B1018" s="3" t="s">
        <v>1577</v>
      </c>
      <c r="C1018" s="3" t="s">
        <v>23</v>
      </c>
      <c r="D1018" s="2">
        <v>37674.239999999998</v>
      </c>
      <c r="E1018" s="3">
        <v>3</v>
      </c>
      <c r="F1018" s="3" t="s">
        <v>1578</v>
      </c>
      <c r="G1018" s="1">
        <v>45529</v>
      </c>
      <c r="H1018" s="3" t="s">
        <v>35</v>
      </c>
      <c r="I1018" s="3" t="s">
        <v>41</v>
      </c>
      <c r="J1018" s="3" t="s">
        <v>27</v>
      </c>
      <c r="K1018" s="2">
        <f>Table1[[#This Row],[Unit Price]]*Table1[[#This Row],[Quantity]]</f>
        <v>113022.72</v>
      </c>
      <c r="L1018" s="3">
        <f t="shared" si="15"/>
        <v>0.15</v>
      </c>
      <c r="M1018" s="2">
        <f>IFERROR(Table1[[#This Row],[Sale Price]]*Table1[[#This Row],[Discount]],"No Discount")</f>
        <v>16953.407999999999</v>
      </c>
      <c r="N1018" s="2">
        <f>IFERROR(Table1[[#This Row],[Sale Price]]-Table1[[#This Row],[Discount Amount]],Table1[[#This Row],[Sale Price]])</f>
        <v>96069.312000000005</v>
      </c>
      <c r="O1018" s="23">
        <f>MONTH(Table1[[#This Row],[Date]])</f>
        <v>8</v>
      </c>
      <c r="P1018" s="3"/>
      <c r="Q1018" s="3"/>
      <c r="R1018" s="3"/>
      <c r="S1018" s="3"/>
      <c r="T1018" s="3"/>
    </row>
    <row r="1019" spans="1:20">
      <c r="A1019" s="3">
        <v>1018</v>
      </c>
      <c r="B1019" s="3" t="s">
        <v>1579</v>
      </c>
      <c r="C1019" s="3" t="s">
        <v>79</v>
      </c>
      <c r="D1019" s="2">
        <v>141620.01999999999</v>
      </c>
      <c r="E1019" s="3">
        <v>1</v>
      </c>
      <c r="F1019" s="3" t="s">
        <v>1580</v>
      </c>
      <c r="G1019" s="1">
        <v>45351</v>
      </c>
      <c r="H1019" s="3" t="s">
        <v>223</v>
      </c>
      <c r="I1019" s="3" t="s">
        <v>19</v>
      </c>
      <c r="J1019" s="3" t="s">
        <v>20</v>
      </c>
      <c r="K1019" s="2">
        <f>Table1[[#This Row],[Unit Price]]*Table1[[#This Row],[Quantity]]</f>
        <v>141620.01999999999</v>
      </c>
      <c r="L1019" s="3" t="str">
        <f t="shared" si="15"/>
        <v>No Discount</v>
      </c>
      <c r="M1019" s="2" t="str">
        <f>IFERROR(Table1[[#This Row],[Sale Price]]*Table1[[#This Row],[Discount]],"No Discount")</f>
        <v>No Discount</v>
      </c>
      <c r="N1019" s="2">
        <f>IFERROR(Table1[[#This Row],[Sale Price]]-Table1[[#This Row],[Discount Amount]],Table1[[#This Row],[Sale Price]])</f>
        <v>141620.01999999999</v>
      </c>
      <c r="O1019" s="23">
        <f>MONTH(Table1[[#This Row],[Date]])</f>
        <v>2</v>
      </c>
      <c r="P1019" s="3"/>
      <c r="Q1019" s="3"/>
      <c r="R1019" s="3"/>
      <c r="S1019" s="3"/>
      <c r="T1019" s="3"/>
    </row>
    <row r="1020" spans="1:20">
      <c r="A1020" s="3">
        <v>1019</v>
      </c>
      <c r="B1020" s="3" t="s">
        <v>1581</v>
      </c>
      <c r="C1020" s="3" t="s">
        <v>129</v>
      </c>
      <c r="D1020" s="2">
        <v>44145.43</v>
      </c>
      <c r="E1020" s="3">
        <v>4</v>
      </c>
      <c r="F1020" s="3" t="s">
        <v>1582</v>
      </c>
      <c r="G1020" s="1">
        <v>45353</v>
      </c>
      <c r="H1020" s="3" t="s">
        <v>67</v>
      </c>
      <c r="I1020" s="3" t="s">
        <v>19</v>
      </c>
      <c r="J1020" s="3" t="s">
        <v>20</v>
      </c>
      <c r="K1020" s="2">
        <f>Table1[[#This Row],[Unit Price]]*Table1[[#This Row],[Quantity]]</f>
        <v>176581.72</v>
      </c>
      <c r="L1020" s="3">
        <f t="shared" si="15"/>
        <v>0.15</v>
      </c>
      <c r="M1020" s="2">
        <f>IFERROR(Table1[[#This Row],[Sale Price]]*Table1[[#This Row],[Discount]],"No Discount")</f>
        <v>26487.257999999998</v>
      </c>
      <c r="N1020" s="2">
        <f>IFERROR(Table1[[#This Row],[Sale Price]]-Table1[[#This Row],[Discount Amount]],Table1[[#This Row],[Sale Price]])</f>
        <v>150094.462</v>
      </c>
      <c r="O1020" s="23">
        <f>MONTH(Table1[[#This Row],[Date]])</f>
        <v>3</v>
      </c>
      <c r="P1020" s="3"/>
      <c r="Q1020" s="3"/>
      <c r="R1020" s="3"/>
      <c r="S1020" s="3"/>
      <c r="T1020" s="3"/>
    </row>
    <row r="1021" spans="1:20">
      <c r="A1021" s="3">
        <v>1020</v>
      </c>
      <c r="B1021" s="3" t="s">
        <v>1047</v>
      </c>
      <c r="C1021" s="3" t="s">
        <v>51</v>
      </c>
      <c r="D1021" s="2">
        <v>130696.55</v>
      </c>
      <c r="E1021" s="3">
        <v>4</v>
      </c>
      <c r="F1021" s="3" t="s">
        <v>1583</v>
      </c>
      <c r="G1021" s="1">
        <v>45366</v>
      </c>
      <c r="H1021" s="3" t="s">
        <v>35</v>
      </c>
      <c r="I1021" s="3" t="s">
        <v>26</v>
      </c>
      <c r="J1021" s="3" t="s">
        <v>20</v>
      </c>
      <c r="K1021" s="2">
        <f>Table1[[#This Row],[Unit Price]]*Table1[[#This Row],[Quantity]]</f>
        <v>522786.2</v>
      </c>
      <c r="L1021" s="3">
        <f t="shared" si="15"/>
        <v>0.15</v>
      </c>
      <c r="M1021" s="2">
        <f>IFERROR(Table1[[#This Row],[Sale Price]]*Table1[[#This Row],[Discount]],"No Discount")</f>
        <v>78417.929999999993</v>
      </c>
      <c r="N1021" s="2">
        <f>IFERROR(Table1[[#This Row],[Sale Price]]-Table1[[#This Row],[Discount Amount]],Table1[[#This Row],[Sale Price]])</f>
        <v>444368.27</v>
      </c>
      <c r="O1021" s="23">
        <f>MONTH(Table1[[#This Row],[Date]])</f>
        <v>3</v>
      </c>
      <c r="P1021" s="3"/>
      <c r="Q1021" s="3"/>
      <c r="R1021" s="3"/>
      <c r="S1021" s="3"/>
      <c r="T1021" s="3"/>
    </row>
    <row r="1022" spans="1:20">
      <c r="A1022" s="3">
        <v>1021</v>
      </c>
      <c r="B1022" s="3" t="s">
        <v>396</v>
      </c>
      <c r="C1022" s="3" t="s">
        <v>51</v>
      </c>
      <c r="D1022" s="2">
        <v>138530.17000000001</v>
      </c>
      <c r="E1022" s="3">
        <v>3</v>
      </c>
      <c r="F1022" s="3" t="s">
        <v>1584</v>
      </c>
      <c r="G1022" s="1">
        <v>45362</v>
      </c>
      <c r="H1022" s="3" t="s">
        <v>191</v>
      </c>
      <c r="I1022" s="3" t="s">
        <v>26</v>
      </c>
      <c r="J1022" s="3" t="s">
        <v>20</v>
      </c>
      <c r="K1022" s="2">
        <f>Table1[[#This Row],[Unit Price]]*Table1[[#This Row],[Quantity]]</f>
        <v>415590.51</v>
      </c>
      <c r="L1022" s="3">
        <f t="shared" si="15"/>
        <v>0.15</v>
      </c>
      <c r="M1022" s="2">
        <f>IFERROR(Table1[[#This Row],[Sale Price]]*Table1[[#This Row],[Discount]],"No Discount")</f>
        <v>62338.576499999996</v>
      </c>
      <c r="N1022" s="2">
        <f>IFERROR(Table1[[#This Row],[Sale Price]]-Table1[[#This Row],[Discount Amount]],Table1[[#This Row],[Sale Price]])</f>
        <v>353251.93350000004</v>
      </c>
      <c r="O1022" s="23">
        <f>MONTH(Table1[[#This Row],[Date]])</f>
        <v>3</v>
      </c>
      <c r="P1022" s="3"/>
      <c r="Q1022" s="3"/>
      <c r="R1022" s="3"/>
      <c r="S1022" s="3"/>
      <c r="T1022" s="3"/>
    </row>
    <row r="1023" spans="1:20">
      <c r="A1023" s="3">
        <v>1022</v>
      </c>
      <c r="B1023" s="3" t="s">
        <v>1453</v>
      </c>
      <c r="C1023" s="3" t="s">
        <v>16</v>
      </c>
      <c r="D1023" s="2">
        <v>117670.84</v>
      </c>
      <c r="E1023" s="3">
        <v>1</v>
      </c>
      <c r="F1023" s="3" t="s">
        <v>1585</v>
      </c>
      <c r="G1023" s="1">
        <v>45464</v>
      </c>
      <c r="H1023" s="3" t="s">
        <v>72</v>
      </c>
      <c r="I1023" s="3" t="s">
        <v>45</v>
      </c>
      <c r="J1023" s="3" t="s">
        <v>20</v>
      </c>
      <c r="K1023" s="2">
        <f>Table1[[#This Row],[Unit Price]]*Table1[[#This Row],[Quantity]]</f>
        <v>117670.84</v>
      </c>
      <c r="L1023" s="3" t="str">
        <f t="shared" si="15"/>
        <v>No Discount</v>
      </c>
      <c r="M1023" s="2" t="str">
        <f>IFERROR(Table1[[#This Row],[Sale Price]]*Table1[[#This Row],[Discount]],"No Discount")</f>
        <v>No Discount</v>
      </c>
      <c r="N1023" s="2">
        <f>IFERROR(Table1[[#This Row],[Sale Price]]-Table1[[#This Row],[Discount Amount]],Table1[[#This Row],[Sale Price]])</f>
        <v>117670.84</v>
      </c>
      <c r="O1023" s="23">
        <f>MONTH(Table1[[#This Row],[Date]])</f>
        <v>6</v>
      </c>
      <c r="P1023" s="3"/>
      <c r="Q1023" s="3"/>
      <c r="R1023" s="3"/>
      <c r="S1023" s="3"/>
      <c r="T1023" s="3"/>
    </row>
    <row r="1024" spans="1:20">
      <c r="A1024" s="3">
        <v>1023</v>
      </c>
      <c r="B1024" s="3" t="s">
        <v>1586</v>
      </c>
      <c r="C1024" s="3" t="s">
        <v>79</v>
      </c>
      <c r="D1024" s="2">
        <v>87564.84</v>
      </c>
      <c r="E1024" s="3">
        <v>1</v>
      </c>
      <c r="F1024" s="3" t="s">
        <v>1587</v>
      </c>
      <c r="G1024" s="1">
        <v>45428</v>
      </c>
      <c r="H1024" s="3" t="s">
        <v>25</v>
      </c>
      <c r="I1024" s="3" t="s">
        <v>19</v>
      </c>
      <c r="J1024" s="3" t="s">
        <v>20</v>
      </c>
      <c r="K1024" s="2">
        <f>Table1[[#This Row],[Unit Price]]*Table1[[#This Row],[Quantity]]</f>
        <v>87564.84</v>
      </c>
      <c r="L1024" s="3" t="str">
        <f t="shared" si="15"/>
        <v>No Discount</v>
      </c>
      <c r="M1024" s="2" t="str">
        <f>IFERROR(Table1[[#This Row],[Sale Price]]*Table1[[#This Row],[Discount]],"No Discount")</f>
        <v>No Discount</v>
      </c>
      <c r="N1024" s="2">
        <f>IFERROR(Table1[[#This Row],[Sale Price]]-Table1[[#This Row],[Discount Amount]],Table1[[#This Row],[Sale Price]])</f>
        <v>87564.84</v>
      </c>
      <c r="O1024" s="23">
        <f>MONTH(Table1[[#This Row],[Date]])</f>
        <v>5</v>
      </c>
      <c r="P1024" s="3"/>
      <c r="Q1024" s="3"/>
      <c r="R1024" s="3"/>
      <c r="S1024" s="3"/>
      <c r="T1024" s="3"/>
    </row>
    <row r="1025" spans="1:20">
      <c r="A1025" s="3">
        <v>1024</v>
      </c>
      <c r="B1025" s="3" t="s">
        <v>1028</v>
      </c>
      <c r="C1025" s="3" t="s">
        <v>23</v>
      </c>
      <c r="D1025" s="2">
        <v>187715.29</v>
      </c>
      <c r="E1025" s="3">
        <v>2</v>
      </c>
      <c r="F1025" s="3" t="s">
        <v>1588</v>
      </c>
      <c r="G1025" s="1">
        <v>45539</v>
      </c>
      <c r="H1025" s="3" t="s">
        <v>31</v>
      </c>
      <c r="I1025" s="3" t="s">
        <v>41</v>
      </c>
      <c r="J1025" s="3" t="s">
        <v>27</v>
      </c>
      <c r="K1025" s="2">
        <f>Table1[[#This Row],[Unit Price]]*Table1[[#This Row],[Quantity]]</f>
        <v>375430.58</v>
      </c>
      <c r="L1025" s="3">
        <f t="shared" si="15"/>
        <v>0.15</v>
      </c>
      <c r="M1025" s="2">
        <f>IFERROR(Table1[[#This Row],[Sale Price]]*Table1[[#This Row],[Discount]],"No Discount")</f>
        <v>56314.587</v>
      </c>
      <c r="N1025" s="2">
        <f>IFERROR(Table1[[#This Row],[Sale Price]]-Table1[[#This Row],[Discount Amount]],Table1[[#This Row],[Sale Price]])</f>
        <v>319115.99300000002</v>
      </c>
      <c r="O1025" s="23">
        <f>MONTH(Table1[[#This Row],[Date]])</f>
        <v>9</v>
      </c>
      <c r="P1025" s="3"/>
      <c r="Q1025" s="3"/>
      <c r="R1025" s="3"/>
      <c r="S1025" s="3"/>
      <c r="T1025" s="3"/>
    </row>
    <row r="1026" spans="1:20">
      <c r="A1026" s="3">
        <v>1025</v>
      </c>
      <c r="B1026" s="3" t="s">
        <v>509</v>
      </c>
      <c r="C1026" s="3" t="s">
        <v>129</v>
      </c>
      <c r="D1026" s="2">
        <v>136004.14000000001</v>
      </c>
      <c r="E1026" s="3">
        <v>1</v>
      </c>
      <c r="F1026" s="3" t="s">
        <v>1589</v>
      </c>
      <c r="G1026" s="1">
        <v>45400</v>
      </c>
      <c r="H1026" s="3" t="s">
        <v>81</v>
      </c>
      <c r="I1026" s="3" t="s">
        <v>41</v>
      </c>
      <c r="J1026" s="3" t="s">
        <v>36</v>
      </c>
      <c r="K1026" s="2">
        <f>Table1[[#This Row],[Unit Price]]*Table1[[#This Row],[Quantity]]</f>
        <v>136004.14000000001</v>
      </c>
      <c r="L1026" s="3" t="str">
        <f t="shared" ref="L1026:L1089" si="16">_xlfn.XLOOKUP(E1026,$P$2:$P$6,$Q$2:$Q$6,,0)</f>
        <v>No Discount</v>
      </c>
      <c r="M1026" s="2" t="str">
        <f>IFERROR(Table1[[#This Row],[Sale Price]]*Table1[[#This Row],[Discount]],"No Discount")</f>
        <v>No Discount</v>
      </c>
      <c r="N1026" s="2">
        <f>IFERROR(Table1[[#This Row],[Sale Price]]-Table1[[#This Row],[Discount Amount]],Table1[[#This Row],[Sale Price]])</f>
        <v>136004.14000000001</v>
      </c>
      <c r="O1026" s="23">
        <f>MONTH(Table1[[#This Row],[Date]])</f>
        <v>4</v>
      </c>
      <c r="P1026" s="3"/>
      <c r="Q1026" s="3"/>
      <c r="R1026" s="3"/>
      <c r="S1026" s="3"/>
      <c r="T1026" s="3"/>
    </row>
    <row r="1027" spans="1:20">
      <c r="A1027" s="3">
        <v>1026</v>
      </c>
      <c r="B1027" s="3" t="s">
        <v>473</v>
      </c>
      <c r="C1027" s="3" t="s">
        <v>60</v>
      </c>
      <c r="D1027" s="2">
        <v>49980.35</v>
      </c>
      <c r="E1027" s="3">
        <v>2</v>
      </c>
      <c r="F1027" s="3" t="s">
        <v>1590</v>
      </c>
      <c r="G1027" s="1">
        <v>45625</v>
      </c>
      <c r="H1027" s="3" t="s">
        <v>62</v>
      </c>
      <c r="I1027" s="3" t="s">
        <v>41</v>
      </c>
      <c r="J1027" s="3" t="s">
        <v>27</v>
      </c>
      <c r="K1027" s="2">
        <f>Table1[[#This Row],[Unit Price]]*Table1[[#This Row],[Quantity]]</f>
        <v>99960.7</v>
      </c>
      <c r="L1027" s="3">
        <f t="shared" si="16"/>
        <v>0.15</v>
      </c>
      <c r="M1027" s="2">
        <f>IFERROR(Table1[[#This Row],[Sale Price]]*Table1[[#This Row],[Discount]],"No Discount")</f>
        <v>14994.105</v>
      </c>
      <c r="N1027" s="2">
        <f>IFERROR(Table1[[#This Row],[Sale Price]]-Table1[[#This Row],[Discount Amount]],Table1[[#This Row],[Sale Price]])</f>
        <v>84966.595000000001</v>
      </c>
      <c r="O1027" s="23">
        <f>MONTH(Table1[[#This Row],[Date]])</f>
        <v>11</v>
      </c>
      <c r="P1027" s="3"/>
      <c r="Q1027" s="3"/>
      <c r="R1027" s="3"/>
      <c r="S1027" s="3"/>
      <c r="T1027" s="3"/>
    </row>
    <row r="1028" spans="1:20">
      <c r="A1028" s="3">
        <v>1027</v>
      </c>
      <c r="B1028" s="3" t="s">
        <v>632</v>
      </c>
      <c r="C1028" s="3" t="s">
        <v>23</v>
      </c>
      <c r="D1028" s="2">
        <v>17119.419999999998</v>
      </c>
      <c r="E1028" s="3">
        <v>4</v>
      </c>
      <c r="F1028" s="3" t="s">
        <v>1591</v>
      </c>
      <c r="G1028" s="1">
        <v>45624</v>
      </c>
      <c r="H1028" s="3" t="s">
        <v>121</v>
      </c>
      <c r="I1028" s="3" t="s">
        <v>41</v>
      </c>
      <c r="J1028" s="3" t="s">
        <v>36</v>
      </c>
      <c r="K1028" s="2">
        <f>Table1[[#This Row],[Unit Price]]*Table1[[#This Row],[Quantity]]</f>
        <v>68477.679999999993</v>
      </c>
      <c r="L1028" s="3">
        <f t="shared" si="16"/>
        <v>0.15</v>
      </c>
      <c r="M1028" s="2">
        <f>IFERROR(Table1[[#This Row],[Sale Price]]*Table1[[#This Row],[Discount]],"No Discount")</f>
        <v>10271.651999999998</v>
      </c>
      <c r="N1028" s="2">
        <f>IFERROR(Table1[[#This Row],[Sale Price]]-Table1[[#This Row],[Discount Amount]],Table1[[#This Row],[Sale Price]])</f>
        <v>58206.027999999991</v>
      </c>
      <c r="O1028" s="23">
        <f>MONTH(Table1[[#This Row],[Date]])</f>
        <v>11</v>
      </c>
      <c r="P1028" s="3"/>
      <c r="Q1028" s="3"/>
      <c r="R1028" s="3"/>
      <c r="S1028" s="3"/>
      <c r="T1028" s="3"/>
    </row>
    <row r="1029" spans="1:20">
      <c r="A1029" s="3">
        <v>1028</v>
      </c>
      <c r="B1029" s="3" t="s">
        <v>939</v>
      </c>
      <c r="C1029" s="3" t="s">
        <v>47</v>
      </c>
      <c r="D1029" s="2">
        <v>20628.060000000001</v>
      </c>
      <c r="E1029" s="3">
        <v>1</v>
      </c>
      <c r="F1029" s="3" t="s">
        <v>1592</v>
      </c>
      <c r="G1029" s="1">
        <v>45377</v>
      </c>
      <c r="H1029" s="3" t="s">
        <v>40</v>
      </c>
      <c r="I1029" s="3" t="s">
        <v>32</v>
      </c>
      <c r="J1029" s="3" t="s">
        <v>27</v>
      </c>
      <c r="K1029" s="2">
        <f>Table1[[#This Row],[Unit Price]]*Table1[[#This Row],[Quantity]]</f>
        <v>20628.060000000001</v>
      </c>
      <c r="L1029" s="3" t="str">
        <f t="shared" si="16"/>
        <v>No Discount</v>
      </c>
      <c r="M1029" s="2" t="str">
        <f>IFERROR(Table1[[#This Row],[Sale Price]]*Table1[[#This Row],[Discount]],"No Discount")</f>
        <v>No Discount</v>
      </c>
      <c r="N1029" s="2">
        <f>IFERROR(Table1[[#This Row],[Sale Price]]-Table1[[#This Row],[Discount Amount]],Table1[[#This Row],[Sale Price]])</f>
        <v>20628.060000000001</v>
      </c>
      <c r="O1029" s="23">
        <f>MONTH(Table1[[#This Row],[Date]])</f>
        <v>3</v>
      </c>
      <c r="P1029" s="3"/>
      <c r="Q1029" s="3"/>
      <c r="R1029" s="3"/>
      <c r="S1029" s="3"/>
      <c r="T1029" s="3"/>
    </row>
    <row r="1030" spans="1:20">
      <c r="A1030" s="3">
        <v>1029</v>
      </c>
      <c r="B1030" s="3" t="s">
        <v>418</v>
      </c>
      <c r="C1030" s="3" t="s">
        <v>51</v>
      </c>
      <c r="D1030" s="2">
        <v>83274.990000000005</v>
      </c>
      <c r="E1030" s="3">
        <v>3</v>
      </c>
      <c r="F1030" s="3" t="s">
        <v>1593</v>
      </c>
      <c r="G1030" s="1">
        <v>45626</v>
      </c>
      <c r="H1030" s="3" t="s">
        <v>99</v>
      </c>
      <c r="I1030" s="3" t="s">
        <v>19</v>
      </c>
      <c r="J1030" s="3" t="s">
        <v>36</v>
      </c>
      <c r="K1030" s="2">
        <f>Table1[[#This Row],[Unit Price]]*Table1[[#This Row],[Quantity]]</f>
        <v>249824.97000000003</v>
      </c>
      <c r="L1030" s="3">
        <f t="shared" si="16"/>
        <v>0.15</v>
      </c>
      <c r="M1030" s="2">
        <f>IFERROR(Table1[[#This Row],[Sale Price]]*Table1[[#This Row],[Discount]],"No Discount")</f>
        <v>37473.745500000005</v>
      </c>
      <c r="N1030" s="2">
        <f>IFERROR(Table1[[#This Row],[Sale Price]]-Table1[[#This Row],[Discount Amount]],Table1[[#This Row],[Sale Price]])</f>
        <v>212351.22450000001</v>
      </c>
      <c r="O1030" s="23">
        <f>MONTH(Table1[[#This Row],[Date]])</f>
        <v>11</v>
      </c>
      <c r="P1030" s="3"/>
      <c r="Q1030" s="3"/>
      <c r="R1030" s="3"/>
      <c r="S1030" s="3"/>
      <c r="T1030" s="3"/>
    </row>
    <row r="1031" spans="1:20">
      <c r="A1031" s="3">
        <v>1030</v>
      </c>
      <c r="B1031" s="3" t="s">
        <v>1264</v>
      </c>
      <c r="C1031" s="3" t="s">
        <v>51</v>
      </c>
      <c r="D1031" s="2">
        <v>33986.61</v>
      </c>
      <c r="E1031" s="3">
        <v>4</v>
      </c>
      <c r="F1031" s="3" t="s">
        <v>1594</v>
      </c>
      <c r="G1031" s="1">
        <v>45498</v>
      </c>
      <c r="H1031" s="3" t="s">
        <v>67</v>
      </c>
      <c r="I1031" s="3" t="s">
        <v>41</v>
      </c>
      <c r="J1031" s="3" t="s">
        <v>20</v>
      </c>
      <c r="K1031" s="2">
        <f>Table1[[#This Row],[Unit Price]]*Table1[[#This Row],[Quantity]]</f>
        <v>135946.44</v>
      </c>
      <c r="L1031" s="3">
        <f t="shared" si="16"/>
        <v>0.15</v>
      </c>
      <c r="M1031" s="2">
        <f>IFERROR(Table1[[#This Row],[Sale Price]]*Table1[[#This Row],[Discount]],"No Discount")</f>
        <v>20391.966</v>
      </c>
      <c r="N1031" s="2">
        <f>IFERROR(Table1[[#This Row],[Sale Price]]-Table1[[#This Row],[Discount Amount]],Table1[[#This Row],[Sale Price]])</f>
        <v>115554.474</v>
      </c>
      <c r="O1031" s="23">
        <f>MONTH(Table1[[#This Row],[Date]])</f>
        <v>7</v>
      </c>
      <c r="P1031" s="3"/>
      <c r="Q1031" s="3"/>
      <c r="R1031" s="3"/>
      <c r="S1031" s="3"/>
      <c r="T1031" s="3"/>
    </row>
    <row r="1032" spans="1:20">
      <c r="A1032" s="3">
        <v>1031</v>
      </c>
      <c r="B1032" s="3" t="s">
        <v>713</v>
      </c>
      <c r="C1032" s="3" t="s">
        <v>129</v>
      </c>
      <c r="D1032" s="2">
        <v>138008.07999999999</v>
      </c>
      <c r="E1032" s="3">
        <v>4</v>
      </c>
      <c r="F1032" s="3" t="s">
        <v>1595</v>
      </c>
      <c r="G1032" s="1">
        <v>45476</v>
      </c>
      <c r="H1032" s="3" t="s">
        <v>31</v>
      </c>
      <c r="I1032" s="3" t="s">
        <v>45</v>
      </c>
      <c r="J1032" s="3" t="s">
        <v>27</v>
      </c>
      <c r="K1032" s="2">
        <f>Table1[[#This Row],[Unit Price]]*Table1[[#This Row],[Quantity]]</f>
        <v>552032.31999999995</v>
      </c>
      <c r="L1032" s="3">
        <f t="shared" si="16"/>
        <v>0.15</v>
      </c>
      <c r="M1032" s="2">
        <f>IFERROR(Table1[[#This Row],[Sale Price]]*Table1[[#This Row],[Discount]],"No Discount")</f>
        <v>82804.847999999984</v>
      </c>
      <c r="N1032" s="2">
        <f>IFERROR(Table1[[#This Row],[Sale Price]]-Table1[[#This Row],[Discount Amount]],Table1[[#This Row],[Sale Price]])</f>
        <v>469227.47199999995</v>
      </c>
      <c r="O1032" s="23">
        <f>MONTH(Table1[[#This Row],[Date]])</f>
        <v>7</v>
      </c>
      <c r="P1032" s="3"/>
      <c r="Q1032" s="3"/>
      <c r="R1032" s="3"/>
      <c r="S1032" s="3"/>
      <c r="T1032" s="3"/>
    </row>
    <row r="1033" spans="1:20">
      <c r="A1033" s="3">
        <v>1032</v>
      </c>
      <c r="B1033" s="3" t="s">
        <v>1596</v>
      </c>
      <c r="C1033" s="3" t="s">
        <v>23</v>
      </c>
      <c r="D1033" s="2">
        <v>128854.57</v>
      </c>
      <c r="E1033" s="3">
        <v>2</v>
      </c>
      <c r="F1033" s="3" t="s">
        <v>1597</v>
      </c>
      <c r="G1033" s="1">
        <v>45519</v>
      </c>
      <c r="H1033" s="3" t="s">
        <v>91</v>
      </c>
      <c r="I1033" s="3" t="s">
        <v>45</v>
      </c>
      <c r="J1033" s="3" t="s">
        <v>20</v>
      </c>
      <c r="K1033" s="2">
        <f>Table1[[#This Row],[Unit Price]]*Table1[[#This Row],[Quantity]]</f>
        <v>257709.14</v>
      </c>
      <c r="L1033" s="3">
        <f t="shared" si="16"/>
        <v>0.15</v>
      </c>
      <c r="M1033" s="2">
        <f>IFERROR(Table1[[#This Row],[Sale Price]]*Table1[[#This Row],[Discount]],"No Discount")</f>
        <v>38656.370999999999</v>
      </c>
      <c r="N1033" s="2">
        <f>IFERROR(Table1[[#This Row],[Sale Price]]-Table1[[#This Row],[Discount Amount]],Table1[[#This Row],[Sale Price]])</f>
        <v>219052.76900000003</v>
      </c>
      <c r="O1033" s="23">
        <f>MONTH(Table1[[#This Row],[Date]])</f>
        <v>8</v>
      </c>
      <c r="P1033" s="3"/>
      <c r="Q1033" s="3"/>
      <c r="R1033" s="3"/>
      <c r="S1033" s="3"/>
      <c r="T1033" s="3"/>
    </row>
    <row r="1034" spans="1:20">
      <c r="A1034" s="3">
        <v>1033</v>
      </c>
      <c r="B1034" s="3" t="s">
        <v>212</v>
      </c>
      <c r="C1034" s="3" t="s">
        <v>70</v>
      </c>
      <c r="D1034" s="2">
        <v>124273.89</v>
      </c>
      <c r="E1034" s="3">
        <v>3</v>
      </c>
      <c r="F1034" s="3" t="s">
        <v>1598</v>
      </c>
      <c r="G1034" s="1">
        <v>45316</v>
      </c>
      <c r="H1034" s="3" t="s">
        <v>181</v>
      </c>
      <c r="I1034" s="3" t="s">
        <v>41</v>
      </c>
      <c r="J1034" s="3" t="s">
        <v>36</v>
      </c>
      <c r="K1034" s="2">
        <f>Table1[[#This Row],[Unit Price]]*Table1[[#This Row],[Quantity]]</f>
        <v>372821.67</v>
      </c>
      <c r="L1034" s="3">
        <f t="shared" si="16"/>
        <v>0.15</v>
      </c>
      <c r="M1034" s="2">
        <f>IFERROR(Table1[[#This Row],[Sale Price]]*Table1[[#This Row],[Discount]],"No Discount")</f>
        <v>55923.250499999995</v>
      </c>
      <c r="N1034" s="2">
        <f>IFERROR(Table1[[#This Row],[Sale Price]]-Table1[[#This Row],[Discount Amount]],Table1[[#This Row],[Sale Price]])</f>
        <v>316898.41949999996</v>
      </c>
      <c r="O1034" s="23">
        <f>MONTH(Table1[[#This Row],[Date]])</f>
        <v>1</v>
      </c>
      <c r="P1034" s="3"/>
      <c r="Q1034" s="3"/>
      <c r="R1034" s="3"/>
      <c r="S1034" s="3"/>
      <c r="T1034" s="3"/>
    </row>
    <row r="1035" spans="1:20">
      <c r="A1035" s="3">
        <v>1034</v>
      </c>
      <c r="B1035" s="3" t="s">
        <v>1519</v>
      </c>
      <c r="C1035" s="3" t="s">
        <v>60</v>
      </c>
      <c r="D1035" s="2">
        <v>92748.35</v>
      </c>
      <c r="E1035" s="3">
        <v>4</v>
      </c>
      <c r="F1035" s="3" t="s">
        <v>1599</v>
      </c>
      <c r="G1035" s="1">
        <v>45386</v>
      </c>
      <c r="H1035" s="3" t="s">
        <v>57</v>
      </c>
      <c r="I1035" s="3" t="s">
        <v>26</v>
      </c>
      <c r="J1035" s="3" t="s">
        <v>27</v>
      </c>
      <c r="K1035" s="2">
        <f>Table1[[#This Row],[Unit Price]]*Table1[[#This Row],[Quantity]]</f>
        <v>370993.4</v>
      </c>
      <c r="L1035" s="3">
        <f t="shared" si="16"/>
        <v>0.15</v>
      </c>
      <c r="M1035" s="2">
        <f>IFERROR(Table1[[#This Row],[Sale Price]]*Table1[[#This Row],[Discount]],"No Discount")</f>
        <v>55649.01</v>
      </c>
      <c r="N1035" s="2">
        <f>IFERROR(Table1[[#This Row],[Sale Price]]-Table1[[#This Row],[Discount Amount]],Table1[[#This Row],[Sale Price]])</f>
        <v>315344.39</v>
      </c>
      <c r="O1035" s="23">
        <f>MONTH(Table1[[#This Row],[Date]])</f>
        <v>4</v>
      </c>
      <c r="P1035" s="3"/>
      <c r="Q1035" s="3"/>
      <c r="R1035" s="3"/>
      <c r="S1035" s="3"/>
      <c r="T1035" s="3"/>
    </row>
    <row r="1036" spans="1:20">
      <c r="A1036" s="3">
        <v>1035</v>
      </c>
      <c r="B1036" s="3" t="s">
        <v>1600</v>
      </c>
      <c r="C1036" s="3" t="s">
        <v>23</v>
      </c>
      <c r="D1036" s="2">
        <v>43520.23</v>
      </c>
      <c r="E1036" s="3">
        <v>3</v>
      </c>
      <c r="F1036" s="3" t="s">
        <v>1601</v>
      </c>
      <c r="G1036" s="1">
        <v>45491</v>
      </c>
      <c r="H1036" s="3" t="s">
        <v>121</v>
      </c>
      <c r="I1036" s="3" t="s">
        <v>32</v>
      </c>
      <c r="J1036" s="3" t="s">
        <v>20</v>
      </c>
      <c r="K1036" s="2">
        <f>Table1[[#This Row],[Unit Price]]*Table1[[#This Row],[Quantity]]</f>
        <v>130560.69</v>
      </c>
      <c r="L1036" s="3">
        <f t="shared" si="16"/>
        <v>0.15</v>
      </c>
      <c r="M1036" s="2">
        <f>IFERROR(Table1[[#This Row],[Sale Price]]*Table1[[#This Row],[Discount]],"No Discount")</f>
        <v>19584.103500000001</v>
      </c>
      <c r="N1036" s="2">
        <f>IFERROR(Table1[[#This Row],[Sale Price]]-Table1[[#This Row],[Discount Amount]],Table1[[#This Row],[Sale Price]])</f>
        <v>110976.5865</v>
      </c>
      <c r="O1036" s="23">
        <f>MONTH(Table1[[#This Row],[Date]])</f>
        <v>7</v>
      </c>
      <c r="P1036" s="3"/>
      <c r="Q1036" s="3"/>
      <c r="R1036" s="3"/>
      <c r="S1036" s="3"/>
      <c r="T1036" s="3"/>
    </row>
    <row r="1037" spans="1:20">
      <c r="A1037" s="3">
        <v>1036</v>
      </c>
      <c r="B1037" s="3" t="s">
        <v>1467</v>
      </c>
      <c r="C1037" s="3" t="s">
        <v>23</v>
      </c>
      <c r="D1037" s="2">
        <v>72368.320000000007</v>
      </c>
      <c r="E1037" s="3">
        <v>5</v>
      </c>
      <c r="F1037" s="3" t="s">
        <v>1602</v>
      </c>
      <c r="G1037" s="1">
        <v>45355</v>
      </c>
      <c r="H1037" s="3" t="s">
        <v>99</v>
      </c>
      <c r="I1037" s="3" t="s">
        <v>19</v>
      </c>
      <c r="J1037" s="3" t="s">
        <v>27</v>
      </c>
      <c r="K1037" s="2">
        <f>Table1[[#This Row],[Unit Price]]*Table1[[#This Row],[Quantity]]</f>
        <v>361841.60000000003</v>
      </c>
      <c r="L1037" s="3">
        <f t="shared" si="16"/>
        <v>0.25</v>
      </c>
      <c r="M1037" s="2">
        <f>IFERROR(Table1[[#This Row],[Sale Price]]*Table1[[#This Row],[Discount]],"No Discount")</f>
        <v>90460.400000000009</v>
      </c>
      <c r="N1037" s="2">
        <f>IFERROR(Table1[[#This Row],[Sale Price]]-Table1[[#This Row],[Discount Amount]],Table1[[#This Row],[Sale Price]])</f>
        <v>271381.2</v>
      </c>
      <c r="O1037" s="23">
        <f>MONTH(Table1[[#This Row],[Date]])</f>
        <v>3</v>
      </c>
      <c r="P1037" s="3"/>
      <c r="Q1037" s="3"/>
      <c r="R1037" s="3"/>
      <c r="S1037" s="3"/>
      <c r="T1037" s="3"/>
    </row>
    <row r="1038" spans="1:20">
      <c r="A1038" s="3">
        <v>1037</v>
      </c>
      <c r="B1038" s="3" t="s">
        <v>1603</v>
      </c>
      <c r="C1038" s="3" t="s">
        <v>60</v>
      </c>
      <c r="D1038" s="2">
        <v>96878.96</v>
      </c>
      <c r="E1038" s="3">
        <v>4</v>
      </c>
      <c r="F1038" s="3" t="s">
        <v>1604</v>
      </c>
      <c r="G1038" s="1">
        <v>45603</v>
      </c>
      <c r="H1038" s="3" t="s">
        <v>191</v>
      </c>
      <c r="I1038" s="3" t="s">
        <v>19</v>
      </c>
      <c r="J1038" s="3" t="s">
        <v>20</v>
      </c>
      <c r="K1038" s="2">
        <f>Table1[[#This Row],[Unit Price]]*Table1[[#This Row],[Quantity]]</f>
        <v>387515.84</v>
      </c>
      <c r="L1038" s="3">
        <f t="shared" si="16"/>
        <v>0.15</v>
      </c>
      <c r="M1038" s="2">
        <f>IFERROR(Table1[[#This Row],[Sale Price]]*Table1[[#This Row],[Discount]],"No Discount")</f>
        <v>58127.376000000004</v>
      </c>
      <c r="N1038" s="2">
        <f>IFERROR(Table1[[#This Row],[Sale Price]]-Table1[[#This Row],[Discount Amount]],Table1[[#This Row],[Sale Price]])</f>
        <v>329388.46400000004</v>
      </c>
      <c r="O1038" s="23">
        <f>MONTH(Table1[[#This Row],[Date]])</f>
        <v>11</v>
      </c>
      <c r="P1038" s="3"/>
      <c r="Q1038" s="3"/>
      <c r="R1038" s="3"/>
      <c r="S1038" s="3"/>
      <c r="T1038" s="3"/>
    </row>
    <row r="1039" spans="1:20">
      <c r="A1039" s="3">
        <v>1038</v>
      </c>
      <c r="B1039" s="3" t="s">
        <v>1605</v>
      </c>
      <c r="C1039" s="3" t="s">
        <v>79</v>
      </c>
      <c r="D1039" s="2">
        <v>133805.71</v>
      </c>
      <c r="E1039" s="3">
        <v>5</v>
      </c>
      <c r="F1039" s="3" t="s">
        <v>1606</v>
      </c>
      <c r="G1039" s="1">
        <v>45420</v>
      </c>
      <c r="H1039" s="3" t="s">
        <v>35</v>
      </c>
      <c r="I1039" s="3" t="s">
        <v>32</v>
      </c>
      <c r="J1039" s="3" t="s">
        <v>27</v>
      </c>
      <c r="K1039" s="2">
        <f>Table1[[#This Row],[Unit Price]]*Table1[[#This Row],[Quantity]]</f>
        <v>669028.54999999993</v>
      </c>
      <c r="L1039" s="3">
        <f t="shared" si="16"/>
        <v>0.25</v>
      </c>
      <c r="M1039" s="2">
        <f>IFERROR(Table1[[#This Row],[Sale Price]]*Table1[[#This Row],[Discount]],"No Discount")</f>
        <v>167257.13749999998</v>
      </c>
      <c r="N1039" s="2">
        <f>IFERROR(Table1[[#This Row],[Sale Price]]-Table1[[#This Row],[Discount Amount]],Table1[[#This Row],[Sale Price]])</f>
        <v>501771.41249999998</v>
      </c>
      <c r="O1039" s="23">
        <f>MONTH(Table1[[#This Row],[Date]])</f>
        <v>5</v>
      </c>
      <c r="P1039" s="3"/>
      <c r="Q1039" s="3"/>
      <c r="R1039" s="3"/>
      <c r="S1039" s="3"/>
      <c r="T1039" s="3"/>
    </row>
    <row r="1040" spans="1:20">
      <c r="A1040" s="3">
        <v>1039</v>
      </c>
      <c r="B1040" s="3" t="s">
        <v>65</v>
      </c>
      <c r="C1040" s="3" t="s">
        <v>60</v>
      </c>
      <c r="D1040" s="2">
        <v>84352.48</v>
      </c>
      <c r="E1040" s="3">
        <v>1</v>
      </c>
      <c r="F1040" s="3" t="s">
        <v>1607</v>
      </c>
      <c r="G1040" s="1">
        <v>45604</v>
      </c>
      <c r="H1040" s="3" t="s">
        <v>99</v>
      </c>
      <c r="I1040" s="3" t="s">
        <v>41</v>
      </c>
      <c r="J1040" s="3" t="s">
        <v>27</v>
      </c>
      <c r="K1040" s="2">
        <f>Table1[[#This Row],[Unit Price]]*Table1[[#This Row],[Quantity]]</f>
        <v>84352.48</v>
      </c>
      <c r="L1040" s="3" t="str">
        <f t="shared" si="16"/>
        <v>No Discount</v>
      </c>
      <c r="M1040" s="2" t="str">
        <f>IFERROR(Table1[[#This Row],[Sale Price]]*Table1[[#This Row],[Discount]],"No Discount")</f>
        <v>No Discount</v>
      </c>
      <c r="N1040" s="2">
        <f>IFERROR(Table1[[#This Row],[Sale Price]]-Table1[[#This Row],[Discount Amount]],Table1[[#This Row],[Sale Price]])</f>
        <v>84352.48</v>
      </c>
      <c r="O1040" s="23">
        <f>MONTH(Table1[[#This Row],[Date]])</f>
        <v>11</v>
      </c>
      <c r="P1040" s="3"/>
      <c r="Q1040" s="3"/>
      <c r="R1040" s="3"/>
      <c r="S1040" s="3"/>
      <c r="T1040" s="3"/>
    </row>
    <row r="1041" spans="1:20">
      <c r="A1041" s="3">
        <v>1040</v>
      </c>
      <c r="B1041" s="3" t="s">
        <v>1185</v>
      </c>
      <c r="C1041" s="3" t="s">
        <v>23</v>
      </c>
      <c r="D1041" s="2">
        <v>53196.3</v>
      </c>
      <c r="E1041" s="3">
        <v>5</v>
      </c>
      <c r="F1041" s="3" t="s">
        <v>1608</v>
      </c>
      <c r="G1041" s="1">
        <v>45544</v>
      </c>
      <c r="H1041" s="3" t="s">
        <v>57</v>
      </c>
      <c r="I1041" s="3" t="s">
        <v>32</v>
      </c>
      <c r="J1041" s="3" t="s">
        <v>36</v>
      </c>
      <c r="K1041" s="2">
        <f>Table1[[#This Row],[Unit Price]]*Table1[[#This Row],[Quantity]]</f>
        <v>265981.5</v>
      </c>
      <c r="L1041" s="3">
        <f t="shared" si="16"/>
        <v>0.25</v>
      </c>
      <c r="M1041" s="2">
        <f>IFERROR(Table1[[#This Row],[Sale Price]]*Table1[[#This Row],[Discount]],"No Discount")</f>
        <v>66495.375</v>
      </c>
      <c r="N1041" s="2">
        <f>IFERROR(Table1[[#This Row],[Sale Price]]-Table1[[#This Row],[Discount Amount]],Table1[[#This Row],[Sale Price]])</f>
        <v>199486.125</v>
      </c>
      <c r="O1041" s="23">
        <f>MONTH(Table1[[#This Row],[Date]])</f>
        <v>9</v>
      </c>
      <c r="P1041" s="3"/>
      <c r="Q1041" s="3"/>
      <c r="R1041" s="3"/>
      <c r="S1041" s="3"/>
      <c r="T1041" s="3"/>
    </row>
    <row r="1042" spans="1:20">
      <c r="A1042" s="3">
        <v>1041</v>
      </c>
      <c r="B1042" s="3" t="s">
        <v>1609</v>
      </c>
      <c r="C1042" s="3" t="s">
        <v>38</v>
      </c>
      <c r="D1042" s="2">
        <v>15810.57</v>
      </c>
      <c r="E1042" s="3">
        <v>1</v>
      </c>
      <c r="F1042" s="3" t="s">
        <v>1610</v>
      </c>
      <c r="G1042" s="1">
        <v>45426</v>
      </c>
      <c r="H1042" s="3" t="s">
        <v>35</v>
      </c>
      <c r="I1042" s="3" t="s">
        <v>26</v>
      </c>
      <c r="J1042" s="3" t="s">
        <v>27</v>
      </c>
      <c r="K1042" s="2">
        <f>Table1[[#This Row],[Unit Price]]*Table1[[#This Row],[Quantity]]</f>
        <v>15810.57</v>
      </c>
      <c r="L1042" s="3" t="str">
        <f t="shared" si="16"/>
        <v>No Discount</v>
      </c>
      <c r="M1042" s="2" t="str">
        <f>IFERROR(Table1[[#This Row],[Sale Price]]*Table1[[#This Row],[Discount]],"No Discount")</f>
        <v>No Discount</v>
      </c>
      <c r="N1042" s="2">
        <f>IFERROR(Table1[[#This Row],[Sale Price]]-Table1[[#This Row],[Discount Amount]],Table1[[#This Row],[Sale Price]])</f>
        <v>15810.57</v>
      </c>
      <c r="O1042" s="23">
        <f>MONTH(Table1[[#This Row],[Date]])</f>
        <v>5</v>
      </c>
      <c r="P1042" s="3"/>
      <c r="Q1042" s="3"/>
      <c r="R1042" s="3"/>
      <c r="S1042" s="3"/>
      <c r="T1042" s="3"/>
    </row>
    <row r="1043" spans="1:20">
      <c r="A1043" s="3">
        <v>1042</v>
      </c>
      <c r="B1043" s="3" t="s">
        <v>1099</v>
      </c>
      <c r="C1043" s="3" t="s">
        <v>79</v>
      </c>
      <c r="D1043" s="2">
        <v>14608.71</v>
      </c>
      <c r="E1043" s="3">
        <v>2</v>
      </c>
      <c r="F1043" s="3" t="s">
        <v>1611</v>
      </c>
      <c r="G1043" s="1">
        <v>45410</v>
      </c>
      <c r="H1043" s="3" t="s">
        <v>76</v>
      </c>
      <c r="I1043" s="3" t="s">
        <v>26</v>
      </c>
      <c r="J1043" s="3" t="s">
        <v>20</v>
      </c>
      <c r="K1043" s="2">
        <f>Table1[[#This Row],[Unit Price]]*Table1[[#This Row],[Quantity]]</f>
        <v>29217.42</v>
      </c>
      <c r="L1043" s="3">
        <f t="shared" si="16"/>
        <v>0.15</v>
      </c>
      <c r="M1043" s="2">
        <f>IFERROR(Table1[[#This Row],[Sale Price]]*Table1[[#This Row],[Discount]],"No Discount")</f>
        <v>4382.6129999999994</v>
      </c>
      <c r="N1043" s="2">
        <f>IFERROR(Table1[[#This Row],[Sale Price]]-Table1[[#This Row],[Discount Amount]],Table1[[#This Row],[Sale Price]])</f>
        <v>24834.807000000001</v>
      </c>
      <c r="O1043" s="23">
        <f>MONTH(Table1[[#This Row],[Date]])</f>
        <v>4</v>
      </c>
      <c r="P1043" s="3"/>
      <c r="Q1043" s="3"/>
      <c r="R1043" s="3"/>
      <c r="S1043" s="3"/>
      <c r="T1043" s="3"/>
    </row>
    <row r="1044" spans="1:20">
      <c r="A1044" s="3">
        <v>1043</v>
      </c>
      <c r="B1044" s="3" t="s">
        <v>1341</v>
      </c>
      <c r="C1044" s="3" t="s">
        <v>129</v>
      </c>
      <c r="D1044" s="2">
        <v>95782.32</v>
      </c>
      <c r="E1044" s="3">
        <v>2</v>
      </c>
      <c r="F1044" s="3" t="s">
        <v>1612</v>
      </c>
      <c r="G1044" s="1">
        <v>45588</v>
      </c>
      <c r="H1044" s="3" t="s">
        <v>106</v>
      </c>
      <c r="I1044" s="3" t="s">
        <v>41</v>
      </c>
      <c r="J1044" s="3" t="s">
        <v>36</v>
      </c>
      <c r="K1044" s="2">
        <f>Table1[[#This Row],[Unit Price]]*Table1[[#This Row],[Quantity]]</f>
        <v>191564.64</v>
      </c>
      <c r="L1044" s="3">
        <f t="shared" si="16"/>
        <v>0.15</v>
      </c>
      <c r="M1044" s="2">
        <f>IFERROR(Table1[[#This Row],[Sale Price]]*Table1[[#This Row],[Discount]],"No Discount")</f>
        <v>28734.696</v>
      </c>
      <c r="N1044" s="2">
        <f>IFERROR(Table1[[#This Row],[Sale Price]]-Table1[[#This Row],[Discount Amount]],Table1[[#This Row],[Sale Price]])</f>
        <v>162829.94400000002</v>
      </c>
      <c r="O1044" s="23">
        <f>MONTH(Table1[[#This Row],[Date]])</f>
        <v>10</v>
      </c>
      <c r="P1044" s="3"/>
      <c r="Q1044" s="3"/>
      <c r="R1044" s="3"/>
      <c r="S1044" s="3"/>
      <c r="T1044" s="3"/>
    </row>
    <row r="1045" spans="1:20">
      <c r="A1045" s="3">
        <v>1044</v>
      </c>
      <c r="B1045" s="3" t="s">
        <v>784</v>
      </c>
      <c r="C1045" s="3" t="s">
        <v>70</v>
      </c>
      <c r="D1045" s="2">
        <v>6854.51</v>
      </c>
      <c r="E1045" s="3">
        <v>5</v>
      </c>
      <c r="F1045" s="3" t="s">
        <v>1613</v>
      </c>
      <c r="G1045" s="1">
        <v>45403</v>
      </c>
      <c r="H1045" s="3" t="s">
        <v>84</v>
      </c>
      <c r="I1045" s="3" t="s">
        <v>45</v>
      </c>
      <c r="J1045" s="3" t="s">
        <v>27</v>
      </c>
      <c r="K1045" s="2">
        <f>Table1[[#This Row],[Unit Price]]*Table1[[#This Row],[Quantity]]</f>
        <v>34272.550000000003</v>
      </c>
      <c r="L1045" s="3">
        <f t="shared" si="16"/>
        <v>0.25</v>
      </c>
      <c r="M1045" s="2">
        <f>IFERROR(Table1[[#This Row],[Sale Price]]*Table1[[#This Row],[Discount]],"No Discount")</f>
        <v>8568.1375000000007</v>
      </c>
      <c r="N1045" s="2">
        <f>IFERROR(Table1[[#This Row],[Sale Price]]-Table1[[#This Row],[Discount Amount]],Table1[[#This Row],[Sale Price]])</f>
        <v>25704.412500000002</v>
      </c>
      <c r="O1045" s="23">
        <f>MONTH(Table1[[#This Row],[Date]])</f>
        <v>4</v>
      </c>
      <c r="P1045" s="3"/>
      <c r="Q1045" s="3"/>
      <c r="R1045" s="3"/>
      <c r="S1045" s="3"/>
      <c r="T1045" s="3"/>
    </row>
    <row r="1046" spans="1:20">
      <c r="A1046" s="3">
        <v>1045</v>
      </c>
      <c r="B1046" s="3" t="s">
        <v>1614</v>
      </c>
      <c r="C1046" s="3" t="s">
        <v>129</v>
      </c>
      <c r="D1046" s="2">
        <v>68509.240000000005</v>
      </c>
      <c r="E1046" s="3">
        <v>1</v>
      </c>
      <c r="F1046" s="3" t="s">
        <v>1615</v>
      </c>
      <c r="G1046" s="1">
        <v>45303</v>
      </c>
      <c r="H1046" s="3" t="s">
        <v>96</v>
      </c>
      <c r="I1046" s="3" t="s">
        <v>19</v>
      </c>
      <c r="J1046" s="3" t="s">
        <v>36</v>
      </c>
      <c r="K1046" s="2">
        <f>Table1[[#This Row],[Unit Price]]*Table1[[#This Row],[Quantity]]</f>
        <v>68509.240000000005</v>
      </c>
      <c r="L1046" s="3" t="str">
        <f t="shared" si="16"/>
        <v>No Discount</v>
      </c>
      <c r="M1046" s="2" t="str">
        <f>IFERROR(Table1[[#This Row],[Sale Price]]*Table1[[#This Row],[Discount]],"No Discount")</f>
        <v>No Discount</v>
      </c>
      <c r="N1046" s="2">
        <f>IFERROR(Table1[[#This Row],[Sale Price]]-Table1[[#This Row],[Discount Amount]],Table1[[#This Row],[Sale Price]])</f>
        <v>68509.240000000005</v>
      </c>
      <c r="O1046" s="23">
        <f>MONTH(Table1[[#This Row],[Date]])</f>
        <v>1</v>
      </c>
      <c r="P1046" s="3"/>
      <c r="Q1046" s="3"/>
      <c r="R1046" s="3"/>
      <c r="S1046" s="3"/>
      <c r="T1046" s="3"/>
    </row>
    <row r="1047" spans="1:20">
      <c r="A1047" s="3">
        <v>1046</v>
      </c>
      <c r="B1047" s="3" t="s">
        <v>577</v>
      </c>
      <c r="C1047" s="3" t="s">
        <v>29</v>
      </c>
      <c r="D1047" s="2">
        <v>154688.10999999999</v>
      </c>
      <c r="E1047" s="3">
        <v>4</v>
      </c>
      <c r="F1047" s="3" t="s">
        <v>1616</v>
      </c>
      <c r="G1047" s="1">
        <v>45443</v>
      </c>
      <c r="H1047" s="3" t="s">
        <v>67</v>
      </c>
      <c r="I1047" s="3" t="s">
        <v>32</v>
      </c>
      <c r="J1047" s="3" t="s">
        <v>20</v>
      </c>
      <c r="K1047" s="2">
        <f>Table1[[#This Row],[Unit Price]]*Table1[[#This Row],[Quantity]]</f>
        <v>618752.43999999994</v>
      </c>
      <c r="L1047" s="3">
        <f t="shared" si="16"/>
        <v>0.15</v>
      </c>
      <c r="M1047" s="2">
        <f>IFERROR(Table1[[#This Row],[Sale Price]]*Table1[[#This Row],[Discount]],"No Discount")</f>
        <v>92812.865999999995</v>
      </c>
      <c r="N1047" s="2">
        <f>IFERROR(Table1[[#This Row],[Sale Price]]-Table1[[#This Row],[Discount Amount]],Table1[[#This Row],[Sale Price]])</f>
        <v>525939.57399999991</v>
      </c>
      <c r="O1047" s="23">
        <f>MONTH(Table1[[#This Row],[Date]])</f>
        <v>5</v>
      </c>
      <c r="P1047" s="3"/>
      <c r="Q1047" s="3"/>
      <c r="R1047" s="3"/>
      <c r="S1047" s="3"/>
      <c r="T1047" s="3"/>
    </row>
    <row r="1048" spans="1:20">
      <c r="A1048" s="3">
        <v>1047</v>
      </c>
      <c r="B1048" s="3" t="s">
        <v>109</v>
      </c>
      <c r="C1048" s="3" t="s">
        <v>23</v>
      </c>
      <c r="D1048" s="2">
        <v>69891.600000000006</v>
      </c>
      <c r="E1048" s="3">
        <v>2</v>
      </c>
      <c r="F1048" s="3" t="s">
        <v>1617</v>
      </c>
      <c r="G1048" s="1">
        <v>45577</v>
      </c>
      <c r="H1048" s="3" t="s">
        <v>197</v>
      </c>
      <c r="I1048" s="3" t="s">
        <v>45</v>
      </c>
      <c r="J1048" s="3" t="s">
        <v>20</v>
      </c>
      <c r="K1048" s="2">
        <f>Table1[[#This Row],[Unit Price]]*Table1[[#This Row],[Quantity]]</f>
        <v>139783.20000000001</v>
      </c>
      <c r="L1048" s="3">
        <f t="shared" si="16"/>
        <v>0.15</v>
      </c>
      <c r="M1048" s="2">
        <f>IFERROR(Table1[[#This Row],[Sale Price]]*Table1[[#This Row],[Discount]],"No Discount")</f>
        <v>20967.48</v>
      </c>
      <c r="N1048" s="2">
        <f>IFERROR(Table1[[#This Row],[Sale Price]]-Table1[[#This Row],[Discount Amount]],Table1[[#This Row],[Sale Price]])</f>
        <v>118815.72000000002</v>
      </c>
      <c r="O1048" s="23">
        <f>MONTH(Table1[[#This Row],[Date]])</f>
        <v>10</v>
      </c>
      <c r="P1048" s="3"/>
      <c r="Q1048" s="3"/>
      <c r="R1048" s="3"/>
      <c r="S1048" s="3"/>
      <c r="T1048" s="3"/>
    </row>
    <row r="1049" spans="1:20">
      <c r="A1049" s="3">
        <v>1048</v>
      </c>
      <c r="B1049" s="3" t="s">
        <v>1618</v>
      </c>
      <c r="C1049" s="3" t="s">
        <v>129</v>
      </c>
      <c r="D1049" s="2">
        <v>70554.47</v>
      </c>
      <c r="E1049" s="3">
        <v>3</v>
      </c>
      <c r="F1049" s="3" t="s">
        <v>1619</v>
      </c>
      <c r="G1049" s="1">
        <v>45425</v>
      </c>
      <c r="H1049" s="3" t="s">
        <v>40</v>
      </c>
      <c r="I1049" s="3" t="s">
        <v>45</v>
      </c>
      <c r="J1049" s="3" t="s">
        <v>27</v>
      </c>
      <c r="K1049" s="2">
        <f>Table1[[#This Row],[Unit Price]]*Table1[[#This Row],[Quantity]]</f>
        <v>211663.41</v>
      </c>
      <c r="L1049" s="3">
        <f t="shared" si="16"/>
        <v>0.15</v>
      </c>
      <c r="M1049" s="2">
        <f>IFERROR(Table1[[#This Row],[Sale Price]]*Table1[[#This Row],[Discount]],"No Discount")</f>
        <v>31749.511500000001</v>
      </c>
      <c r="N1049" s="2">
        <f>IFERROR(Table1[[#This Row],[Sale Price]]-Table1[[#This Row],[Discount Amount]],Table1[[#This Row],[Sale Price]])</f>
        <v>179913.89850000001</v>
      </c>
      <c r="O1049" s="23">
        <f>MONTH(Table1[[#This Row],[Date]])</f>
        <v>5</v>
      </c>
      <c r="P1049" s="3"/>
      <c r="Q1049" s="3"/>
      <c r="R1049" s="3"/>
      <c r="S1049" s="3"/>
      <c r="T1049" s="3"/>
    </row>
    <row r="1050" spans="1:20">
      <c r="A1050" s="3">
        <v>1049</v>
      </c>
      <c r="B1050" s="3" t="s">
        <v>745</v>
      </c>
      <c r="C1050" s="3" t="s">
        <v>29</v>
      </c>
      <c r="D1050" s="2">
        <v>172982.78</v>
      </c>
      <c r="E1050" s="3">
        <v>2</v>
      </c>
      <c r="F1050" s="3" t="s">
        <v>1620</v>
      </c>
      <c r="G1050" s="1">
        <v>45488</v>
      </c>
      <c r="H1050" s="3" t="s">
        <v>131</v>
      </c>
      <c r="I1050" s="3" t="s">
        <v>32</v>
      </c>
      <c r="J1050" s="3" t="s">
        <v>27</v>
      </c>
      <c r="K1050" s="2">
        <f>Table1[[#This Row],[Unit Price]]*Table1[[#This Row],[Quantity]]</f>
        <v>345965.56</v>
      </c>
      <c r="L1050" s="3">
        <f t="shared" si="16"/>
        <v>0.15</v>
      </c>
      <c r="M1050" s="2">
        <f>IFERROR(Table1[[#This Row],[Sale Price]]*Table1[[#This Row],[Discount]],"No Discount")</f>
        <v>51894.833999999995</v>
      </c>
      <c r="N1050" s="2">
        <f>IFERROR(Table1[[#This Row],[Sale Price]]-Table1[[#This Row],[Discount Amount]],Table1[[#This Row],[Sale Price]])</f>
        <v>294070.72600000002</v>
      </c>
      <c r="O1050" s="23">
        <f>MONTH(Table1[[#This Row],[Date]])</f>
        <v>7</v>
      </c>
      <c r="P1050" s="3"/>
      <c r="Q1050" s="3"/>
      <c r="R1050" s="3"/>
      <c r="S1050" s="3"/>
      <c r="T1050" s="3"/>
    </row>
    <row r="1051" spans="1:20">
      <c r="A1051" s="3">
        <v>1050</v>
      </c>
      <c r="B1051" s="3" t="s">
        <v>1137</v>
      </c>
      <c r="C1051" s="3" t="s">
        <v>79</v>
      </c>
      <c r="D1051" s="2">
        <v>190698.12</v>
      </c>
      <c r="E1051" s="3">
        <v>5</v>
      </c>
      <c r="F1051" s="3" t="s">
        <v>1621</v>
      </c>
      <c r="G1051" s="1">
        <v>45404</v>
      </c>
      <c r="H1051" s="3" t="s">
        <v>131</v>
      </c>
      <c r="I1051" s="3" t="s">
        <v>45</v>
      </c>
      <c r="J1051" s="3" t="s">
        <v>27</v>
      </c>
      <c r="K1051" s="2">
        <f>Table1[[#This Row],[Unit Price]]*Table1[[#This Row],[Quantity]]</f>
        <v>953490.6</v>
      </c>
      <c r="L1051" s="3">
        <f t="shared" si="16"/>
        <v>0.25</v>
      </c>
      <c r="M1051" s="2">
        <f>IFERROR(Table1[[#This Row],[Sale Price]]*Table1[[#This Row],[Discount]],"No Discount")</f>
        <v>238372.65</v>
      </c>
      <c r="N1051" s="2">
        <f>IFERROR(Table1[[#This Row],[Sale Price]]-Table1[[#This Row],[Discount Amount]],Table1[[#This Row],[Sale Price]])</f>
        <v>715117.95</v>
      </c>
      <c r="O1051" s="23">
        <f>MONTH(Table1[[#This Row],[Date]])</f>
        <v>4</v>
      </c>
      <c r="P1051" s="3"/>
      <c r="Q1051" s="3"/>
      <c r="R1051" s="3"/>
      <c r="S1051" s="3"/>
      <c r="T1051" s="3"/>
    </row>
    <row r="1052" spans="1:20">
      <c r="A1052" s="3">
        <v>1051</v>
      </c>
      <c r="B1052" s="3" t="s">
        <v>595</v>
      </c>
      <c r="C1052" s="3" t="s">
        <v>16</v>
      </c>
      <c r="D1052" s="2">
        <v>197886.73</v>
      </c>
      <c r="E1052" s="3">
        <v>4</v>
      </c>
      <c r="F1052" s="3" t="s">
        <v>1622</v>
      </c>
      <c r="G1052" s="1">
        <v>45630</v>
      </c>
      <c r="H1052" s="3" t="s">
        <v>96</v>
      </c>
      <c r="I1052" s="3" t="s">
        <v>45</v>
      </c>
      <c r="J1052" s="3" t="s">
        <v>36</v>
      </c>
      <c r="K1052" s="2">
        <f>Table1[[#This Row],[Unit Price]]*Table1[[#This Row],[Quantity]]</f>
        <v>791546.92</v>
      </c>
      <c r="L1052" s="3">
        <f t="shared" si="16"/>
        <v>0.15</v>
      </c>
      <c r="M1052" s="2">
        <f>IFERROR(Table1[[#This Row],[Sale Price]]*Table1[[#This Row],[Discount]],"No Discount")</f>
        <v>118732.038</v>
      </c>
      <c r="N1052" s="2">
        <f>IFERROR(Table1[[#This Row],[Sale Price]]-Table1[[#This Row],[Discount Amount]],Table1[[#This Row],[Sale Price]])</f>
        <v>672814.88199999998</v>
      </c>
      <c r="O1052" s="23">
        <f>MONTH(Table1[[#This Row],[Date]])</f>
        <v>12</v>
      </c>
      <c r="P1052" s="3"/>
      <c r="Q1052" s="3"/>
      <c r="R1052" s="3"/>
      <c r="S1052" s="3"/>
      <c r="T1052" s="3"/>
    </row>
    <row r="1053" spans="1:20">
      <c r="A1053" s="3">
        <v>1052</v>
      </c>
      <c r="B1053" s="3" t="s">
        <v>65</v>
      </c>
      <c r="C1053" s="3" t="s">
        <v>60</v>
      </c>
      <c r="D1053" s="2">
        <v>194862.9</v>
      </c>
      <c r="E1053" s="3">
        <v>5</v>
      </c>
      <c r="F1053" s="3" t="s">
        <v>1623</v>
      </c>
      <c r="G1053" s="1">
        <v>45381</v>
      </c>
      <c r="H1053" s="3" t="s">
        <v>96</v>
      </c>
      <c r="I1053" s="3" t="s">
        <v>45</v>
      </c>
      <c r="J1053" s="3" t="s">
        <v>20</v>
      </c>
      <c r="K1053" s="2">
        <f>Table1[[#This Row],[Unit Price]]*Table1[[#This Row],[Quantity]]</f>
        <v>974314.5</v>
      </c>
      <c r="L1053" s="3">
        <f t="shared" si="16"/>
        <v>0.25</v>
      </c>
      <c r="M1053" s="2">
        <f>IFERROR(Table1[[#This Row],[Sale Price]]*Table1[[#This Row],[Discount]],"No Discount")</f>
        <v>243578.625</v>
      </c>
      <c r="N1053" s="2">
        <f>IFERROR(Table1[[#This Row],[Sale Price]]-Table1[[#This Row],[Discount Amount]],Table1[[#This Row],[Sale Price]])</f>
        <v>730735.875</v>
      </c>
      <c r="O1053" s="23">
        <f>MONTH(Table1[[#This Row],[Date]])</f>
        <v>3</v>
      </c>
      <c r="P1053" s="3"/>
      <c r="Q1053" s="3"/>
      <c r="R1053" s="3"/>
      <c r="S1053" s="3"/>
      <c r="T1053" s="3"/>
    </row>
    <row r="1054" spans="1:20">
      <c r="A1054" s="3">
        <v>1053</v>
      </c>
      <c r="B1054" s="3" t="s">
        <v>435</v>
      </c>
      <c r="C1054" s="3" t="s">
        <v>51</v>
      </c>
      <c r="D1054" s="2">
        <v>175974.48</v>
      </c>
      <c r="E1054" s="3">
        <v>2</v>
      </c>
      <c r="F1054" s="3" t="s">
        <v>1624</v>
      </c>
      <c r="G1054" s="1">
        <v>45562</v>
      </c>
      <c r="H1054" s="3" t="s">
        <v>40</v>
      </c>
      <c r="I1054" s="3" t="s">
        <v>41</v>
      </c>
      <c r="J1054" s="3" t="s">
        <v>20</v>
      </c>
      <c r="K1054" s="2">
        <f>Table1[[#This Row],[Unit Price]]*Table1[[#This Row],[Quantity]]</f>
        <v>351948.96</v>
      </c>
      <c r="L1054" s="3">
        <f t="shared" si="16"/>
        <v>0.15</v>
      </c>
      <c r="M1054" s="2">
        <f>IFERROR(Table1[[#This Row],[Sale Price]]*Table1[[#This Row],[Discount]],"No Discount")</f>
        <v>52792.344000000005</v>
      </c>
      <c r="N1054" s="2">
        <f>IFERROR(Table1[[#This Row],[Sale Price]]-Table1[[#This Row],[Discount Amount]],Table1[[#This Row],[Sale Price]])</f>
        <v>299156.61600000004</v>
      </c>
      <c r="O1054" s="23">
        <f>MONTH(Table1[[#This Row],[Date]])</f>
        <v>9</v>
      </c>
      <c r="P1054" s="3"/>
      <c r="Q1054" s="3"/>
      <c r="R1054" s="3"/>
      <c r="S1054" s="3"/>
      <c r="T1054" s="3"/>
    </row>
    <row r="1055" spans="1:20">
      <c r="A1055" s="3">
        <v>1054</v>
      </c>
      <c r="B1055" s="3" t="s">
        <v>942</v>
      </c>
      <c r="C1055" s="3" t="s">
        <v>47</v>
      </c>
      <c r="D1055" s="2">
        <v>118740.15</v>
      </c>
      <c r="E1055" s="3">
        <v>5</v>
      </c>
      <c r="F1055" s="3" t="s">
        <v>1625</v>
      </c>
      <c r="G1055" s="1">
        <v>45562</v>
      </c>
      <c r="H1055" s="3" t="s">
        <v>191</v>
      </c>
      <c r="I1055" s="3" t="s">
        <v>32</v>
      </c>
      <c r="J1055" s="3" t="s">
        <v>36</v>
      </c>
      <c r="K1055" s="2">
        <f>Table1[[#This Row],[Unit Price]]*Table1[[#This Row],[Quantity]]</f>
        <v>593700.75</v>
      </c>
      <c r="L1055" s="3">
        <f t="shared" si="16"/>
        <v>0.25</v>
      </c>
      <c r="M1055" s="2">
        <f>IFERROR(Table1[[#This Row],[Sale Price]]*Table1[[#This Row],[Discount]],"No Discount")</f>
        <v>148425.1875</v>
      </c>
      <c r="N1055" s="2">
        <f>IFERROR(Table1[[#This Row],[Sale Price]]-Table1[[#This Row],[Discount Amount]],Table1[[#This Row],[Sale Price]])</f>
        <v>445275.5625</v>
      </c>
      <c r="O1055" s="23">
        <f>MONTH(Table1[[#This Row],[Date]])</f>
        <v>9</v>
      </c>
      <c r="P1055" s="3"/>
      <c r="Q1055" s="3"/>
      <c r="R1055" s="3"/>
      <c r="S1055" s="3"/>
      <c r="T1055" s="3"/>
    </row>
    <row r="1056" spans="1:20">
      <c r="A1056" s="3">
        <v>1055</v>
      </c>
      <c r="B1056" s="3" t="s">
        <v>1626</v>
      </c>
      <c r="C1056" s="3" t="s">
        <v>29</v>
      </c>
      <c r="D1056" s="2">
        <v>118551.52</v>
      </c>
      <c r="E1056" s="3">
        <v>5</v>
      </c>
      <c r="F1056" s="3" t="s">
        <v>1627</v>
      </c>
      <c r="G1056" s="1">
        <v>45303</v>
      </c>
      <c r="H1056" s="3" t="s">
        <v>106</v>
      </c>
      <c r="I1056" s="3" t="s">
        <v>19</v>
      </c>
      <c r="J1056" s="3" t="s">
        <v>36</v>
      </c>
      <c r="K1056" s="2">
        <f>Table1[[#This Row],[Unit Price]]*Table1[[#This Row],[Quantity]]</f>
        <v>592757.6</v>
      </c>
      <c r="L1056" s="3">
        <f t="shared" si="16"/>
        <v>0.25</v>
      </c>
      <c r="M1056" s="2">
        <f>IFERROR(Table1[[#This Row],[Sale Price]]*Table1[[#This Row],[Discount]],"No Discount")</f>
        <v>148189.4</v>
      </c>
      <c r="N1056" s="2">
        <f>IFERROR(Table1[[#This Row],[Sale Price]]-Table1[[#This Row],[Discount Amount]],Table1[[#This Row],[Sale Price]])</f>
        <v>444568.19999999995</v>
      </c>
      <c r="O1056" s="23">
        <f>MONTH(Table1[[#This Row],[Date]])</f>
        <v>1</v>
      </c>
      <c r="P1056" s="3"/>
      <c r="Q1056" s="3"/>
      <c r="R1056" s="3"/>
      <c r="S1056" s="3"/>
      <c r="T1056" s="3"/>
    </row>
    <row r="1057" spans="1:20">
      <c r="A1057" s="3">
        <v>1056</v>
      </c>
      <c r="B1057" s="3" t="s">
        <v>1628</v>
      </c>
      <c r="C1057" s="3" t="s">
        <v>23</v>
      </c>
      <c r="D1057" s="2">
        <v>151977.98000000001</v>
      </c>
      <c r="E1057" s="3">
        <v>5</v>
      </c>
      <c r="F1057" s="3" t="s">
        <v>1629</v>
      </c>
      <c r="G1057" s="1">
        <v>45538</v>
      </c>
      <c r="H1057" s="3" t="s">
        <v>44</v>
      </c>
      <c r="I1057" s="3" t="s">
        <v>19</v>
      </c>
      <c r="J1057" s="3" t="s">
        <v>20</v>
      </c>
      <c r="K1057" s="2">
        <f>Table1[[#This Row],[Unit Price]]*Table1[[#This Row],[Quantity]]</f>
        <v>759889.9</v>
      </c>
      <c r="L1057" s="3">
        <f t="shared" si="16"/>
        <v>0.25</v>
      </c>
      <c r="M1057" s="2">
        <f>IFERROR(Table1[[#This Row],[Sale Price]]*Table1[[#This Row],[Discount]],"No Discount")</f>
        <v>189972.47500000001</v>
      </c>
      <c r="N1057" s="2">
        <f>IFERROR(Table1[[#This Row],[Sale Price]]-Table1[[#This Row],[Discount Amount]],Table1[[#This Row],[Sale Price]])</f>
        <v>569917.42500000005</v>
      </c>
      <c r="O1057" s="23">
        <f>MONTH(Table1[[#This Row],[Date]])</f>
        <v>9</v>
      </c>
      <c r="P1057" s="3"/>
      <c r="Q1057" s="3"/>
      <c r="R1057" s="3"/>
      <c r="S1057" s="3"/>
      <c r="T1057" s="3"/>
    </row>
    <row r="1058" spans="1:20">
      <c r="A1058" s="3">
        <v>1057</v>
      </c>
      <c r="B1058" s="3" t="s">
        <v>623</v>
      </c>
      <c r="C1058" s="3" t="s">
        <v>16</v>
      </c>
      <c r="D1058" s="2">
        <v>188928.55</v>
      </c>
      <c r="E1058" s="3">
        <v>5</v>
      </c>
      <c r="F1058" s="3" t="s">
        <v>1630</v>
      </c>
      <c r="G1058" s="1">
        <v>45443</v>
      </c>
      <c r="H1058" s="3" t="s">
        <v>67</v>
      </c>
      <c r="I1058" s="3" t="s">
        <v>45</v>
      </c>
      <c r="J1058" s="3" t="s">
        <v>20</v>
      </c>
      <c r="K1058" s="2">
        <f>Table1[[#This Row],[Unit Price]]*Table1[[#This Row],[Quantity]]</f>
        <v>944642.75</v>
      </c>
      <c r="L1058" s="3">
        <f t="shared" si="16"/>
        <v>0.25</v>
      </c>
      <c r="M1058" s="2">
        <f>IFERROR(Table1[[#This Row],[Sale Price]]*Table1[[#This Row],[Discount]],"No Discount")</f>
        <v>236160.6875</v>
      </c>
      <c r="N1058" s="2">
        <f>IFERROR(Table1[[#This Row],[Sale Price]]-Table1[[#This Row],[Discount Amount]],Table1[[#This Row],[Sale Price]])</f>
        <v>708482.0625</v>
      </c>
      <c r="O1058" s="23">
        <f>MONTH(Table1[[#This Row],[Date]])</f>
        <v>5</v>
      </c>
      <c r="P1058" s="3"/>
      <c r="Q1058" s="3"/>
      <c r="R1058" s="3"/>
      <c r="S1058" s="3"/>
      <c r="T1058" s="3"/>
    </row>
    <row r="1059" spans="1:20">
      <c r="A1059" s="3">
        <v>1058</v>
      </c>
      <c r="B1059" s="3" t="s">
        <v>1036</v>
      </c>
      <c r="C1059" s="3" t="s">
        <v>70</v>
      </c>
      <c r="D1059" s="2">
        <v>101914.19</v>
      </c>
      <c r="E1059" s="3">
        <v>3</v>
      </c>
      <c r="F1059" s="3" t="s">
        <v>1631</v>
      </c>
      <c r="G1059" s="1">
        <v>45362</v>
      </c>
      <c r="H1059" s="3" t="s">
        <v>191</v>
      </c>
      <c r="I1059" s="3" t="s">
        <v>26</v>
      </c>
      <c r="J1059" s="3" t="s">
        <v>27</v>
      </c>
      <c r="K1059" s="2">
        <f>Table1[[#This Row],[Unit Price]]*Table1[[#This Row],[Quantity]]</f>
        <v>305742.57</v>
      </c>
      <c r="L1059" s="3">
        <f t="shared" si="16"/>
        <v>0.15</v>
      </c>
      <c r="M1059" s="2">
        <f>IFERROR(Table1[[#This Row],[Sale Price]]*Table1[[#This Row],[Discount]],"No Discount")</f>
        <v>45861.385499999997</v>
      </c>
      <c r="N1059" s="2">
        <f>IFERROR(Table1[[#This Row],[Sale Price]]-Table1[[#This Row],[Discount Amount]],Table1[[#This Row],[Sale Price]])</f>
        <v>259881.1845</v>
      </c>
      <c r="O1059" s="23">
        <f>MONTH(Table1[[#This Row],[Date]])</f>
        <v>3</v>
      </c>
      <c r="P1059" s="3"/>
      <c r="Q1059" s="3"/>
      <c r="R1059" s="3"/>
      <c r="S1059" s="3"/>
      <c r="T1059" s="3"/>
    </row>
    <row r="1060" spans="1:20">
      <c r="A1060" s="3">
        <v>1059</v>
      </c>
      <c r="B1060" s="3" t="s">
        <v>1632</v>
      </c>
      <c r="C1060" s="3" t="s">
        <v>16</v>
      </c>
      <c r="D1060" s="2">
        <v>141269.4</v>
      </c>
      <c r="E1060" s="3">
        <v>1</v>
      </c>
      <c r="F1060" s="3" t="s">
        <v>1633</v>
      </c>
      <c r="G1060" s="1">
        <v>45369</v>
      </c>
      <c r="H1060" s="3" t="s">
        <v>191</v>
      </c>
      <c r="I1060" s="3" t="s">
        <v>32</v>
      </c>
      <c r="J1060" s="3" t="s">
        <v>27</v>
      </c>
      <c r="K1060" s="2">
        <f>Table1[[#This Row],[Unit Price]]*Table1[[#This Row],[Quantity]]</f>
        <v>141269.4</v>
      </c>
      <c r="L1060" s="3" t="str">
        <f t="shared" si="16"/>
        <v>No Discount</v>
      </c>
      <c r="M1060" s="2" t="str">
        <f>IFERROR(Table1[[#This Row],[Sale Price]]*Table1[[#This Row],[Discount]],"No Discount")</f>
        <v>No Discount</v>
      </c>
      <c r="N1060" s="2">
        <f>IFERROR(Table1[[#This Row],[Sale Price]]-Table1[[#This Row],[Discount Amount]],Table1[[#This Row],[Sale Price]])</f>
        <v>141269.4</v>
      </c>
      <c r="O1060" s="23">
        <f>MONTH(Table1[[#This Row],[Date]])</f>
        <v>3</v>
      </c>
      <c r="P1060" s="3"/>
      <c r="Q1060" s="3"/>
      <c r="R1060" s="3"/>
      <c r="S1060" s="3"/>
      <c r="T1060" s="3"/>
    </row>
    <row r="1061" spans="1:20">
      <c r="A1061" s="3">
        <v>1060</v>
      </c>
      <c r="B1061" s="3" t="s">
        <v>484</v>
      </c>
      <c r="C1061" s="3" t="s">
        <v>51</v>
      </c>
      <c r="D1061" s="2">
        <v>118018.52</v>
      </c>
      <c r="E1061" s="3">
        <v>3</v>
      </c>
      <c r="F1061" s="3" t="s">
        <v>1634</v>
      </c>
      <c r="G1061" s="1">
        <v>45518</v>
      </c>
      <c r="H1061" s="3" t="s">
        <v>96</v>
      </c>
      <c r="I1061" s="3" t="s">
        <v>32</v>
      </c>
      <c r="J1061" s="3" t="s">
        <v>20</v>
      </c>
      <c r="K1061" s="2">
        <f>Table1[[#This Row],[Unit Price]]*Table1[[#This Row],[Quantity]]</f>
        <v>354055.56</v>
      </c>
      <c r="L1061" s="3">
        <f t="shared" si="16"/>
        <v>0.15</v>
      </c>
      <c r="M1061" s="2">
        <f>IFERROR(Table1[[#This Row],[Sale Price]]*Table1[[#This Row],[Discount]],"No Discount")</f>
        <v>53108.333999999995</v>
      </c>
      <c r="N1061" s="2">
        <f>IFERROR(Table1[[#This Row],[Sale Price]]-Table1[[#This Row],[Discount Amount]],Table1[[#This Row],[Sale Price]])</f>
        <v>300947.22600000002</v>
      </c>
      <c r="O1061" s="23">
        <f>MONTH(Table1[[#This Row],[Date]])</f>
        <v>8</v>
      </c>
      <c r="P1061" s="3"/>
      <c r="Q1061" s="3"/>
      <c r="R1061" s="3"/>
      <c r="S1061" s="3"/>
      <c r="T1061" s="3"/>
    </row>
    <row r="1062" spans="1:20">
      <c r="A1062" s="3">
        <v>1061</v>
      </c>
      <c r="B1062" s="3" t="s">
        <v>124</v>
      </c>
      <c r="C1062" s="3" t="s">
        <v>38</v>
      </c>
      <c r="D1062" s="2">
        <v>98063.6</v>
      </c>
      <c r="E1062" s="3">
        <v>4</v>
      </c>
      <c r="F1062" s="3" t="s">
        <v>1635</v>
      </c>
      <c r="G1062" s="1">
        <v>45300</v>
      </c>
      <c r="H1062" s="3" t="s">
        <v>251</v>
      </c>
      <c r="I1062" s="3" t="s">
        <v>32</v>
      </c>
      <c r="J1062" s="3" t="s">
        <v>20</v>
      </c>
      <c r="K1062" s="2">
        <f>Table1[[#This Row],[Unit Price]]*Table1[[#This Row],[Quantity]]</f>
        <v>392254.4</v>
      </c>
      <c r="L1062" s="3">
        <f t="shared" si="16"/>
        <v>0.15</v>
      </c>
      <c r="M1062" s="2">
        <f>IFERROR(Table1[[#This Row],[Sale Price]]*Table1[[#This Row],[Discount]],"No Discount")</f>
        <v>58838.16</v>
      </c>
      <c r="N1062" s="2">
        <f>IFERROR(Table1[[#This Row],[Sale Price]]-Table1[[#This Row],[Discount Amount]],Table1[[#This Row],[Sale Price]])</f>
        <v>333416.24</v>
      </c>
      <c r="O1062" s="23">
        <f>MONTH(Table1[[#This Row],[Date]])</f>
        <v>1</v>
      </c>
      <c r="P1062" s="3"/>
      <c r="Q1062" s="3"/>
      <c r="R1062" s="3"/>
      <c r="S1062" s="3"/>
      <c r="T1062" s="3"/>
    </row>
    <row r="1063" spans="1:20">
      <c r="A1063" s="3">
        <v>1062</v>
      </c>
      <c r="B1063" s="3" t="s">
        <v>421</v>
      </c>
      <c r="C1063" s="3" t="s">
        <v>70</v>
      </c>
      <c r="D1063" s="2">
        <v>180790.65</v>
      </c>
      <c r="E1063" s="3">
        <v>3</v>
      </c>
      <c r="F1063" s="3" t="s">
        <v>1636</v>
      </c>
      <c r="G1063" s="1">
        <v>45388</v>
      </c>
      <c r="H1063" s="3" t="s">
        <v>76</v>
      </c>
      <c r="I1063" s="3" t="s">
        <v>32</v>
      </c>
      <c r="J1063" s="3" t="s">
        <v>20</v>
      </c>
      <c r="K1063" s="2">
        <f>Table1[[#This Row],[Unit Price]]*Table1[[#This Row],[Quantity]]</f>
        <v>542371.94999999995</v>
      </c>
      <c r="L1063" s="3">
        <f t="shared" si="16"/>
        <v>0.15</v>
      </c>
      <c r="M1063" s="2">
        <f>IFERROR(Table1[[#This Row],[Sale Price]]*Table1[[#This Row],[Discount]],"No Discount")</f>
        <v>81355.792499999996</v>
      </c>
      <c r="N1063" s="2">
        <f>IFERROR(Table1[[#This Row],[Sale Price]]-Table1[[#This Row],[Discount Amount]],Table1[[#This Row],[Sale Price]])</f>
        <v>461016.15749999997</v>
      </c>
      <c r="O1063" s="23">
        <f>MONTH(Table1[[#This Row],[Date]])</f>
        <v>4</v>
      </c>
      <c r="P1063" s="3"/>
      <c r="Q1063" s="3"/>
      <c r="R1063" s="3"/>
      <c r="S1063" s="3"/>
      <c r="T1063" s="3"/>
    </row>
    <row r="1064" spans="1:20">
      <c r="A1064" s="3">
        <v>1063</v>
      </c>
      <c r="B1064" s="3" t="s">
        <v>226</v>
      </c>
      <c r="C1064" s="3" t="s">
        <v>47</v>
      </c>
      <c r="D1064" s="2">
        <v>128242.3</v>
      </c>
      <c r="E1064" s="3">
        <v>4</v>
      </c>
      <c r="F1064" s="3" t="s">
        <v>1637</v>
      </c>
      <c r="G1064" s="1">
        <v>45603</v>
      </c>
      <c r="H1064" s="3" t="s">
        <v>197</v>
      </c>
      <c r="I1064" s="3" t="s">
        <v>19</v>
      </c>
      <c r="J1064" s="3" t="s">
        <v>36</v>
      </c>
      <c r="K1064" s="2">
        <f>Table1[[#This Row],[Unit Price]]*Table1[[#This Row],[Quantity]]</f>
        <v>512969.2</v>
      </c>
      <c r="L1064" s="3">
        <f t="shared" si="16"/>
        <v>0.15</v>
      </c>
      <c r="M1064" s="2">
        <f>IFERROR(Table1[[#This Row],[Sale Price]]*Table1[[#This Row],[Discount]],"No Discount")</f>
        <v>76945.38</v>
      </c>
      <c r="N1064" s="2">
        <f>IFERROR(Table1[[#This Row],[Sale Price]]-Table1[[#This Row],[Discount Amount]],Table1[[#This Row],[Sale Price]])</f>
        <v>436023.82</v>
      </c>
      <c r="O1064" s="23">
        <f>MONTH(Table1[[#This Row],[Date]])</f>
        <v>11</v>
      </c>
      <c r="P1064" s="3"/>
      <c r="Q1064" s="3"/>
      <c r="R1064" s="3"/>
      <c r="S1064" s="3"/>
      <c r="T1064" s="3"/>
    </row>
    <row r="1065" spans="1:20">
      <c r="A1065" s="3">
        <v>1064</v>
      </c>
      <c r="B1065" s="3" t="s">
        <v>1638</v>
      </c>
      <c r="C1065" s="3" t="s">
        <v>70</v>
      </c>
      <c r="D1065" s="2">
        <v>69381.16</v>
      </c>
      <c r="E1065" s="3">
        <v>3</v>
      </c>
      <c r="F1065" s="3" t="s">
        <v>1639</v>
      </c>
      <c r="G1065" s="1">
        <v>45475</v>
      </c>
      <c r="H1065" s="3" t="s">
        <v>72</v>
      </c>
      <c r="I1065" s="3" t="s">
        <v>19</v>
      </c>
      <c r="J1065" s="3" t="s">
        <v>20</v>
      </c>
      <c r="K1065" s="2">
        <f>Table1[[#This Row],[Unit Price]]*Table1[[#This Row],[Quantity]]</f>
        <v>208143.48</v>
      </c>
      <c r="L1065" s="3">
        <f t="shared" si="16"/>
        <v>0.15</v>
      </c>
      <c r="M1065" s="2">
        <f>IFERROR(Table1[[#This Row],[Sale Price]]*Table1[[#This Row],[Discount]],"No Discount")</f>
        <v>31221.522000000001</v>
      </c>
      <c r="N1065" s="2">
        <f>IFERROR(Table1[[#This Row],[Sale Price]]-Table1[[#This Row],[Discount Amount]],Table1[[#This Row],[Sale Price]])</f>
        <v>176921.95800000001</v>
      </c>
      <c r="O1065" s="23">
        <f>MONTH(Table1[[#This Row],[Date]])</f>
        <v>7</v>
      </c>
      <c r="P1065" s="3"/>
      <c r="Q1065" s="3"/>
      <c r="R1065" s="3"/>
      <c r="S1065" s="3"/>
      <c r="T1065" s="3"/>
    </row>
    <row r="1066" spans="1:20">
      <c r="A1066" s="3">
        <v>1065</v>
      </c>
      <c r="B1066" s="3" t="s">
        <v>107</v>
      </c>
      <c r="C1066" s="3" t="s">
        <v>129</v>
      </c>
      <c r="D1066" s="2">
        <v>21068.6</v>
      </c>
      <c r="E1066" s="3">
        <v>4</v>
      </c>
      <c r="F1066" s="3" t="s">
        <v>1640</v>
      </c>
      <c r="G1066" s="1">
        <v>45647</v>
      </c>
      <c r="H1066" s="3" t="s">
        <v>81</v>
      </c>
      <c r="I1066" s="3" t="s">
        <v>32</v>
      </c>
      <c r="J1066" s="3" t="s">
        <v>27</v>
      </c>
      <c r="K1066" s="2">
        <f>Table1[[#This Row],[Unit Price]]*Table1[[#This Row],[Quantity]]</f>
        <v>84274.4</v>
      </c>
      <c r="L1066" s="3">
        <f t="shared" si="16"/>
        <v>0.15</v>
      </c>
      <c r="M1066" s="2">
        <f>IFERROR(Table1[[#This Row],[Sale Price]]*Table1[[#This Row],[Discount]],"No Discount")</f>
        <v>12641.159999999998</v>
      </c>
      <c r="N1066" s="2">
        <f>IFERROR(Table1[[#This Row],[Sale Price]]-Table1[[#This Row],[Discount Amount]],Table1[[#This Row],[Sale Price]])</f>
        <v>71633.239999999991</v>
      </c>
      <c r="O1066" s="23">
        <f>MONTH(Table1[[#This Row],[Date]])</f>
        <v>12</v>
      </c>
      <c r="P1066" s="3"/>
      <c r="Q1066" s="3"/>
      <c r="R1066" s="3"/>
      <c r="S1066" s="3"/>
      <c r="T1066" s="3"/>
    </row>
    <row r="1067" spans="1:20">
      <c r="A1067" s="3">
        <v>1066</v>
      </c>
      <c r="B1067" s="3" t="s">
        <v>1641</v>
      </c>
      <c r="C1067" s="3" t="s">
        <v>23</v>
      </c>
      <c r="D1067" s="2">
        <v>34357.01</v>
      </c>
      <c r="E1067" s="3">
        <v>4</v>
      </c>
      <c r="F1067" s="3" t="s">
        <v>1642</v>
      </c>
      <c r="G1067" s="1">
        <v>45372</v>
      </c>
      <c r="H1067" s="3" t="s">
        <v>53</v>
      </c>
      <c r="I1067" s="3" t="s">
        <v>32</v>
      </c>
      <c r="J1067" s="3" t="s">
        <v>27</v>
      </c>
      <c r="K1067" s="2">
        <f>Table1[[#This Row],[Unit Price]]*Table1[[#This Row],[Quantity]]</f>
        <v>137428.04</v>
      </c>
      <c r="L1067" s="3">
        <f t="shared" si="16"/>
        <v>0.15</v>
      </c>
      <c r="M1067" s="2">
        <f>IFERROR(Table1[[#This Row],[Sale Price]]*Table1[[#This Row],[Discount]],"No Discount")</f>
        <v>20614.206000000002</v>
      </c>
      <c r="N1067" s="2">
        <f>IFERROR(Table1[[#This Row],[Sale Price]]-Table1[[#This Row],[Discount Amount]],Table1[[#This Row],[Sale Price]])</f>
        <v>116813.834</v>
      </c>
      <c r="O1067" s="23">
        <f>MONTH(Table1[[#This Row],[Date]])</f>
        <v>3</v>
      </c>
      <c r="P1067" s="3"/>
      <c r="Q1067" s="3"/>
      <c r="R1067" s="3"/>
      <c r="S1067" s="3"/>
      <c r="T1067" s="3"/>
    </row>
    <row r="1068" spans="1:20">
      <c r="A1068" s="3">
        <v>1067</v>
      </c>
      <c r="B1068" s="3" t="s">
        <v>1643</v>
      </c>
      <c r="C1068" s="3" t="s">
        <v>129</v>
      </c>
      <c r="D1068" s="2">
        <v>23119.24</v>
      </c>
      <c r="E1068" s="3">
        <v>1</v>
      </c>
      <c r="F1068" s="3" t="s">
        <v>1644</v>
      </c>
      <c r="G1068" s="1">
        <v>45399</v>
      </c>
      <c r="H1068" s="3" t="s">
        <v>91</v>
      </c>
      <c r="I1068" s="3" t="s">
        <v>41</v>
      </c>
      <c r="J1068" s="3" t="s">
        <v>27</v>
      </c>
      <c r="K1068" s="2">
        <f>Table1[[#This Row],[Unit Price]]*Table1[[#This Row],[Quantity]]</f>
        <v>23119.24</v>
      </c>
      <c r="L1068" s="3" t="str">
        <f t="shared" si="16"/>
        <v>No Discount</v>
      </c>
      <c r="M1068" s="2" t="str">
        <f>IFERROR(Table1[[#This Row],[Sale Price]]*Table1[[#This Row],[Discount]],"No Discount")</f>
        <v>No Discount</v>
      </c>
      <c r="N1068" s="2">
        <f>IFERROR(Table1[[#This Row],[Sale Price]]-Table1[[#This Row],[Discount Amount]],Table1[[#This Row],[Sale Price]])</f>
        <v>23119.24</v>
      </c>
      <c r="O1068" s="23">
        <f>MONTH(Table1[[#This Row],[Date]])</f>
        <v>4</v>
      </c>
      <c r="P1068" s="3"/>
      <c r="Q1068" s="3"/>
      <c r="R1068" s="3"/>
      <c r="S1068" s="3"/>
      <c r="T1068" s="3"/>
    </row>
    <row r="1069" spans="1:20">
      <c r="A1069" s="3">
        <v>1068</v>
      </c>
      <c r="B1069" s="3" t="s">
        <v>1645</v>
      </c>
      <c r="C1069" s="3" t="s">
        <v>79</v>
      </c>
      <c r="D1069" s="2">
        <v>8503.16</v>
      </c>
      <c r="E1069" s="3">
        <v>5</v>
      </c>
      <c r="F1069" s="3" t="s">
        <v>1646</v>
      </c>
      <c r="G1069" s="1">
        <v>45329</v>
      </c>
      <c r="H1069" s="3" t="s">
        <v>223</v>
      </c>
      <c r="I1069" s="3" t="s">
        <v>41</v>
      </c>
      <c r="J1069" s="3" t="s">
        <v>27</v>
      </c>
      <c r="K1069" s="2">
        <f>Table1[[#This Row],[Unit Price]]*Table1[[#This Row],[Quantity]]</f>
        <v>42515.8</v>
      </c>
      <c r="L1069" s="3">
        <f t="shared" si="16"/>
        <v>0.25</v>
      </c>
      <c r="M1069" s="2">
        <f>IFERROR(Table1[[#This Row],[Sale Price]]*Table1[[#This Row],[Discount]],"No Discount")</f>
        <v>10628.95</v>
      </c>
      <c r="N1069" s="2">
        <f>IFERROR(Table1[[#This Row],[Sale Price]]-Table1[[#This Row],[Discount Amount]],Table1[[#This Row],[Sale Price]])</f>
        <v>31886.850000000002</v>
      </c>
      <c r="O1069" s="23">
        <f>MONTH(Table1[[#This Row],[Date]])</f>
        <v>2</v>
      </c>
      <c r="P1069" s="3"/>
      <c r="Q1069" s="3"/>
      <c r="R1069" s="3"/>
      <c r="S1069" s="3"/>
      <c r="T1069" s="3"/>
    </row>
    <row r="1070" spans="1:20">
      <c r="A1070" s="3">
        <v>1069</v>
      </c>
      <c r="B1070" s="3" t="s">
        <v>1647</v>
      </c>
      <c r="C1070" s="3" t="s">
        <v>23</v>
      </c>
      <c r="D1070" s="2">
        <v>88471.22</v>
      </c>
      <c r="E1070" s="3">
        <v>1</v>
      </c>
      <c r="F1070" s="3" t="s">
        <v>1648</v>
      </c>
      <c r="G1070" s="1">
        <v>45516</v>
      </c>
      <c r="H1070" s="3" t="s">
        <v>35</v>
      </c>
      <c r="I1070" s="3" t="s">
        <v>41</v>
      </c>
      <c r="J1070" s="3" t="s">
        <v>20</v>
      </c>
      <c r="K1070" s="2">
        <f>Table1[[#This Row],[Unit Price]]*Table1[[#This Row],[Quantity]]</f>
        <v>88471.22</v>
      </c>
      <c r="L1070" s="3" t="str">
        <f t="shared" si="16"/>
        <v>No Discount</v>
      </c>
      <c r="M1070" s="2" t="str">
        <f>IFERROR(Table1[[#This Row],[Sale Price]]*Table1[[#This Row],[Discount]],"No Discount")</f>
        <v>No Discount</v>
      </c>
      <c r="N1070" s="2">
        <f>IFERROR(Table1[[#This Row],[Sale Price]]-Table1[[#This Row],[Discount Amount]],Table1[[#This Row],[Sale Price]])</f>
        <v>88471.22</v>
      </c>
      <c r="O1070" s="23">
        <f>MONTH(Table1[[#This Row],[Date]])</f>
        <v>8</v>
      </c>
      <c r="P1070" s="3"/>
      <c r="Q1070" s="3"/>
      <c r="R1070" s="3"/>
      <c r="S1070" s="3"/>
      <c r="T1070" s="3"/>
    </row>
    <row r="1071" spans="1:20">
      <c r="A1071" s="3">
        <v>1070</v>
      </c>
      <c r="B1071" s="3" t="s">
        <v>309</v>
      </c>
      <c r="C1071" s="3" t="s">
        <v>16</v>
      </c>
      <c r="D1071" s="2">
        <v>106754.78</v>
      </c>
      <c r="E1071" s="3">
        <v>2</v>
      </c>
      <c r="F1071" s="3" t="s">
        <v>1649</v>
      </c>
      <c r="G1071" s="1">
        <v>45373</v>
      </c>
      <c r="H1071" s="3" t="s">
        <v>251</v>
      </c>
      <c r="I1071" s="3" t="s">
        <v>45</v>
      </c>
      <c r="J1071" s="3" t="s">
        <v>20</v>
      </c>
      <c r="K1071" s="2">
        <f>Table1[[#This Row],[Unit Price]]*Table1[[#This Row],[Quantity]]</f>
        <v>213509.56</v>
      </c>
      <c r="L1071" s="3">
        <f t="shared" si="16"/>
        <v>0.15</v>
      </c>
      <c r="M1071" s="2">
        <f>IFERROR(Table1[[#This Row],[Sale Price]]*Table1[[#This Row],[Discount]],"No Discount")</f>
        <v>32026.433999999997</v>
      </c>
      <c r="N1071" s="2">
        <f>IFERROR(Table1[[#This Row],[Sale Price]]-Table1[[#This Row],[Discount Amount]],Table1[[#This Row],[Sale Price]])</f>
        <v>181483.12599999999</v>
      </c>
      <c r="O1071" s="23">
        <f>MONTH(Table1[[#This Row],[Date]])</f>
        <v>3</v>
      </c>
      <c r="P1071" s="3"/>
      <c r="Q1071" s="3"/>
      <c r="R1071" s="3"/>
      <c r="S1071" s="3"/>
      <c r="T1071" s="3"/>
    </row>
    <row r="1072" spans="1:20">
      <c r="A1072" s="3">
        <v>1071</v>
      </c>
      <c r="B1072" s="3" t="s">
        <v>1650</v>
      </c>
      <c r="C1072" s="3" t="s">
        <v>51</v>
      </c>
      <c r="D1072" s="2">
        <v>195141.74</v>
      </c>
      <c r="E1072" s="3">
        <v>1</v>
      </c>
      <c r="F1072" s="3" t="s">
        <v>1651</v>
      </c>
      <c r="G1072" s="1">
        <v>45323</v>
      </c>
      <c r="H1072" s="3" t="s">
        <v>223</v>
      </c>
      <c r="I1072" s="3" t="s">
        <v>26</v>
      </c>
      <c r="J1072" s="3" t="s">
        <v>36</v>
      </c>
      <c r="K1072" s="2">
        <f>Table1[[#This Row],[Unit Price]]*Table1[[#This Row],[Quantity]]</f>
        <v>195141.74</v>
      </c>
      <c r="L1072" s="3" t="str">
        <f t="shared" si="16"/>
        <v>No Discount</v>
      </c>
      <c r="M1072" s="2" t="str">
        <f>IFERROR(Table1[[#This Row],[Sale Price]]*Table1[[#This Row],[Discount]],"No Discount")</f>
        <v>No Discount</v>
      </c>
      <c r="N1072" s="2">
        <f>IFERROR(Table1[[#This Row],[Sale Price]]-Table1[[#This Row],[Discount Amount]],Table1[[#This Row],[Sale Price]])</f>
        <v>195141.74</v>
      </c>
      <c r="O1072" s="23">
        <f>MONTH(Table1[[#This Row],[Date]])</f>
        <v>2</v>
      </c>
      <c r="P1072" s="3"/>
      <c r="Q1072" s="3"/>
      <c r="R1072" s="3"/>
      <c r="S1072" s="3"/>
      <c r="T1072" s="3"/>
    </row>
    <row r="1073" spans="1:20">
      <c r="A1073" s="3">
        <v>1072</v>
      </c>
      <c r="B1073" s="3" t="s">
        <v>1157</v>
      </c>
      <c r="C1073" s="3" t="s">
        <v>38</v>
      </c>
      <c r="D1073" s="2">
        <v>39305.919999999998</v>
      </c>
      <c r="E1073" s="3">
        <v>2</v>
      </c>
      <c r="F1073" s="3" t="s">
        <v>1652</v>
      </c>
      <c r="G1073" s="1">
        <v>45624</v>
      </c>
      <c r="H1073" s="3" t="s">
        <v>121</v>
      </c>
      <c r="I1073" s="3" t="s">
        <v>26</v>
      </c>
      <c r="J1073" s="3" t="s">
        <v>36</v>
      </c>
      <c r="K1073" s="2">
        <f>Table1[[#This Row],[Unit Price]]*Table1[[#This Row],[Quantity]]</f>
        <v>78611.839999999997</v>
      </c>
      <c r="L1073" s="3">
        <f t="shared" si="16"/>
        <v>0.15</v>
      </c>
      <c r="M1073" s="2">
        <f>IFERROR(Table1[[#This Row],[Sale Price]]*Table1[[#This Row],[Discount]],"No Discount")</f>
        <v>11791.776</v>
      </c>
      <c r="N1073" s="2">
        <f>IFERROR(Table1[[#This Row],[Sale Price]]-Table1[[#This Row],[Discount Amount]],Table1[[#This Row],[Sale Price]])</f>
        <v>66820.063999999998</v>
      </c>
      <c r="O1073" s="23">
        <f>MONTH(Table1[[#This Row],[Date]])</f>
        <v>11</v>
      </c>
      <c r="P1073" s="3"/>
      <c r="Q1073" s="3"/>
      <c r="R1073" s="3"/>
      <c r="S1073" s="3"/>
      <c r="T1073" s="3"/>
    </row>
    <row r="1074" spans="1:20">
      <c r="A1074" s="3">
        <v>1073</v>
      </c>
      <c r="B1074" s="3" t="s">
        <v>1653</v>
      </c>
      <c r="C1074" s="3" t="s">
        <v>129</v>
      </c>
      <c r="D1074" s="2">
        <v>38720.36</v>
      </c>
      <c r="E1074" s="3">
        <v>4</v>
      </c>
      <c r="F1074" s="3" t="s">
        <v>1654</v>
      </c>
      <c r="G1074" s="1">
        <v>45447</v>
      </c>
      <c r="H1074" s="3" t="s">
        <v>191</v>
      </c>
      <c r="I1074" s="3" t="s">
        <v>45</v>
      </c>
      <c r="J1074" s="3" t="s">
        <v>20</v>
      </c>
      <c r="K1074" s="2">
        <f>Table1[[#This Row],[Unit Price]]*Table1[[#This Row],[Quantity]]</f>
        <v>154881.44</v>
      </c>
      <c r="L1074" s="3">
        <f t="shared" si="16"/>
        <v>0.15</v>
      </c>
      <c r="M1074" s="2">
        <f>IFERROR(Table1[[#This Row],[Sale Price]]*Table1[[#This Row],[Discount]],"No Discount")</f>
        <v>23232.216</v>
      </c>
      <c r="N1074" s="2">
        <f>IFERROR(Table1[[#This Row],[Sale Price]]-Table1[[#This Row],[Discount Amount]],Table1[[#This Row],[Sale Price]])</f>
        <v>131649.22399999999</v>
      </c>
      <c r="O1074" s="23">
        <f>MONTH(Table1[[#This Row],[Date]])</f>
        <v>6</v>
      </c>
      <c r="P1074" s="3"/>
      <c r="Q1074" s="3"/>
      <c r="R1074" s="3"/>
      <c r="S1074" s="3"/>
      <c r="T1074" s="3"/>
    </row>
    <row r="1075" spans="1:20">
      <c r="A1075" s="3">
        <v>1074</v>
      </c>
      <c r="B1075" s="3" t="s">
        <v>400</v>
      </c>
      <c r="C1075" s="3" t="s">
        <v>79</v>
      </c>
      <c r="D1075" s="2">
        <v>63961.46</v>
      </c>
      <c r="E1075" s="3">
        <v>2</v>
      </c>
      <c r="F1075" s="3" t="s">
        <v>1655</v>
      </c>
      <c r="G1075" s="1">
        <v>45618</v>
      </c>
      <c r="H1075" s="3" t="s">
        <v>99</v>
      </c>
      <c r="I1075" s="3" t="s">
        <v>45</v>
      </c>
      <c r="J1075" s="3" t="s">
        <v>20</v>
      </c>
      <c r="K1075" s="2">
        <f>Table1[[#This Row],[Unit Price]]*Table1[[#This Row],[Quantity]]</f>
        <v>127922.92</v>
      </c>
      <c r="L1075" s="3">
        <f t="shared" si="16"/>
        <v>0.15</v>
      </c>
      <c r="M1075" s="2">
        <f>IFERROR(Table1[[#This Row],[Sale Price]]*Table1[[#This Row],[Discount]],"No Discount")</f>
        <v>19188.437999999998</v>
      </c>
      <c r="N1075" s="2">
        <f>IFERROR(Table1[[#This Row],[Sale Price]]-Table1[[#This Row],[Discount Amount]],Table1[[#This Row],[Sale Price]])</f>
        <v>108734.482</v>
      </c>
      <c r="O1075" s="23">
        <f>MONTH(Table1[[#This Row],[Date]])</f>
        <v>11</v>
      </c>
      <c r="P1075" s="3"/>
      <c r="Q1075" s="3"/>
      <c r="R1075" s="3"/>
      <c r="S1075" s="3"/>
      <c r="T1075" s="3"/>
    </row>
    <row r="1076" spans="1:20">
      <c r="A1076" s="3">
        <v>1075</v>
      </c>
      <c r="B1076" s="3" t="s">
        <v>426</v>
      </c>
      <c r="C1076" s="3" t="s">
        <v>16</v>
      </c>
      <c r="D1076" s="2">
        <v>186797.19</v>
      </c>
      <c r="E1076" s="3">
        <v>1</v>
      </c>
      <c r="F1076" s="3" t="s">
        <v>1656</v>
      </c>
      <c r="G1076" s="1">
        <v>45604</v>
      </c>
      <c r="H1076" s="3" t="s">
        <v>106</v>
      </c>
      <c r="I1076" s="3" t="s">
        <v>26</v>
      </c>
      <c r="J1076" s="3" t="s">
        <v>36</v>
      </c>
      <c r="K1076" s="2">
        <f>Table1[[#This Row],[Unit Price]]*Table1[[#This Row],[Quantity]]</f>
        <v>186797.19</v>
      </c>
      <c r="L1076" s="3" t="str">
        <f t="shared" si="16"/>
        <v>No Discount</v>
      </c>
      <c r="M1076" s="2" t="str">
        <f>IFERROR(Table1[[#This Row],[Sale Price]]*Table1[[#This Row],[Discount]],"No Discount")</f>
        <v>No Discount</v>
      </c>
      <c r="N1076" s="2">
        <f>IFERROR(Table1[[#This Row],[Sale Price]]-Table1[[#This Row],[Discount Amount]],Table1[[#This Row],[Sale Price]])</f>
        <v>186797.19</v>
      </c>
      <c r="O1076" s="23">
        <f>MONTH(Table1[[#This Row],[Date]])</f>
        <v>11</v>
      </c>
      <c r="P1076" s="3"/>
      <c r="Q1076" s="3"/>
      <c r="R1076" s="3"/>
      <c r="S1076" s="3"/>
      <c r="T1076" s="3"/>
    </row>
    <row r="1077" spans="1:20">
      <c r="A1077" s="3">
        <v>1076</v>
      </c>
      <c r="B1077" s="3" t="s">
        <v>727</v>
      </c>
      <c r="C1077" s="3" t="s">
        <v>16</v>
      </c>
      <c r="D1077" s="2">
        <v>122606.52</v>
      </c>
      <c r="E1077" s="3">
        <v>4</v>
      </c>
      <c r="F1077" s="3" t="s">
        <v>1657</v>
      </c>
      <c r="G1077" s="1">
        <v>45326</v>
      </c>
      <c r="H1077" s="3" t="s">
        <v>25</v>
      </c>
      <c r="I1077" s="3" t="s">
        <v>41</v>
      </c>
      <c r="J1077" s="3" t="s">
        <v>20</v>
      </c>
      <c r="K1077" s="2">
        <f>Table1[[#This Row],[Unit Price]]*Table1[[#This Row],[Quantity]]</f>
        <v>490426.08</v>
      </c>
      <c r="L1077" s="3">
        <f t="shared" si="16"/>
        <v>0.15</v>
      </c>
      <c r="M1077" s="2">
        <f>IFERROR(Table1[[#This Row],[Sale Price]]*Table1[[#This Row],[Discount]],"No Discount")</f>
        <v>73563.911999999997</v>
      </c>
      <c r="N1077" s="2">
        <f>IFERROR(Table1[[#This Row],[Sale Price]]-Table1[[#This Row],[Discount Amount]],Table1[[#This Row],[Sale Price]])</f>
        <v>416862.16800000001</v>
      </c>
      <c r="O1077" s="23">
        <f>MONTH(Table1[[#This Row],[Date]])</f>
        <v>2</v>
      </c>
      <c r="P1077" s="3"/>
      <c r="Q1077" s="3"/>
      <c r="R1077" s="3"/>
      <c r="S1077" s="3"/>
      <c r="T1077" s="3"/>
    </row>
    <row r="1078" spans="1:20">
      <c r="A1078" s="3">
        <v>1077</v>
      </c>
      <c r="B1078" s="3" t="s">
        <v>1358</v>
      </c>
      <c r="C1078" s="3" t="s">
        <v>16</v>
      </c>
      <c r="D1078" s="2">
        <v>58234.44</v>
      </c>
      <c r="E1078" s="3">
        <v>2</v>
      </c>
      <c r="F1078" s="3" t="s">
        <v>1658</v>
      </c>
      <c r="G1078" s="1">
        <v>45520</v>
      </c>
      <c r="H1078" s="3" t="s">
        <v>31</v>
      </c>
      <c r="I1078" s="3" t="s">
        <v>45</v>
      </c>
      <c r="J1078" s="3" t="s">
        <v>36</v>
      </c>
      <c r="K1078" s="2">
        <f>Table1[[#This Row],[Unit Price]]*Table1[[#This Row],[Quantity]]</f>
        <v>116468.88</v>
      </c>
      <c r="L1078" s="3">
        <f t="shared" si="16"/>
        <v>0.15</v>
      </c>
      <c r="M1078" s="2">
        <f>IFERROR(Table1[[#This Row],[Sale Price]]*Table1[[#This Row],[Discount]],"No Discount")</f>
        <v>17470.331999999999</v>
      </c>
      <c r="N1078" s="2">
        <f>IFERROR(Table1[[#This Row],[Sale Price]]-Table1[[#This Row],[Discount Amount]],Table1[[#This Row],[Sale Price]])</f>
        <v>98998.54800000001</v>
      </c>
      <c r="O1078" s="23">
        <f>MONTH(Table1[[#This Row],[Date]])</f>
        <v>8</v>
      </c>
      <c r="P1078" s="3"/>
      <c r="Q1078" s="3"/>
      <c r="R1078" s="3"/>
      <c r="S1078" s="3"/>
      <c r="T1078" s="3"/>
    </row>
    <row r="1079" spans="1:20">
      <c r="A1079" s="3">
        <v>1078</v>
      </c>
      <c r="B1079" s="3" t="s">
        <v>962</v>
      </c>
      <c r="C1079" s="3" t="s">
        <v>47</v>
      </c>
      <c r="D1079" s="2">
        <v>101925.11</v>
      </c>
      <c r="E1079" s="3">
        <v>3</v>
      </c>
      <c r="F1079" s="3" t="s">
        <v>1659</v>
      </c>
      <c r="G1079" s="1">
        <v>45545</v>
      </c>
      <c r="H1079" s="3" t="s">
        <v>81</v>
      </c>
      <c r="I1079" s="3" t="s">
        <v>32</v>
      </c>
      <c r="J1079" s="3" t="s">
        <v>36</v>
      </c>
      <c r="K1079" s="2">
        <f>Table1[[#This Row],[Unit Price]]*Table1[[#This Row],[Quantity]]</f>
        <v>305775.33</v>
      </c>
      <c r="L1079" s="3">
        <f t="shared" si="16"/>
        <v>0.15</v>
      </c>
      <c r="M1079" s="2">
        <f>IFERROR(Table1[[#This Row],[Sale Price]]*Table1[[#This Row],[Discount]],"No Discount")</f>
        <v>45866.299500000001</v>
      </c>
      <c r="N1079" s="2">
        <f>IFERROR(Table1[[#This Row],[Sale Price]]-Table1[[#This Row],[Discount Amount]],Table1[[#This Row],[Sale Price]])</f>
        <v>259909.03050000002</v>
      </c>
      <c r="O1079" s="23">
        <f>MONTH(Table1[[#This Row],[Date]])</f>
        <v>9</v>
      </c>
      <c r="P1079" s="3"/>
      <c r="Q1079" s="3"/>
      <c r="R1079" s="3"/>
      <c r="S1079" s="3"/>
      <c r="T1079" s="3"/>
    </row>
    <row r="1080" spans="1:20">
      <c r="A1080" s="3">
        <v>1079</v>
      </c>
      <c r="B1080" s="3" t="s">
        <v>1660</v>
      </c>
      <c r="C1080" s="3" t="s">
        <v>70</v>
      </c>
      <c r="D1080" s="2">
        <v>93873.9</v>
      </c>
      <c r="E1080" s="3">
        <v>2</v>
      </c>
      <c r="F1080" s="3" t="s">
        <v>1661</v>
      </c>
      <c r="G1080" s="1">
        <v>45372</v>
      </c>
      <c r="H1080" s="3" t="s">
        <v>181</v>
      </c>
      <c r="I1080" s="3" t="s">
        <v>19</v>
      </c>
      <c r="J1080" s="3" t="s">
        <v>27</v>
      </c>
      <c r="K1080" s="2">
        <f>Table1[[#This Row],[Unit Price]]*Table1[[#This Row],[Quantity]]</f>
        <v>187747.8</v>
      </c>
      <c r="L1080" s="3">
        <f t="shared" si="16"/>
        <v>0.15</v>
      </c>
      <c r="M1080" s="2">
        <f>IFERROR(Table1[[#This Row],[Sale Price]]*Table1[[#This Row],[Discount]],"No Discount")</f>
        <v>28162.17</v>
      </c>
      <c r="N1080" s="2">
        <f>IFERROR(Table1[[#This Row],[Sale Price]]-Table1[[#This Row],[Discount Amount]],Table1[[#This Row],[Sale Price]])</f>
        <v>159585.63</v>
      </c>
      <c r="O1080" s="23">
        <f>MONTH(Table1[[#This Row],[Date]])</f>
        <v>3</v>
      </c>
      <c r="P1080" s="3"/>
      <c r="Q1080" s="3"/>
      <c r="R1080" s="3"/>
      <c r="S1080" s="3"/>
      <c r="T1080" s="3"/>
    </row>
    <row r="1081" spans="1:20">
      <c r="A1081" s="3">
        <v>1080</v>
      </c>
      <c r="B1081" s="3" t="s">
        <v>217</v>
      </c>
      <c r="C1081" s="3" t="s">
        <v>51</v>
      </c>
      <c r="D1081" s="2">
        <v>160147.62</v>
      </c>
      <c r="E1081" s="3">
        <v>5</v>
      </c>
      <c r="F1081" s="3" t="s">
        <v>1662</v>
      </c>
      <c r="G1081" s="1">
        <v>45313</v>
      </c>
      <c r="H1081" s="3" t="s">
        <v>84</v>
      </c>
      <c r="I1081" s="3" t="s">
        <v>45</v>
      </c>
      <c r="J1081" s="3" t="s">
        <v>20</v>
      </c>
      <c r="K1081" s="2">
        <f>Table1[[#This Row],[Unit Price]]*Table1[[#This Row],[Quantity]]</f>
        <v>800738.1</v>
      </c>
      <c r="L1081" s="3">
        <f t="shared" si="16"/>
        <v>0.25</v>
      </c>
      <c r="M1081" s="2">
        <f>IFERROR(Table1[[#This Row],[Sale Price]]*Table1[[#This Row],[Discount]],"No Discount")</f>
        <v>200184.52499999999</v>
      </c>
      <c r="N1081" s="2">
        <f>IFERROR(Table1[[#This Row],[Sale Price]]-Table1[[#This Row],[Discount Amount]],Table1[[#This Row],[Sale Price]])</f>
        <v>600553.57499999995</v>
      </c>
      <c r="O1081" s="23">
        <f>MONTH(Table1[[#This Row],[Date]])</f>
        <v>1</v>
      </c>
      <c r="P1081" s="3"/>
      <c r="Q1081" s="3"/>
      <c r="R1081" s="3"/>
      <c r="S1081" s="3"/>
      <c r="T1081" s="3"/>
    </row>
    <row r="1082" spans="1:20">
      <c r="A1082" s="3">
        <v>1081</v>
      </c>
      <c r="B1082" s="3" t="s">
        <v>1660</v>
      </c>
      <c r="C1082" s="3" t="s">
        <v>23</v>
      </c>
      <c r="D1082" s="2">
        <v>39860.800000000003</v>
      </c>
      <c r="E1082" s="3">
        <v>2</v>
      </c>
      <c r="F1082" s="3" t="s">
        <v>1663</v>
      </c>
      <c r="G1082" s="1">
        <v>45372</v>
      </c>
      <c r="H1082" s="3" t="s">
        <v>25</v>
      </c>
      <c r="I1082" s="3" t="s">
        <v>19</v>
      </c>
      <c r="J1082" s="3" t="s">
        <v>20</v>
      </c>
      <c r="K1082" s="2">
        <f>Table1[[#This Row],[Unit Price]]*Table1[[#This Row],[Quantity]]</f>
        <v>79721.600000000006</v>
      </c>
      <c r="L1082" s="3">
        <f t="shared" si="16"/>
        <v>0.15</v>
      </c>
      <c r="M1082" s="2">
        <f>IFERROR(Table1[[#This Row],[Sale Price]]*Table1[[#This Row],[Discount]],"No Discount")</f>
        <v>11958.24</v>
      </c>
      <c r="N1082" s="2">
        <f>IFERROR(Table1[[#This Row],[Sale Price]]-Table1[[#This Row],[Discount Amount]],Table1[[#This Row],[Sale Price]])</f>
        <v>67763.360000000001</v>
      </c>
      <c r="O1082" s="23">
        <f>MONTH(Table1[[#This Row],[Date]])</f>
        <v>3</v>
      </c>
      <c r="P1082" s="3"/>
      <c r="Q1082" s="3"/>
      <c r="R1082" s="3"/>
      <c r="S1082" s="3"/>
      <c r="T1082" s="3"/>
    </row>
    <row r="1083" spans="1:20">
      <c r="A1083" s="3">
        <v>1082</v>
      </c>
      <c r="B1083" s="3" t="s">
        <v>426</v>
      </c>
      <c r="C1083" s="3" t="s">
        <v>29</v>
      </c>
      <c r="D1083" s="2">
        <v>143989.60999999999</v>
      </c>
      <c r="E1083" s="3">
        <v>5</v>
      </c>
      <c r="F1083" s="3" t="s">
        <v>1664</v>
      </c>
      <c r="G1083" s="1">
        <v>45554</v>
      </c>
      <c r="H1083" s="3" t="s">
        <v>62</v>
      </c>
      <c r="I1083" s="3" t="s">
        <v>45</v>
      </c>
      <c r="J1083" s="3" t="s">
        <v>27</v>
      </c>
      <c r="K1083" s="2">
        <f>Table1[[#This Row],[Unit Price]]*Table1[[#This Row],[Quantity]]</f>
        <v>719948.04999999993</v>
      </c>
      <c r="L1083" s="3">
        <f t="shared" si="16"/>
        <v>0.25</v>
      </c>
      <c r="M1083" s="2">
        <f>IFERROR(Table1[[#This Row],[Sale Price]]*Table1[[#This Row],[Discount]],"No Discount")</f>
        <v>179987.01249999998</v>
      </c>
      <c r="N1083" s="2">
        <f>IFERROR(Table1[[#This Row],[Sale Price]]-Table1[[#This Row],[Discount Amount]],Table1[[#This Row],[Sale Price]])</f>
        <v>539961.03749999998</v>
      </c>
      <c r="O1083" s="23">
        <f>MONTH(Table1[[#This Row],[Date]])</f>
        <v>9</v>
      </c>
      <c r="P1083" s="3"/>
      <c r="Q1083" s="3"/>
      <c r="R1083" s="3"/>
      <c r="S1083" s="3"/>
      <c r="T1083" s="3"/>
    </row>
    <row r="1084" spans="1:20">
      <c r="A1084" s="3">
        <v>1083</v>
      </c>
      <c r="B1084" s="3" t="s">
        <v>418</v>
      </c>
      <c r="C1084" s="3" t="s">
        <v>38</v>
      </c>
      <c r="D1084" s="2">
        <v>197028.61</v>
      </c>
      <c r="E1084" s="3">
        <v>5</v>
      </c>
      <c r="F1084" s="3" t="s">
        <v>1665</v>
      </c>
      <c r="G1084" s="1">
        <v>45553</v>
      </c>
      <c r="H1084" s="3" t="s">
        <v>223</v>
      </c>
      <c r="I1084" s="3" t="s">
        <v>32</v>
      </c>
      <c r="J1084" s="3" t="s">
        <v>20</v>
      </c>
      <c r="K1084" s="2">
        <f>Table1[[#This Row],[Unit Price]]*Table1[[#This Row],[Quantity]]</f>
        <v>985143.04999999993</v>
      </c>
      <c r="L1084" s="3">
        <f t="shared" si="16"/>
        <v>0.25</v>
      </c>
      <c r="M1084" s="2">
        <f>IFERROR(Table1[[#This Row],[Sale Price]]*Table1[[#This Row],[Discount]],"No Discount")</f>
        <v>246285.76249999998</v>
      </c>
      <c r="N1084" s="2">
        <f>IFERROR(Table1[[#This Row],[Sale Price]]-Table1[[#This Row],[Discount Amount]],Table1[[#This Row],[Sale Price]])</f>
        <v>738857.28749999998</v>
      </c>
      <c r="O1084" s="23">
        <f>MONTH(Table1[[#This Row],[Date]])</f>
        <v>9</v>
      </c>
      <c r="P1084" s="3"/>
      <c r="Q1084" s="3"/>
      <c r="R1084" s="3"/>
      <c r="S1084" s="3"/>
      <c r="T1084" s="3"/>
    </row>
    <row r="1085" spans="1:20">
      <c r="A1085" s="3">
        <v>1084</v>
      </c>
      <c r="B1085" s="3" t="s">
        <v>232</v>
      </c>
      <c r="C1085" s="3" t="s">
        <v>23</v>
      </c>
      <c r="D1085" s="2">
        <v>43580.26</v>
      </c>
      <c r="E1085" s="3">
        <v>4</v>
      </c>
      <c r="F1085" s="3" t="s">
        <v>1666</v>
      </c>
      <c r="G1085" s="1">
        <v>45427</v>
      </c>
      <c r="H1085" s="3" t="s">
        <v>96</v>
      </c>
      <c r="I1085" s="3" t="s">
        <v>41</v>
      </c>
      <c r="J1085" s="3" t="s">
        <v>20</v>
      </c>
      <c r="K1085" s="2">
        <f>Table1[[#This Row],[Unit Price]]*Table1[[#This Row],[Quantity]]</f>
        <v>174321.04</v>
      </c>
      <c r="L1085" s="3">
        <f t="shared" si="16"/>
        <v>0.15</v>
      </c>
      <c r="M1085" s="2">
        <f>IFERROR(Table1[[#This Row],[Sale Price]]*Table1[[#This Row],[Discount]],"No Discount")</f>
        <v>26148.155999999999</v>
      </c>
      <c r="N1085" s="2">
        <f>IFERROR(Table1[[#This Row],[Sale Price]]-Table1[[#This Row],[Discount Amount]],Table1[[#This Row],[Sale Price]])</f>
        <v>148172.88400000002</v>
      </c>
      <c r="O1085" s="23">
        <f>MONTH(Table1[[#This Row],[Date]])</f>
        <v>5</v>
      </c>
      <c r="P1085" s="3"/>
      <c r="Q1085" s="3"/>
      <c r="R1085" s="3"/>
      <c r="S1085" s="3"/>
      <c r="T1085" s="3"/>
    </row>
    <row r="1086" spans="1:20">
      <c r="A1086" s="3">
        <v>1085</v>
      </c>
      <c r="B1086" s="3" t="s">
        <v>279</v>
      </c>
      <c r="C1086" s="3" t="s">
        <v>29</v>
      </c>
      <c r="D1086" s="2">
        <v>18621.009999999998</v>
      </c>
      <c r="E1086" s="3">
        <v>3</v>
      </c>
      <c r="F1086" s="3" t="s">
        <v>1667</v>
      </c>
      <c r="G1086" s="1">
        <v>45513</v>
      </c>
      <c r="H1086" s="3" t="s">
        <v>181</v>
      </c>
      <c r="I1086" s="3" t="s">
        <v>41</v>
      </c>
      <c r="J1086" s="3" t="s">
        <v>27</v>
      </c>
      <c r="K1086" s="2">
        <f>Table1[[#This Row],[Unit Price]]*Table1[[#This Row],[Quantity]]</f>
        <v>55863.03</v>
      </c>
      <c r="L1086" s="3">
        <f t="shared" si="16"/>
        <v>0.15</v>
      </c>
      <c r="M1086" s="2">
        <f>IFERROR(Table1[[#This Row],[Sale Price]]*Table1[[#This Row],[Discount]],"No Discount")</f>
        <v>8379.4544999999998</v>
      </c>
      <c r="N1086" s="2">
        <f>IFERROR(Table1[[#This Row],[Sale Price]]-Table1[[#This Row],[Discount Amount]],Table1[[#This Row],[Sale Price]])</f>
        <v>47483.575499999999</v>
      </c>
      <c r="O1086" s="23">
        <f>MONTH(Table1[[#This Row],[Date]])</f>
        <v>8</v>
      </c>
      <c r="P1086" s="3"/>
      <c r="Q1086" s="3"/>
      <c r="R1086" s="3"/>
      <c r="S1086" s="3"/>
      <c r="T1086" s="3"/>
    </row>
    <row r="1087" spans="1:20">
      <c r="A1087" s="3">
        <v>1086</v>
      </c>
      <c r="B1087" s="3" t="s">
        <v>147</v>
      </c>
      <c r="C1087" s="3" t="s">
        <v>60</v>
      </c>
      <c r="D1087" s="2">
        <v>7501.35</v>
      </c>
      <c r="E1087" s="3">
        <v>5</v>
      </c>
      <c r="F1087" s="3" t="s">
        <v>1668</v>
      </c>
      <c r="G1087" s="1">
        <v>45294</v>
      </c>
      <c r="H1087" s="3" t="s">
        <v>76</v>
      </c>
      <c r="I1087" s="3" t="s">
        <v>32</v>
      </c>
      <c r="J1087" s="3" t="s">
        <v>20</v>
      </c>
      <c r="K1087" s="2">
        <f>Table1[[#This Row],[Unit Price]]*Table1[[#This Row],[Quantity]]</f>
        <v>37506.75</v>
      </c>
      <c r="L1087" s="3">
        <f t="shared" si="16"/>
        <v>0.25</v>
      </c>
      <c r="M1087" s="2">
        <f>IFERROR(Table1[[#This Row],[Sale Price]]*Table1[[#This Row],[Discount]],"No Discount")</f>
        <v>9376.6875</v>
      </c>
      <c r="N1087" s="2">
        <f>IFERROR(Table1[[#This Row],[Sale Price]]-Table1[[#This Row],[Discount Amount]],Table1[[#This Row],[Sale Price]])</f>
        <v>28130.0625</v>
      </c>
      <c r="O1087" s="23">
        <f>MONTH(Table1[[#This Row],[Date]])</f>
        <v>1</v>
      </c>
      <c r="P1087" s="3"/>
      <c r="Q1087" s="3"/>
      <c r="R1087" s="3"/>
      <c r="S1087" s="3"/>
      <c r="T1087" s="3"/>
    </row>
    <row r="1088" spans="1:20">
      <c r="A1088" s="3">
        <v>1087</v>
      </c>
      <c r="B1088" s="3" t="s">
        <v>1233</v>
      </c>
      <c r="C1088" s="3" t="s">
        <v>70</v>
      </c>
      <c r="D1088" s="2">
        <v>71462.78</v>
      </c>
      <c r="E1088" s="3">
        <v>5</v>
      </c>
      <c r="F1088" s="3" t="s">
        <v>1669</v>
      </c>
      <c r="G1088" s="1">
        <v>45500</v>
      </c>
      <c r="H1088" s="3" t="s">
        <v>84</v>
      </c>
      <c r="I1088" s="3" t="s">
        <v>26</v>
      </c>
      <c r="J1088" s="3" t="s">
        <v>20</v>
      </c>
      <c r="K1088" s="2">
        <f>Table1[[#This Row],[Unit Price]]*Table1[[#This Row],[Quantity]]</f>
        <v>357313.9</v>
      </c>
      <c r="L1088" s="3">
        <f t="shared" si="16"/>
        <v>0.25</v>
      </c>
      <c r="M1088" s="2">
        <f>IFERROR(Table1[[#This Row],[Sale Price]]*Table1[[#This Row],[Discount]],"No Discount")</f>
        <v>89328.475000000006</v>
      </c>
      <c r="N1088" s="2">
        <f>IFERROR(Table1[[#This Row],[Sale Price]]-Table1[[#This Row],[Discount Amount]],Table1[[#This Row],[Sale Price]])</f>
        <v>267985.42500000005</v>
      </c>
      <c r="O1088" s="23">
        <f>MONTH(Table1[[#This Row],[Date]])</f>
        <v>7</v>
      </c>
      <c r="P1088" s="3"/>
      <c r="Q1088" s="3"/>
      <c r="R1088" s="3"/>
      <c r="S1088" s="3"/>
      <c r="T1088" s="3"/>
    </row>
    <row r="1089" spans="1:20">
      <c r="A1089" s="3">
        <v>1088</v>
      </c>
      <c r="B1089" s="3" t="s">
        <v>587</v>
      </c>
      <c r="C1089" s="3" t="s">
        <v>29</v>
      </c>
      <c r="D1089" s="2">
        <v>20717.5</v>
      </c>
      <c r="E1089" s="3">
        <v>4</v>
      </c>
      <c r="F1089" s="3" t="s">
        <v>1670</v>
      </c>
      <c r="G1089" s="1">
        <v>45435</v>
      </c>
      <c r="H1089" s="3" t="s">
        <v>181</v>
      </c>
      <c r="I1089" s="3" t="s">
        <v>19</v>
      </c>
      <c r="J1089" s="3" t="s">
        <v>36</v>
      </c>
      <c r="K1089" s="2">
        <f>Table1[[#This Row],[Unit Price]]*Table1[[#This Row],[Quantity]]</f>
        <v>82870</v>
      </c>
      <c r="L1089" s="3">
        <f t="shared" si="16"/>
        <v>0.15</v>
      </c>
      <c r="M1089" s="2">
        <f>IFERROR(Table1[[#This Row],[Sale Price]]*Table1[[#This Row],[Discount]],"No Discount")</f>
        <v>12430.5</v>
      </c>
      <c r="N1089" s="2">
        <f>IFERROR(Table1[[#This Row],[Sale Price]]-Table1[[#This Row],[Discount Amount]],Table1[[#This Row],[Sale Price]])</f>
        <v>70439.5</v>
      </c>
      <c r="O1089" s="23">
        <f>MONTH(Table1[[#This Row],[Date]])</f>
        <v>5</v>
      </c>
      <c r="P1089" s="3"/>
      <c r="Q1089" s="3"/>
      <c r="R1089" s="3"/>
      <c r="S1089" s="3"/>
      <c r="T1089" s="3"/>
    </row>
    <row r="1090" spans="1:20">
      <c r="A1090" s="3">
        <v>1089</v>
      </c>
      <c r="B1090" s="3" t="s">
        <v>100</v>
      </c>
      <c r="C1090" s="3" t="s">
        <v>60</v>
      </c>
      <c r="D1090" s="2">
        <v>68395.199999999997</v>
      </c>
      <c r="E1090" s="3">
        <v>5</v>
      </c>
      <c r="F1090" s="3" t="s">
        <v>1671</v>
      </c>
      <c r="G1090" s="1">
        <v>45347</v>
      </c>
      <c r="H1090" s="3" t="s">
        <v>84</v>
      </c>
      <c r="I1090" s="3" t="s">
        <v>26</v>
      </c>
      <c r="J1090" s="3" t="s">
        <v>27</v>
      </c>
      <c r="K1090" s="2">
        <f>Table1[[#This Row],[Unit Price]]*Table1[[#This Row],[Quantity]]</f>
        <v>341976</v>
      </c>
      <c r="L1090" s="3">
        <f t="shared" ref="L1090:L1153" si="17">_xlfn.XLOOKUP(E1090,$P$2:$P$6,$Q$2:$Q$6,,0)</f>
        <v>0.25</v>
      </c>
      <c r="M1090" s="2">
        <f>IFERROR(Table1[[#This Row],[Sale Price]]*Table1[[#This Row],[Discount]],"No Discount")</f>
        <v>85494</v>
      </c>
      <c r="N1090" s="2">
        <f>IFERROR(Table1[[#This Row],[Sale Price]]-Table1[[#This Row],[Discount Amount]],Table1[[#This Row],[Sale Price]])</f>
        <v>256482</v>
      </c>
      <c r="O1090" s="23">
        <f>MONTH(Table1[[#This Row],[Date]])</f>
        <v>2</v>
      </c>
      <c r="P1090" s="3"/>
      <c r="Q1090" s="3"/>
      <c r="R1090" s="3"/>
      <c r="S1090" s="3"/>
      <c r="T1090" s="3"/>
    </row>
    <row r="1091" spans="1:20">
      <c r="A1091" s="3">
        <v>1090</v>
      </c>
      <c r="B1091" s="3" t="s">
        <v>1278</v>
      </c>
      <c r="C1091" s="3" t="s">
        <v>23</v>
      </c>
      <c r="D1091" s="2">
        <v>166528.57999999999</v>
      </c>
      <c r="E1091" s="3">
        <v>4</v>
      </c>
      <c r="F1091" s="3" t="s">
        <v>1672</v>
      </c>
      <c r="G1091" s="1">
        <v>45548</v>
      </c>
      <c r="H1091" s="3" t="s">
        <v>197</v>
      </c>
      <c r="I1091" s="3" t="s">
        <v>19</v>
      </c>
      <c r="J1091" s="3" t="s">
        <v>36</v>
      </c>
      <c r="K1091" s="2">
        <f>Table1[[#This Row],[Unit Price]]*Table1[[#This Row],[Quantity]]</f>
        <v>666114.31999999995</v>
      </c>
      <c r="L1091" s="3">
        <f t="shared" si="17"/>
        <v>0.15</v>
      </c>
      <c r="M1091" s="2">
        <f>IFERROR(Table1[[#This Row],[Sale Price]]*Table1[[#This Row],[Discount]],"No Discount")</f>
        <v>99917.147999999986</v>
      </c>
      <c r="N1091" s="2">
        <f>IFERROR(Table1[[#This Row],[Sale Price]]-Table1[[#This Row],[Discount Amount]],Table1[[#This Row],[Sale Price]])</f>
        <v>566197.17200000002</v>
      </c>
      <c r="O1091" s="23">
        <f>MONTH(Table1[[#This Row],[Date]])</f>
        <v>9</v>
      </c>
      <c r="P1091" s="3"/>
      <c r="Q1091" s="3"/>
      <c r="R1091" s="3"/>
      <c r="S1091" s="3"/>
      <c r="T1091" s="3"/>
    </row>
    <row r="1092" spans="1:20">
      <c r="A1092" s="3">
        <v>1091</v>
      </c>
      <c r="B1092" s="3" t="s">
        <v>779</v>
      </c>
      <c r="C1092" s="3" t="s">
        <v>38</v>
      </c>
      <c r="D1092" s="2">
        <v>197143.22</v>
      </c>
      <c r="E1092" s="3">
        <v>2</v>
      </c>
      <c r="F1092" s="3" t="s">
        <v>1673</v>
      </c>
      <c r="G1092" s="1">
        <v>45366</v>
      </c>
      <c r="H1092" s="3" t="s">
        <v>131</v>
      </c>
      <c r="I1092" s="3" t="s">
        <v>32</v>
      </c>
      <c r="J1092" s="3" t="s">
        <v>20</v>
      </c>
      <c r="K1092" s="2">
        <f>Table1[[#This Row],[Unit Price]]*Table1[[#This Row],[Quantity]]</f>
        <v>394286.44</v>
      </c>
      <c r="L1092" s="3">
        <f t="shared" si="17"/>
        <v>0.15</v>
      </c>
      <c r="M1092" s="2">
        <f>IFERROR(Table1[[#This Row],[Sale Price]]*Table1[[#This Row],[Discount]],"No Discount")</f>
        <v>59142.966</v>
      </c>
      <c r="N1092" s="2">
        <f>IFERROR(Table1[[#This Row],[Sale Price]]-Table1[[#This Row],[Discount Amount]],Table1[[#This Row],[Sale Price]])</f>
        <v>335143.47399999999</v>
      </c>
      <c r="O1092" s="23">
        <f>MONTH(Table1[[#This Row],[Date]])</f>
        <v>3</v>
      </c>
      <c r="P1092" s="3"/>
      <c r="Q1092" s="3"/>
      <c r="R1092" s="3"/>
      <c r="S1092" s="3"/>
      <c r="T1092" s="3"/>
    </row>
    <row r="1093" spans="1:20">
      <c r="A1093" s="3">
        <v>1092</v>
      </c>
      <c r="B1093" s="3" t="s">
        <v>1674</v>
      </c>
      <c r="C1093" s="3" t="s">
        <v>16</v>
      </c>
      <c r="D1093" s="2">
        <v>149688.84</v>
      </c>
      <c r="E1093" s="3">
        <v>3</v>
      </c>
      <c r="F1093" s="3" t="s">
        <v>1675</v>
      </c>
      <c r="G1093" s="1">
        <v>45398</v>
      </c>
      <c r="H1093" s="3" t="s">
        <v>62</v>
      </c>
      <c r="I1093" s="3" t="s">
        <v>45</v>
      </c>
      <c r="J1093" s="3" t="s">
        <v>36</v>
      </c>
      <c r="K1093" s="2">
        <f>Table1[[#This Row],[Unit Price]]*Table1[[#This Row],[Quantity]]</f>
        <v>449066.52</v>
      </c>
      <c r="L1093" s="3">
        <f t="shared" si="17"/>
        <v>0.15</v>
      </c>
      <c r="M1093" s="2">
        <f>IFERROR(Table1[[#This Row],[Sale Price]]*Table1[[#This Row],[Discount]],"No Discount")</f>
        <v>67359.978000000003</v>
      </c>
      <c r="N1093" s="2">
        <f>IFERROR(Table1[[#This Row],[Sale Price]]-Table1[[#This Row],[Discount Amount]],Table1[[#This Row],[Sale Price]])</f>
        <v>381706.54200000002</v>
      </c>
      <c r="O1093" s="23">
        <f>MONTH(Table1[[#This Row],[Date]])</f>
        <v>4</v>
      </c>
      <c r="P1093" s="3"/>
      <c r="Q1093" s="3"/>
      <c r="R1093" s="3"/>
      <c r="S1093" s="3"/>
      <c r="T1093" s="3"/>
    </row>
    <row r="1094" spans="1:20">
      <c r="A1094" s="3">
        <v>1093</v>
      </c>
      <c r="B1094" s="3" t="s">
        <v>1358</v>
      </c>
      <c r="C1094" s="3" t="s">
        <v>60</v>
      </c>
      <c r="D1094" s="2">
        <v>197479.13</v>
      </c>
      <c r="E1094" s="3">
        <v>1</v>
      </c>
      <c r="F1094" s="3" t="s">
        <v>1676</v>
      </c>
      <c r="G1094" s="1">
        <v>45488</v>
      </c>
      <c r="H1094" s="3" t="s">
        <v>181</v>
      </c>
      <c r="I1094" s="3" t="s">
        <v>26</v>
      </c>
      <c r="J1094" s="3" t="s">
        <v>20</v>
      </c>
      <c r="K1094" s="2">
        <f>Table1[[#This Row],[Unit Price]]*Table1[[#This Row],[Quantity]]</f>
        <v>197479.13</v>
      </c>
      <c r="L1094" s="3" t="str">
        <f t="shared" si="17"/>
        <v>No Discount</v>
      </c>
      <c r="M1094" s="2" t="str">
        <f>IFERROR(Table1[[#This Row],[Sale Price]]*Table1[[#This Row],[Discount]],"No Discount")</f>
        <v>No Discount</v>
      </c>
      <c r="N1094" s="2">
        <f>IFERROR(Table1[[#This Row],[Sale Price]]-Table1[[#This Row],[Discount Amount]],Table1[[#This Row],[Sale Price]])</f>
        <v>197479.13</v>
      </c>
      <c r="O1094" s="23">
        <f>MONTH(Table1[[#This Row],[Date]])</f>
        <v>7</v>
      </c>
      <c r="P1094" s="3"/>
      <c r="Q1094" s="3"/>
      <c r="R1094" s="3"/>
      <c r="S1094" s="3"/>
      <c r="T1094" s="3"/>
    </row>
    <row r="1095" spans="1:20">
      <c r="A1095" s="3">
        <v>1094</v>
      </c>
      <c r="B1095" s="3" t="s">
        <v>1267</v>
      </c>
      <c r="C1095" s="3" t="s">
        <v>79</v>
      </c>
      <c r="D1095" s="2">
        <v>183272.79</v>
      </c>
      <c r="E1095" s="3">
        <v>4</v>
      </c>
      <c r="F1095" s="3" t="s">
        <v>1677</v>
      </c>
      <c r="G1095" s="1">
        <v>45443</v>
      </c>
      <c r="H1095" s="3" t="s">
        <v>131</v>
      </c>
      <c r="I1095" s="3" t="s">
        <v>26</v>
      </c>
      <c r="J1095" s="3" t="s">
        <v>20</v>
      </c>
      <c r="K1095" s="2">
        <f>Table1[[#This Row],[Unit Price]]*Table1[[#This Row],[Quantity]]</f>
        <v>733091.16</v>
      </c>
      <c r="L1095" s="3">
        <f t="shared" si="17"/>
        <v>0.15</v>
      </c>
      <c r="M1095" s="2">
        <f>IFERROR(Table1[[#This Row],[Sale Price]]*Table1[[#This Row],[Discount]],"No Discount")</f>
        <v>109963.674</v>
      </c>
      <c r="N1095" s="2">
        <f>IFERROR(Table1[[#This Row],[Sale Price]]-Table1[[#This Row],[Discount Amount]],Table1[[#This Row],[Sale Price]])</f>
        <v>623127.48600000003</v>
      </c>
      <c r="O1095" s="23">
        <f>MONTH(Table1[[#This Row],[Date]])</f>
        <v>5</v>
      </c>
      <c r="P1095" s="3"/>
      <c r="Q1095" s="3"/>
      <c r="R1095" s="3"/>
      <c r="S1095" s="3"/>
      <c r="T1095" s="3"/>
    </row>
    <row r="1096" spans="1:20">
      <c r="A1096" s="3">
        <v>1095</v>
      </c>
      <c r="B1096" s="3" t="s">
        <v>258</v>
      </c>
      <c r="C1096" s="3" t="s">
        <v>70</v>
      </c>
      <c r="D1096" s="2">
        <v>7226.53</v>
      </c>
      <c r="E1096" s="3">
        <v>3</v>
      </c>
      <c r="F1096" s="3" t="s">
        <v>1678</v>
      </c>
      <c r="G1096" s="1">
        <v>45434</v>
      </c>
      <c r="H1096" s="3" t="s">
        <v>62</v>
      </c>
      <c r="I1096" s="3" t="s">
        <v>45</v>
      </c>
      <c r="J1096" s="3" t="s">
        <v>20</v>
      </c>
      <c r="K1096" s="2">
        <f>Table1[[#This Row],[Unit Price]]*Table1[[#This Row],[Quantity]]</f>
        <v>21679.59</v>
      </c>
      <c r="L1096" s="3">
        <f t="shared" si="17"/>
        <v>0.15</v>
      </c>
      <c r="M1096" s="2">
        <f>IFERROR(Table1[[#This Row],[Sale Price]]*Table1[[#This Row],[Discount]],"No Discount")</f>
        <v>3251.9384999999997</v>
      </c>
      <c r="N1096" s="2">
        <f>IFERROR(Table1[[#This Row],[Sale Price]]-Table1[[#This Row],[Discount Amount]],Table1[[#This Row],[Sale Price]])</f>
        <v>18427.6515</v>
      </c>
      <c r="O1096" s="23">
        <f>MONTH(Table1[[#This Row],[Date]])</f>
        <v>5</v>
      </c>
      <c r="P1096" s="3"/>
      <c r="Q1096" s="3"/>
      <c r="R1096" s="3"/>
      <c r="S1096" s="3"/>
      <c r="T1096" s="3"/>
    </row>
    <row r="1097" spans="1:20">
      <c r="A1097" s="3">
        <v>1096</v>
      </c>
      <c r="B1097" s="3" t="s">
        <v>1679</v>
      </c>
      <c r="C1097" s="3" t="s">
        <v>16</v>
      </c>
      <c r="D1097" s="2">
        <v>108633.57</v>
      </c>
      <c r="E1097" s="3">
        <v>5</v>
      </c>
      <c r="F1097" s="3" t="s">
        <v>1680</v>
      </c>
      <c r="G1097" s="1">
        <v>45483</v>
      </c>
      <c r="H1097" s="3" t="s">
        <v>44</v>
      </c>
      <c r="I1097" s="3" t="s">
        <v>26</v>
      </c>
      <c r="J1097" s="3" t="s">
        <v>27</v>
      </c>
      <c r="K1097" s="2">
        <f>Table1[[#This Row],[Unit Price]]*Table1[[#This Row],[Quantity]]</f>
        <v>543167.85000000009</v>
      </c>
      <c r="L1097" s="3">
        <f t="shared" si="17"/>
        <v>0.25</v>
      </c>
      <c r="M1097" s="2">
        <f>IFERROR(Table1[[#This Row],[Sale Price]]*Table1[[#This Row],[Discount]],"No Discount")</f>
        <v>135791.96250000002</v>
      </c>
      <c r="N1097" s="2">
        <f>IFERROR(Table1[[#This Row],[Sale Price]]-Table1[[#This Row],[Discount Amount]],Table1[[#This Row],[Sale Price]])</f>
        <v>407375.88750000007</v>
      </c>
      <c r="O1097" s="23">
        <f>MONTH(Table1[[#This Row],[Date]])</f>
        <v>7</v>
      </c>
      <c r="P1097" s="3"/>
      <c r="Q1097" s="3"/>
      <c r="R1097" s="3"/>
      <c r="S1097" s="3"/>
      <c r="T1097" s="3"/>
    </row>
    <row r="1098" spans="1:20">
      <c r="A1098" s="3">
        <v>1097</v>
      </c>
      <c r="B1098" s="3" t="s">
        <v>151</v>
      </c>
      <c r="C1098" s="3" t="s">
        <v>51</v>
      </c>
      <c r="D1098" s="2">
        <v>125856.6</v>
      </c>
      <c r="E1098" s="3">
        <v>1</v>
      </c>
      <c r="F1098" s="3" t="s">
        <v>1681</v>
      </c>
      <c r="G1098" s="1">
        <v>45635</v>
      </c>
      <c r="H1098" s="3" t="s">
        <v>62</v>
      </c>
      <c r="I1098" s="3" t="s">
        <v>19</v>
      </c>
      <c r="J1098" s="3" t="s">
        <v>27</v>
      </c>
      <c r="K1098" s="2">
        <f>Table1[[#This Row],[Unit Price]]*Table1[[#This Row],[Quantity]]</f>
        <v>125856.6</v>
      </c>
      <c r="L1098" s="3" t="str">
        <f t="shared" si="17"/>
        <v>No Discount</v>
      </c>
      <c r="M1098" s="2" t="str">
        <f>IFERROR(Table1[[#This Row],[Sale Price]]*Table1[[#This Row],[Discount]],"No Discount")</f>
        <v>No Discount</v>
      </c>
      <c r="N1098" s="2">
        <f>IFERROR(Table1[[#This Row],[Sale Price]]-Table1[[#This Row],[Discount Amount]],Table1[[#This Row],[Sale Price]])</f>
        <v>125856.6</v>
      </c>
      <c r="O1098" s="23">
        <f>MONTH(Table1[[#This Row],[Date]])</f>
        <v>12</v>
      </c>
      <c r="P1098" s="3"/>
      <c r="Q1098" s="3"/>
      <c r="R1098" s="3"/>
      <c r="S1098" s="3"/>
      <c r="T1098" s="3"/>
    </row>
    <row r="1099" spans="1:20">
      <c r="A1099" s="3">
        <v>1098</v>
      </c>
      <c r="B1099" s="3" t="s">
        <v>855</v>
      </c>
      <c r="C1099" s="3" t="s">
        <v>51</v>
      </c>
      <c r="D1099" s="2">
        <v>94130.04</v>
      </c>
      <c r="E1099" s="3">
        <v>5</v>
      </c>
      <c r="F1099" s="3" t="s">
        <v>1682</v>
      </c>
      <c r="G1099" s="1">
        <v>45627</v>
      </c>
      <c r="H1099" s="3" t="s">
        <v>197</v>
      </c>
      <c r="I1099" s="3" t="s">
        <v>45</v>
      </c>
      <c r="J1099" s="3" t="s">
        <v>27</v>
      </c>
      <c r="K1099" s="2">
        <f>Table1[[#This Row],[Unit Price]]*Table1[[#This Row],[Quantity]]</f>
        <v>470650.19999999995</v>
      </c>
      <c r="L1099" s="3">
        <f t="shared" si="17"/>
        <v>0.25</v>
      </c>
      <c r="M1099" s="2">
        <f>IFERROR(Table1[[#This Row],[Sale Price]]*Table1[[#This Row],[Discount]],"No Discount")</f>
        <v>117662.54999999999</v>
      </c>
      <c r="N1099" s="2">
        <f>IFERROR(Table1[[#This Row],[Sale Price]]-Table1[[#This Row],[Discount Amount]],Table1[[#This Row],[Sale Price]])</f>
        <v>352987.64999999997</v>
      </c>
      <c r="O1099" s="23">
        <f>MONTH(Table1[[#This Row],[Date]])</f>
        <v>12</v>
      </c>
      <c r="P1099" s="3"/>
      <c r="Q1099" s="3"/>
      <c r="R1099" s="3"/>
      <c r="S1099" s="3"/>
      <c r="T1099" s="3"/>
    </row>
    <row r="1100" spans="1:20">
      <c r="A1100" s="3">
        <v>1099</v>
      </c>
      <c r="B1100" s="3" t="s">
        <v>1131</v>
      </c>
      <c r="C1100" s="3" t="s">
        <v>47</v>
      </c>
      <c r="D1100" s="2">
        <v>93364.33</v>
      </c>
      <c r="E1100" s="3">
        <v>2</v>
      </c>
      <c r="F1100" s="3" t="s">
        <v>1683</v>
      </c>
      <c r="G1100" s="1">
        <v>45540</v>
      </c>
      <c r="H1100" s="3" t="s">
        <v>84</v>
      </c>
      <c r="I1100" s="3" t="s">
        <v>26</v>
      </c>
      <c r="J1100" s="3" t="s">
        <v>36</v>
      </c>
      <c r="K1100" s="2">
        <f>Table1[[#This Row],[Unit Price]]*Table1[[#This Row],[Quantity]]</f>
        <v>186728.66</v>
      </c>
      <c r="L1100" s="3">
        <f t="shared" si="17"/>
        <v>0.15</v>
      </c>
      <c r="M1100" s="2">
        <f>IFERROR(Table1[[#This Row],[Sale Price]]*Table1[[#This Row],[Discount]],"No Discount")</f>
        <v>28009.298999999999</v>
      </c>
      <c r="N1100" s="2">
        <f>IFERROR(Table1[[#This Row],[Sale Price]]-Table1[[#This Row],[Discount Amount]],Table1[[#This Row],[Sale Price]])</f>
        <v>158719.361</v>
      </c>
      <c r="O1100" s="23">
        <f>MONTH(Table1[[#This Row],[Date]])</f>
        <v>9</v>
      </c>
      <c r="P1100" s="3"/>
      <c r="Q1100" s="3"/>
      <c r="R1100" s="3"/>
      <c r="S1100" s="3"/>
      <c r="T1100" s="3"/>
    </row>
    <row r="1101" spans="1:20">
      <c r="A1101" s="3">
        <v>1100</v>
      </c>
      <c r="B1101" s="3" t="s">
        <v>109</v>
      </c>
      <c r="C1101" s="3" t="s">
        <v>47</v>
      </c>
      <c r="D1101" s="2">
        <v>94335.47</v>
      </c>
      <c r="E1101" s="3">
        <v>5</v>
      </c>
      <c r="F1101" s="3" t="s">
        <v>1684</v>
      </c>
      <c r="G1101" s="1">
        <v>45341</v>
      </c>
      <c r="H1101" s="3" t="s">
        <v>181</v>
      </c>
      <c r="I1101" s="3" t="s">
        <v>45</v>
      </c>
      <c r="J1101" s="3" t="s">
        <v>27</v>
      </c>
      <c r="K1101" s="2">
        <f>Table1[[#This Row],[Unit Price]]*Table1[[#This Row],[Quantity]]</f>
        <v>471677.35</v>
      </c>
      <c r="L1101" s="3">
        <f t="shared" si="17"/>
        <v>0.25</v>
      </c>
      <c r="M1101" s="2">
        <f>IFERROR(Table1[[#This Row],[Sale Price]]*Table1[[#This Row],[Discount]],"No Discount")</f>
        <v>117919.33749999999</v>
      </c>
      <c r="N1101" s="2">
        <f>IFERROR(Table1[[#This Row],[Sale Price]]-Table1[[#This Row],[Discount Amount]],Table1[[#This Row],[Sale Price]])</f>
        <v>353758.01249999995</v>
      </c>
      <c r="O1101" s="23">
        <f>MONTH(Table1[[#This Row],[Date]])</f>
        <v>2</v>
      </c>
      <c r="P1101" s="3"/>
      <c r="Q1101" s="3"/>
      <c r="R1101" s="3"/>
      <c r="S1101" s="3"/>
      <c r="T1101" s="3"/>
    </row>
    <row r="1102" spans="1:20">
      <c r="A1102" s="3">
        <v>1101</v>
      </c>
      <c r="B1102" s="3" t="s">
        <v>359</v>
      </c>
      <c r="C1102" s="3" t="s">
        <v>16</v>
      </c>
      <c r="D1102" s="2">
        <v>152541.32</v>
      </c>
      <c r="E1102" s="3">
        <v>4</v>
      </c>
      <c r="F1102" s="3" t="s">
        <v>1685</v>
      </c>
      <c r="G1102" s="1">
        <v>45470</v>
      </c>
      <c r="H1102" s="3" t="s">
        <v>197</v>
      </c>
      <c r="I1102" s="3" t="s">
        <v>45</v>
      </c>
      <c r="J1102" s="3" t="s">
        <v>27</v>
      </c>
      <c r="K1102" s="2">
        <f>Table1[[#This Row],[Unit Price]]*Table1[[#This Row],[Quantity]]</f>
        <v>610165.28</v>
      </c>
      <c r="L1102" s="3">
        <f t="shared" si="17"/>
        <v>0.15</v>
      </c>
      <c r="M1102" s="2">
        <f>IFERROR(Table1[[#This Row],[Sale Price]]*Table1[[#This Row],[Discount]],"No Discount")</f>
        <v>91524.792000000001</v>
      </c>
      <c r="N1102" s="2">
        <f>IFERROR(Table1[[#This Row],[Sale Price]]-Table1[[#This Row],[Discount Amount]],Table1[[#This Row],[Sale Price]])</f>
        <v>518640.48800000001</v>
      </c>
      <c r="O1102" s="23">
        <f>MONTH(Table1[[#This Row],[Date]])</f>
        <v>6</v>
      </c>
      <c r="P1102" s="3"/>
      <c r="Q1102" s="3"/>
      <c r="R1102" s="3"/>
      <c r="S1102" s="3"/>
      <c r="T1102" s="3"/>
    </row>
    <row r="1103" spans="1:20">
      <c r="A1103" s="3">
        <v>1102</v>
      </c>
      <c r="B1103" s="3" t="s">
        <v>538</v>
      </c>
      <c r="C1103" s="3" t="s">
        <v>38</v>
      </c>
      <c r="D1103" s="2">
        <v>65574.240000000005</v>
      </c>
      <c r="E1103" s="3">
        <v>5</v>
      </c>
      <c r="F1103" s="3" t="s">
        <v>1686</v>
      </c>
      <c r="G1103" s="1">
        <v>45640</v>
      </c>
      <c r="H1103" s="3" t="s">
        <v>223</v>
      </c>
      <c r="I1103" s="3" t="s">
        <v>41</v>
      </c>
      <c r="J1103" s="3" t="s">
        <v>36</v>
      </c>
      <c r="K1103" s="2">
        <f>Table1[[#This Row],[Unit Price]]*Table1[[#This Row],[Quantity]]</f>
        <v>327871.2</v>
      </c>
      <c r="L1103" s="3">
        <f t="shared" si="17"/>
        <v>0.25</v>
      </c>
      <c r="M1103" s="2">
        <f>IFERROR(Table1[[#This Row],[Sale Price]]*Table1[[#This Row],[Discount]],"No Discount")</f>
        <v>81967.8</v>
      </c>
      <c r="N1103" s="2">
        <f>IFERROR(Table1[[#This Row],[Sale Price]]-Table1[[#This Row],[Discount Amount]],Table1[[#This Row],[Sale Price]])</f>
        <v>245903.40000000002</v>
      </c>
      <c r="O1103" s="23">
        <f>MONTH(Table1[[#This Row],[Date]])</f>
        <v>12</v>
      </c>
      <c r="P1103" s="3"/>
      <c r="Q1103" s="3"/>
      <c r="R1103" s="3"/>
      <c r="S1103" s="3"/>
      <c r="T1103" s="3"/>
    </row>
    <row r="1104" spans="1:20">
      <c r="A1104" s="3">
        <v>1103</v>
      </c>
      <c r="B1104" s="3" t="s">
        <v>762</v>
      </c>
      <c r="C1104" s="3" t="s">
        <v>60</v>
      </c>
      <c r="D1104" s="2">
        <v>84251.33</v>
      </c>
      <c r="E1104" s="3">
        <v>4</v>
      </c>
      <c r="F1104" s="3" t="s">
        <v>1687</v>
      </c>
      <c r="G1104" s="1">
        <v>45454</v>
      </c>
      <c r="H1104" s="3" t="s">
        <v>40</v>
      </c>
      <c r="I1104" s="3" t="s">
        <v>19</v>
      </c>
      <c r="J1104" s="3" t="s">
        <v>36</v>
      </c>
      <c r="K1104" s="2">
        <f>Table1[[#This Row],[Unit Price]]*Table1[[#This Row],[Quantity]]</f>
        <v>337005.32</v>
      </c>
      <c r="L1104" s="3">
        <f t="shared" si="17"/>
        <v>0.15</v>
      </c>
      <c r="M1104" s="2">
        <f>IFERROR(Table1[[#This Row],[Sale Price]]*Table1[[#This Row],[Discount]],"No Discount")</f>
        <v>50550.798000000003</v>
      </c>
      <c r="N1104" s="2">
        <f>IFERROR(Table1[[#This Row],[Sale Price]]-Table1[[#This Row],[Discount Amount]],Table1[[#This Row],[Sale Price]])</f>
        <v>286454.522</v>
      </c>
      <c r="O1104" s="23">
        <f>MONTH(Table1[[#This Row],[Date]])</f>
        <v>6</v>
      </c>
      <c r="P1104" s="3"/>
      <c r="Q1104" s="3"/>
      <c r="R1104" s="3"/>
      <c r="S1104" s="3"/>
      <c r="T1104" s="3"/>
    </row>
    <row r="1105" spans="1:20">
      <c r="A1105" s="3">
        <v>1104</v>
      </c>
      <c r="B1105" s="3" t="s">
        <v>944</v>
      </c>
      <c r="C1105" s="3" t="s">
        <v>23</v>
      </c>
      <c r="D1105" s="2">
        <v>22404.98</v>
      </c>
      <c r="E1105" s="3">
        <v>5</v>
      </c>
      <c r="F1105" s="3" t="s">
        <v>1688</v>
      </c>
      <c r="G1105" s="1">
        <v>45409</v>
      </c>
      <c r="H1105" s="3" t="s">
        <v>84</v>
      </c>
      <c r="I1105" s="3" t="s">
        <v>32</v>
      </c>
      <c r="J1105" s="3" t="s">
        <v>27</v>
      </c>
      <c r="K1105" s="2">
        <f>Table1[[#This Row],[Unit Price]]*Table1[[#This Row],[Quantity]]</f>
        <v>112024.9</v>
      </c>
      <c r="L1105" s="3">
        <f t="shared" si="17"/>
        <v>0.25</v>
      </c>
      <c r="M1105" s="2">
        <f>IFERROR(Table1[[#This Row],[Sale Price]]*Table1[[#This Row],[Discount]],"No Discount")</f>
        <v>28006.224999999999</v>
      </c>
      <c r="N1105" s="2">
        <f>IFERROR(Table1[[#This Row],[Sale Price]]-Table1[[#This Row],[Discount Amount]],Table1[[#This Row],[Sale Price]])</f>
        <v>84018.674999999988</v>
      </c>
      <c r="O1105" s="23">
        <f>MONTH(Table1[[#This Row],[Date]])</f>
        <v>4</v>
      </c>
      <c r="P1105" s="3"/>
      <c r="Q1105" s="3"/>
      <c r="R1105" s="3"/>
      <c r="S1105" s="3"/>
      <c r="T1105" s="3"/>
    </row>
    <row r="1106" spans="1:20">
      <c r="A1106" s="3">
        <v>1105</v>
      </c>
      <c r="B1106" s="3" t="s">
        <v>1689</v>
      </c>
      <c r="C1106" s="3" t="s">
        <v>16</v>
      </c>
      <c r="D1106" s="2">
        <v>157094.03</v>
      </c>
      <c r="E1106" s="3">
        <v>1</v>
      </c>
      <c r="F1106" s="3" t="s">
        <v>1690</v>
      </c>
      <c r="G1106" s="1">
        <v>45441</v>
      </c>
      <c r="H1106" s="3" t="s">
        <v>81</v>
      </c>
      <c r="I1106" s="3" t="s">
        <v>45</v>
      </c>
      <c r="J1106" s="3" t="s">
        <v>36</v>
      </c>
      <c r="K1106" s="2">
        <f>Table1[[#This Row],[Unit Price]]*Table1[[#This Row],[Quantity]]</f>
        <v>157094.03</v>
      </c>
      <c r="L1106" s="3" t="str">
        <f t="shared" si="17"/>
        <v>No Discount</v>
      </c>
      <c r="M1106" s="2" t="str">
        <f>IFERROR(Table1[[#This Row],[Sale Price]]*Table1[[#This Row],[Discount]],"No Discount")</f>
        <v>No Discount</v>
      </c>
      <c r="N1106" s="2">
        <f>IFERROR(Table1[[#This Row],[Sale Price]]-Table1[[#This Row],[Discount Amount]],Table1[[#This Row],[Sale Price]])</f>
        <v>157094.03</v>
      </c>
      <c r="O1106" s="23">
        <f>MONTH(Table1[[#This Row],[Date]])</f>
        <v>5</v>
      </c>
      <c r="P1106" s="3"/>
      <c r="Q1106" s="3"/>
      <c r="R1106" s="3"/>
      <c r="S1106" s="3"/>
      <c r="T1106" s="3"/>
    </row>
    <row r="1107" spans="1:20">
      <c r="A1107" s="3">
        <v>1106</v>
      </c>
      <c r="B1107" s="3" t="s">
        <v>1641</v>
      </c>
      <c r="C1107" s="3" t="s">
        <v>70</v>
      </c>
      <c r="D1107" s="2">
        <v>32610.61</v>
      </c>
      <c r="E1107" s="3">
        <v>4</v>
      </c>
      <c r="F1107" s="3" t="s">
        <v>1691</v>
      </c>
      <c r="G1107" s="1">
        <v>45496</v>
      </c>
      <c r="H1107" s="3" t="s">
        <v>91</v>
      </c>
      <c r="I1107" s="3" t="s">
        <v>45</v>
      </c>
      <c r="J1107" s="3" t="s">
        <v>36</v>
      </c>
      <c r="K1107" s="2">
        <f>Table1[[#This Row],[Unit Price]]*Table1[[#This Row],[Quantity]]</f>
        <v>130442.44</v>
      </c>
      <c r="L1107" s="3">
        <f t="shared" si="17"/>
        <v>0.15</v>
      </c>
      <c r="M1107" s="2">
        <f>IFERROR(Table1[[#This Row],[Sale Price]]*Table1[[#This Row],[Discount]],"No Discount")</f>
        <v>19566.365999999998</v>
      </c>
      <c r="N1107" s="2">
        <f>IFERROR(Table1[[#This Row],[Sale Price]]-Table1[[#This Row],[Discount Amount]],Table1[[#This Row],[Sale Price]])</f>
        <v>110876.07400000001</v>
      </c>
      <c r="O1107" s="23">
        <f>MONTH(Table1[[#This Row],[Date]])</f>
        <v>7</v>
      </c>
      <c r="P1107" s="3"/>
      <c r="Q1107" s="3"/>
      <c r="R1107" s="3"/>
      <c r="S1107" s="3"/>
      <c r="T1107" s="3"/>
    </row>
    <row r="1108" spans="1:20">
      <c r="A1108" s="3">
        <v>1107</v>
      </c>
      <c r="B1108" s="3" t="s">
        <v>1050</v>
      </c>
      <c r="C1108" s="3" t="s">
        <v>79</v>
      </c>
      <c r="D1108" s="2">
        <v>108849.84</v>
      </c>
      <c r="E1108" s="3">
        <v>5</v>
      </c>
      <c r="F1108" s="3" t="s">
        <v>1692</v>
      </c>
      <c r="G1108" s="1">
        <v>45437</v>
      </c>
      <c r="H1108" s="3" t="s">
        <v>96</v>
      </c>
      <c r="I1108" s="3" t="s">
        <v>45</v>
      </c>
      <c r="J1108" s="3" t="s">
        <v>27</v>
      </c>
      <c r="K1108" s="2">
        <f>Table1[[#This Row],[Unit Price]]*Table1[[#This Row],[Quantity]]</f>
        <v>544249.19999999995</v>
      </c>
      <c r="L1108" s="3">
        <f t="shared" si="17"/>
        <v>0.25</v>
      </c>
      <c r="M1108" s="2">
        <f>IFERROR(Table1[[#This Row],[Sale Price]]*Table1[[#This Row],[Discount]],"No Discount")</f>
        <v>136062.29999999999</v>
      </c>
      <c r="N1108" s="2">
        <f>IFERROR(Table1[[#This Row],[Sale Price]]-Table1[[#This Row],[Discount Amount]],Table1[[#This Row],[Sale Price]])</f>
        <v>408186.89999999997</v>
      </c>
      <c r="O1108" s="23">
        <f>MONTH(Table1[[#This Row],[Date]])</f>
        <v>5</v>
      </c>
      <c r="P1108" s="3"/>
      <c r="Q1108" s="3"/>
      <c r="R1108" s="3"/>
      <c r="S1108" s="3"/>
      <c r="T1108" s="3"/>
    </row>
    <row r="1109" spans="1:20">
      <c r="A1109" s="3">
        <v>1108</v>
      </c>
      <c r="B1109" s="3" t="s">
        <v>623</v>
      </c>
      <c r="C1109" s="3" t="s">
        <v>29</v>
      </c>
      <c r="D1109" s="2">
        <v>60285.14</v>
      </c>
      <c r="E1109" s="3">
        <v>2</v>
      </c>
      <c r="F1109" s="3" t="s">
        <v>1693</v>
      </c>
      <c r="G1109" s="1">
        <v>45559</v>
      </c>
      <c r="H1109" s="3" t="s">
        <v>67</v>
      </c>
      <c r="I1109" s="3" t="s">
        <v>41</v>
      </c>
      <c r="J1109" s="3" t="s">
        <v>27</v>
      </c>
      <c r="K1109" s="2">
        <f>Table1[[#This Row],[Unit Price]]*Table1[[#This Row],[Quantity]]</f>
        <v>120570.28</v>
      </c>
      <c r="L1109" s="3">
        <f t="shared" si="17"/>
        <v>0.15</v>
      </c>
      <c r="M1109" s="2">
        <f>IFERROR(Table1[[#This Row],[Sale Price]]*Table1[[#This Row],[Discount]],"No Discount")</f>
        <v>18085.541999999998</v>
      </c>
      <c r="N1109" s="2">
        <f>IFERROR(Table1[[#This Row],[Sale Price]]-Table1[[#This Row],[Discount Amount]],Table1[[#This Row],[Sale Price]])</f>
        <v>102484.738</v>
      </c>
      <c r="O1109" s="23">
        <f>MONTH(Table1[[#This Row],[Date]])</f>
        <v>9</v>
      </c>
      <c r="P1109" s="3"/>
      <c r="Q1109" s="3"/>
      <c r="R1109" s="3"/>
      <c r="S1109" s="3"/>
      <c r="T1109" s="3"/>
    </row>
    <row r="1110" spans="1:20">
      <c r="A1110" s="3">
        <v>1109</v>
      </c>
      <c r="B1110" s="3" t="s">
        <v>297</v>
      </c>
      <c r="C1110" s="3" t="s">
        <v>29</v>
      </c>
      <c r="D1110" s="2">
        <v>91884.36</v>
      </c>
      <c r="E1110" s="3">
        <v>2</v>
      </c>
      <c r="F1110" s="3" t="s">
        <v>1694</v>
      </c>
      <c r="G1110" s="1">
        <v>45508</v>
      </c>
      <c r="H1110" s="3" t="s">
        <v>40</v>
      </c>
      <c r="I1110" s="3" t="s">
        <v>26</v>
      </c>
      <c r="J1110" s="3" t="s">
        <v>27</v>
      </c>
      <c r="K1110" s="2">
        <f>Table1[[#This Row],[Unit Price]]*Table1[[#This Row],[Quantity]]</f>
        <v>183768.72</v>
      </c>
      <c r="L1110" s="3">
        <f t="shared" si="17"/>
        <v>0.15</v>
      </c>
      <c r="M1110" s="2">
        <f>IFERROR(Table1[[#This Row],[Sale Price]]*Table1[[#This Row],[Discount]],"No Discount")</f>
        <v>27565.308000000001</v>
      </c>
      <c r="N1110" s="2">
        <f>IFERROR(Table1[[#This Row],[Sale Price]]-Table1[[#This Row],[Discount Amount]],Table1[[#This Row],[Sale Price]])</f>
        <v>156203.41200000001</v>
      </c>
      <c r="O1110" s="23">
        <f>MONTH(Table1[[#This Row],[Date]])</f>
        <v>8</v>
      </c>
      <c r="P1110" s="3"/>
      <c r="Q1110" s="3"/>
      <c r="R1110" s="3"/>
      <c r="S1110" s="3"/>
      <c r="T1110" s="3"/>
    </row>
    <row r="1111" spans="1:20">
      <c r="A1111" s="3">
        <v>1110</v>
      </c>
      <c r="B1111" s="3" t="s">
        <v>659</v>
      </c>
      <c r="C1111" s="3" t="s">
        <v>129</v>
      </c>
      <c r="D1111" s="2">
        <v>174869.08</v>
      </c>
      <c r="E1111" s="3">
        <v>3</v>
      </c>
      <c r="F1111" s="3" t="s">
        <v>1695</v>
      </c>
      <c r="G1111" s="1">
        <v>45486</v>
      </c>
      <c r="H1111" s="3" t="s">
        <v>53</v>
      </c>
      <c r="I1111" s="3" t="s">
        <v>32</v>
      </c>
      <c r="J1111" s="3" t="s">
        <v>27</v>
      </c>
      <c r="K1111" s="2">
        <f>Table1[[#This Row],[Unit Price]]*Table1[[#This Row],[Quantity]]</f>
        <v>524607.24</v>
      </c>
      <c r="L1111" s="3">
        <f t="shared" si="17"/>
        <v>0.15</v>
      </c>
      <c r="M1111" s="2">
        <f>IFERROR(Table1[[#This Row],[Sale Price]]*Table1[[#This Row],[Discount]],"No Discount")</f>
        <v>78691.085999999996</v>
      </c>
      <c r="N1111" s="2">
        <f>IFERROR(Table1[[#This Row],[Sale Price]]-Table1[[#This Row],[Discount Amount]],Table1[[#This Row],[Sale Price]])</f>
        <v>445916.15399999998</v>
      </c>
      <c r="O1111" s="23">
        <f>MONTH(Table1[[#This Row],[Date]])</f>
        <v>7</v>
      </c>
      <c r="P1111" s="3"/>
      <c r="Q1111" s="3"/>
      <c r="R1111" s="3"/>
      <c r="S1111" s="3"/>
      <c r="T1111" s="3"/>
    </row>
    <row r="1112" spans="1:20">
      <c r="A1112" s="3">
        <v>1111</v>
      </c>
      <c r="B1112" s="3" t="s">
        <v>430</v>
      </c>
      <c r="C1112" s="3" t="s">
        <v>129</v>
      </c>
      <c r="D1112" s="2">
        <v>45670.37</v>
      </c>
      <c r="E1112" s="3">
        <v>4</v>
      </c>
      <c r="F1112" s="3" t="s">
        <v>1696</v>
      </c>
      <c r="G1112" s="1">
        <v>45650</v>
      </c>
      <c r="H1112" s="3" t="s">
        <v>99</v>
      </c>
      <c r="I1112" s="3" t="s">
        <v>32</v>
      </c>
      <c r="J1112" s="3" t="s">
        <v>27</v>
      </c>
      <c r="K1112" s="2">
        <f>Table1[[#This Row],[Unit Price]]*Table1[[#This Row],[Quantity]]</f>
        <v>182681.48</v>
      </c>
      <c r="L1112" s="3">
        <f t="shared" si="17"/>
        <v>0.15</v>
      </c>
      <c r="M1112" s="2">
        <f>IFERROR(Table1[[#This Row],[Sale Price]]*Table1[[#This Row],[Discount]],"No Discount")</f>
        <v>27402.222000000002</v>
      </c>
      <c r="N1112" s="2">
        <f>IFERROR(Table1[[#This Row],[Sale Price]]-Table1[[#This Row],[Discount Amount]],Table1[[#This Row],[Sale Price]])</f>
        <v>155279.258</v>
      </c>
      <c r="O1112" s="23">
        <f>MONTH(Table1[[#This Row],[Date]])</f>
        <v>12</v>
      </c>
      <c r="P1112" s="3"/>
      <c r="Q1112" s="3"/>
      <c r="R1112" s="3"/>
      <c r="S1112" s="3"/>
      <c r="T1112" s="3"/>
    </row>
    <row r="1113" spans="1:20">
      <c r="A1113" s="3">
        <v>1112</v>
      </c>
      <c r="B1113" s="3" t="s">
        <v>1047</v>
      </c>
      <c r="C1113" s="3" t="s">
        <v>23</v>
      </c>
      <c r="D1113" s="2">
        <v>119133.91</v>
      </c>
      <c r="E1113" s="3">
        <v>1</v>
      </c>
      <c r="F1113" s="3" t="s">
        <v>1697</v>
      </c>
      <c r="G1113" s="1">
        <v>45458</v>
      </c>
      <c r="H1113" s="3" t="s">
        <v>181</v>
      </c>
      <c r="I1113" s="3" t="s">
        <v>26</v>
      </c>
      <c r="J1113" s="3" t="s">
        <v>36</v>
      </c>
      <c r="K1113" s="2">
        <f>Table1[[#This Row],[Unit Price]]*Table1[[#This Row],[Quantity]]</f>
        <v>119133.91</v>
      </c>
      <c r="L1113" s="3" t="str">
        <f t="shared" si="17"/>
        <v>No Discount</v>
      </c>
      <c r="M1113" s="2" t="str">
        <f>IFERROR(Table1[[#This Row],[Sale Price]]*Table1[[#This Row],[Discount]],"No Discount")</f>
        <v>No Discount</v>
      </c>
      <c r="N1113" s="2">
        <f>IFERROR(Table1[[#This Row],[Sale Price]]-Table1[[#This Row],[Discount Amount]],Table1[[#This Row],[Sale Price]])</f>
        <v>119133.91</v>
      </c>
      <c r="O1113" s="23">
        <f>MONTH(Table1[[#This Row],[Date]])</f>
        <v>6</v>
      </c>
      <c r="P1113" s="3"/>
      <c r="Q1113" s="3"/>
      <c r="R1113" s="3"/>
      <c r="S1113" s="3"/>
      <c r="T1113" s="3"/>
    </row>
    <row r="1114" spans="1:20">
      <c r="A1114" s="3">
        <v>1113</v>
      </c>
      <c r="B1114" s="3" t="s">
        <v>305</v>
      </c>
      <c r="C1114" s="3" t="s">
        <v>29</v>
      </c>
      <c r="D1114" s="2">
        <v>180575.32</v>
      </c>
      <c r="E1114" s="3">
        <v>2</v>
      </c>
      <c r="F1114" s="3" t="s">
        <v>1698</v>
      </c>
      <c r="G1114" s="1">
        <v>45532</v>
      </c>
      <c r="H1114" s="3" t="s">
        <v>35</v>
      </c>
      <c r="I1114" s="3" t="s">
        <v>41</v>
      </c>
      <c r="J1114" s="3" t="s">
        <v>36</v>
      </c>
      <c r="K1114" s="2">
        <f>Table1[[#This Row],[Unit Price]]*Table1[[#This Row],[Quantity]]</f>
        <v>361150.64</v>
      </c>
      <c r="L1114" s="3">
        <f t="shared" si="17"/>
        <v>0.15</v>
      </c>
      <c r="M1114" s="2">
        <f>IFERROR(Table1[[#This Row],[Sale Price]]*Table1[[#This Row],[Discount]],"No Discount")</f>
        <v>54172.595999999998</v>
      </c>
      <c r="N1114" s="2">
        <f>IFERROR(Table1[[#This Row],[Sale Price]]-Table1[[#This Row],[Discount Amount]],Table1[[#This Row],[Sale Price]])</f>
        <v>306978.04399999999</v>
      </c>
      <c r="O1114" s="23">
        <f>MONTH(Table1[[#This Row],[Date]])</f>
        <v>8</v>
      </c>
      <c r="P1114" s="3"/>
      <c r="Q1114" s="3"/>
      <c r="R1114" s="3"/>
      <c r="S1114" s="3"/>
      <c r="T1114" s="3"/>
    </row>
    <row r="1115" spans="1:20">
      <c r="A1115" s="3">
        <v>1114</v>
      </c>
      <c r="B1115" s="3" t="s">
        <v>1699</v>
      </c>
      <c r="C1115" s="3" t="s">
        <v>29</v>
      </c>
      <c r="D1115" s="2">
        <v>118650.05</v>
      </c>
      <c r="E1115" s="3">
        <v>3</v>
      </c>
      <c r="F1115" s="3" t="s">
        <v>1700</v>
      </c>
      <c r="G1115" s="1">
        <v>45529</v>
      </c>
      <c r="H1115" s="3" t="s">
        <v>84</v>
      </c>
      <c r="I1115" s="3" t="s">
        <v>45</v>
      </c>
      <c r="J1115" s="3" t="s">
        <v>36</v>
      </c>
      <c r="K1115" s="2">
        <f>Table1[[#This Row],[Unit Price]]*Table1[[#This Row],[Quantity]]</f>
        <v>355950.15</v>
      </c>
      <c r="L1115" s="3">
        <f t="shared" si="17"/>
        <v>0.15</v>
      </c>
      <c r="M1115" s="2">
        <f>IFERROR(Table1[[#This Row],[Sale Price]]*Table1[[#This Row],[Discount]],"No Discount")</f>
        <v>53392.522499999999</v>
      </c>
      <c r="N1115" s="2">
        <f>IFERROR(Table1[[#This Row],[Sale Price]]-Table1[[#This Row],[Discount Amount]],Table1[[#This Row],[Sale Price]])</f>
        <v>302557.6275</v>
      </c>
      <c r="O1115" s="23">
        <f>MONTH(Table1[[#This Row],[Date]])</f>
        <v>8</v>
      </c>
      <c r="P1115" s="3"/>
      <c r="Q1115" s="3"/>
      <c r="R1115" s="3"/>
      <c r="S1115" s="3"/>
      <c r="T1115" s="3"/>
    </row>
    <row r="1116" spans="1:20">
      <c r="A1116" s="3">
        <v>1115</v>
      </c>
      <c r="B1116" s="3" t="s">
        <v>1438</v>
      </c>
      <c r="C1116" s="3" t="s">
        <v>38</v>
      </c>
      <c r="D1116" s="2">
        <v>144661.20000000001</v>
      </c>
      <c r="E1116" s="3">
        <v>4</v>
      </c>
      <c r="F1116" s="3" t="s">
        <v>1701</v>
      </c>
      <c r="G1116" s="1">
        <v>45451</v>
      </c>
      <c r="H1116" s="3" t="s">
        <v>191</v>
      </c>
      <c r="I1116" s="3" t="s">
        <v>41</v>
      </c>
      <c r="J1116" s="3" t="s">
        <v>27</v>
      </c>
      <c r="K1116" s="2">
        <f>Table1[[#This Row],[Unit Price]]*Table1[[#This Row],[Quantity]]</f>
        <v>578644.80000000005</v>
      </c>
      <c r="L1116" s="3">
        <f t="shared" si="17"/>
        <v>0.15</v>
      </c>
      <c r="M1116" s="2">
        <f>IFERROR(Table1[[#This Row],[Sale Price]]*Table1[[#This Row],[Discount]],"No Discount")</f>
        <v>86796.72</v>
      </c>
      <c r="N1116" s="2">
        <f>IFERROR(Table1[[#This Row],[Sale Price]]-Table1[[#This Row],[Discount Amount]],Table1[[#This Row],[Sale Price]])</f>
        <v>491848.08000000007</v>
      </c>
      <c r="O1116" s="23">
        <f>MONTH(Table1[[#This Row],[Date]])</f>
        <v>6</v>
      </c>
      <c r="P1116" s="3"/>
      <c r="Q1116" s="3"/>
      <c r="R1116" s="3"/>
      <c r="S1116" s="3"/>
      <c r="T1116" s="3"/>
    </row>
    <row r="1117" spans="1:20">
      <c r="A1117" s="3">
        <v>1116</v>
      </c>
      <c r="B1117" s="3" t="s">
        <v>1702</v>
      </c>
      <c r="C1117" s="3" t="s">
        <v>70</v>
      </c>
      <c r="D1117" s="2">
        <v>148753.25</v>
      </c>
      <c r="E1117" s="3">
        <v>1</v>
      </c>
      <c r="F1117" s="3" t="s">
        <v>1703</v>
      </c>
      <c r="G1117" s="1">
        <v>45463</v>
      </c>
      <c r="H1117" s="3" t="s">
        <v>53</v>
      </c>
      <c r="I1117" s="3" t="s">
        <v>19</v>
      </c>
      <c r="J1117" s="3" t="s">
        <v>20</v>
      </c>
      <c r="K1117" s="2">
        <f>Table1[[#This Row],[Unit Price]]*Table1[[#This Row],[Quantity]]</f>
        <v>148753.25</v>
      </c>
      <c r="L1117" s="3" t="str">
        <f t="shared" si="17"/>
        <v>No Discount</v>
      </c>
      <c r="M1117" s="2" t="str">
        <f>IFERROR(Table1[[#This Row],[Sale Price]]*Table1[[#This Row],[Discount]],"No Discount")</f>
        <v>No Discount</v>
      </c>
      <c r="N1117" s="2">
        <f>IFERROR(Table1[[#This Row],[Sale Price]]-Table1[[#This Row],[Discount Amount]],Table1[[#This Row],[Sale Price]])</f>
        <v>148753.25</v>
      </c>
      <c r="O1117" s="23">
        <f>MONTH(Table1[[#This Row],[Date]])</f>
        <v>6</v>
      </c>
      <c r="P1117" s="3"/>
      <c r="Q1117" s="3"/>
      <c r="R1117" s="3"/>
      <c r="S1117" s="3"/>
      <c r="T1117" s="3"/>
    </row>
    <row r="1118" spans="1:20">
      <c r="A1118" s="3">
        <v>1117</v>
      </c>
      <c r="B1118" s="3" t="s">
        <v>1704</v>
      </c>
      <c r="C1118" s="3" t="s">
        <v>38</v>
      </c>
      <c r="D1118" s="2">
        <v>14006.33</v>
      </c>
      <c r="E1118" s="3">
        <v>2</v>
      </c>
      <c r="F1118" s="3" t="s">
        <v>1705</v>
      </c>
      <c r="G1118" s="1">
        <v>45571</v>
      </c>
      <c r="H1118" s="3" t="s">
        <v>76</v>
      </c>
      <c r="I1118" s="3" t="s">
        <v>45</v>
      </c>
      <c r="J1118" s="3" t="s">
        <v>36</v>
      </c>
      <c r="K1118" s="2">
        <f>Table1[[#This Row],[Unit Price]]*Table1[[#This Row],[Quantity]]</f>
        <v>28012.66</v>
      </c>
      <c r="L1118" s="3">
        <f t="shared" si="17"/>
        <v>0.15</v>
      </c>
      <c r="M1118" s="2">
        <f>IFERROR(Table1[[#This Row],[Sale Price]]*Table1[[#This Row],[Discount]],"No Discount")</f>
        <v>4201.8989999999994</v>
      </c>
      <c r="N1118" s="2">
        <f>IFERROR(Table1[[#This Row],[Sale Price]]-Table1[[#This Row],[Discount Amount]],Table1[[#This Row],[Sale Price]])</f>
        <v>23810.760999999999</v>
      </c>
      <c r="O1118" s="23">
        <f>MONTH(Table1[[#This Row],[Date]])</f>
        <v>10</v>
      </c>
      <c r="P1118" s="3"/>
      <c r="Q1118" s="3"/>
      <c r="R1118" s="3"/>
      <c r="S1118" s="3"/>
      <c r="T1118" s="3"/>
    </row>
    <row r="1119" spans="1:20">
      <c r="A1119" s="3">
        <v>1118</v>
      </c>
      <c r="B1119" s="3" t="s">
        <v>536</v>
      </c>
      <c r="C1119" s="3" t="s">
        <v>79</v>
      </c>
      <c r="D1119" s="2">
        <v>29448.61</v>
      </c>
      <c r="E1119" s="3">
        <v>1</v>
      </c>
      <c r="F1119" s="3" t="s">
        <v>1706</v>
      </c>
      <c r="G1119" s="1">
        <v>45646</v>
      </c>
      <c r="H1119" s="3" t="s">
        <v>191</v>
      </c>
      <c r="I1119" s="3" t="s">
        <v>32</v>
      </c>
      <c r="J1119" s="3" t="s">
        <v>27</v>
      </c>
      <c r="K1119" s="2">
        <f>Table1[[#This Row],[Unit Price]]*Table1[[#This Row],[Quantity]]</f>
        <v>29448.61</v>
      </c>
      <c r="L1119" s="3" t="str">
        <f t="shared" si="17"/>
        <v>No Discount</v>
      </c>
      <c r="M1119" s="2" t="str">
        <f>IFERROR(Table1[[#This Row],[Sale Price]]*Table1[[#This Row],[Discount]],"No Discount")</f>
        <v>No Discount</v>
      </c>
      <c r="N1119" s="2">
        <f>IFERROR(Table1[[#This Row],[Sale Price]]-Table1[[#This Row],[Discount Amount]],Table1[[#This Row],[Sale Price]])</f>
        <v>29448.61</v>
      </c>
      <c r="O1119" s="23">
        <f>MONTH(Table1[[#This Row],[Date]])</f>
        <v>12</v>
      </c>
      <c r="P1119" s="3"/>
      <c r="Q1119" s="3"/>
      <c r="R1119" s="3"/>
      <c r="S1119" s="3"/>
      <c r="T1119" s="3"/>
    </row>
    <row r="1120" spans="1:20">
      <c r="A1120" s="3">
        <v>1119</v>
      </c>
      <c r="B1120" s="3" t="s">
        <v>1579</v>
      </c>
      <c r="C1120" s="3" t="s">
        <v>29</v>
      </c>
      <c r="D1120" s="2">
        <v>8708.65</v>
      </c>
      <c r="E1120" s="3">
        <v>3</v>
      </c>
      <c r="F1120" s="3" t="s">
        <v>1707</v>
      </c>
      <c r="G1120" s="1">
        <v>45507</v>
      </c>
      <c r="H1120" s="3" t="s">
        <v>44</v>
      </c>
      <c r="I1120" s="3" t="s">
        <v>45</v>
      </c>
      <c r="J1120" s="3" t="s">
        <v>36</v>
      </c>
      <c r="K1120" s="2">
        <f>Table1[[#This Row],[Unit Price]]*Table1[[#This Row],[Quantity]]</f>
        <v>26125.949999999997</v>
      </c>
      <c r="L1120" s="3">
        <f t="shared" si="17"/>
        <v>0.15</v>
      </c>
      <c r="M1120" s="2">
        <f>IFERROR(Table1[[#This Row],[Sale Price]]*Table1[[#This Row],[Discount]],"No Discount")</f>
        <v>3918.8924999999995</v>
      </c>
      <c r="N1120" s="2">
        <f>IFERROR(Table1[[#This Row],[Sale Price]]-Table1[[#This Row],[Discount Amount]],Table1[[#This Row],[Sale Price]])</f>
        <v>22207.057499999999</v>
      </c>
      <c r="O1120" s="23">
        <f>MONTH(Table1[[#This Row],[Date]])</f>
        <v>8</v>
      </c>
      <c r="P1120" s="3"/>
      <c r="Q1120" s="3"/>
      <c r="R1120" s="3"/>
      <c r="S1120" s="3"/>
      <c r="T1120" s="3"/>
    </row>
    <row r="1121" spans="1:20">
      <c r="A1121" s="3">
        <v>1120</v>
      </c>
      <c r="B1121" s="3" t="s">
        <v>1708</v>
      </c>
      <c r="C1121" s="3" t="s">
        <v>23</v>
      </c>
      <c r="D1121" s="2">
        <v>169696.21</v>
      </c>
      <c r="E1121" s="3">
        <v>1</v>
      </c>
      <c r="F1121" s="3" t="s">
        <v>1709</v>
      </c>
      <c r="G1121" s="1">
        <v>45447</v>
      </c>
      <c r="H1121" s="3" t="s">
        <v>91</v>
      </c>
      <c r="I1121" s="3" t="s">
        <v>26</v>
      </c>
      <c r="J1121" s="3" t="s">
        <v>20</v>
      </c>
      <c r="K1121" s="2">
        <f>Table1[[#This Row],[Unit Price]]*Table1[[#This Row],[Quantity]]</f>
        <v>169696.21</v>
      </c>
      <c r="L1121" s="3" t="str">
        <f t="shared" si="17"/>
        <v>No Discount</v>
      </c>
      <c r="M1121" s="2" t="str">
        <f>IFERROR(Table1[[#This Row],[Sale Price]]*Table1[[#This Row],[Discount]],"No Discount")</f>
        <v>No Discount</v>
      </c>
      <c r="N1121" s="2">
        <f>IFERROR(Table1[[#This Row],[Sale Price]]-Table1[[#This Row],[Discount Amount]],Table1[[#This Row],[Sale Price]])</f>
        <v>169696.21</v>
      </c>
      <c r="O1121" s="23">
        <f>MONTH(Table1[[#This Row],[Date]])</f>
        <v>6</v>
      </c>
      <c r="P1121" s="3"/>
      <c r="Q1121" s="3"/>
      <c r="R1121" s="3"/>
      <c r="S1121" s="3"/>
      <c r="T1121" s="3"/>
    </row>
    <row r="1122" spans="1:20">
      <c r="A1122" s="3">
        <v>1121</v>
      </c>
      <c r="B1122" s="3" t="s">
        <v>475</v>
      </c>
      <c r="C1122" s="3" t="s">
        <v>16</v>
      </c>
      <c r="D1122" s="2">
        <v>47608.78</v>
      </c>
      <c r="E1122" s="3">
        <v>5</v>
      </c>
      <c r="F1122" s="3" t="s">
        <v>1710</v>
      </c>
      <c r="G1122" s="1">
        <v>45512</v>
      </c>
      <c r="H1122" s="3" t="s">
        <v>96</v>
      </c>
      <c r="I1122" s="3" t="s">
        <v>26</v>
      </c>
      <c r="J1122" s="3" t="s">
        <v>20</v>
      </c>
      <c r="K1122" s="2">
        <f>Table1[[#This Row],[Unit Price]]*Table1[[#This Row],[Quantity]]</f>
        <v>238043.9</v>
      </c>
      <c r="L1122" s="3">
        <f t="shared" si="17"/>
        <v>0.25</v>
      </c>
      <c r="M1122" s="2">
        <f>IFERROR(Table1[[#This Row],[Sale Price]]*Table1[[#This Row],[Discount]],"No Discount")</f>
        <v>59510.974999999999</v>
      </c>
      <c r="N1122" s="2">
        <f>IFERROR(Table1[[#This Row],[Sale Price]]-Table1[[#This Row],[Discount Amount]],Table1[[#This Row],[Sale Price]])</f>
        <v>178532.92499999999</v>
      </c>
      <c r="O1122" s="23">
        <f>MONTH(Table1[[#This Row],[Date]])</f>
        <v>8</v>
      </c>
      <c r="P1122" s="3"/>
      <c r="Q1122" s="3"/>
      <c r="R1122" s="3"/>
      <c r="S1122" s="3"/>
      <c r="T1122" s="3"/>
    </row>
    <row r="1123" spans="1:20">
      <c r="A1123" s="3">
        <v>1122</v>
      </c>
      <c r="B1123" s="3" t="s">
        <v>1711</v>
      </c>
      <c r="C1123" s="3" t="s">
        <v>16</v>
      </c>
      <c r="D1123" s="2">
        <v>12112.18</v>
      </c>
      <c r="E1123" s="3">
        <v>2</v>
      </c>
      <c r="F1123" s="3" t="s">
        <v>1712</v>
      </c>
      <c r="G1123" s="1">
        <v>45357</v>
      </c>
      <c r="H1123" s="3" t="s">
        <v>84</v>
      </c>
      <c r="I1123" s="3" t="s">
        <v>41</v>
      </c>
      <c r="J1123" s="3" t="s">
        <v>20</v>
      </c>
      <c r="K1123" s="2">
        <f>Table1[[#This Row],[Unit Price]]*Table1[[#This Row],[Quantity]]</f>
        <v>24224.36</v>
      </c>
      <c r="L1123" s="3">
        <f t="shared" si="17"/>
        <v>0.15</v>
      </c>
      <c r="M1123" s="2">
        <f>IFERROR(Table1[[#This Row],[Sale Price]]*Table1[[#This Row],[Discount]],"No Discount")</f>
        <v>3633.654</v>
      </c>
      <c r="N1123" s="2">
        <f>IFERROR(Table1[[#This Row],[Sale Price]]-Table1[[#This Row],[Discount Amount]],Table1[[#This Row],[Sale Price]])</f>
        <v>20590.706000000002</v>
      </c>
      <c r="O1123" s="23">
        <f>MONTH(Table1[[#This Row],[Date]])</f>
        <v>3</v>
      </c>
      <c r="P1123" s="3"/>
      <c r="Q1123" s="3"/>
      <c r="R1123" s="3"/>
      <c r="S1123" s="3"/>
      <c r="T1123" s="3"/>
    </row>
    <row r="1124" spans="1:20">
      <c r="A1124" s="3">
        <v>1123</v>
      </c>
      <c r="B1124" s="3" t="s">
        <v>293</v>
      </c>
      <c r="C1124" s="3" t="s">
        <v>38</v>
      </c>
      <c r="D1124" s="2">
        <v>175140.69</v>
      </c>
      <c r="E1124" s="3">
        <v>1</v>
      </c>
      <c r="F1124" s="3" t="s">
        <v>1713</v>
      </c>
      <c r="G1124" s="1">
        <v>45303</v>
      </c>
      <c r="H1124" s="3" t="s">
        <v>35</v>
      </c>
      <c r="I1124" s="3" t="s">
        <v>41</v>
      </c>
      <c r="J1124" s="3" t="s">
        <v>36</v>
      </c>
      <c r="K1124" s="2">
        <f>Table1[[#This Row],[Unit Price]]*Table1[[#This Row],[Quantity]]</f>
        <v>175140.69</v>
      </c>
      <c r="L1124" s="3" t="str">
        <f t="shared" si="17"/>
        <v>No Discount</v>
      </c>
      <c r="M1124" s="2" t="str">
        <f>IFERROR(Table1[[#This Row],[Sale Price]]*Table1[[#This Row],[Discount]],"No Discount")</f>
        <v>No Discount</v>
      </c>
      <c r="N1124" s="2">
        <f>IFERROR(Table1[[#This Row],[Sale Price]]-Table1[[#This Row],[Discount Amount]],Table1[[#This Row],[Sale Price]])</f>
        <v>175140.69</v>
      </c>
      <c r="O1124" s="23">
        <f>MONTH(Table1[[#This Row],[Date]])</f>
        <v>1</v>
      </c>
      <c r="P1124" s="3"/>
      <c r="Q1124" s="3"/>
      <c r="R1124" s="3"/>
      <c r="S1124" s="3"/>
      <c r="T1124" s="3"/>
    </row>
    <row r="1125" spans="1:20">
      <c r="A1125" s="3">
        <v>1124</v>
      </c>
      <c r="B1125" s="3" t="s">
        <v>497</v>
      </c>
      <c r="C1125" s="3" t="s">
        <v>51</v>
      </c>
      <c r="D1125" s="2">
        <v>94238.74</v>
      </c>
      <c r="E1125" s="3">
        <v>4</v>
      </c>
      <c r="F1125" s="3" t="s">
        <v>1714</v>
      </c>
      <c r="G1125" s="1">
        <v>45409</v>
      </c>
      <c r="H1125" s="3" t="s">
        <v>57</v>
      </c>
      <c r="I1125" s="3" t="s">
        <v>19</v>
      </c>
      <c r="J1125" s="3" t="s">
        <v>20</v>
      </c>
      <c r="K1125" s="2">
        <f>Table1[[#This Row],[Unit Price]]*Table1[[#This Row],[Quantity]]</f>
        <v>376954.96</v>
      </c>
      <c r="L1125" s="3">
        <f t="shared" si="17"/>
        <v>0.15</v>
      </c>
      <c r="M1125" s="2">
        <f>IFERROR(Table1[[#This Row],[Sale Price]]*Table1[[#This Row],[Discount]],"No Discount")</f>
        <v>56543.243999999999</v>
      </c>
      <c r="N1125" s="2">
        <f>IFERROR(Table1[[#This Row],[Sale Price]]-Table1[[#This Row],[Discount Amount]],Table1[[#This Row],[Sale Price]])</f>
        <v>320411.71600000001</v>
      </c>
      <c r="O1125" s="23">
        <f>MONTH(Table1[[#This Row],[Date]])</f>
        <v>4</v>
      </c>
      <c r="P1125" s="3"/>
      <c r="Q1125" s="3"/>
      <c r="R1125" s="3"/>
      <c r="S1125" s="3"/>
      <c r="T1125" s="3"/>
    </row>
    <row r="1126" spans="1:20">
      <c r="A1126" s="3">
        <v>1125</v>
      </c>
      <c r="B1126" s="3" t="s">
        <v>872</v>
      </c>
      <c r="C1126" s="3" t="s">
        <v>38</v>
      </c>
      <c r="D1126" s="2">
        <v>198122.56</v>
      </c>
      <c r="E1126" s="3">
        <v>2</v>
      </c>
      <c r="F1126" s="3" t="s">
        <v>1715</v>
      </c>
      <c r="G1126" s="1">
        <v>45588</v>
      </c>
      <c r="H1126" s="3" t="s">
        <v>159</v>
      </c>
      <c r="I1126" s="3" t="s">
        <v>26</v>
      </c>
      <c r="J1126" s="3" t="s">
        <v>27</v>
      </c>
      <c r="K1126" s="2">
        <f>Table1[[#This Row],[Unit Price]]*Table1[[#This Row],[Quantity]]</f>
        <v>396245.12</v>
      </c>
      <c r="L1126" s="3">
        <f t="shared" si="17"/>
        <v>0.15</v>
      </c>
      <c r="M1126" s="2">
        <f>IFERROR(Table1[[#This Row],[Sale Price]]*Table1[[#This Row],[Discount]],"No Discount")</f>
        <v>59436.767999999996</v>
      </c>
      <c r="N1126" s="2">
        <f>IFERROR(Table1[[#This Row],[Sale Price]]-Table1[[#This Row],[Discount Amount]],Table1[[#This Row],[Sale Price]])</f>
        <v>336808.35200000001</v>
      </c>
      <c r="O1126" s="23">
        <f>MONTH(Table1[[#This Row],[Date]])</f>
        <v>10</v>
      </c>
      <c r="P1126" s="3"/>
      <c r="Q1126" s="3"/>
      <c r="R1126" s="3"/>
      <c r="S1126" s="3"/>
      <c r="T1126" s="3"/>
    </row>
    <row r="1127" spans="1:20">
      <c r="A1127" s="3">
        <v>1126</v>
      </c>
      <c r="B1127" s="3" t="s">
        <v>192</v>
      </c>
      <c r="C1127" s="3" t="s">
        <v>23</v>
      </c>
      <c r="D1127" s="2">
        <v>191359.13</v>
      </c>
      <c r="E1127" s="3">
        <v>4</v>
      </c>
      <c r="F1127" s="3" t="s">
        <v>1716</v>
      </c>
      <c r="G1127" s="1">
        <v>45320</v>
      </c>
      <c r="H1127" s="3" t="s">
        <v>223</v>
      </c>
      <c r="I1127" s="3" t="s">
        <v>32</v>
      </c>
      <c r="J1127" s="3" t="s">
        <v>27</v>
      </c>
      <c r="K1127" s="2">
        <f>Table1[[#This Row],[Unit Price]]*Table1[[#This Row],[Quantity]]</f>
        <v>765436.52</v>
      </c>
      <c r="L1127" s="3">
        <f t="shared" si="17"/>
        <v>0.15</v>
      </c>
      <c r="M1127" s="2">
        <f>IFERROR(Table1[[#This Row],[Sale Price]]*Table1[[#This Row],[Discount]],"No Discount")</f>
        <v>114815.478</v>
      </c>
      <c r="N1127" s="2">
        <f>IFERROR(Table1[[#This Row],[Sale Price]]-Table1[[#This Row],[Discount Amount]],Table1[[#This Row],[Sale Price]])</f>
        <v>650621.04200000002</v>
      </c>
      <c r="O1127" s="23">
        <f>MONTH(Table1[[#This Row],[Date]])</f>
        <v>1</v>
      </c>
      <c r="P1127" s="3"/>
      <c r="Q1127" s="3"/>
      <c r="R1127" s="3"/>
      <c r="S1127" s="3"/>
      <c r="T1127" s="3"/>
    </row>
    <row r="1128" spans="1:20">
      <c r="A1128" s="3">
        <v>1127</v>
      </c>
      <c r="B1128" s="3" t="s">
        <v>1647</v>
      </c>
      <c r="C1128" s="3" t="s">
        <v>79</v>
      </c>
      <c r="D1128" s="2">
        <v>14182.2</v>
      </c>
      <c r="E1128" s="3">
        <v>2</v>
      </c>
      <c r="F1128" s="3" t="s">
        <v>1717</v>
      </c>
      <c r="G1128" s="1">
        <v>45377</v>
      </c>
      <c r="H1128" s="3" t="s">
        <v>44</v>
      </c>
      <c r="I1128" s="3" t="s">
        <v>41</v>
      </c>
      <c r="J1128" s="3" t="s">
        <v>20</v>
      </c>
      <c r="K1128" s="2">
        <f>Table1[[#This Row],[Unit Price]]*Table1[[#This Row],[Quantity]]</f>
        <v>28364.400000000001</v>
      </c>
      <c r="L1128" s="3">
        <f t="shared" si="17"/>
        <v>0.15</v>
      </c>
      <c r="M1128" s="2">
        <f>IFERROR(Table1[[#This Row],[Sale Price]]*Table1[[#This Row],[Discount]],"No Discount")</f>
        <v>4254.66</v>
      </c>
      <c r="N1128" s="2">
        <f>IFERROR(Table1[[#This Row],[Sale Price]]-Table1[[#This Row],[Discount Amount]],Table1[[#This Row],[Sale Price]])</f>
        <v>24109.74</v>
      </c>
      <c r="O1128" s="23">
        <f>MONTH(Table1[[#This Row],[Date]])</f>
        <v>3</v>
      </c>
      <c r="P1128" s="3"/>
      <c r="Q1128" s="3"/>
      <c r="R1128" s="3"/>
      <c r="S1128" s="3"/>
      <c r="T1128" s="3"/>
    </row>
    <row r="1129" spans="1:20">
      <c r="A1129" s="3">
        <v>1128</v>
      </c>
      <c r="B1129" s="3" t="s">
        <v>616</v>
      </c>
      <c r="C1129" s="3" t="s">
        <v>38</v>
      </c>
      <c r="D1129" s="2">
        <v>162929.42000000001</v>
      </c>
      <c r="E1129" s="3">
        <v>1</v>
      </c>
      <c r="F1129" s="3" t="s">
        <v>1718</v>
      </c>
      <c r="G1129" s="1">
        <v>45412</v>
      </c>
      <c r="H1129" s="3" t="s">
        <v>35</v>
      </c>
      <c r="I1129" s="3" t="s">
        <v>19</v>
      </c>
      <c r="J1129" s="3" t="s">
        <v>36</v>
      </c>
      <c r="K1129" s="2">
        <f>Table1[[#This Row],[Unit Price]]*Table1[[#This Row],[Quantity]]</f>
        <v>162929.42000000001</v>
      </c>
      <c r="L1129" s="3" t="str">
        <f t="shared" si="17"/>
        <v>No Discount</v>
      </c>
      <c r="M1129" s="2" t="str">
        <f>IFERROR(Table1[[#This Row],[Sale Price]]*Table1[[#This Row],[Discount]],"No Discount")</f>
        <v>No Discount</v>
      </c>
      <c r="N1129" s="2">
        <f>IFERROR(Table1[[#This Row],[Sale Price]]-Table1[[#This Row],[Discount Amount]],Table1[[#This Row],[Sale Price]])</f>
        <v>162929.42000000001</v>
      </c>
      <c r="O1129" s="23">
        <f>MONTH(Table1[[#This Row],[Date]])</f>
        <v>4</v>
      </c>
      <c r="P1129" s="3"/>
      <c r="Q1129" s="3"/>
      <c r="R1129" s="3"/>
      <c r="S1129" s="3"/>
      <c r="T1129" s="3"/>
    </row>
    <row r="1130" spans="1:20">
      <c r="A1130" s="3">
        <v>1129</v>
      </c>
      <c r="B1130" s="3" t="s">
        <v>166</v>
      </c>
      <c r="C1130" s="3" t="s">
        <v>129</v>
      </c>
      <c r="D1130" s="2">
        <v>104222.69</v>
      </c>
      <c r="E1130" s="3">
        <v>2</v>
      </c>
      <c r="F1130" s="3" t="s">
        <v>1719</v>
      </c>
      <c r="G1130" s="1">
        <v>45385</v>
      </c>
      <c r="H1130" s="3" t="s">
        <v>72</v>
      </c>
      <c r="I1130" s="3" t="s">
        <v>26</v>
      </c>
      <c r="J1130" s="3" t="s">
        <v>20</v>
      </c>
      <c r="K1130" s="2">
        <f>Table1[[#This Row],[Unit Price]]*Table1[[#This Row],[Quantity]]</f>
        <v>208445.38</v>
      </c>
      <c r="L1130" s="3">
        <f t="shared" si="17"/>
        <v>0.15</v>
      </c>
      <c r="M1130" s="2">
        <f>IFERROR(Table1[[#This Row],[Sale Price]]*Table1[[#This Row],[Discount]],"No Discount")</f>
        <v>31266.807000000001</v>
      </c>
      <c r="N1130" s="2">
        <f>IFERROR(Table1[[#This Row],[Sale Price]]-Table1[[#This Row],[Discount Amount]],Table1[[#This Row],[Sale Price]])</f>
        <v>177178.573</v>
      </c>
      <c r="O1130" s="23">
        <f>MONTH(Table1[[#This Row],[Date]])</f>
        <v>4</v>
      </c>
      <c r="P1130" s="3"/>
      <c r="Q1130" s="3"/>
      <c r="R1130" s="3"/>
      <c r="S1130" s="3"/>
      <c r="T1130" s="3"/>
    </row>
    <row r="1131" spans="1:20">
      <c r="A1131" s="3">
        <v>1130</v>
      </c>
      <c r="B1131" s="3" t="s">
        <v>1267</v>
      </c>
      <c r="C1131" s="3" t="s">
        <v>60</v>
      </c>
      <c r="D1131" s="2">
        <v>89931.3</v>
      </c>
      <c r="E1131" s="3">
        <v>1</v>
      </c>
      <c r="F1131" s="3" t="s">
        <v>1720</v>
      </c>
      <c r="G1131" s="1">
        <v>45566</v>
      </c>
      <c r="H1131" s="3" t="s">
        <v>91</v>
      </c>
      <c r="I1131" s="3" t="s">
        <v>45</v>
      </c>
      <c r="J1131" s="3" t="s">
        <v>36</v>
      </c>
      <c r="K1131" s="2">
        <f>Table1[[#This Row],[Unit Price]]*Table1[[#This Row],[Quantity]]</f>
        <v>89931.3</v>
      </c>
      <c r="L1131" s="3" t="str">
        <f t="shared" si="17"/>
        <v>No Discount</v>
      </c>
      <c r="M1131" s="2" t="str">
        <f>IFERROR(Table1[[#This Row],[Sale Price]]*Table1[[#This Row],[Discount]],"No Discount")</f>
        <v>No Discount</v>
      </c>
      <c r="N1131" s="2">
        <f>IFERROR(Table1[[#This Row],[Sale Price]]-Table1[[#This Row],[Discount Amount]],Table1[[#This Row],[Sale Price]])</f>
        <v>89931.3</v>
      </c>
      <c r="O1131" s="23">
        <f>MONTH(Table1[[#This Row],[Date]])</f>
        <v>10</v>
      </c>
      <c r="P1131" s="3"/>
      <c r="Q1131" s="3"/>
      <c r="R1131" s="3"/>
      <c r="S1131" s="3"/>
      <c r="T1131" s="3"/>
    </row>
    <row r="1132" spans="1:20">
      <c r="A1132" s="3">
        <v>1131</v>
      </c>
      <c r="B1132" s="3" t="s">
        <v>379</v>
      </c>
      <c r="C1132" s="3" t="s">
        <v>29</v>
      </c>
      <c r="D1132" s="2">
        <v>134796.35999999999</v>
      </c>
      <c r="E1132" s="3">
        <v>2</v>
      </c>
      <c r="F1132" s="3" t="s">
        <v>1721</v>
      </c>
      <c r="G1132" s="1">
        <v>45429</v>
      </c>
      <c r="H1132" s="3" t="s">
        <v>25</v>
      </c>
      <c r="I1132" s="3" t="s">
        <v>19</v>
      </c>
      <c r="J1132" s="3" t="s">
        <v>36</v>
      </c>
      <c r="K1132" s="2">
        <f>Table1[[#This Row],[Unit Price]]*Table1[[#This Row],[Quantity]]</f>
        <v>269592.71999999997</v>
      </c>
      <c r="L1132" s="3">
        <f t="shared" si="17"/>
        <v>0.15</v>
      </c>
      <c r="M1132" s="2">
        <f>IFERROR(Table1[[#This Row],[Sale Price]]*Table1[[#This Row],[Discount]],"No Discount")</f>
        <v>40438.907999999996</v>
      </c>
      <c r="N1132" s="2">
        <f>IFERROR(Table1[[#This Row],[Sale Price]]-Table1[[#This Row],[Discount Amount]],Table1[[#This Row],[Sale Price]])</f>
        <v>229153.81199999998</v>
      </c>
      <c r="O1132" s="23">
        <f>MONTH(Table1[[#This Row],[Date]])</f>
        <v>5</v>
      </c>
      <c r="P1132" s="3"/>
      <c r="Q1132" s="3"/>
      <c r="R1132" s="3"/>
      <c r="S1132" s="3"/>
      <c r="T1132" s="3"/>
    </row>
    <row r="1133" spans="1:20">
      <c r="A1133" s="3">
        <v>1132</v>
      </c>
      <c r="B1133" s="3" t="s">
        <v>758</v>
      </c>
      <c r="C1133" s="3" t="s">
        <v>70</v>
      </c>
      <c r="D1133" s="2">
        <v>31338.13</v>
      </c>
      <c r="E1133" s="3">
        <v>5</v>
      </c>
      <c r="F1133" s="3" t="s">
        <v>1722</v>
      </c>
      <c r="G1133" s="1">
        <v>45629</v>
      </c>
      <c r="H1133" s="3" t="s">
        <v>76</v>
      </c>
      <c r="I1133" s="3" t="s">
        <v>32</v>
      </c>
      <c r="J1133" s="3" t="s">
        <v>20</v>
      </c>
      <c r="K1133" s="2">
        <f>Table1[[#This Row],[Unit Price]]*Table1[[#This Row],[Quantity]]</f>
        <v>156690.65</v>
      </c>
      <c r="L1133" s="3">
        <f t="shared" si="17"/>
        <v>0.25</v>
      </c>
      <c r="M1133" s="2">
        <f>IFERROR(Table1[[#This Row],[Sale Price]]*Table1[[#This Row],[Discount]],"No Discount")</f>
        <v>39172.662499999999</v>
      </c>
      <c r="N1133" s="2">
        <f>IFERROR(Table1[[#This Row],[Sale Price]]-Table1[[#This Row],[Discount Amount]],Table1[[#This Row],[Sale Price]])</f>
        <v>117517.98749999999</v>
      </c>
      <c r="O1133" s="23">
        <f>MONTH(Table1[[#This Row],[Date]])</f>
        <v>12</v>
      </c>
      <c r="P1133" s="3"/>
      <c r="Q1133" s="3"/>
      <c r="R1133" s="3"/>
      <c r="S1133" s="3"/>
      <c r="T1133" s="3"/>
    </row>
    <row r="1134" spans="1:20">
      <c r="A1134" s="3">
        <v>1133</v>
      </c>
      <c r="B1134" s="3" t="s">
        <v>441</v>
      </c>
      <c r="C1134" s="3" t="s">
        <v>38</v>
      </c>
      <c r="D1134" s="2">
        <v>92331.94</v>
      </c>
      <c r="E1134" s="3">
        <v>3</v>
      </c>
      <c r="F1134" s="3" t="s">
        <v>1723</v>
      </c>
      <c r="G1134" s="1">
        <v>45603</v>
      </c>
      <c r="H1134" s="3" t="s">
        <v>31</v>
      </c>
      <c r="I1134" s="3" t="s">
        <v>41</v>
      </c>
      <c r="J1134" s="3" t="s">
        <v>36</v>
      </c>
      <c r="K1134" s="2">
        <f>Table1[[#This Row],[Unit Price]]*Table1[[#This Row],[Quantity]]</f>
        <v>276995.82</v>
      </c>
      <c r="L1134" s="3">
        <f t="shared" si="17"/>
        <v>0.15</v>
      </c>
      <c r="M1134" s="2">
        <f>IFERROR(Table1[[#This Row],[Sale Price]]*Table1[[#This Row],[Discount]],"No Discount")</f>
        <v>41549.373</v>
      </c>
      <c r="N1134" s="2">
        <f>IFERROR(Table1[[#This Row],[Sale Price]]-Table1[[#This Row],[Discount Amount]],Table1[[#This Row],[Sale Price]])</f>
        <v>235446.44700000001</v>
      </c>
      <c r="O1134" s="23">
        <f>MONTH(Table1[[#This Row],[Date]])</f>
        <v>11</v>
      </c>
      <c r="P1134" s="3"/>
      <c r="Q1134" s="3"/>
      <c r="R1134" s="3"/>
      <c r="S1134" s="3"/>
      <c r="T1134" s="3"/>
    </row>
    <row r="1135" spans="1:20">
      <c r="A1135" s="3">
        <v>1134</v>
      </c>
      <c r="B1135" s="3" t="s">
        <v>1724</v>
      </c>
      <c r="C1135" s="3" t="s">
        <v>29</v>
      </c>
      <c r="D1135" s="2">
        <v>196698.98</v>
      </c>
      <c r="E1135" s="3">
        <v>4</v>
      </c>
      <c r="F1135" s="3" t="s">
        <v>1725</v>
      </c>
      <c r="G1135" s="1">
        <v>45642</v>
      </c>
      <c r="H1135" s="3" t="s">
        <v>251</v>
      </c>
      <c r="I1135" s="3" t="s">
        <v>19</v>
      </c>
      <c r="J1135" s="3" t="s">
        <v>20</v>
      </c>
      <c r="K1135" s="2">
        <f>Table1[[#This Row],[Unit Price]]*Table1[[#This Row],[Quantity]]</f>
        <v>786795.92</v>
      </c>
      <c r="L1135" s="3">
        <f t="shared" si="17"/>
        <v>0.15</v>
      </c>
      <c r="M1135" s="2">
        <f>IFERROR(Table1[[#This Row],[Sale Price]]*Table1[[#This Row],[Discount]],"No Discount")</f>
        <v>118019.38800000001</v>
      </c>
      <c r="N1135" s="2">
        <f>IFERROR(Table1[[#This Row],[Sale Price]]-Table1[[#This Row],[Discount Amount]],Table1[[#This Row],[Sale Price]])</f>
        <v>668776.53200000001</v>
      </c>
      <c r="O1135" s="23">
        <f>MONTH(Table1[[#This Row],[Date]])</f>
        <v>12</v>
      </c>
      <c r="P1135" s="3"/>
      <c r="Q1135" s="3"/>
      <c r="R1135" s="3"/>
      <c r="S1135" s="3"/>
      <c r="T1135" s="3"/>
    </row>
    <row r="1136" spans="1:20">
      <c r="A1136" s="3">
        <v>1135</v>
      </c>
      <c r="B1136" s="3" t="s">
        <v>1190</v>
      </c>
      <c r="C1136" s="3" t="s">
        <v>23</v>
      </c>
      <c r="D1136" s="2">
        <v>78226.55</v>
      </c>
      <c r="E1136" s="3">
        <v>2</v>
      </c>
      <c r="F1136" s="3" t="s">
        <v>1726</v>
      </c>
      <c r="G1136" s="1">
        <v>45609</v>
      </c>
      <c r="H1136" s="3" t="s">
        <v>57</v>
      </c>
      <c r="I1136" s="3" t="s">
        <v>26</v>
      </c>
      <c r="J1136" s="3" t="s">
        <v>20</v>
      </c>
      <c r="K1136" s="2">
        <f>Table1[[#This Row],[Unit Price]]*Table1[[#This Row],[Quantity]]</f>
        <v>156453.1</v>
      </c>
      <c r="L1136" s="3">
        <f t="shared" si="17"/>
        <v>0.15</v>
      </c>
      <c r="M1136" s="2">
        <f>IFERROR(Table1[[#This Row],[Sale Price]]*Table1[[#This Row],[Discount]],"No Discount")</f>
        <v>23467.965</v>
      </c>
      <c r="N1136" s="2">
        <f>IFERROR(Table1[[#This Row],[Sale Price]]-Table1[[#This Row],[Discount Amount]],Table1[[#This Row],[Sale Price]])</f>
        <v>132985.13500000001</v>
      </c>
      <c r="O1136" s="23">
        <f>MONTH(Table1[[#This Row],[Date]])</f>
        <v>11</v>
      </c>
      <c r="P1136" s="3"/>
      <c r="Q1136" s="3"/>
      <c r="R1136" s="3"/>
      <c r="S1136" s="3"/>
      <c r="T1136" s="3"/>
    </row>
    <row r="1137" spans="1:20">
      <c r="A1137" s="3">
        <v>1136</v>
      </c>
      <c r="B1137" s="3" t="s">
        <v>1727</v>
      </c>
      <c r="C1137" s="3" t="s">
        <v>16</v>
      </c>
      <c r="D1137" s="2">
        <v>54943.99</v>
      </c>
      <c r="E1137" s="3">
        <v>4</v>
      </c>
      <c r="F1137" s="3" t="s">
        <v>1728</v>
      </c>
      <c r="G1137" s="1">
        <v>45372</v>
      </c>
      <c r="H1137" s="3" t="s">
        <v>67</v>
      </c>
      <c r="I1137" s="3" t="s">
        <v>32</v>
      </c>
      <c r="J1137" s="3" t="s">
        <v>36</v>
      </c>
      <c r="K1137" s="2">
        <f>Table1[[#This Row],[Unit Price]]*Table1[[#This Row],[Quantity]]</f>
        <v>219775.96</v>
      </c>
      <c r="L1137" s="3">
        <f t="shared" si="17"/>
        <v>0.15</v>
      </c>
      <c r="M1137" s="2">
        <f>IFERROR(Table1[[#This Row],[Sale Price]]*Table1[[#This Row],[Discount]],"No Discount")</f>
        <v>32966.394</v>
      </c>
      <c r="N1137" s="2">
        <f>IFERROR(Table1[[#This Row],[Sale Price]]-Table1[[#This Row],[Discount Amount]],Table1[[#This Row],[Sale Price]])</f>
        <v>186809.56599999999</v>
      </c>
      <c r="O1137" s="23">
        <f>MONTH(Table1[[#This Row],[Date]])</f>
        <v>3</v>
      </c>
      <c r="P1137" s="3"/>
      <c r="Q1137" s="3"/>
      <c r="R1137" s="3"/>
      <c r="S1137" s="3"/>
      <c r="T1137" s="3"/>
    </row>
    <row r="1138" spans="1:20">
      <c r="A1138" s="3">
        <v>1137</v>
      </c>
      <c r="B1138" s="3" t="s">
        <v>171</v>
      </c>
      <c r="C1138" s="3" t="s">
        <v>60</v>
      </c>
      <c r="D1138" s="2">
        <v>41495.730000000003</v>
      </c>
      <c r="E1138" s="3">
        <v>4</v>
      </c>
      <c r="F1138" s="3" t="s">
        <v>1729</v>
      </c>
      <c r="G1138" s="1">
        <v>45444</v>
      </c>
      <c r="H1138" s="3" t="s">
        <v>81</v>
      </c>
      <c r="I1138" s="3" t="s">
        <v>26</v>
      </c>
      <c r="J1138" s="3" t="s">
        <v>20</v>
      </c>
      <c r="K1138" s="2">
        <f>Table1[[#This Row],[Unit Price]]*Table1[[#This Row],[Quantity]]</f>
        <v>165982.92000000001</v>
      </c>
      <c r="L1138" s="3">
        <f t="shared" si="17"/>
        <v>0.15</v>
      </c>
      <c r="M1138" s="2">
        <f>IFERROR(Table1[[#This Row],[Sale Price]]*Table1[[#This Row],[Discount]],"No Discount")</f>
        <v>24897.438000000002</v>
      </c>
      <c r="N1138" s="2">
        <f>IFERROR(Table1[[#This Row],[Sale Price]]-Table1[[#This Row],[Discount Amount]],Table1[[#This Row],[Sale Price]])</f>
        <v>141085.48200000002</v>
      </c>
      <c r="O1138" s="23">
        <f>MONTH(Table1[[#This Row],[Date]])</f>
        <v>6</v>
      </c>
      <c r="P1138" s="3"/>
      <c r="Q1138" s="3"/>
      <c r="R1138" s="3"/>
      <c r="S1138" s="3"/>
      <c r="T1138" s="3"/>
    </row>
    <row r="1139" spans="1:20">
      <c r="A1139" s="3">
        <v>1138</v>
      </c>
      <c r="B1139" s="3" t="s">
        <v>837</v>
      </c>
      <c r="C1139" s="3" t="s">
        <v>51</v>
      </c>
      <c r="D1139" s="2">
        <v>185372.12</v>
      </c>
      <c r="E1139" s="3">
        <v>2</v>
      </c>
      <c r="F1139" s="3" t="s">
        <v>1730</v>
      </c>
      <c r="G1139" s="1">
        <v>45592</v>
      </c>
      <c r="H1139" s="3" t="s">
        <v>72</v>
      </c>
      <c r="I1139" s="3" t="s">
        <v>32</v>
      </c>
      <c r="J1139" s="3" t="s">
        <v>27</v>
      </c>
      <c r="K1139" s="2">
        <f>Table1[[#This Row],[Unit Price]]*Table1[[#This Row],[Quantity]]</f>
        <v>370744.24</v>
      </c>
      <c r="L1139" s="3">
        <f t="shared" si="17"/>
        <v>0.15</v>
      </c>
      <c r="M1139" s="2">
        <f>IFERROR(Table1[[#This Row],[Sale Price]]*Table1[[#This Row],[Discount]],"No Discount")</f>
        <v>55611.635999999999</v>
      </c>
      <c r="N1139" s="2">
        <f>IFERROR(Table1[[#This Row],[Sale Price]]-Table1[[#This Row],[Discount Amount]],Table1[[#This Row],[Sale Price]])</f>
        <v>315132.60399999999</v>
      </c>
      <c r="O1139" s="23">
        <f>MONTH(Table1[[#This Row],[Date]])</f>
        <v>10</v>
      </c>
      <c r="P1139" s="3"/>
      <c r="Q1139" s="3"/>
      <c r="R1139" s="3"/>
      <c r="S1139" s="3"/>
      <c r="T1139" s="3"/>
    </row>
    <row r="1140" spans="1:20">
      <c r="A1140" s="3">
        <v>1139</v>
      </c>
      <c r="B1140" s="3" t="s">
        <v>1731</v>
      </c>
      <c r="C1140" s="3" t="s">
        <v>23</v>
      </c>
      <c r="D1140" s="2">
        <v>24239.86</v>
      </c>
      <c r="E1140" s="3">
        <v>3</v>
      </c>
      <c r="F1140" s="3" t="s">
        <v>1732</v>
      </c>
      <c r="G1140" s="1">
        <v>45436</v>
      </c>
      <c r="H1140" s="3" t="s">
        <v>91</v>
      </c>
      <c r="I1140" s="3" t="s">
        <v>19</v>
      </c>
      <c r="J1140" s="3" t="s">
        <v>27</v>
      </c>
      <c r="K1140" s="2">
        <f>Table1[[#This Row],[Unit Price]]*Table1[[#This Row],[Quantity]]</f>
        <v>72719.58</v>
      </c>
      <c r="L1140" s="3">
        <f t="shared" si="17"/>
        <v>0.15</v>
      </c>
      <c r="M1140" s="2">
        <f>IFERROR(Table1[[#This Row],[Sale Price]]*Table1[[#This Row],[Discount]],"No Discount")</f>
        <v>10907.937</v>
      </c>
      <c r="N1140" s="2">
        <f>IFERROR(Table1[[#This Row],[Sale Price]]-Table1[[#This Row],[Discount Amount]],Table1[[#This Row],[Sale Price]])</f>
        <v>61811.643000000004</v>
      </c>
      <c r="O1140" s="23">
        <f>MONTH(Table1[[#This Row],[Date]])</f>
        <v>5</v>
      </c>
      <c r="P1140" s="3"/>
      <c r="Q1140" s="3"/>
      <c r="R1140" s="3"/>
      <c r="S1140" s="3"/>
      <c r="T1140" s="3"/>
    </row>
    <row r="1141" spans="1:20">
      <c r="A1141" s="3">
        <v>1140</v>
      </c>
      <c r="B1141" s="3" t="s">
        <v>583</v>
      </c>
      <c r="C1141" s="3" t="s">
        <v>51</v>
      </c>
      <c r="D1141" s="2">
        <v>135109.46</v>
      </c>
      <c r="E1141" s="3">
        <v>3</v>
      </c>
      <c r="F1141" s="3" t="s">
        <v>1733</v>
      </c>
      <c r="G1141" s="1">
        <v>45311</v>
      </c>
      <c r="H1141" s="3" t="s">
        <v>251</v>
      </c>
      <c r="I1141" s="3" t="s">
        <v>19</v>
      </c>
      <c r="J1141" s="3" t="s">
        <v>36</v>
      </c>
      <c r="K1141" s="2">
        <f>Table1[[#This Row],[Unit Price]]*Table1[[#This Row],[Quantity]]</f>
        <v>405328.38</v>
      </c>
      <c r="L1141" s="3">
        <f t="shared" si="17"/>
        <v>0.15</v>
      </c>
      <c r="M1141" s="2">
        <f>IFERROR(Table1[[#This Row],[Sale Price]]*Table1[[#This Row],[Discount]],"No Discount")</f>
        <v>60799.256999999998</v>
      </c>
      <c r="N1141" s="2">
        <f>IFERROR(Table1[[#This Row],[Sale Price]]-Table1[[#This Row],[Discount Amount]],Table1[[#This Row],[Sale Price]])</f>
        <v>344529.12300000002</v>
      </c>
      <c r="O1141" s="23">
        <f>MONTH(Table1[[#This Row],[Date]])</f>
        <v>1</v>
      </c>
      <c r="P1141" s="3"/>
      <c r="Q1141" s="3"/>
      <c r="R1141" s="3"/>
      <c r="S1141" s="3"/>
      <c r="T1141" s="3"/>
    </row>
    <row r="1142" spans="1:20">
      <c r="A1142" s="3">
        <v>1141</v>
      </c>
      <c r="B1142" s="3" t="s">
        <v>1618</v>
      </c>
      <c r="C1142" s="3" t="s">
        <v>60</v>
      </c>
      <c r="D1142" s="2">
        <v>148806.37</v>
      </c>
      <c r="E1142" s="3">
        <v>1</v>
      </c>
      <c r="F1142" s="3" t="s">
        <v>1734</v>
      </c>
      <c r="G1142" s="1">
        <v>45547</v>
      </c>
      <c r="H1142" s="3" t="s">
        <v>181</v>
      </c>
      <c r="I1142" s="3" t="s">
        <v>41</v>
      </c>
      <c r="J1142" s="3" t="s">
        <v>36</v>
      </c>
      <c r="K1142" s="2">
        <f>Table1[[#This Row],[Unit Price]]*Table1[[#This Row],[Quantity]]</f>
        <v>148806.37</v>
      </c>
      <c r="L1142" s="3" t="str">
        <f t="shared" si="17"/>
        <v>No Discount</v>
      </c>
      <c r="M1142" s="2" t="str">
        <f>IFERROR(Table1[[#This Row],[Sale Price]]*Table1[[#This Row],[Discount]],"No Discount")</f>
        <v>No Discount</v>
      </c>
      <c r="N1142" s="2">
        <f>IFERROR(Table1[[#This Row],[Sale Price]]-Table1[[#This Row],[Discount Amount]],Table1[[#This Row],[Sale Price]])</f>
        <v>148806.37</v>
      </c>
      <c r="O1142" s="23">
        <f>MONTH(Table1[[#This Row],[Date]])</f>
        <v>9</v>
      </c>
      <c r="P1142" s="3"/>
      <c r="Q1142" s="3"/>
      <c r="R1142" s="3"/>
      <c r="S1142" s="3"/>
      <c r="T1142" s="3"/>
    </row>
    <row r="1143" spans="1:20">
      <c r="A1143" s="3">
        <v>1142</v>
      </c>
      <c r="B1143" s="3" t="s">
        <v>1735</v>
      </c>
      <c r="C1143" s="3" t="s">
        <v>38</v>
      </c>
      <c r="D1143" s="2">
        <v>11581.45</v>
      </c>
      <c r="E1143" s="3">
        <v>4</v>
      </c>
      <c r="F1143" s="3" t="s">
        <v>1736</v>
      </c>
      <c r="G1143" s="1">
        <v>45536</v>
      </c>
      <c r="H1143" s="3" t="s">
        <v>106</v>
      </c>
      <c r="I1143" s="3" t="s">
        <v>19</v>
      </c>
      <c r="J1143" s="3" t="s">
        <v>27</v>
      </c>
      <c r="K1143" s="2">
        <f>Table1[[#This Row],[Unit Price]]*Table1[[#This Row],[Quantity]]</f>
        <v>46325.8</v>
      </c>
      <c r="L1143" s="3">
        <f t="shared" si="17"/>
        <v>0.15</v>
      </c>
      <c r="M1143" s="2">
        <f>IFERROR(Table1[[#This Row],[Sale Price]]*Table1[[#This Row],[Discount]],"No Discount")</f>
        <v>6948.87</v>
      </c>
      <c r="N1143" s="2">
        <f>IFERROR(Table1[[#This Row],[Sale Price]]-Table1[[#This Row],[Discount Amount]],Table1[[#This Row],[Sale Price]])</f>
        <v>39376.93</v>
      </c>
      <c r="O1143" s="23">
        <f>MONTH(Table1[[#This Row],[Date]])</f>
        <v>9</v>
      </c>
      <c r="P1143" s="3"/>
      <c r="Q1143" s="3"/>
      <c r="R1143" s="3"/>
      <c r="S1143" s="3"/>
      <c r="T1143" s="3"/>
    </row>
    <row r="1144" spans="1:20">
      <c r="A1144" s="3">
        <v>1143</v>
      </c>
      <c r="B1144" s="3" t="s">
        <v>1281</v>
      </c>
      <c r="C1144" s="3" t="s">
        <v>129</v>
      </c>
      <c r="D1144" s="2">
        <v>92743.21</v>
      </c>
      <c r="E1144" s="3">
        <v>1</v>
      </c>
      <c r="F1144" s="3" t="s">
        <v>1737</v>
      </c>
      <c r="G1144" s="1">
        <v>45566</v>
      </c>
      <c r="H1144" s="3" t="s">
        <v>251</v>
      </c>
      <c r="I1144" s="3" t="s">
        <v>41</v>
      </c>
      <c r="J1144" s="3" t="s">
        <v>27</v>
      </c>
      <c r="K1144" s="2">
        <f>Table1[[#This Row],[Unit Price]]*Table1[[#This Row],[Quantity]]</f>
        <v>92743.21</v>
      </c>
      <c r="L1144" s="3" t="str">
        <f t="shared" si="17"/>
        <v>No Discount</v>
      </c>
      <c r="M1144" s="2" t="str">
        <f>IFERROR(Table1[[#This Row],[Sale Price]]*Table1[[#This Row],[Discount]],"No Discount")</f>
        <v>No Discount</v>
      </c>
      <c r="N1144" s="2">
        <f>IFERROR(Table1[[#This Row],[Sale Price]]-Table1[[#This Row],[Discount Amount]],Table1[[#This Row],[Sale Price]])</f>
        <v>92743.21</v>
      </c>
      <c r="O1144" s="23">
        <f>MONTH(Table1[[#This Row],[Date]])</f>
        <v>10</v>
      </c>
      <c r="P1144" s="3"/>
      <c r="Q1144" s="3"/>
      <c r="R1144" s="3"/>
      <c r="S1144" s="3"/>
      <c r="T1144" s="3"/>
    </row>
    <row r="1145" spans="1:20">
      <c r="A1145" s="3">
        <v>1144</v>
      </c>
      <c r="B1145" s="3" t="s">
        <v>1537</v>
      </c>
      <c r="C1145" s="3" t="s">
        <v>23</v>
      </c>
      <c r="D1145" s="2">
        <v>188411.6</v>
      </c>
      <c r="E1145" s="3">
        <v>4</v>
      </c>
      <c r="F1145" s="3" t="s">
        <v>1738</v>
      </c>
      <c r="G1145" s="1">
        <v>45391</v>
      </c>
      <c r="H1145" s="3" t="s">
        <v>62</v>
      </c>
      <c r="I1145" s="3" t="s">
        <v>41</v>
      </c>
      <c r="J1145" s="3" t="s">
        <v>27</v>
      </c>
      <c r="K1145" s="2">
        <f>Table1[[#This Row],[Unit Price]]*Table1[[#This Row],[Quantity]]</f>
        <v>753646.4</v>
      </c>
      <c r="L1145" s="3">
        <f t="shared" si="17"/>
        <v>0.15</v>
      </c>
      <c r="M1145" s="2">
        <f>IFERROR(Table1[[#This Row],[Sale Price]]*Table1[[#This Row],[Discount]],"No Discount")</f>
        <v>113046.96</v>
      </c>
      <c r="N1145" s="2">
        <f>IFERROR(Table1[[#This Row],[Sale Price]]-Table1[[#This Row],[Discount Amount]],Table1[[#This Row],[Sale Price]])</f>
        <v>640599.44000000006</v>
      </c>
      <c r="O1145" s="23">
        <f>MONTH(Table1[[#This Row],[Date]])</f>
        <v>4</v>
      </c>
      <c r="P1145" s="3"/>
      <c r="Q1145" s="3"/>
      <c r="R1145" s="3"/>
      <c r="S1145" s="3"/>
      <c r="T1145" s="3"/>
    </row>
    <row r="1146" spans="1:20">
      <c r="A1146" s="3">
        <v>1145</v>
      </c>
      <c r="B1146" s="3" t="s">
        <v>1097</v>
      </c>
      <c r="C1146" s="3" t="s">
        <v>70</v>
      </c>
      <c r="D1146" s="2">
        <v>82029.03</v>
      </c>
      <c r="E1146" s="3">
        <v>3</v>
      </c>
      <c r="F1146" s="3" t="s">
        <v>1739</v>
      </c>
      <c r="G1146" s="1">
        <v>45582</v>
      </c>
      <c r="H1146" s="3" t="s">
        <v>25</v>
      </c>
      <c r="I1146" s="3" t="s">
        <v>41</v>
      </c>
      <c r="J1146" s="3" t="s">
        <v>27</v>
      </c>
      <c r="K1146" s="2">
        <f>Table1[[#This Row],[Unit Price]]*Table1[[#This Row],[Quantity]]</f>
        <v>246087.09</v>
      </c>
      <c r="L1146" s="3">
        <f t="shared" si="17"/>
        <v>0.15</v>
      </c>
      <c r="M1146" s="2">
        <f>IFERROR(Table1[[#This Row],[Sale Price]]*Table1[[#This Row],[Discount]],"No Discount")</f>
        <v>36913.063499999997</v>
      </c>
      <c r="N1146" s="2">
        <f>IFERROR(Table1[[#This Row],[Sale Price]]-Table1[[#This Row],[Discount Amount]],Table1[[#This Row],[Sale Price]])</f>
        <v>209174.02650000001</v>
      </c>
      <c r="O1146" s="23">
        <f>MONTH(Table1[[#This Row],[Date]])</f>
        <v>10</v>
      </c>
      <c r="P1146" s="3"/>
      <c r="Q1146" s="3"/>
      <c r="R1146" s="3"/>
      <c r="S1146" s="3"/>
      <c r="T1146" s="3"/>
    </row>
    <row r="1147" spans="1:20">
      <c r="A1147" s="3">
        <v>1146</v>
      </c>
      <c r="B1147" s="3" t="s">
        <v>122</v>
      </c>
      <c r="C1147" s="3" t="s">
        <v>16</v>
      </c>
      <c r="D1147" s="2">
        <v>21659.27</v>
      </c>
      <c r="E1147" s="3">
        <v>2</v>
      </c>
      <c r="F1147" s="3" t="s">
        <v>1740</v>
      </c>
      <c r="G1147" s="1">
        <v>45371</v>
      </c>
      <c r="H1147" s="3" t="s">
        <v>191</v>
      </c>
      <c r="I1147" s="3" t="s">
        <v>26</v>
      </c>
      <c r="J1147" s="3" t="s">
        <v>36</v>
      </c>
      <c r="K1147" s="2">
        <f>Table1[[#This Row],[Unit Price]]*Table1[[#This Row],[Quantity]]</f>
        <v>43318.54</v>
      </c>
      <c r="L1147" s="3">
        <f t="shared" si="17"/>
        <v>0.15</v>
      </c>
      <c r="M1147" s="2">
        <f>IFERROR(Table1[[#This Row],[Sale Price]]*Table1[[#This Row],[Discount]],"No Discount")</f>
        <v>6497.7809999999999</v>
      </c>
      <c r="N1147" s="2">
        <f>IFERROR(Table1[[#This Row],[Sale Price]]-Table1[[#This Row],[Discount Amount]],Table1[[#This Row],[Sale Price]])</f>
        <v>36820.758999999998</v>
      </c>
      <c r="O1147" s="23">
        <f>MONTH(Table1[[#This Row],[Date]])</f>
        <v>3</v>
      </c>
      <c r="P1147" s="3"/>
      <c r="Q1147" s="3"/>
      <c r="R1147" s="3"/>
      <c r="S1147" s="3"/>
      <c r="T1147" s="3"/>
    </row>
    <row r="1148" spans="1:20">
      <c r="A1148" s="3">
        <v>1147</v>
      </c>
      <c r="B1148" s="3" t="s">
        <v>1741</v>
      </c>
      <c r="C1148" s="3" t="s">
        <v>129</v>
      </c>
      <c r="D1148" s="2">
        <v>120902.95</v>
      </c>
      <c r="E1148" s="3">
        <v>1</v>
      </c>
      <c r="F1148" s="3" t="s">
        <v>1742</v>
      </c>
      <c r="G1148" s="1">
        <v>45573</v>
      </c>
      <c r="H1148" s="3" t="s">
        <v>159</v>
      </c>
      <c r="I1148" s="3" t="s">
        <v>19</v>
      </c>
      <c r="J1148" s="3" t="s">
        <v>27</v>
      </c>
      <c r="K1148" s="2">
        <f>Table1[[#This Row],[Unit Price]]*Table1[[#This Row],[Quantity]]</f>
        <v>120902.95</v>
      </c>
      <c r="L1148" s="3" t="str">
        <f t="shared" si="17"/>
        <v>No Discount</v>
      </c>
      <c r="M1148" s="2" t="str">
        <f>IFERROR(Table1[[#This Row],[Sale Price]]*Table1[[#This Row],[Discount]],"No Discount")</f>
        <v>No Discount</v>
      </c>
      <c r="N1148" s="2">
        <f>IFERROR(Table1[[#This Row],[Sale Price]]-Table1[[#This Row],[Discount Amount]],Table1[[#This Row],[Sale Price]])</f>
        <v>120902.95</v>
      </c>
      <c r="O1148" s="23">
        <f>MONTH(Table1[[#This Row],[Date]])</f>
        <v>10</v>
      </c>
      <c r="P1148" s="3"/>
      <c r="Q1148" s="3"/>
      <c r="R1148" s="3"/>
      <c r="S1148" s="3"/>
      <c r="T1148" s="3"/>
    </row>
    <row r="1149" spans="1:20">
      <c r="A1149" s="3">
        <v>1148</v>
      </c>
      <c r="B1149" s="3" t="s">
        <v>295</v>
      </c>
      <c r="C1149" s="3" t="s">
        <v>38</v>
      </c>
      <c r="D1149" s="2">
        <v>12025.23</v>
      </c>
      <c r="E1149" s="3">
        <v>3</v>
      </c>
      <c r="F1149" s="3" t="s">
        <v>1743</v>
      </c>
      <c r="G1149" s="1">
        <v>45305</v>
      </c>
      <c r="H1149" s="3" t="s">
        <v>18</v>
      </c>
      <c r="I1149" s="3" t="s">
        <v>41</v>
      </c>
      <c r="J1149" s="3" t="s">
        <v>36</v>
      </c>
      <c r="K1149" s="2">
        <f>Table1[[#This Row],[Unit Price]]*Table1[[#This Row],[Quantity]]</f>
        <v>36075.69</v>
      </c>
      <c r="L1149" s="3">
        <f t="shared" si="17"/>
        <v>0.15</v>
      </c>
      <c r="M1149" s="2">
        <f>IFERROR(Table1[[#This Row],[Sale Price]]*Table1[[#This Row],[Discount]],"No Discount")</f>
        <v>5411.3535000000002</v>
      </c>
      <c r="N1149" s="2">
        <f>IFERROR(Table1[[#This Row],[Sale Price]]-Table1[[#This Row],[Discount Amount]],Table1[[#This Row],[Sale Price]])</f>
        <v>30664.336500000001</v>
      </c>
      <c r="O1149" s="23">
        <f>MONTH(Table1[[#This Row],[Date]])</f>
        <v>1</v>
      </c>
      <c r="P1149" s="3"/>
      <c r="Q1149" s="3"/>
      <c r="R1149" s="3"/>
      <c r="S1149" s="3"/>
      <c r="T1149" s="3"/>
    </row>
    <row r="1150" spans="1:20">
      <c r="A1150" s="3">
        <v>1149</v>
      </c>
      <c r="B1150" s="3" t="s">
        <v>727</v>
      </c>
      <c r="C1150" s="3" t="s">
        <v>23</v>
      </c>
      <c r="D1150" s="2">
        <v>6078.85</v>
      </c>
      <c r="E1150" s="3">
        <v>2</v>
      </c>
      <c r="F1150" s="3" t="s">
        <v>1744</v>
      </c>
      <c r="G1150" s="1">
        <v>45515</v>
      </c>
      <c r="H1150" s="3" t="s">
        <v>197</v>
      </c>
      <c r="I1150" s="3" t="s">
        <v>26</v>
      </c>
      <c r="J1150" s="3" t="s">
        <v>20</v>
      </c>
      <c r="K1150" s="2">
        <f>Table1[[#This Row],[Unit Price]]*Table1[[#This Row],[Quantity]]</f>
        <v>12157.7</v>
      </c>
      <c r="L1150" s="3">
        <f t="shared" si="17"/>
        <v>0.15</v>
      </c>
      <c r="M1150" s="2">
        <f>IFERROR(Table1[[#This Row],[Sale Price]]*Table1[[#This Row],[Discount]],"No Discount")</f>
        <v>1823.655</v>
      </c>
      <c r="N1150" s="2">
        <f>IFERROR(Table1[[#This Row],[Sale Price]]-Table1[[#This Row],[Discount Amount]],Table1[[#This Row],[Sale Price]])</f>
        <v>10334.045</v>
      </c>
      <c r="O1150" s="23">
        <f>MONTH(Table1[[#This Row],[Date]])</f>
        <v>8</v>
      </c>
      <c r="P1150" s="3"/>
      <c r="Q1150" s="3"/>
      <c r="R1150" s="3"/>
      <c r="S1150" s="3"/>
      <c r="T1150" s="3"/>
    </row>
    <row r="1151" spans="1:20">
      <c r="A1151" s="3">
        <v>1150</v>
      </c>
      <c r="B1151" s="3" t="s">
        <v>1298</v>
      </c>
      <c r="C1151" s="3" t="s">
        <v>29</v>
      </c>
      <c r="D1151" s="2">
        <v>193916.86</v>
      </c>
      <c r="E1151" s="3">
        <v>5</v>
      </c>
      <c r="F1151" s="3" t="s">
        <v>1745</v>
      </c>
      <c r="G1151" s="1">
        <v>45454</v>
      </c>
      <c r="H1151" s="3" t="s">
        <v>197</v>
      </c>
      <c r="I1151" s="3" t="s">
        <v>19</v>
      </c>
      <c r="J1151" s="3" t="s">
        <v>36</v>
      </c>
      <c r="K1151" s="2">
        <f>Table1[[#This Row],[Unit Price]]*Table1[[#This Row],[Quantity]]</f>
        <v>969584.29999999993</v>
      </c>
      <c r="L1151" s="3">
        <f t="shared" si="17"/>
        <v>0.25</v>
      </c>
      <c r="M1151" s="2">
        <f>IFERROR(Table1[[#This Row],[Sale Price]]*Table1[[#This Row],[Discount]],"No Discount")</f>
        <v>242396.07499999998</v>
      </c>
      <c r="N1151" s="2">
        <f>IFERROR(Table1[[#This Row],[Sale Price]]-Table1[[#This Row],[Discount Amount]],Table1[[#This Row],[Sale Price]])</f>
        <v>727188.22499999998</v>
      </c>
      <c r="O1151" s="23">
        <f>MONTH(Table1[[#This Row],[Date]])</f>
        <v>6</v>
      </c>
      <c r="P1151" s="3"/>
      <c r="Q1151" s="3"/>
      <c r="R1151" s="3"/>
      <c r="S1151" s="3"/>
      <c r="T1151" s="3"/>
    </row>
    <row r="1152" spans="1:20">
      <c r="A1152" s="3">
        <v>1151</v>
      </c>
      <c r="B1152" s="3" t="s">
        <v>513</v>
      </c>
      <c r="C1152" s="3" t="s">
        <v>70</v>
      </c>
      <c r="D1152" s="2">
        <v>173101.31</v>
      </c>
      <c r="E1152" s="3">
        <v>1</v>
      </c>
      <c r="F1152" s="3" t="s">
        <v>1746</v>
      </c>
      <c r="G1152" s="1">
        <v>45565</v>
      </c>
      <c r="H1152" s="3" t="s">
        <v>159</v>
      </c>
      <c r="I1152" s="3" t="s">
        <v>45</v>
      </c>
      <c r="J1152" s="3" t="s">
        <v>36</v>
      </c>
      <c r="K1152" s="2">
        <f>Table1[[#This Row],[Unit Price]]*Table1[[#This Row],[Quantity]]</f>
        <v>173101.31</v>
      </c>
      <c r="L1152" s="3" t="str">
        <f t="shared" si="17"/>
        <v>No Discount</v>
      </c>
      <c r="M1152" s="2" t="str">
        <f>IFERROR(Table1[[#This Row],[Sale Price]]*Table1[[#This Row],[Discount]],"No Discount")</f>
        <v>No Discount</v>
      </c>
      <c r="N1152" s="2">
        <f>IFERROR(Table1[[#This Row],[Sale Price]]-Table1[[#This Row],[Discount Amount]],Table1[[#This Row],[Sale Price]])</f>
        <v>173101.31</v>
      </c>
      <c r="O1152" s="23">
        <f>MONTH(Table1[[#This Row],[Date]])</f>
        <v>9</v>
      </c>
      <c r="P1152" s="3"/>
      <c r="Q1152" s="3"/>
      <c r="R1152" s="3"/>
      <c r="S1152" s="3"/>
      <c r="T1152" s="3"/>
    </row>
    <row r="1153" spans="1:20">
      <c r="A1153" s="3">
        <v>1152</v>
      </c>
      <c r="B1153" s="3" t="s">
        <v>1106</v>
      </c>
      <c r="C1153" s="3" t="s">
        <v>60</v>
      </c>
      <c r="D1153" s="2">
        <v>108561.87</v>
      </c>
      <c r="E1153" s="3">
        <v>3</v>
      </c>
      <c r="F1153" s="3" t="s">
        <v>1747</v>
      </c>
      <c r="G1153" s="1">
        <v>45626</v>
      </c>
      <c r="H1153" s="3" t="s">
        <v>197</v>
      </c>
      <c r="I1153" s="3" t="s">
        <v>26</v>
      </c>
      <c r="J1153" s="3" t="s">
        <v>20</v>
      </c>
      <c r="K1153" s="2">
        <f>Table1[[#This Row],[Unit Price]]*Table1[[#This Row],[Quantity]]</f>
        <v>325685.61</v>
      </c>
      <c r="L1153" s="3">
        <f t="shared" si="17"/>
        <v>0.15</v>
      </c>
      <c r="M1153" s="2">
        <f>IFERROR(Table1[[#This Row],[Sale Price]]*Table1[[#This Row],[Discount]],"No Discount")</f>
        <v>48852.841499999995</v>
      </c>
      <c r="N1153" s="2">
        <f>IFERROR(Table1[[#This Row],[Sale Price]]-Table1[[#This Row],[Discount Amount]],Table1[[#This Row],[Sale Price]])</f>
        <v>276832.76850000001</v>
      </c>
      <c r="O1153" s="23">
        <f>MONTH(Table1[[#This Row],[Date]])</f>
        <v>11</v>
      </c>
      <c r="P1153" s="3"/>
      <c r="Q1153" s="3"/>
      <c r="R1153" s="3"/>
      <c r="S1153" s="3"/>
      <c r="T1153" s="3"/>
    </row>
    <row r="1154" spans="1:20">
      <c r="A1154" s="3">
        <v>1153</v>
      </c>
      <c r="B1154" s="3" t="s">
        <v>814</v>
      </c>
      <c r="C1154" s="3" t="s">
        <v>38</v>
      </c>
      <c r="D1154" s="2">
        <v>79732.92</v>
      </c>
      <c r="E1154" s="3">
        <v>2</v>
      </c>
      <c r="F1154" s="3" t="s">
        <v>1748</v>
      </c>
      <c r="G1154" s="1">
        <v>45354</v>
      </c>
      <c r="H1154" s="3" t="s">
        <v>84</v>
      </c>
      <c r="I1154" s="3" t="s">
        <v>26</v>
      </c>
      <c r="J1154" s="3" t="s">
        <v>27</v>
      </c>
      <c r="K1154" s="2">
        <f>Table1[[#This Row],[Unit Price]]*Table1[[#This Row],[Quantity]]</f>
        <v>159465.84</v>
      </c>
      <c r="L1154" s="3">
        <f t="shared" ref="L1154:L1217" si="18">_xlfn.XLOOKUP(E1154,$P$2:$P$6,$Q$2:$Q$6,,0)</f>
        <v>0.15</v>
      </c>
      <c r="M1154" s="2">
        <f>IFERROR(Table1[[#This Row],[Sale Price]]*Table1[[#This Row],[Discount]],"No Discount")</f>
        <v>23919.876</v>
      </c>
      <c r="N1154" s="2">
        <f>IFERROR(Table1[[#This Row],[Sale Price]]-Table1[[#This Row],[Discount Amount]],Table1[[#This Row],[Sale Price]])</f>
        <v>135545.96400000001</v>
      </c>
      <c r="O1154" s="23">
        <f>MONTH(Table1[[#This Row],[Date]])</f>
        <v>3</v>
      </c>
      <c r="P1154" s="3"/>
      <c r="Q1154" s="3"/>
      <c r="R1154" s="3"/>
      <c r="S1154" s="3"/>
      <c r="T1154" s="3"/>
    </row>
    <row r="1155" spans="1:20">
      <c r="A1155" s="3">
        <v>1154</v>
      </c>
      <c r="B1155" s="3" t="s">
        <v>608</v>
      </c>
      <c r="C1155" s="3" t="s">
        <v>16</v>
      </c>
      <c r="D1155" s="2">
        <v>190270.56</v>
      </c>
      <c r="E1155" s="3">
        <v>4</v>
      </c>
      <c r="F1155" s="3" t="s">
        <v>1749</v>
      </c>
      <c r="G1155" s="1">
        <v>45631</v>
      </c>
      <c r="H1155" s="3" t="s">
        <v>84</v>
      </c>
      <c r="I1155" s="3" t="s">
        <v>26</v>
      </c>
      <c r="J1155" s="3" t="s">
        <v>20</v>
      </c>
      <c r="K1155" s="2">
        <f>Table1[[#This Row],[Unit Price]]*Table1[[#This Row],[Quantity]]</f>
        <v>761082.24</v>
      </c>
      <c r="L1155" s="3">
        <f t="shared" si="18"/>
        <v>0.15</v>
      </c>
      <c r="M1155" s="2">
        <f>IFERROR(Table1[[#This Row],[Sale Price]]*Table1[[#This Row],[Discount]],"No Discount")</f>
        <v>114162.336</v>
      </c>
      <c r="N1155" s="2">
        <f>IFERROR(Table1[[#This Row],[Sale Price]]-Table1[[#This Row],[Discount Amount]],Table1[[#This Row],[Sale Price]])</f>
        <v>646919.90399999998</v>
      </c>
      <c r="O1155" s="23">
        <f>MONTH(Table1[[#This Row],[Date]])</f>
        <v>12</v>
      </c>
      <c r="P1155" s="3"/>
      <c r="Q1155" s="3"/>
      <c r="R1155" s="3"/>
      <c r="S1155" s="3"/>
      <c r="T1155" s="3"/>
    </row>
    <row r="1156" spans="1:20">
      <c r="A1156" s="3">
        <v>1155</v>
      </c>
      <c r="B1156" s="3" t="s">
        <v>254</v>
      </c>
      <c r="C1156" s="3" t="s">
        <v>29</v>
      </c>
      <c r="D1156" s="2">
        <v>186642.43</v>
      </c>
      <c r="E1156" s="3">
        <v>1</v>
      </c>
      <c r="F1156" s="3" t="s">
        <v>1750</v>
      </c>
      <c r="G1156" s="1">
        <v>45577</v>
      </c>
      <c r="H1156" s="3" t="s">
        <v>181</v>
      </c>
      <c r="I1156" s="3" t="s">
        <v>19</v>
      </c>
      <c r="J1156" s="3" t="s">
        <v>36</v>
      </c>
      <c r="K1156" s="2">
        <f>Table1[[#This Row],[Unit Price]]*Table1[[#This Row],[Quantity]]</f>
        <v>186642.43</v>
      </c>
      <c r="L1156" s="3" t="str">
        <f t="shared" si="18"/>
        <v>No Discount</v>
      </c>
      <c r="M1156" s="2" t="str">
        <f>IFERROR(Table1[[#This Row],[Sale Price]]*Table1[[#This Row],[Discount]],"No Discount")</f>
        <v>No Discount</v>
      </c>
      <c r="N1156" s="2">
        <f>IFERROR(Table1[[#This Row],[Sale Price]]-Table1[[#This Row],[Discount Amount]],Table1[[#This Row],[Sale Price]])</f>
        <v>186642.43</v>
      </c>
      <c r="O1156" s="23">
        <f>MONTH(Table1[[#This Row],[Date]])</f>
        <v>10</v>
      </c>
      <c r="P1156" s="3"/>
      <c r="Q1156" s="3"/>
      <c r="R1156" s="3"/>
      <c r="S1156" s="3"/>
      <c r="T1156" s="3"/>
    </row>
    <row r="1157" spans="1:20">
      <c r="A1157" s="3">
        <v>1156</v>
      </c>
      <c r="B1157" s="3" t="s">
        <v>501</v>
      </c>
      <c r="C1157" s="3" t="s">
        <v>51</v>
      </c>
      <c r="D1157" s="2">
        <v>94894.45</v>
      </c>
      <c r="E1157" s="3">
        <v>3</v>
      </c>
      <c r="F1157" s="3" t="s">
        <v>1751</v>
      </c>
      <c r="G1157" s="1">
        <v>45635</v>
      </c>
      <c r="H1157" s="3" t="s">
        <v>191</v>
      </c>
      <c r="I1157" s="3" t="s">
        <v>32</v>
      </c>
      <c r="J1157" s="3" t="s">
        <v>27</v>
      </c>
      <c r="K1157" s="2">
        <f>Table1[[#This Row],[Unit Price]]*Table1[[#This Row],[Quantity]]</f>
        <v>284683.34999999998</v>
      </c>
      <c r="L1157" s="3">
        <f t="shared" si="18"/>
        <v>0.15</v>
      </c>
      <c r="M1157" s="2">
        <f>IFERROR(Table1[[#This Row],[Sale Price]]*Table1[[#This Row],[Discount]],"No Discount")</f>
        <v>42702.502499999995</v>
      </c>
      <c r="N1157" s="2">
        <f>IFERROR(Table1[[#This Row],[Sale Price]]-Table1[[#This Row],[Discount Amount]],Table1[[#This Row],[Sale Price]])</f>
        <v>241980.84749999997</v>
      </c>
      <c r="O1157" s="23">
        <f>MONTH(Table1[[#This Row],[Date]])</f>
        <v>12</v>
      </c>
      <c r="P1157" s="3"/>
      <c r="Q1157" s="3"/>
      <c r="R1157" s="3"/>
      <c r="S1157" s="3"/>
      <c r="T1157" s="3"/>
    </row>
    <row r="1158" spans="1:20">
      <c r="A1158" s="3">
        <v>1157</v>
      </c>
      <c r="B1158" s="3" t="s">
        <v>411</v>
      </c>
      <c r="C1158" s="3" t="s">
        <v>38</v>
      </c>
      <c r="D1158" s="2">
        <v>13629.28</v>
      </c>
      <c r="E1158" s="3">
        <v>3</v>
      </c>
      <c r="F1158" s="3" t="s">
        <v>1752</v>
      </c>
      <c r="G1158" s="1">
        <v>45395</v>
      </c>
      <c r="H1158" s="3" t="s">
        <v>72</v>
      </c>
      <c r="I1158" s="3" t="s">
        <v>41</v>
      </c>
      <c r="J1158" s="3" t="s">
        <v>27</v>
      </c>
      <c r="K1158" s="2">
        <f>Table1[[#This Row],[Unit Price]]*Table1[[#This Row],[Quantity]]</f>
        <v>40887.840000000004</v>
      </c>
      <c r="L1158" s="3">
        <f t="shared" si="18"/>
        <v>0.15</v>
      </c>
      <c r="M1158" s="2">
        <f>IFERROR(Table1[[#This Row],[Sale Price]]*Table1[[#This Row],[Discount]],"No Discount")</f>
        <v>6133.1760000000004</v>
      </c>
      <c r="N1158" s="2">
        <f>IFERROR(Table1[[#This Row],[Sale Price]]-Table1[[#This Row],[Discount Amount]],Table1[[#This Row],[Sale Price]])</f>
        <v>34754.664000000004</v>
      </c>
      <c r="O1158" s="23">
        <f>MONTH(Table1[[#This Row],[Date]])</f>
        <v>4</v>
      </c>
      <c r="P1158" s="3"/>
      <c r="Q1158" s="3"/>
      <c r="R1158" s="3"/>
      <c r="S1158" s="3"/>
      <c r="T1158" s="3"/>
    </row>
    <row r="1159" spans="1:20">
      <c r="A1159" s="3">
        <v>1158</v>
      </c>
      <c r="B1159" s="3" t="s">
        <v>128</v>
      </c>
      <c r="C1159" s="3" t="s">
        <v>79</v>
      </c>
      <c r="D1159" s="2">
        <v>123669.44</v>
      </c>
      <c r="E1159" s="3">
        <v>4</v>
      </c>
      <c r="F1159" s="3" t="s">
        <v>1753</v>
      </c>
      <c r="G1159" s="1">
        <v>45617</v>
      </c>
      <c r="H1159" s="3" t="s">
        <v>106</v>
      </c>
      <c r="I1159" s="3" t="s">
        <v>32</v>
      </c>
      <c r="J1159" s="3" t="s">
        <v>36</v>
      </c>
      <c r="K1159" s="2">
        <f>Table1[[#This Row],[Unit Price]]*Table1[[#This Row],[Quantity]]</f>
        <v>494677.76000000001</v>
      </c>
      <c r="L1159" s="3">
        <f t="shared" si="18"/>
        <v>0.15</v>
      </c>
      <c r="M1159" s="2">
        <f>IFERROR(Table1[[#This Row],[Sale Price]]*Table1[[#This Row],[Discount]],"No Discount")</f>
        <v>74201.664000000004</v>
      </c>
      <c r="N1159" s="2">
        <f>IFERROR(Table1[[#This Row],[Sale Price]]-Table1[[#This Row],[Discount Amount]],Table1[[#This Row],[Sale Price]])</f>
        <v>420476.09600000002</v>
      </c>
      <c r="O1159" s="23">
        <f>MONTH(Table1[[#This Row],[Date]])</f>
        <v>11</v>
      </c>
      <c r="P1159" s="3"/>
      <c r="Q1159" s="3"/>
      <c r="R1159" s="3"/>
      <c r="S1159" s="3"/>
      <c r="T1159" s="3"/>
    </row>
    <row r="1160" spans="1:20">
      <c r="A1160" s="3">
        <v>1159</v>
      </c>
      <c r="B1160" s="3" t="s">
        <v>1754</v>
      </c>
      <c r="C1160" s="3" t="s">
        <v>38</v>
      </c>
      <c r="D1160" s="2">
        <v>38278.769999999997</v>
      </c>
      <c r="E1160" s="3">
        <v>4</v>
      </c>
      <c r="F1160" s="3" t="s">
        <v>1755</v>
      </c>
      <c r="G1160" s="1">
        <v>45531</v>
      </c>
      <c r="H1160" s="3" t="s">
        <v>57</v>
      </c>
      <c r="I1160" s="3" t="s">
        <v>41</v>
      </c>
      <c r="J1160" s="3" t="s">
        <v>20</v>
      </c>
      <c r="K1160" s="2">
        <f>Table1[[#This Row],[Unit Price]]*Table1[[#This Row],[Quantity]]</f>
        <v>153115.07999999999</v>
      </c>
      <c r="L1160" s="3">
        <f t="shared" si="18"/>
        <v>0.15</v>
      </c>
      <c r="M1160" s="2">
        <f>IFERROR(Table1[[#This Row],[Sale Price]]*Table1[[#This Row],[Discount]],"No Discount")</f>
        <v>22967.261999999999</v>
      </c>
      <c r="N1160" s="2">
        <f>IFERROR(Table1[[#This Row],[Sale Price]]-Table1[[#This Row],[Discount Amount]],Table1[[#This Row],[Sale Price]])</f>
        <v>130147.81799999998</v>
      </c>
      <c r="O1160" s="23">
        <f>MONTH(Table1[[#This Row],[Date]])</f>
        <v>8</v>
      </c>
      <c r="P1160" s="3"/>
      <c r="Q1160" s="3"/>
      <c r="R1160" s="3"/>
      <c r="S1160" s="3"/>
      <c r="T1160" s="3"/>
    </row>
    <row r="1161" spans="1:20">
      <c r="A1161" s="3">
        <v>1160</v>
      </c>
      <c r="B1161" s="3" t="s">
        <v>656</v>
      </c>
      <c r="C1161" s="3" t="s">
        <v>79</v>
      </c>
      <c r="D1161" s="2">
        <v>107480.46</v>
      </c>
      <c r="E1161" s="3">
        <v>4</v>
      </c>
      <c r="F1161" s="3" t="s">
        <v>1756</v>
      </c>
      <c r="G1161" s="1">
        <v>45448</v>
      </c>
      <c r="H1161" s="3" t="s">
        <v>35</v>
      </c>
      <c r="I1161" s="3" t="s">
        <v>19</v>
      </c>
      <c r="J1161" s="3" t="s">
        <v>36</v>
      </c>
      <c r="K1161" s="2">
        <f>Table1[[#This Row],[Unit Price]]*Table1[[#This Row],[Quantity]]</f>
        <v>429921.84</v>
      </c>
      <c r="L1161" s="3">
        <f t="shared" si="18"/>
        <v>0.15</v>
      </c>
      <c r="M1161" s="2">
        <f>IFERROR(Table1[[#This Row],[Sale Price]]*Table1[[#This Row],[Discount]],"No Discount")</f>
        <v>64488.275999999998</v>
      </c>
      <c r="N1161" s="2">
        <f>IFERROR(Table1[[#This Row],[Sale Price]]-Table1[[#This Row],[Discount Amount]],Table1[[#This Row],[Sale Price]])</f>
        <v>365433.56400000001</v>
      </c>
      <c r="O1161" s="23">
        <f>MONTH(Table1[[#This Row],[Date]])</f>
        <v>6</v>
      </c>
      <c r="P1161" s="3"/>
      <c r="Q1161" s="3"/>
      <c r="R1161" s="3"/>
      <c r="S1161" s="3"/>
      <c r="T1161" s="3"/>
    </row>
    <row r="1162" spans="1:20">
      <c r="A1162" s="3">
        <v>1161</v>
      </c>
      <c r="B1162" s="3" t="s">
        <v>1579</v>
      </c>
      <c r="C1162" s="3" t="s">
        <v>60</v>
      </c>
      <c r="D1162" s="2">
        <v>72360.179999999993</v>
      </c>
      <c r="E1162" s="3">
        <v>2</v>
      </c>
      <c r="F1162" s="3" t="s">
        <v>1757</v>
      </c>
      <c r="G1162" s="1">
        <v>45494</v>
      </c>
      <c r="H1162" s="3" t="s">
        <v>106</v>
      </c>
      <c r="I1162" s="3" t="s">
        <v>45</v>
      </c>
      <c r="J1162" s="3" t="s">
        <v>20</v>
      </c>
      <c r="K1162" s="2">
        <f>Table1[[#This Row],[Unit Price]]*Table1[[#This Row],[Quantity]]</f>
        <v>144720.35999999999</v>
      </c>
      <c r="L1162" s="3">
        <f t="shared" si="18"/>
        <v>0.15</v>
      </c>
      <c r="M1162" s="2">
        <f>IFERROR(Table1[[#This Row],[Sale Price]]*Table1[[#This Row],[Discount]],"No Discount")</f>
        <v>21708.053999999996</v>
      </c>
      <c r="N1162" s="2">
        <f>IFERROR(Table1[[#This Row],[Sale Price]]-Table1[[#This Row],[Discount Amount]],Table1[[#This Row],[Sale Price]])</f>
        <v>123012.30599999998</v>
      </c>
      <c r="O1162" s="23">
        <f>MONTH(Table1[[#This Row],[Date]])</f>
        <v>7</v>
      </c>
      <c r="P1162" s="3"/>
      <c r="Q1162" s="3"/>
      <c r="R1162" s="3"/>
      <c r="S1162" s="3"/>
      <c r="T1162" s="3"/>
    </row>
    <row r="1163" spans="1:20">
      <c r="A1163" s="3">
        <v>1162</v>
      </c>
      <c r="B1163" s="3" t="s">
        <v>1758</v>
      </c>
      <c r="C1163" s="3" t="s">
        <v>38</v>
      </c>
      <c r="D1163" s="2">
        <v>109481.49</v>
      </c>
      <c r="E1163" s="3">
        <v>2</v>
      </c>
      <c r="F1163" s="3" t="s">
        <v>1759</v>
      </c>
      <c r="G1163" s="1">
        <v>45624</v>
      </c>
      <c r="H1163" s="3" t="s">
        <v>191</v>
      </c>
      <c r="I1163" s="3" t="s">
        <v>41</v>
      </c>
      <c r="J1163" s="3" t="s">
        <v>20</v>
      </c>
      <c r="K1163" s="2">
        <f>Table1[[#This Row],[Unit Price]]*Table1[[#This Row],[Quantity]]</f>
        <v>218962.98</v>
      </c>
      <c r="L1163" s="3">
        <f t="shared" si="18"/>
        <v>0.15</v>
      </c>
      <c r="M1163" s="2">
        <f>IFERROR(Table1[[#This Row],[Sale Price]]*Table1[[#This Row],[Discount]],"No Discount")</f>
        <v>32844.447</v>
      </c>
      <c r="N1163" s="2">
        <f>IFERROR(Table1[[#This Row],[Sale Price]]-Table1[[#This Row],[Discount Amount]],Table1[[#This Row],[Sale Price]])</f>
        <v>186118.533</v>
      </c>
      <c r="O1163" s="23">
        <f>MONTH(Table1[[#This Row],[Date]])</f>
        <v>11</v>
      </c>
      <c r="P1163" s="3"/>
      <c r="Q1163" s="3"/>
      <c r="R1163" s="3"/>
      <c r="S1163" s="3"/>
      <c r="T1163" s="3"/>
    </row>
    <row r="1164" spans="1:20">
      <c r="A1164" s="3">
        <v>1163</v>
      </c>
      <c r="B1164" s="3" t="s">
        <v>226</v>
      </c>
      <c r="C1164" s="3" t="s">
        <v>47</v>
      </c>
      <c r="D1164" s="2">
        <v>177849.57</v>
      </c>
      <c r="E1164" s="3">
        <v>2</v>
      </c>
      <c r="F1164" s="3" t="s">
        <v>1760</v>
      </c>
      <c r="G1164" s="1">
        <v>45441</v>
      </c>
      <c r="H1164" s="3" t="s">
        <v>81</v>
      </c>
      <c r="I1164" s="3" t="s">
        <v>45</v>
      </c>
      <c r="J1164" s="3" t="s">
        <v>20</v>
      </c>
      <c r="K1164" s="2">
        <f>Table1[[#This Row],[Unit Price]]*Table1[[#This Row],[Quantity]]</f>
        <v>355699.14</v>
      </c>
      <c r="L1164" s="3">
        <f t="shared" si="18"/>
        <v>0.15</v>
      </c>
      <c r="M1164" s="2">
        <f>IFERROR(Table1[[#This Row],[Sale Price]]*Table1[[#This Row],[Discount]],"No Discount")</f>
        <v>53354.870999999999</v>
      </c>
      <c r="N1164" s="2">
        <f>IFERROR(Table1[[#This Row],[Sale Price]]-Table1[[#This Row],[Discount Amount]],Table1[[#This Row],[Sale Price]])</f>
        <v>302344.26900000003</v>
      </c>
      <c r="O1164" s="23">
        <f>MONTH(Table1[[#This Row],[Date]])</f>
        <v>5</v>
      </c>
      <c r="P1164" s="3"/>
      <c r="Q1164" s="3"/>
      <c r="R1164" s="3"/>
      <c r="S1164" s="3"/>
      <c r="T1164" s="3"/>
    </row>
    <row r="1165" spans="1:20">
      <c r="A1165" s="3">
        <v>1164</v>
      </c>
      <c r="B1165" s="3" t="s">
        <v>435</v>
      </c>
      <c r="C1165" s="3" t="s">
        <v>129</v>
      </c>
      <c r="D1165" s="2">
        <v>144333.64000000001</v>
      </c>
      <c r="E1165" s="3">
        <v>3</v>
      </c>
      <c r="F1165" s="3" t="s">
        <v>1761</v>
      </c>
      <c r="G1165" s="1">
        <v>45301</v>
      </c>
      <c r="H1165" s="3" t="s">
        <v>96</v>
      </c>
      <c r="I1165" s="3" t="s">
        <v>32</v>
      </c>
      <c r="J1165" s="3" t="s">
        <v>36</v>
      </c>
      <c r="K1165" s="2">
        <f>Table1[[#This Row],[Unit Price]]*Table1[[#This Row],[Quantity]]</f>
        <v>433000.92000000004</v>
      </c>
      <c r="L1165" s="3">
        <f t="shared" si="18"/>
        <v>0.15</v>
      </c>
      <c r="M1165" s="2">
        <f>IFERROR(Table1[[#This Row],[Sale Price]]*Table1[[#This Row],[Discount]],"No Discount")</f>
        <v>64950.138000000006</v>
      </c>
      <c r="N1165" s="2">
        <f>IFERROR(Table1[[#This Row],[Sale Price]]-Table1[[#This Row],[Discount Amount]],Table1[[#This Row],[Sale Price]])</f>
        <v>368050.78200000001</v>
      </c>
      <c r="O1165" s="23">
        <f>MONTH(Table1[[#This Row],[Date]])</f>
        <v>1</v>
      </c>
      <c r="P1165" s="3"/>
      <c r="Q1165" s="3"/>
      <c r="R1165" s="3"/>
      <c r="S1165" s="3"/>
      <c r="T1165" s="3"/>
    </row>
    <row r="1166" spans="1:20">
      <c r="A1166" s="3">
        <v>1165</v>
      </c>
      <c r="B1166" s="3" t="s">
        <v>602</v>
      </c>
      <c r="C1166" s="3" t="s">
        <v>16</v>
      </c>
      <c r="D1166" s="2">
        <v>185707.02</v>
      </c>
      <c r="E1166" s="3">
        <v>2</v>
      </c>
      <c r="F1166" s="3" t="s">
        <v>1762</v>
      </c>
      <c r="G1166" s="1">
        <v>45304</v>
      </c>
      <c r="H1166" s="3" t="s">
        <v>99</v>
      </c>
      <c r="I1166" s="3" t="s">
        <v>32</v>
      </c>
      <c r="J1166" s="3" t="s">
        <v>36</v>
      </c>
      <c r="K1166" s="2">
        <f>Table1[[#This Row],[Unit Price]]*Table1[[#This Row],[Quantity]]</f>
        <v>371414.04</v>
      </c>
      <c r="L1166" s="3">
        <f t="shared" si="18"/>
        <v>0.15</v>
      </c>
      <c r="M1166" s="2">
        <f>IFERROR(Table1[[#This Row],[Sale Price]]*Table1[[#This Row],[Discount]],"No Discount")</f>
        <v>55712.105999999992</v>
      </c>
      <c r="N1166" s="2">
        <f>IFERROR(Table1[[#This Row],[Sale Price]]-Table1[[#This Row],[Discount Amount]],Table1[[#This Row],[Sale Price]])</f>
        <v>315701.93400000001</v>
      </c>
      <c r="O1166" s="23">
        <f>MONTH(Table1[[#This Row],[Date]])</f>
        <v>1</v>
      </c>
      <c r="P1166" s="3"/>
      <c r="Q1166" s="3"/>
      <c r="R1166" s="3"/>
      <c r="S1166" s="3"/>
      <c r="T1166" s="3"/>
    </row>
    <row r="1167" spans="1:20">
      <c r="A1167" s="3">
        <v>1166</v>
      </c>
      <c r="B1167" s="3" t="s">
        <v>338</v>
      </c>
      <c r="C1167" s="3" t="s">
        <v>70</v>
      </c>
      <c r="D1167" s="2">
        <v>192305.07</v>
      </c>
      <c r="E1167" s="3">
        <v>3</v>
      </c>
      <c r="F1167" s="3" t="s">
        <v>1763</v>
      </c>
      <c r="G1167" s="1">
        <v>45536</v>
      </c>
      <c r="H1167" s="3" t="s">
        <v>251</v>
      </c>
      <c r="I1167" s="3" t="s">
        <v>32</v>
      </c>
      <c r="J1167" s="3" t="s">
        <v>20</v>
      </c>
      <c r="K1167" s="2">
        <f>Table1[[#This Row],[Unit Price]]*Table1[[#This Row],[Quantity]]</f>
        <v>576915.21</v>
      </c>
      <c r="L1167" s="3">
        <f t="shared" si="18"/>
        <v>0.15</v>
      </c>
      <c r="M1167" s="2">
        <f>IFERROR(Table1[[#This Row],[Sale Price]]*Table1[[#This Row],[Discount]],"No Discount")</f>
        <v>86537.281499999997</v>
      </c>
      <c r="N1167" s="2">
        <f>IFERROR(Table1[[#This Row],[Sale Price]]-Table1[[#This Row],[Discount Amount]],Table1[[#This Row],[Sale Price]])</f>
        <v>490377.92849999998</v>
      </c>
      <c r="O1167" s="23">
        <f>MONTH(Table1[[#This Row],[Date]])</f>
        <v>9</v>
      </c>
      <c r="P1167" s="3"/>
      <c r="Q1167" s="3"/>
      <c r="R1167" s="3"/>
      <c r="S1167" s="3"/>
      <c r="T1167" s="3"/>
    </row>
    <row r="1168" spans="1:20">
      <c r="A1168" s="3">
        <v>1167</v>
      </c>
      <c r="B1168" s="3" t="s">
        <v>621</v>
      </c>
      <c r="C1168" s="3" t="s">
        <v>38</v>
      </c>
      <c r="D1168" s="2">
        <v>137292.15</v>
      </c>
      <c r="E1168" s="3">
        <v>1</v>
      </c>
      <c r="F1168" s="3" t="s">
        <v>1764</v>
      </c>
      <c r="G1168" s="1">
        <v>45590</v>
      </c>
      <c r="H1168" s="3" t="s">
        <v>81</v>
      </c>
      <c r="I1168" s="3" t="s">
        <v>26</v>
      </c>
      <c r="J1168" s="3" t="s">
        <v>20</v>
      </c>
      <c r="K1168" s="2">
        <f>Table1[[#This Row],[Unit Price]]*Table1[[#This Row],[Quantity]]</f>
        <v>137292.15</v>
      </c>
      <c r="L1168" s="3" t="str">
        <f t="shared" si="18"/>
        <v>No Discount</v>
      </c>
      <c r="M1168" s="2" t="str">
        <f>IFERROR(Table1[[#This Row],[Sale Price]]*Table1[[#This Row],[Discount]],"No Discount")</f>
        <v>No Discount</v>
      </c>
      <c r="N1168" s="2">
        <f>IFERROR(Table1[[#This Row],[Sale Price]]-Table1[[#This Row],[Discount Amount]],Table1[[#This Row],[Sale Price]])</f>
        <v>137292.15</v>
      </c>
      <c r="O1168" s="23">
        <f>MONTH(Table1[[#This Row],[Date]])</f>
        <v>10</v>
      </c>
      <c r="P1168" s="3"/>
      <c r="Q1168" s="3"/>
      <c r="R1168" s="3"/>
      <c r="S1168" s="3"/>
      <c r="T1168" s="3"/>
    </row>
    <row r="1169" spans="1:20">
      <c r="A1169" s="3">
        <v>1168</v>
      </c>
      <c r="B1169" s="3" t="s">
        <v>107</v>
      </c>
      <c r="C1169" s="3" t="s">
        <v>16</v>
      </c>
      <c r="D1169" s="2">
        <v>129504.63</v>
      </c>
      <c r="E1169" s="3">
        <v>1</v>
      </c>
      <c r="F1169" s="3" t="s">
        <v>1765</v>
      </c>
      <c r="G1169" s="1">
        <v>45648</v>
      </c>
      <c r="H1169" s="3" t="s">
        <v>76</v>
      </c>
      <c r="I1169" s="3" t="s">
        <v>32</v>
      </c>
      <c r="J1169" s="3" t="s">
        <v>27</v>
      </c>
      <c r="K1169" s="2">
        <f>Table1[[#This Row],[Unit Price]]*Table1[[#This Row],[Quantity]]</f>
        <v>129504.63</v>
      </c>
      <c r="L1169" s="3" t="str">
        <f t="shared" si="18"/>
        <v>No Discount</v>
      </c>
      <c r="M1169" s="2" t="str">
        <f>IFERROR(Table1[[#This Row],[Sale Price]]*Table1[[#This Row],[Discount]],"No Discount")</f>
        <v>No Discount</v>
      </c>
      <c r="N1169" s="2">
        <f>IFERROR(Table1[[#This Row],[Sale Price]]-Table1[[#This Row],[Discount Amount]],Table1[[#This Row],[Sale Price]])</f>
        <v>129504.63</v>
      </c>
      <c r="O1169" s="23">
        <f>MONTH(Table1[[#This Row],[Date]])</f>
        <v>12</v>
      </c>
      <c r="P1169" s="3"/>
      <c r="Q1169" s="3"/>
      <c r="R1169" s="3"/>
      <c r="S1169" s="3"/>
      <c r="T1169" s="3"/>
    </row>
    <row r="1170" spans="1:20">
      <c r="A1170" s="3">
        <v>1169</v>
      </c>
      <c r="B1170" s="3" t="s">
        <v>860</v>
      </c>
      <c r="C1170" s="3" t="s">
        <v>47</v>
      </c>
      <c r="D1170" s="2">
        <v>30525.84</v>
      </c>
      <c r="E1170" s="3">
        <v>3</v>
      </c>
      <c r="F1170" s="3" t="s">
        <v>1766</v>
      </c>
      <c r="G1170" s="1">
        <v>45502</v>
      </c>
      <c r="H1170" s="3" t="s">
        <v>191</v>
      </c>
      <c r="I1170" s="3" t="s">
        <v>45</v>
      </c>
      <c r="J1170" s="3" t="s">
        <v>27</v>
      </c>
      <c r="K1170" s="2">
        <f>Table1[[#This Row],[Unit Price]]*Table1[[#This Row],[Quantity]]</f>
        <v>91577.52</v>
      </c>
      <c r="L1170" s="3">
        <f t="shared" si="18"/>
        <v>0.15</v>
      </c>
      <c r="M1170" s="2">
        <f>IFERROR(Table1[[#This Row],[Sale Price]]*Table1[[#This Row],[Discount]],"No Discount")</f>
        <v>13736.628000000001</v>
      </c>
      <c r="N1170" s="2">
        <f>IFERROR(Table1[[#This Row],[Sale Price]]-Table1[[#This Row],[Discount Amount]],Table1[[#This Row],[Sale Price]])</f>
        <v>77840.892000000007</v>
      </c>
      <c r="O1170" s="23">
        <f>MONTH(Table1[[#This Row],[Date]])</f>
        <v>7</v>
      </c>
      <c r="P1170" s="3"/>
      <c r="Q1170" s="3"/>
      <c r="R1170" s="3"/>
      <c r="S1170" s="3"/>
      <c r="T1170" s="3"/>
    </row>
    <row r="1171" spans="1:20">
      <c r="A1171" s="3">
        <v>1170</v>
      </c>
      <c r="B1171" s="3" t="s">
        <v>685</v>
      </c>
      <c r="C1171" s="3" t="s">
        <v>16</v>
      </c>
      <c r="D1171" s="2">
        <v>181790.38</v>
      </c>
      <c r="E1171" s="3">
        <v>5</v>
      </c>
      <c r="F1171" s="3" t="s">
        <v>1767</v>
      </c>
      <c r="G1171" s="1">
        <v>45531</v>
      </c>
      <c r="H1171" s="3" t="s">
        <v>81</v>
      </c>
      <c r="I1171" s="3" t="s">
        <v>41</v>
      </c>
      <c r="J1171" s="3" t="s">
        <v>27</v>
      </c>
      <c r="K1171" s="2">
        <f>Table1[[#This Row],[Unit Price]]*Table1[[#This Row],[Quantity]]</f>
        <v>908951.9</v>
      </c>
      <c r="L1171" s="3">
        <f t="shared" si="18"/>
        <v>0.25</v>
      </c>
      <c r="M1171" s="2">
        <f>IFERROR(Table1[[#This Row],[Sale Price]]*Table1[[#This Row],[Discount]],"No Discount")</f>
        <v>227237.97500000001</v>
      </c>
      <c r="N1171" s="2">
        <f>IFERROR(Table1[[#This Row],[Sale Price]]-Table1[[#This Row],[Discount Amount]],Table1[[#This Row],[Sale Price]])</f>
        <v>681713.92500000005</v>
      </c>
      <c r="O1171" s="23">
        <f>MONTH(Table1[[#This Row],[Date]])</f>
        <v>8</v>
      </c>
      <c r="P1171" s="3"/>
      <c r="Q1171" s="3"/>
      <c r="R1171" s="3"/>
      <c r="S1171" s="3"/>
      <c r="T1171" s="3"/>
    </row>
    <row r="1172" spans="1:20">
      <c r="A1172" s="3">
        <v>1171</v>
      </c>
      <c r="B1172" s="3" t="s">
        <v>630</v>
      </c>
      <c r="C1172" s="3" t="s">
        <v>79</v>
      </c>
      <c r="D1172" s="2">
        <v>171008.07</v>
      </c>
      <c r="E1172" s="3">
        <v>1</v>
      </c>
      <c r="F1172" s="3" t="s">
        <v>1768</v>
      </c>
      <c r="G1172" s="1">
        <v>45425</v>
      </c>
      <c r="H1172" s="3" t="s">
        <v>131</v>
      </c>
      <c r="I1172" s="3" t="s">
        <v>41</v>
      </c>
      <c r="J1172" s="3" t="s">
        <v>36</v>
      </c>
      <c r="K1172" s="2">
        <f>Table1[[#This Row],[Unit Price]]*Table1[[#This Row],[Quantity]]</f>
        <v>171008.07</v>
      </c>
      <c r="L1172" s="3" t="str">
        <f t="shared" si="18"/>
        <v>No Discount</v>
      </c>
      <c r="M1172" s="2" t="str">
        <f>IFERROR(Table1[[#This Row],[Sale Price]]*Table1[[#This Row],[Discount]],"No Discount")</f>
        <v>No Discount</v>
      </c>
      <c r="N1172" s="2">
        <f>IFERROR(Table1[[#This Row],[Sale Price]]-Table1[[#This Row],[Discount Amount]],Table1[[#This Row],[Sale Price]])</f>
        <v>171008.07</v>
      </c>
      <c r="O1172" s="23">
        <f>MONTH(Table1[[#This Row],[Date]])</f>
        <v>5</v>
      </c>
      <c r="P1172" s="3"/>
      <c r="Q1172" s="3"/>
      <c r="R1172" s="3"/>
      <c r="S1172" s="3"/>
      <c r="T1172" s="3"/>
    </row>
    <row r="1173" spans="1:20">
      <c r="A1173" s="3">
        <v>1172</v>
      </c>
      <c r="B1173" s="3" t="s">
        <v>1689</v>
      </c>
      <c r="C1173" s="3" t="s">
        <v>23</v>
      </c>
      <c r="D1173" s="2">
        <v>107588.3</v>
      </c>
      <c r="E1173" s="3">
        <v>1</v>
      </c>
      <c r="F1173" s="3" t="s">
        <v>1769</v>
      </c>
      <c r="G1173" s="1">
        <v>45547</v>
      </c>
      <c r="H1173" s="3" t="s">
        <v>81</v>
      </c>
      <c r="I1173" s="3" t="s">
        <v>41</v>
      </c>
      <c r="J1173" s="3" t="s">
        <v>20</v>
      </c>
      <c r="K1173" s="2">
        <f>Table1[[#This Row],[Unit Price]]*Table1[[#This Row],[Quantity]]</f>
        <v>107588.3</v>
      </c>
      <c r="L1173" s="3" t="str">
        <f t="shared" si="18"/>
        <v>No Discount</v>
      </c>
      <c r="M1173" s="2" t="str">
        <f>IFERROR(Table1[[#This Row],[Sale Price]]*Table1[[#This Row],[Discount]],"No Discount")</f>
        <v>No Discount</v>
      </c>
      <c r="N1173" s="2">
        <f>IFERROR(Table1[[#This Row],[Sale Price]]-Table1[[#This Row],[Discount Amount]],Table1[[#This Row],[Sale Price]])</f>
        <v>107588.3</v>
      </c>
      <c r="O1173" s="23">
        <f>MONTH(Table1[[#This Row],[Date]])</f>
        <v>9</v>
      </c>
      <c r="P1173" s="3"/>
      <c r="Q1173" s="3"/>
      <c r="R1173" s="3"/>
      <c r="S1173" s="3"/>
      <c r="T1173" s="3"/>
    </row>
    <row r="1174" spans="1:20">
      <c r="A1174" s="3">
        <v>1173</v>
      </c>
      <c r="B1174" s="3" t="s">
        <v>269</v>
      </c>
      <c r="C1174" s="3" t="s">
        <v>51</v>
      </c>
      <c r="D1174" s="2">
        <v>49862.65</v>
      </c>
      <c r="E1174" s="3">
        <v>1</v>
      </c>
      <c r="F1174" s="3" t="s">
        <v>1770</v>
      </c>
      <c r="G1174" s="1">
        <v>45332</v>
      </c>
      <c r="H1174" s="3" t="s">
        <v>53</v>
      </c>
      <c r="I1174" s="3" t="s">
        <v>26</v>
      </c>
      <c r="J1174" s="3" t="s">
        <v>20</v>
      </c>
      <c r="K1174" s="2">
        <f>Table1[[#This Row],[Unit Price]]*Table1[[#This Row],[Quantity]]</f>
        <v>49862.65</v>
      </c>
      <c r="L1174" s="3" t="str">
        <f t="shared" si="18"/>
        <v>No Discount</v>
      </c>
      <c r="M1174" s="2" t="str">
        <f>IFERROR(Table1[[#This Row],[Sale Price]]*Table1[[#This Row],[Discount]],"No Discount")</f>
        <v>No Discount</v>
      </c>
      <c r="N1174" s="2">
        <f>IFERROR(Table1[[#This Row],[Sale Price]]-Table1[[#This Row],[Discount Amount]],Table1[[#This Row],[Sale Price]])</f>
        <v>49862.65</v>
      </c>
      <c r="O1174" s="23">
        <f>MONTH(Table1[[#This Row],[Date]])</f>
        <v>2</v>
      </c>
      <c r="P1174" s="3"/>
      <c r="Q1174" s="3"/>
      <c r="R1174" s="3"/>
      <c r="S1174" s="3"/>
      <c r="T1174" s="3"/>
    </row>
    <row r="1175" spans="1:20">
      <c r="A1175" s="3">
        <v>1174</v>
      </c>
      <c r="B1175" s="3" t="s">
        <v>242</v>
      </c>
      <c r="C1175" s="3" t="s">
        <v>38</v>
      </c>
      <c r="D1175" s="2">
        <v>140770.97</v>
      </c>
      <c r="E1175" s="3">
        <v>1</v>
      </c>
      <c r="F1175" s="3" t="s">
        <v>1771</v>
      </c>
      <c r="G1175" s="1">
        <v>45615</v>
      </c>
      <c r="H1175" s="3" t="s">
        <v>223</v>
      </c>
      <c r="I1175" s="3" t="s">
        <v>45</v>
      </c>
      <c r="J1175" s="3" t="s">
        <v>27</v>
      </c>
      <c r="K1175" s="2">
        <f>Table1[[#This Row],[Unit Price]]*Table1[[#This Row],[Quantity]]</f>
        <v>140770.97</v>
      </c>
      <c r="L1175" s="3" t="str">
        <f t="shared" si="18"/>
        <v>No Discount</v>
      </c>
      <c r="M1175" s="2" t="str">
        <f>IFERROR(Table1[[#This Row],[Sale Price]]*Table1[[#This Row],[Discount]],"No Discount")</f>
        <v>No Discount</v>
      </c>
      <c r="N1175" s="2">
        <f>IFERROR(Table1[[#This Row],[Sale Price]]-Table1[[#This Row],[Discount Amount]],Table1[[#This Row],[Sale Price]])</f>
        <v>140770.97</v>
      </c>
      <c r="O1175" s="23">
        <f>MONTH(Table1[[#This Row],[Date]])</f>
        <v>11</v>
      </c>
      <c r="P1175" s="3"/>
      <c r="Q1175" s="3"/>
      <c r="R1175" s="3"/>
      <c r="S1175" s="3"/>
      <c r="T1175" s="3"/>
    </row>
    <row r="1176" spans="1:20">
      <c r="A1176" s="3">
        <v>1175</v>
      </c>
      <c r="B1176" s="3" t="s">
        <v>488</v>
      </c>
      <c r="C1176" s="3" t="s">
        <v>60</v>
      </c>
      <c r="D1176" s="2">
        <v>46509.33</v>
      </c>
      <c r="E1176" s="3">
        <v>2</v>
      </c>
      <c r="F1176" s="3" t="s">
        <v>1772</v>
      </c>
      <c r="G1176" s="1">
        <v>45464</v>
      </c>
      <c r="H1176" s="3" t="s">
        <v>91</v>
      </c>
      <c r="I1176" s="3" t="s">
        <v>45</v>
      </c>
      <c r="J1176" s="3" t="s">
        <v>27</v>
      </c>
      <c r="K1176" s="2">
        <f>Table1[[#This Row],[Unit Price]]*Table1[[#This Row],[Quantity]]</f>
        <v>93018.66</v>
      </c>
      <c r="L1176" s="3">
        <f t="shared" si="18"/>
        <v>0.15</v>
      </c>
      <c r="M1176" s="2">
        <f>IFERROR(Table1[[#This Row],[Sale Price]]*Table1[[#This Row],[Discount]],"No Discount")</f>
        <v>13952.799000000001</v>
      </c>
      <c r="N1176" s="2">
        <f>IFERROR(Table1[[#This Row],[Sale Price]]-Table1[[#This Row],[Discount Amount]],Table1[[#This Row],[Sale Price]])</f>
        <v>79065.861000000004</v>
      </c>
      <c r="O1176" s="23">
        <f>MONTH(Table1[[#This Row],[Date]])</f>
        <v>6</v>
      </c>
      <c r="P1176" s="3"/>
      <c r="Q1176" s="3"/>
      <c r="R1176" s="3"/>
      <c r="S1176" s="3"/>
      <c r="T1176" s="3"/>
    </row>
    <row r="1177" spans="1:20">
      <c r="A1177" s="3">
        <v>1176</v>
      </c>
      <c r="B1177" s="3" t="s">
        <v>471</v>
      </c>
      <c r="C1177" s="3" t="s">
        <v>60</v>
      </c>
      <c r="D1177" s="2">
        <v>97463.38</v>
      </c>
      <c r="E1177" s="3">
        <v>1</v>
      </c>
      <c r="F1177" s="3" t="s">
        <v>1773</v>
      </c>
      <c r="G1177" s="1">
        <v>45353</v>
      </c>
      <c r="H1177" s="3" t="s">
        <v>191</v>
      </c>
      <c r="I1177" s="3" t="s">
        <v>32</v>
      </c>
      <c r="J1177" s="3" t="s">
        <v>36</v>
      </c>
      <c r="K1177" s="2">
        <f>Table1[[#This Row],[Unit Price]]*Table1[[#This Row],[Quantity]]</f>
        <v>97463.38</v>
      </c>
      <c r="L1177" s="3" t="str">
        <f t="shared" si="18"/>
        <v>No Discount</v>
      </c>
      <c r="M1177" s="2" t="str">
        <f>IFERROR(Table1[[#This Row],[Sale Price]]*Table1[[#This Row],[Discount]],"No Discount")</f>
        <v>No Discount</v>
      </c>
      <c r="N1177" s="2">
        <f>IFERROR(Table1[[#This Row],[Sale Price]]-Table1[[#This Row],[Discount Amount]],Table1[[#This Row],[Sale Price]])</f>
        <v>97463.38</v>
      </c>
      <c r="O1177" s="23">
        <f>MONTH(Table1[[#This Row],[Date]])</f>
        <v>3</v>
      </c>
      <c r="P1177" s="3"/>
      <c r="Q1177" s="3"/>
      <c r="R1177" s="3"/>
      <c r="S1177" s="3"/>
      <c r="T1177" s="3"/>
    </row>
    <row r="1178" spans="1:20">
      <c r="A1178" s="3">
        <v>1177</v>
      </c>
      <c r="B1178" s="3" t="s">
        <v>122</v>
      </c>
      <c r="C1178" s="3" t="s">
        <v>16</v>
      </c>
      <c r="D1178" s="2">
        <v>127182.83</v>
      </c>
      <c r="E1178" s="3">
        <v>2</v>
      </c>
      <c r="F1178" s="3" t="s">
        <v>1774</v>
      </c>
      <c r="G1178" s="1">
        <v>45500</v>
      </c>
      <c r="H1178" s="3" t="s">
        <v>53</v>
      </c>
      <c r="I1178" s="3" t="s">
        <v>45</v>
      </c>
      <c r="J1178" s="3" t="s">
        <v>27</v>
      </c>
      <c r="K1178" s="2">
        <f>Table1[[#This Row],[Unit Price]]*Table1[[#This Row],[Quantity]]</f>
        <v>254365.66</v>
      </c>
      <c r="L1178" s="3">
        <f t="shared" si="18"/>
        <v>0.15</v>
      </c>
      <c r="M1178" s="2">
        <f>IFERROR(Table1[[#This Row],[Sale Price]]*Table1[[#This Row],[Discount]],"No Discount")</f>
        <v>38154.849000000002</v>
      </c>
      <c r="N1178" s="2">
        <f>IFERROR(Table1[[#This Row],[Sale Price]]-Table1[[#This Row],[Discount Amount]],Table1[[#This Row],[Sale Price]])</f>
        <v>216210.81099999999</v>
      </c>
      <c r="O1178" s="23">
        <f>MONTH(Table1[[#This Row],[Date]])</f>
        <v>7</v>
      </c>
      <c r="P1178" s="3"/>
      <c r="Q1178" s="3"/>
      <c r="R1178" s="3"/>
      <c r="S1178" s="3"/>
      <c r="T1178" s="3"/>
    </row>
    <row r="1179" spans="1:20">
      <c r="A1179" s="3">
        <v>1178</v>
      </c>
      <c r="B1179" s="3" t="s">
        <v>1735</v>
      </c>
      <c r="C1179" s="3" t="s">
        <v>38</v>
      </c>
      <c r="D1179" s="2">
        <v>189695.89</v>
      </c>
      <c r="E1179" s="3">
        <v>3</v>
      </c>
      <c r="F1179" s="3" t="s">
        <v>1775</v>
      </c>
      <c r="G1179" s="1">
        <v>45483</v>
      </c>
      <c r="H1179" s="3" t="s">
        <v>106</v>
      </c>
      <c r="I1179" s="3" t="s">
        <v>41</v>
      </c>
      <c r="J1179" s="3" t="s">
        <v>20</v>
      </c>
      <c r="K1179" s="2">
        <f>Table1[[#This Row],[Unit Price]]*Table1[[#This Row],[Quantity]]</f>
        <v>569087.67000000004</v>
      </c>
      <c r="L1179" s="3">
        <f t="shared" si="18"/>
        <v>0.15</v>
      </c>
      <c r="M1179" s="2">
        <f>IFERROR(Table1[[#This Row],[Sale Price]]*Table1[[#This Row],[Discount]],"No Discount")</f>
        <v>85363.150500000003</v>
      </c>
      <c r="N1179" s="2">
        <f>IFERROR(Table1[[#This Row],[Sale Price]]-Table1[[#This Row],[Discount Amount]],Table1[[#This Row],[Sale Price]])</f>
        <v>483724.51950000005</v>
      </c>
      <c r="O1179" s="23">
        <f>MONTH(Table1[[#This Row],[Date]])</f>
        <v>7</v>
      </c>
      <c r="P1179" s="3"/>
      <c r="Q1179" s="3"/>
      <c r="R1179" s="3"/>
      <c r="S1179" s="3"/>
      <c r="T1179" s="3"/>
    </row>
    <row r="1180" spans="1:20">
      <c r="A1180" s="3">
        <v>1179</v>
      </c>
      <c r="B1180" s="3" t="s">
        <v>812</v>
      </c>
      <c r="C1180" s="3" t="s">
        <v>47</v>
      </c>
      <c r="D1180" s="2">
        <v>164258.99</v>
      </c>
      <c r="E1180" s="3">
        <v>3</v>
      </c>
      <c r="F1180" s="3" t="s">
        <v>1776</v>
      </c>
      <c r="G1180" s="1">
        <v>45385</v>
      </c>
      <c r="H1180" s="3" t="s">
        <v>131</v>
      </c>
      <c r="I1180" s="3" t="s">
        <v>41</v>
      </c>
      <c r="J1180" s="3" t="s">
        <v>36</v>
      </c>
      <c r="K1180" s="2">
        <f>Table1[[#This Row],[Unit Price]]*Table1[[#This Row],[Quantity]]</f>
        <v>492776.97</v>
      </c>
      <c r="L1180" s="3">
        <f t="shared" si="18"/>
        <v>0.15</v>
      </c>
      <c r="M1180" s="2">
        <f>IFERROR(Table1[[#This Row],[Sale Price]]*Table1[[#This Row],[Discount]],"No Discount")</f>
        <v>73916.545499999993</v>
      </c>
      <c r="N1180" s="2">
        <f>IFERROR(Table1[[#This Row],[Sale Price]]-Table1[[#This Row],[Discount Amount]],Table1[[#This Row],[Sale Price]])</f>
        <v>418860.42449999996</v>
      </c>
      <c r="O1180" s="23">
        <f>MONTH(Table1[[#This Row],[Date]])</f>
        <v>4</v>
      </c>
      <c r="P1180" s="3"/>
      <c r="Q1180" s="3"/>
      <c r="R1180" s="3"/>
      <c r="S1180" s="3"/>
      <c r="T1180" s="3"/>
    </row>
    <row r="1181" spans="1:20">
      <c r="A1181" s="3">
        <v>1180</v>
      </c>
      <c r="B1181" s="3" t="s">
        <v>890</v>
      </c>
      <c r="C1181" s="3" t="s">
        <v>70</v>
      </c>
      <c r="D1181" s="2">
        <v>136733.82999999999</v>
      </c>
      <c r="E1181" s="3">
        <v>1</v>
      </c>
      <c r="F1181" s="3" t="s">
        <v>1777</v>
      </c>
      <c r="G1181" s="1">
        <v>45344</v>
      </c>
      <c r="H1181" s="3" t="s">
        <v>131</v>
      </c>
      <c r="I1181" s="3" t="s">
        <v>32</v>
      </c>
      <c r="J1181" s="3" t="s">
        <v>36</v>
      </c>
      <c r="K1181" s="2">
        <f>Table1[[#This Row],[Unit Price]]*Table1[[#This Row],[Quantity]]</f>
        <v>136733.82999999999</v>
      </c>
      <c r="L1181" s="3" t="str">
        <f t="shared" si="18"/>
        <v>No Discount</v>
      </c>
      <c r="M1181" s="2" t="str">
        <f>IFERROR(Table1[[#This Row],[Sale Price]]*Table1[[#This Row],[Discount]],"No Discount")</f>
        <v>No Discount</v>
      </c>
      <c r="N1181" s="2">
        <f>IFERROR(Table1[[#This Row],[Sale Price]]-Table1[[#This Row],[Discount Amount]],Table1[[#This Row],[Sale Price]])</f>
        <v>136733.82999999999</v>
      </c>
      <c r="O1181" s="23">
        <f>MONTH(Table1[[#This Row],[Date]])</f>
        <v>2</v>
      </c>
      <c r="P1181" s="3"/>
      <c r="Q1181" s="3"/>
      <c r="R1181" s="3"/>
      <c r="S1181" s="3"/>
      <c r="T1181" s="3"/>
    </row>
    <row r="1182" spans="1:20">
      <c r="A1182" s="3">
        <v>1181</v>
      </c>
      <c r="B1182" s="3" t="s">
        <v>979</v>
      </c>
      <c r="C1182" s="3" t="s">
        <v>129</v>
      </c>
      <c r="D1182" s="2">
        <v>68101.03</v>
      </c>
      <c r="E1182" s="3">
        <v>3</v>
      </c>
      <c r="F1182" s="3" t="s">
        <v>1778</v>
      </c>
      <c r="G1182" s="1">
        <v>45316</v>
      </c>
      <c r="H1182" s="3" t="s">
        <v>18</v>
      </c>
      <c r="I1182" s="3" t="s">
        <v>45</v>
      </c>
      <c r="J1182" s="3" t="s">
        <v>36</v>
      </c>
      <c r="K1182" s="2">
        <f>Table1[[#This Row],[Unit Price]]*Table1[[#This Row],[Quantity]]</f>
        <v>204303.09</v>
      </c>
      <c r="L1182" s="3">
        <f t="shared" si="18"/>
        <v>0.15</v>
      </c>
      <c r="M1182" s="2">
        <f>IFERROR(Table1[[#This Row],[Sale Price]]*Table1[[#This Row],[Discount]],"No Discount")</f>
        <v>30645.463499999998</v>
      </c>
      <c r="N1182" s="2">
        <f>IFERROR(Table1[[#This Row],[Sale Price]]-Table1[[#This Row],[Discount Amount]],Table1[[#This Row],[Sale Price]])</f>
        <v>173657.62650000001</v>
      </c>
      <c r="O1182" s="23">
        <f>MONTH(Table1[[#This Row],[Date]])</f>
        <v>1</v>
      </c>
      <c r="P1182" s="3"/>
      <c r="Q1182" s="3"/>
      <c r="R1182" s="3"/>
      <c r="S1182" s="3"/>
      <c r="T1182" s="3"/>
    </row>
    <row r="1183" spans="1:20">
      <c r="A1183" s="3">
        <v>1182</v>
      </c>
      <c r="B1183" s="3" t="s">
        <v>1638</v>
      </c>
      <c r="C1183" s="3" t="s">
        <v>16</v>
      </c>
      <c r="D1183" s="2">
        <v>43487.54</v>
      </c>
      <c r="E1183" s="3">
        <v>5</v>
      </c>
      <c r="F1183" s="3" t="s">
        <v>1779</v>
      </c>
      <c r="G1183" s="1">
        <v>45537</v>
      </c>
      <c r="H1183" s="3" t="s">
        <v>181</v>
      </c>
      <c r="I1183" s="3" t="s">
        <v>26</v>
      </c>
      <c r="J1183" s="3" t="s">
        <v>20</v>
      </c>
      <c r="K1183" s="2">
        <f>Table1[[#This Row],[Unit Price]]*Table1[[#This Row],[Quantity]]</f>
        <v>217437.7</v>
      </c>
      <c r="L1183" s="3">
        <f t="shared" si="18"/>
        <v>0.25</v>
      </c>
      <c r="M1183" s="2">
        <f>IFERROR(Table1[[#This Row],[Sale Price]]*Table1[[#This Row],[Discount]],"No Discount")</f>
        <v>54359.425000000003</v>
      </c>
      <c r="N1183" s="2">
        <f>IFERROR(Table1[[#This Row],[Sale Price]]-Table1[[#This Row],[Discount Amount]],Table1[[#This Row],[Sale Price]])</f>
        <v>163078.27500000002</v>
      </c>
      <c r="O1183" s="23">
        <f>MONTH(Table1[[#This Row],[Date]])</f>
        <v>9</v>
      </c>
      <c r="P1183" s="3"/>
      <c r="Q1183" s="3"/>
      <c r="R1183" s="3"/>
      <c r="S1183" s="3"/>
      <c r="T1183" s="3"/>
    </row>
    <row r="1184" spans="1:20">
      <c r="A1184" s="3">
        <v>1183</v>
      </c>
      <c r="B1184" s="3" t="s">
        <v>219</v>
      </c>
      <c r="C1184" s="3" t="s">
        <v>129</v>
      </c>
      <c r="D1184" s="2">
        <v>184277.04</v>
      </c>
      <c r="E1184" s="3">
        <v>3</v>
      </c>
      <c r="F1184" s="3" t="s">
        <v>1780</v>
      </c>
      <c r="G1184" s="1">
        <v>45448</v>
      </c>
      <c r="H1184" s="3" t="s">
        <v>223</v>
      </c>
      <c r="I1184" s="3" t="s">
        <v>19</v>
      </c>
      <c r="J1184" s="3" t="s">
        <v>27</v>
      </c>
      <c r="K1184" s="2">
        <f>Table1[[#This Row],[Unit Price]]*Table1[[#This Row],[Quantity]]</f>
        <v>552831.12</v>
      </c>
      <c r="L1184" s="3">
        <f t="shared" si="18"/>
        <v>0.15</v>
      </c>
      <c r="M1184" s="2">
        <f>IFERROR(Table1[[#This Row],[Sale Price]]*Table1[[#This Row],[Discount]],"No Discount")</f>
        <v>82924.667999999991</v>
      </c>
      <c r="N1184" s="2">
        <f>IFERROR(Table1[[#This Row],[Sale Price]]-Table1[[#This Row],[Discount Amount]],Table1[[#This Row],[Sale Price]])</f>
        <v>469906.45199999999</v>
      </c>
      <c r="O1184" s="23">
        <f>MONTH(Table1[[#This Row],[Date]])</f>
        <v>6</v>
      </c>
      <c r="P1184" s="3"/>
      <c r="Q1184" s="3"/>
      <c r="R1184" s="3"/>
      <c r="S1184" s="3"/>
      <c r="T1184" s="3"/>
    </row>
    <row r="1185" spans="1:20">
      <c r="A1185" s="3">
        <v>1184</v>
      </c>
      <c r="B1185" s="3" t="s">
        <v>1781</v>
      </c>
      <c r="C1185" s="3" t="s">
        <v>51</v>
      </c>
      <c r="D1185" s="2">
        <v>188629.67</v>
      </c>
      <c r="E1185" s="3">
        <v>4</v>
      </c>
      <c r="F1185" s="3" t="s">
        <v>1782</v>
      </c>
      <c r="G1185" s="1">
        <v>45493</v>
      </c>
      <c r="H1185" s="3" t="s">
        <v>40</v>
      </c>
      <c r="I1185" s="3" t="s">
        <v>45</v>
      </c>
      <c r="J1185" s="3" t="s">
        <v>36</v>
      </c>
      <c r="K1185" s="2">
        <f>Table1[[#This Row],[Unit Price]]*Table1[[#This Row],[Quantity]]</f>
        <v>754518.68</v>
      </c>
      <c r="L1185" s="3">
        <f t="shared" si="18"/>
        <v>0.15</v>
      </c>
      <c r="M1185" s="2">
        <f>IFERROR(Table1[[#This Row],[Sale Price]]*Table1[[#This Row],[Discount]],"No Discount")</f>
        <v>113177.80200000001</v>
      </c>
      <c r="N1185" s="2">
        <f>IFERROR(Table1[[#This Row],[Sale Price]]-Table1[[#This Row],[Discount Amount]],Table1[[#This Row],[Sale Price]])</f>
        <v>641340.87800000003</v>
      </c>
      <c r="O1185" s="23">
        <f>MONTH(Table1[[#This Row],[Date]])</f>
        <v>7</v>
      </c>
      <c r="P1185" s="3"/>
      <c r="Q1185" s="3"/>
      <c r="R1185" s="3"/>
      <c r="S1185" s="3"/>
      <c r="T1185" s="3"/>
    </row>
    <row r="1186" spans="1:20">
      <c r="A1186" s="3">
        <v>1185</v>
      </c>
      <c r="B1186" s="3" t="s">
        <v>344</v>
      </c>
      <c r="C1186" s="3" t="s">
        <v>47</v>
      </c>
      <c r="D1186" s="2">
        <v>199629.96</v>
      </c>
      <c r="E1186" s="3">
        <v>1</v>
      </c>
      <c r="F1186" s="3" t="s">
        <v>1783</v>
      </c>
      <c r="G1186" s="1">
        <v>45617</v>
      </c>
      <c r="H1186" s="3" t="s">
        <v>57</v>
      </c>
      <c r="I1186" s="3" t="s">
        <v>26</v>
      </c>
      <c r="J1186" s="3" t="s">
        <v>36</v>
      </c>
      <c r="K1186" s="2">
        <f>Table1[[#This Row],[Unit Price]]*Table1[[#This Row],[Quantity]]</f>
        <v>199629.96</v>
      </c>
      <c r="L1186" s="3" t="str">
        <f t="shared" si="18"/>
        <v>No Discount</v>
      </c>
      <c r="M1186" s="2" t="str">
        <f>IFERROR(Table1[[#This Row],[Sale Price]]*Table1[[#This Row],[Discount]],"No Discount")</f>
        <v>No Discount</v>
      </c>
      <c r="N1186" s="2">
        <f>IFERROR(Table1[[#This Row],[Sale Price]]-Table1[[#This Row],[Discount Amount]],Table1[[#This Row],[Sale Price]])</f>
        <v>199629.96</v>
      </c>
      <c r="O1186" s="23">
        <f>MONTH(Table1[[#This Row],[Date]])</f>
        <v>11</v>
      </c>
      <c r="P1186" s="3"/>
      <c r="Q1186" s="3"/>
      <c r="R1186" s="3"/>
      <c r="S1186" s="3"/>
      <c r="T1186" s="3"/>
    </row>
    <row r="1187" spans="1:20">
      <c r="A1187" s="3">
        <v>1186</v>
      </c>
      <c r="B1187" s="3" t="s">
        <v>672</v>
      </c>
      <c r="C1187" s="3" t="s">
        <v>23</v>
      </c>
      <c r="D1187" s="2">
        <v>69842.52</v>
      </c>
      <c r="E1187" s="3">
        <v>1</v>
      </c>
      <c r="F1187" s="3" t="s">
        <v>1784</v>
      </c>
      <c r="G1187" s="1">
        <v>45484</v>
      </c>
      <c r="H1187" s="3" t="s">
        <v>40</v>
      </c>
      <c r="I1187" s="3" t="s">
        <v>32</v>
      </c>
      <c r="J1187" s="3" t="s">
        <v>20</v>
      </c>
      <c r="K1187" s="2">
        <f>Table1[[#This Row],[Unit Price]]*Table1[[#This Row],[Quantity]]</f>
        <v>69842.52</v>
      </c>
      <c r="L1187" s="3" t="str">
        <f t="shared" si="18"/>
        <v>No Discount</v>
      </c>
      <c r="M1187" s="2" t="str">
        <f>IFERROR(Table1[[#This Row],[Sale Price]]*Table1[[#This Row],[Discount]],"No Discount")</f>
        <v>No Discount</v>
      </c>
      <c r="N1187" s="2">
        <f>IFERROR(Table1[[#This Row],[Sale Price]]-Table1[[#This Row],[Discount Amount]],Table1[[#This Row],[Sale Price]])</f>
        <v>69842.52</v>
      </c>
      <c r="O1187" s="23">
        <f>MONTH(Table1[[#This Row],[Date]])</f>
        <v>7</v>
      </c>
      <c r="P1187" s="3"/>
      <c r="Q1187" s="3"/>
      <c r="R1187" s="3"/>
      <c r="S1187" s="3"/>
      <c r="T1187" s="3"/>
    </row>
    <row r="1188" spans="1:20">
      <c r="A1188" s="3">
        <v>1187</v>
      </c>
      <c r="B1188" s="3" t="s">
        <v>1704</v>
      </c>
      <c r="C1188" s="3" t="s">
        <v>29</v>
      </c>
      <c r="D1188" s="2">
        <v>191096.55</v>
      </c>
      <c r="E1188" s="3">
        <v>5</v>
      </c>
      <c r="F1188" s="3" t="s">
        <v>1785</v>
      </c>
      <c r="G1188" s="1">
        <v>45632</v>
      </c>
      <c r="H1188" s="3" t="s">
        <v>191</v>
      </c>
      <c r="I1188" s="3" t="s">
        <v>26</v>
      </c>
      <c r="J1188" s="3" t="s">
        <v>20</v>
      </c>
      <c r="K1188" s="2">
        <f>Table1[[#This Row],[Unit Price]]*Table1[[#This Row],[Quantity]]</f>
        <v>955482.75</v>
      </c>
      <c r="L1188" s="3">
        <f t="shared" si="18"/>
        <v>0.25</v>
      </c>
      <c r="M1188" s="2">
        <f>IFERROR(Table1[[#This Row],[Sale Price]]*Table1[[#This Row],[Discount]],"No Discount")</f>
        <v>238870.6875</v>
      </c>
      <c r="N1188" s="2">
        <f>IFERROR(Table1[[#This Row],[Sale Price]]-Table1[[#This Row],[Discount Amount]],Table1[[#This Row],[Sale Price]])</f>
        <v>716612.0625</v>
      </c>
      <c r="O1188" s="23">
        <f>MONTH(Table1[[#This Row],[Date]])</f>
        <v>12</v>
      </c>
      <c r="P1188" s="3"/>
      <c r="Q1188" s="3"/>
      <c r="R1188" s="3"/>
      <c r="S1188" s="3"/>
      <c r="T1188" s="3"/>
    </row>
    <row r="1189" spans="1:20">
      <c r="A1189" s="3">
        <v>1188</v>
      </c>
      <c r="B1189" s="3" t="s">
        <v>219</v>
      </c>
      <c r="C1189" s="3" t="s">
        <v>16</v>
      </c>
      <c r="D1189" s="2">
        <v>110321.54</v>
      </c>
      <c r="E1189" s="3">
        <v>4</v>
      </c>
      <c r="F1189" s="3" t="s">
        <v>1786</v>
      </c>
      <c r="G1189" s="1">
        <v>45542</v>
      </c>
      <c r="H1189" s="3" t="s">
        <v>106</v>
      </c>
      <c r="I1189" s="3" t="s">
        <v>26</v>
      </c>
      <c r="J1189" s="3" t="s">
        <v>36</v>
      </c>
      <c r="K1189" s="2">
        <f>Table1[[#This Row],[Unit Price]]*Table1[[#This Row],[Quantity]]</f>
        <v>441286.16</v>
      </c>
      <c r="L1189" s="3">
        <f t="shared" si="18"/>
        <v>0.15</v>
      </c>
      <c r="M1189" s="2">
        <f>IFERROR(Table1[[#This Row],[Sale Price]]*Table1[[#This Row],[Discount]],"No Discount")</f>
        <v>66192.923999999999</v>
      </c>
      <c r="N1189" s="2">
        <f>IFERROR(Table1[[#This Row],[Sale Price]]-Table1[[#This Row],[Discount Amount]],Table1[[#This Row],[Sale Price]])</f>
        <v>375093.23599999998</v>
      </c>
      <c r="O1189" s="23">
        <f>MONTH(Table1[[#This Row],[Date]])</f>
        <v>9</v>
      </c>
      <c r="P1189" s="3"/>
      <c r="Q1189" s="3"/>
      <c r="R1189" s="3"/>
      <c r="S1189" s="3"/>
      <c r="T1189" s="3"/>
    </row>
    <row r="1190" spans="1:20">
      <c r="A1190" s="3">
        <v>1189</v>
      </c>
      <c r="B1190" s="3" t="s">
        <v>1163</v>
      </c>
      <c r="C1190" s="3" t="s">
        <v>51</v>
      </c>
      <c r="D1190" s="2">
        <v>108191.52</v>
      </c>
      <c r="E1190" s="3">
        <v>4</v>
      </c>
      <c r="F1190" s="3" t="s">
        <v>1787</v>
      </c>
      <c r="G1190" s="1">
        <v>45300</v>
      </c>
      <c r="H1190" s="3" t="s">
        <v>40</v>
      </c>
      <c r="I1190" s="3" t="s">
        <v>41</v>
      </c>
      <c r="J1190" s="3" t="s">
        <v>36</v>
      </c>
      <c r="K1190" s="2">
        <f>Table1[[#This Row],[Unit Price]]*Table1[[#This Row],[Quantity]]</f>
        <v>432766.08</v>
      </c>
      <c r="L1190" s="3">
        <f t="shared" si="18"/>
        <v>0.15</v>
      </c>
      <c r="M1190" s="2">
        <f>IFERROR(Table1[[#This Row],[Sale Price]]*Table1[[#This Row],[Discount]],"No Discount")</f>
        <v>64914.911999999997</v>
      </c>
      <c r="N1190" s="2">
        <f>IFERROR(Table1[[#This Row],[Sale Price]]-Table1[[#This Row],[Discount Amount]],Table1[[#This Row],[Sale Price]])</f>
        <v>367851.16800000001</v>
      </c>
      <c r="O1190" s="23">
        <f>MONTH(Table1[[#This Row],[Date]])</f>
        <v>1</v>
      </c>
      <c r="P1190" s="3"/>
      <c r="Q1190" s="3"/>
      <c r="R1190" s="3"/>
      <c r="S1190" s="3"/>
      <c r="T1190" s="3"/>
    </row>
    <row r="1191" spans="1:20">
      <c r="A1191" s="3">
        <v>1190</v>
      </c>
      <c r="B1191" s="3" t="s">
        <v>881</v>
      </c>
      <c r="C1191" s="3" t="s">
        <v>38</v>
      </c>
      <c r="D1191" s="2">
        <v>162154.87</v>
      </c>
      <c r="E1191" s="3">
        <v>1</v>
      </c>
      <c r="F1191" s="3" t="s">
        <v>1788</v>
      </c>
      <c r="G1191" s="1">
        <v>45320</v>
      </c>
      <c r="H1191" s="3" t="s">
        <v>251</v>
      </c>
      <c r="I1191" s="3" t="s">
        <v>19</v>
      </c>
      <c r="J1191" s="3" t="s">
        <v>36</v>
      </c>
      <c r="K1191" s="2">
        <f>Table1[[#This Row],[Unit Price]]*Table1[[#This Row],[Quantity]]</f>
        <v>162154.87</v>
      </c>
      <c r="L1191" s="3" t="str">
        <f t="shared" si="18"/>
        <v>No Discount</v>
      </c>
      <c r="M1191" s="2" t="str">
        <f>IFERROR(Table1[[#This Row],[Sale Price]]*Table1[[#This Row],[Discount]],"No Discount")</f>
        <v>No Discount</v>
      </c>
      <c r="N1191" s="2">
        <f>IFERROR(Table1[[#This Row],[Sale Price]]-Table1[[#This Row],[Discount Amount]],Table1[[#This Row],[Sale Price]])</f>
        <v>162154.87</v>
      </c>
      <c r="O1191" s="23">
        <f>MONTH(Table1[[#This Row],[Date]])</f>
        <v>1</v>
      </c>
      <c r="P1191" s="3"/>
      <c r="Q1191" s="3"/>
      <c r="R1191" s="3"/>
      <c r="S1191" s="3"/>
      <c r="T1191" s="3"/>
    </row>
    <row r="1192" spans="1:20">
      <c r="A1192" s="3">
        <v>1191</v>
      </c>
      <c r="B1192" s="3" t="s">
        <v>248</v>
      </c>
      <c r="C1192" s="3" t="s">
        <v>70</v>
      </c>
      <c r="D1192" s="2">
        <v>191150.73</v>
      </c>
      <c r="E1192" s="3">
        <v>5</v>
      </c>
      <c r="F1192" s="3" t="s">
        <v>1789</v>
      </c>
      <c r="G1192" s="1">
        <v>45438</v>
      </c>
      <c r="H1192" s="3" t="s">
        <v>72</v>
      </c>
      <c r="I1192" s="3" t="s">
        <v>41</v>
      </c>
      <c r="J1192" s="3" t="s">
        <v>20</v>
      </c>
      <c r="K1192" s="2">
        <f>Table1[[#This Row],[Unit Price]]*Table1[[#This Row],[Quantity]]</f>
        <v>955753.65</v>
      </c>
      <c r="L1192" s="3">
        <f t="shared" si="18"/>
        <v>0.25</v>
      </c>
      <c r="M1192" s="2">
        <f>IFERROR(Table1[[#This Row],[Sale Price]]*Table1[[#This Row],[Discount]],"No Discount")</f>
        <v>238938.41250000001</v>
      </c>
      <c r="N1192" s="2">
        <f>IFERROR(Table1[[#This Row],[Sale Price]]-Table1[[#This Row],[Discount Amount]],Table1[[#This Row],[Sale Price]])</f>
        <v>716815.23750000005</v>
      </c>
      <c r="O1192" s="23">
        <f>MONTH(Table1[[#This Row],[Date]])</f>
        <v>5</v>
      </c>
      <c r="P1192" s="3"/>
      <c r="Q1192" s="3"/>
      <c r="R1192" s="3"/>
      <c r="S1192" s="3"/>
      <c r="T1192" s="3"/>
    </row>
    <row r="1193" spans="1:20">
      <c r="A1193" s="3">
        <v>1192</v>
      </c>
      <c r="B1193" s="3" t="s">
        <v>604</v>
      </c>
      <c r="C1193" s="3" t="s">
        <v>70</v>
      </c>
      <c r="D1193" s="2">
        <v>8368.9500000000007</v>
      </c>
      <c r="E1193" s="3">
        <v>5</v>
      </c>
      <c r="F1193" s="3" t="s">
        <v>1790</v>
      </c>
      <c r="G1193" s="1">
        <v>45293</v>
      </c>
      <c r="H1193" s="3" t="s">
        <v>25</v>
      </c>
      <c r="I1193" s="3" t="s">
        <v>32</v>
      </c>
      <c r="J1193" s="3" t="s">
        <v>20</v>
      </c>
      <c r="K1193" s="2">
        <f>Table1[[#This Row],[Unit Price]]*Table1[[#This Row],[Quantity]]</f>
        <v>41844.75</v>
      </c>
      <c r="L1193" s="3">
        <f t="shared" si="18"/>
        <v>0.25</v>
      </c>
      <c r="M1193" s="2">
        <f>IFERROR(Table1[[#This Row],[Sale Price]]*Table1[[#This Row],[Discount]],"No Discount")</f>
        <v>10461.1875</v>
      </c>
      <c r="N1193" s="2">
        <f>IFERROR(Table1[[#This Row],[Sale Price]]-Table1[[#This Row],[Discount Amount]],Table1[[#This Row],[Sale Price]])</f>
        <v>31383.5625</v>
      </c>
      <c r="O1193" s="23">
        <f>MONTH(Table1[[#This Row],[Date]])</f>
        <v>1</v>
      </c>
      <c r="P1193" s="3"/>
      <c r="Q1193" s="3"/>
      <c r="R1193" s="3"/>
      <c r="S1193" s="3"/>
      <c r="T1193" s="3"/>
    </row>
    <row r="1194" spans="1:20">
      <c r="A1194" s="3">
        <v>1193</v>
      </c>
      <c r="B1194" s="3" t="s">
        <v>1229</v>
      </c>
      <c r="C1194" s="3" t="s">
        <v>70</v>
      </c>
      <c r="D1194" s="2">
        <v>47758.48</v>
      </c>
      <c r="E1194" s="3">
        <v>4</v>
      </c>
      <c r="F1194" s="3" t="s">
        <v>1791</v>
      </c>
      <c r="G1194" s="1">
        <v>45548</v>
      </c>
      <c r="H1194" s="3" t="s">
        <v>131</v>
      </c>
      <c r="I1194" s="3" t="s">
        <v>41</v>
      </c>
      <c r="J1194" s="3" t="s">
        <v>20</v>
      </c>
      <c r="K1194" s="2">
        <f>Table1[[#This Row],[Unit Price]]*Table1[[#This Row],[Quantity]]</f>
        <v>191033.92</v>
      </c>
      <c r="L1194" s="3">
        <f t="shared" si="18"/>
        <v>0.15</v>
      </c>
      <c r="M1194" s="2">
        <f>IFERROR(Table1[[#This Row],[Sale Price]]*Table1[[#This Row],[Discount]],"No Discount")</f>
        <v>28655.088</v>
      </c>
      <c r="N1194" s="2">
        <f>IFERROR(Table1[[#This Row],[Sale Price]]-Table1[[#This Row],[Discount Amount]],Table1[[#This Row],[Sale Price]])</f>
        <v>162378.83200000002</v>
      </c>
      <c r="O1194" s="23">
        <f>MONTH(Table1[[#This Row],[Date]])</f>
        <v>9</v>
      </c>
      <c r="P1194" s="3"/>
      <c r="Q1194" s="3"/>
      <c r="R1194" s="3"/>
      <c r="S1194" s="3"/>
      <c r="T1194" s="3"/>
    </row>
    <row r="1195" spans="1:20">
      <c r="A1195" s="3">
        <v>1194</v>
      </c>
      <c r="B1195" s="3" t="s">
        <v>1030</v>
      </c>
      <c r="C1195" s="3" t="s">
        <v>129</v>
      </c>
      <c r="D1195" s="2">
        <v>27767.95</v>
      </c>
      <c r="E1195" s="3">
        <v>4</v>
      </c>
      <c r="F1195" s="3" t="s">
        <v>1792</v>
      </c>
      <c r="G1195" s="1">
        <v>45434</v>
      </c>
      <c r="H1195" s="3" t="s">
        <v>197</v>
      </c>
      <c r="I1195" s="3" t="s">
        <v>19</v>
      </c>
      <c r="J1195" s="3" t="s">
        <v>27</v>
      </c>
      <c r="K1195" s="2">
        <f>Table1[[#This Row],[Unit Price]]*Table1[[#This Row],[Quantity]]</f>
        <v>111071.8</v>
      </c>
      <c r="L1195" s="3">
        <f t="shared" si="18"/>
        <v>0.15</v>
      </c>
      <c r="M1195" s="2">
        <f>IFERROR(Table1[[#This Row],[Sale Price]]*Table1[[#This Row],[Discount]],"No Discount")</f>
        <v>16660.77</v>
      </c>
      <c r="N1195" s="2">
        <f>IFERROR(Table1[[#This Row],[Sale Price]]-Table1[[#This Row],[Discount Amount]],Table1[[#This Row],[Sale Price]])</f>
        <v>94411.03</v>
      </c>
      <c r="O1195" s="23">
        <f>MONTH(Table1[[#This Row],[Date]])</f>
        <v>5</v>
      </c>
      <c r="P1195" s="3"/>
      <c r="Q1195" s="3"/>
      <c r="R1195" s="3"/>
      <c r="S1195" s="3"/>
      <c r="T1195" s="3"/>
    </row>
    <row r="1196" spans="1:20">
      <c r="A1196" s="3">
        <v>1195</v>
      </c>
      <c r="B1196" s="3" t="s">
        <v>1324</v>
      </c>
      <c r="C1196" s="3" t="s">
        <v>38</v>
      </c>
      <c r="D1196" s="2">
        <v>155713.38</v>
      </c>
      <c r="E1196" s="3">
        <v>2</v>
      </c>
      <c r="F1196" s="3" t="s">
        <v>1793</v>
      </c>
      <c r="G1196" s="1">
        <v>45645</v>
      </c>
      <c r="H1196" s="3" t="s">
        <v>131</v>
      </c>
      <c r="I1196" s="3" t="s">
        <v>41</v>
      </c>
      <c r="J1196" s="3" t="s">
        <v>20</v>
      </c>
      <c r="K1196" s="2">
        <f>Table1[[#This Row],[Unit Price]]*Table1[[#This Row],[Quantity]]</f>
        <v>311426.76</v>
      </c>
      <c r="L1196" s="3">
        <f t="shared" si="18"/>
        <v>0.15</v>
      </c>
      <c r="M1196" s="2">
        <f>IFERROR(Table1[[#This Row],[Sale Price]]*Table1[[#This Row],[Discount]],"No Discount")</f>
        <v>46714.014000000003</v>
      </c>
      <c r="N1196" s="2">
        <f>IFERROR(Table1[[#This Row],[Sale Price]]-Table1[[#This Row],[Discount Amount]],Table1[[#This Row],[Sale Price]])</f>
        <v>264712.74599999998</v>
      </c>
      <c r="O1196" s="23">
        <f>MONTH(Table1[[#This Row],[Date]])</f>
        <v>12</v>
      </c>
      <c r="P1196" s="3"/>
      <c r="Q1196" s="3"/>
      <c r="R1196" s="3"/>
      <c r="S1196" s="3"/>
      <c r="T1196" s="3"/>
    </row>
    <row r="1197" spans="1:20">
      <c r="A1197" s="3">
        <v>1196</v>
      </c>
      <c r="B1197" s="3" t="s">
        <v>530</v>
      </c>
      <c r="C1197" s="3" t="s">
        <v>60</v>
      </c>
      <c r="D1197" s="2">
        <v>71355.8</v>
      </c>
      <c r="E1197" s="3">
        <v>4</v>
      </c>
      <c r="F1197" s="3" t="s">
        <v>1794</v>
      </c>
      <c r="G1197" s="1">
        <v>45532</v>
      </c>
      <c r="H1197" s="3" t="s">
        <v>106</v>
      </c>
      <c r="I1197" s="3" t="s">
        <v>45</v>
      </c>
      <c r="J1197" s="3" t="s">
        <v>36</v>
      </c>
      <c r="K1197" s="2">
        <f>Table1[[#This Row],[Unit Price]]*Table1[[#This Row],[Quantity]]</f>
        <v>285423.2</v>
      </c>
      <c r="L1197" s="3">
        <f t="shared" si="18"/>
        <v>0.15</v>
      </c>
      <c r="M1197" s="2">
        <f>IFERROR(Table1[[#This Row],[Sale Price]]*Table1[[#This Row],[Discount]],"No Discount")</f>
        <v>42813.48</v>
      </c>
      <c r="N1197" s="2">
        <f>IFERROR(Table1[[#This Row],[Sale Price]]-Table1[[#This Row],[Discount Amount]],Table1[[#This Row],[Sale Price]])</f>
        <v>242609.72</v>
      </c>
      <c r="O1197" s="23">
        <f>MONTH(Table1[[#This Row],[Date]])</f>
        <v>8</v>
      </c>
      <c r="P1197" s="3"/>
      <c r="Q1197" s="3"/>
      <c r="R1197" s="3"/>
      <c r="S1197" s="3"/>
      <c r="T1197" s="3"/>
    </row>
    <row r="1198" spans="1:20">
      <c r="A1198" s="3">
        <v>1197</v>
      </c>
      <c r="B1198" s="3" t="s">
        <v>1795</v>
      </c>
      <c r="C1198" s="3" t="s">
        <v>60</v>
      </c>
      <c r="D1198" s="2">
        <v>31940.69</v>
      </c>
      <c r="E1198" s="3">
        <v>3</v>
      </c>
      <c r="F1198" s="3" t="s">
        <v>1796</v>
      </c>
      <c r="G1198" s="1">
        <v>45358</v>
      </c>
      <c r="H1198" s="3" t="s">
        <v>84</v>
      </c>
      <c r="I1198" s="3" t="s">
        <v>45</v>
      </c>
      <c r="J1198" s="3" t="s">
        <v>20</v>
      </c>
      <c r="K1198" s="2">
        <f>Table1[[#This Row],[Unit Price]]*Table1[[#This Row],[Quantity]]</f>
        <v>95822.069999999992</v>
      </c>
      <c r="L1198" s="3">
        <f t="shared" si="18"/>
        <v>0.15</v>
      </c>
      <c r="M1198" s="2">
        <f>IFERROR(Table1[[#This Row],[Sale Price]]*Table1[[#This Row],[Discount]],"No Discount")</f>
        <v>14373.310499999998</v>
      </c>
      <c r="N1198" s="2">
        <f>IFERROR(Table1[[#This Row],[Sale Price]]-Table1[[#This Row],[Discount Amount]],Table1[[#This Row],[Sale Price]])</f>
        <v>81448.7595</v>
      </c>
      <c r="O1198" s="23">
        <f>MONTH(Table1[[#This Row],[Date]])</f>
        <v>3</v>
      </c>
      <c r="P1198" s="3"/>
      <c r="Q1198" s="3"/>
      <c r="R1198" s="3"/>
      <c r="S1198" s="3"/>
      <c r="T1198" s="3"/>
    </row>
    <row r="1199" spans="1:20">
      <c r="A1199" s="3">
        <v>1198</v>
      </c>
      <c r="B1199" s="3" t="s">
        <v>1641</v>
      </c>
      <c r="C1199" s="3" t="s">
        <v>16</v>
      </c>
      <c r="D1199" s="2">
        <v>9198.09</v>
      </c>
      <c r="E1199" s="3">
        <v>4</v>
      </c>
      <c r="F1199" s="3" t="s">
        <v>1797</v>
      </c>
      <c r="G1199" s="1">
        <v>45541</v>
      </c>
      <c r="H1199" s="3" t="s">
        <v>84</v>
      </c>
      <c r="I1199" s="3" t="s">
        <v>26</v>
      </c>
      <c r="J1199" s="3" t="s">
        <v>27</v>
      </c>
      <c r="K1199" s="2">
        <f>Table1[[#This Row],[Unit Price]]*Table1[[#This Row],[Quantity]]</f>
        <v>36792.36</v>
      </c>
      <c r="L1199" s="3">
        <f t="shared" si="18"/>
        <v>0.15</v>
      </c>
      <c r="M1199" s="2">
        <f>IFERROR(Table1[[#This Row],[Sale Price]]*Table1[[#This Row],[Discount]],"No Discount")</f>
        <v>5518.8540000000003</v>
      </c>
      <c r="N1199" s="2">
        <f>IFERROR(Table1[[#This Row],[Sale Price]]-Table1[[#This Row],[Discount Amount]],Table1[[#This Row],[Sale Price]])</f>
        <v>31273.506000000001</v>
      </c>
      <c r="O1199" s="23">
        <f>MONTH(Table1[[#This Row],[Date]])</f>
        <v>9</v>
      </c>
      <c r="P1199" s="3"/>
      <c r="Q1199" s="3"/>
      <c r="R1199" s="3"/>
      <c r="S1199" s="3"/>
      <c r="T1199" s="3"/>
    </row>
    <row r="1200" spans="1:20">
      <c r="A1200" s="3">
        <v>1199</v>
      </c>
      <c r="B1200" s="3" t="s">
        <v>330</v>
      </c>
      <c r="C1200" s="3" t="s">
        <v>60</v>
      </c>
      <c r="D1200" s="2">
        <v>93288.05</v>
      </c>
      <c r="E1200" s="3">
        <v>5</v>
      </c>
      <c r="F1200" s="3" t="s">
        <v>1798</v>
      </c>
      <c r="G1200" s="1">
        <v>45502</v>
      </c>
      <c r="H1200" s="3" t="s">
        <v>76</v>
      </c>
      <c r="I1200" s="3" t="s">
        <v>41</v>
      </c>
      <c r="J1200" s="3" t="s">
        <v>36</v>
      </c>
      <c r="K1200" s="2">
        <f>Table1[[#This Row],[Unit Price]]*Table1[[#This Row],[Quantity]]</f>
        <v>466440.25</v>
      </c>
      <c r="L1200" s="3">
        <f t="shared" si="18"/>
        <v>0.25</v>
      </c>
      <c r="M1200" s="2">
        <f>IFERROR(Table1[[#This Row],[Sale Price]]*Table1[[#This Row],[Discount]],"No Discount")</f>
        <v>116610.0625</v>
      </c>
      <c r="N1200" s="2">
        <f>IFERROR(Table1[[#This Row],[Sale Price]]-Table1[[#This Row],[Discount Amount]],Table1[[#This Row],[Sale Price]])</f>
        <v>349830.1875</v>
      </c>
      <c r="O1200" s="23">
        <f>MONTH(Table1[[#This Row],[Date]])</f>
        <v>7</v>
      </c>
      <c r="P1200" s="3"/>
      <c r="Q1200" s="3"/>
      <c r="R1200" s="3"/>
      <c r="S1200" s="3"/>
      <c r="T1200" s="3"/>
    </row>
    <row r="1201" spans="1:20">
      <c r="A1201" s="3">
        <v>1200</v>
      </c>
      <c r="B1201" s="3" t="s">
        <v>1539</v>
      </c>
      <c r="C1201" s="3" t="s">
        <v>60</v>
      </c>
      <c r="D1201" s="2">
        <v>33392.879999999997</v>
      </c>
      <c r="E1201" s="3">
        <v>2</v>
      </c>
      <c r="F1201" s="3" t="s">
        <v>1799</v>
      </c>
      <c r="G1201" s="1">
        <v>45573</v>
      </c>
      <c r="H1201" s="3" t="s">
        <v>76</v>
      </c>
      <c r="I1201" s="3" t="s">
        <v>32</v>
      </c>
      <c r="J1201" s="3" t="s">
        <v>36</v>
      </c>
      <c r="K1201" s="2">
        <f>Table1[[#This Row],[Unit Price]]*Table1[[#This Row],[Quantity]]</f>
        <v>66785.759999999995</v>
      </c>
      <c r="L1201" s="3">
        <f t="shared" si="18"/>
        <v>0.15</v>
      </c>
      <c r="M1201" s="2">
        <f>IFERROR(Table1[[#This Row],[Sale Price]]*Table1[[#This Row],[Discount]],"No Discount")</f>
        <v>10017.864</v>
      </c>
      <c r="N1201" s="2">
        <f>IFERROR(Table1[[#This Row],[Sale Price]]-Table1[[#This Row],[Discount Amount]],Table1[[#This Row],[Sale Price]])</f>
        <v>56767.895999999993</v>
      </c>
      <c r="O1201" s="23">
        <f>MONTH(Table1[[#This Row],[Date]])</f>
        <v>10</v>
      </c>
      <c r="P1201" s="3"/>
      <c r="Q1201" s="3"/>
      <c r="R1201" s="3"/>
      <c r="S1201" s="3"/>
      <c r="T1201" s="3"/>
    </row>
    <row r="1202" spans="1:20">
      <c r="A1202" s="3">
        <v>1201</v>
      </c>
      <c r="B1202" s="3" t="s">
        <v>1800</v>
      </c>
      <c r="C1202" s="3" t="s">
        <v>29</v>
      </c>
      <c r="D1202" s="2">
        <v>83080.27</v>
      </c>
      <c r="E1202" s="3">
        <v>3</v>
      </c>
      <c r="F1202" s="3" t="s">
        <v>1801</v>
      </c>
      <c r="G1202" s="1">
        <v>45336</v>
      </c>
      <c r="H1202" s="3" t="s">
        <v>44</v>
      </c>
      <c r="I1202" s="3" t="s">
        <v>45</v>
      </c>
      <c r="J1202" s="3" t="s">
        <v>27</v>
      </c>
      <c r="K1202" s="2">
        <f>Table1[[#This Row],[Unit Price]]*Table1[[#This Row],[Quantity]]</f>
        <v>249240.81</v>
      </c>
      <c r="L1202" s="3">
        <f t="shared" si="18"/>
        <v>0.15</v>
      </c>
      <c r="M1202" s="2">
        <f>IFERROR(Table1[[#This Row],[Sale Price]]*Table1[[#This Row],[Discount]],"No Discount")</f>
        <v>37386.121500000001</v>
      </c>
      <c r="N1202" s="2">
        <f>IFERROR(Table1[[#This Row],[Sale Price]]-Table1[[#This Row],[Discount Amount]],Table1[[#This Row],[Sale Price]])</f>
        <v>211854.68849999999</v>
      </c>
      <c r="O1202" s="23">
        <f>MONTH(Table1[[#This Row],[Date]])</f>
        <v>2</v>
      </c>
      <c r="P1202" s="3"/>
      <c r="Q1202" s="3"/>
      <c r="R1202" s="3"/>
      <c r="S1202" s="3"/>
      <c r="T1202" s="3"/>
    </row>
    <row r="1203" spans="1:20">
      <c r="A1203" s="3">
        <v>1202</v>
      </c>
      <c r="B1203" s="3" t="s">
        <v>1802</v>
      </c>
      <c r="C1203" s="3" t="s">
        <v>16</v>
      </c>
      <c r="D1203" s="2">
        <v>164535.73000000001</v>
      </c>
      <c r="E1203" s="3">
        <v>2</v>
      </c>
      <c r="F1203" s="3" t="s">
        <v>1803</v>
      </c>
      <c r="G1203" s="1">
        <v>45481</v>
      </c>
      <c r="H1203" s="3" t="s">
        <v>91</v>
      </c>
      <c r="I1203" s="3" t="s">
        <v>26</v>
      </c>
      <c r="J1203" s="3" t="s">
        <v>36</v>
      </c>
      <c r="K1203" s="2">
        <f>Table1[[#This Row],[Unit Price]]*Table1[[#This Row],[Quantity]]</f>
        <v>329071.46000000002</v>
      </c>
      <c r="L1203" s="3">
        <f t="shared" si="18"/>
        <v>0.15</v>
      </c>
      <c r="M1203" s="2">
        <f>IFERROR(Table1[[#This Row],[Sale Price]]*Table1[[#This Row],[Discount]],"No Discount")</f>
        <v>49360.719000000005</v>
      </c>
      <c r="N1203" s="2">
        <f>IFERROR(Table1[[#This Row],[Sale Price]]-Table1[[#This Row],[Discount Amount]],Table1[[#This Row],[Sale Price]])</f>
        <v>279710.74100000004</v>
      </c>
      <c r="O1203" s="23">
        <f>MONTH(Table1[[#This Row],[Date]])</f>
        <v>7</v>
      </c>
      <c r="P1203" s="3"/>
      <c r="Q1203" s="3"/>
      <c r="R1203" s="3"/>
      <c r="S1203" s="3"/>
      <c r="T1203" s="3"/>
    </row>
    <row r="1204" spans="1:20">
      <c r="A1204" s="3">
        <v>1203</v>
      </c>
      <c r="B1204" s="3" t="s">
        <v>569</v>
      </c>
      <c r="C1204" s="3" t="s">
        <v>23</v>
      </c>
      <c r="D1204" s="2">
        <v>115524.47</v>
      </c>
      <c r="E1204" s="3">
        <v>5</v>
      </c>
      <c r="F1204" s="3" t="s">
        <v>1804</v>
      </c>
      <c r="G1204" s="1">
        <v>45515</v>
      </c>
      <c r="H1204" s="3" t="s">
        <v>81</v>
      </c>
      <c r="I1204" s="3" t="s">
        <v>41</v>
      </c>
      <c r="J1204" s="3" t="s">
        <v>20</v>
      </c>
      <c r="K1204" s="2">
        <f>Table1[[#This Row],[Unit Price]]*Table1[[#This Row],[Quantity]]</f>
        <v>577622.35</v>
      </c>
      <c r="L1204" s="3">
        <f t="shared" si="18"/>
        <v>0.25</v>
      </c>
      <c r="M1204" s="2">
        <f>IFERROR(Table1[[#This Row],[Sale Price]]*Table1[[#This Row],[Discount]],"No Discount")</f>
        <v>144405.58749999999</v>
      </c>
      <c r="N1204" s="2">
        <f>IFERROR(Table1[[#This Row],[Sale Price]]-Table1[[#This Row],[Discount Amount]],Table1[[#This Row],[Sale Price]])</f>
        <v>433216.76249999995</v>
      </c>
      <c r="O1204" s="23">
        <f>MONTH(Table1[[#This Row],[Date]])</f>
        <v>8</v>
      </c>
      <c r="P1204" s="3"/>
      <c r="Q1204" s="3"/>
      <c r="R1204" s="3"/>
      <c r="S1204" s="3"/>
      <c r="T1204" s="3"/>
    </row>
    <row r="1205" spans="1:20">
      <c r="A1205" s="3">
        <v>1204</v>
      </c>
      <c r="B1205" s="3" t="s">
        <v>1805</v>
      </c>
      <c r="C1205" s="3" t="s">
        <v>70</v>
      </c>
      <c r="D1205" s="2">
        <v>26727.279999999999</v>
      </c>
      <c r="E1205" s="3">
        <v>4</v>
      </c>
      <c r="F1205" s="3" t="s">
        <v>1806</v>
      </c>
      <c r="G1205" s="1">
        <v>45382</v>
      </c>
      <c r="H1205" s="3" t="s">
        <v>223</v>
      </c>
      <c r="I1205" s="3" t="s">
        <v>32</v>
      </c>
      <c r="J1205" s="3" t="s">
        <v>27</v>
      </c>
      <c r="K1205" s="2">
        <f>Table1[[#This Row],[Unit Price]]*Table1[[#This Row],[Quantity]]</f>
        <v>106909.12</v>
      </c>
      <c r="L1205" s="3">
        <f t="shared" si="18"/>
        <v>0.15</v>
      </c>
      <c r="M1205" s="2">
        <f>IFERROR(Table1[[#This Row],[Sale Price]]*Table1[[#This Row],[Discount]],"No Discount")</f>
        <v>16036.367999999999</v>
      </c>
      <c r="N1205" s="2">
        <f>IFERROR(Table1[[#This Row],[Sale Price]]-Table1[[#This Row],[Discount Amount]],Table1[[#This Row],[Sale Price]])</f>
        <v>90872.751999999993</v>
      </c>
      <c r="O1205" s="23">
        <f>MONTH(Table1[[#This Row],[Date]])</f>
        <v>3</v>
      </c>
      <c r="P1205" s="3"/>
      <c r="Q1205" s="3"/>
      <c r="R1205" s="3"/>
      <c r="S1205" s="3"/>
      <c r="T1205" s="3"/>
    </row>
    <row r="1206" spans="1:20">
      <c r="A1206" s="3">
        <v>1205</v>
      </c>
      <c r="B1206" s="3" t="s">
        <v>1609</v>
      </c>
      <c r="C1206" s="3" t="s">
        <v>16</v>
      </c>
      <c r="D1206" s="2">
        <v>150297.72</v>
      </c>
      <c r="E1206" s="3">
        <v>3</v>
      </c>
      <c r="F1206" s="3" t="s">
        <v>1807</v>
      </c>
      <c r="G1206" s="1">
        <v>45317</v>
      </c>
      <c r="H1206" s="3" t="s">
        <v>223</v>
      </c>
      <c r="I1206" s="3" t="s">
        <v>32</v>
      </c>
      <c r="J1206" s="3" t="s">
        <v>20</v>
      </c>
      <c r="K1206" s="2">
        <f>Table1[[#This Row],[Unit Price]]*Table1[[#This Row],[Quantity]]</f>
        <v>450893.16000000003</v>
      </c>
      <c r="L1206" s="3">
        <f t="shared" si="18"/>
        <v>0.15</v>
      </c>
      <c r="M1206" s="2">
        <f>IFERROR(Table1[[#This Row],[Sale Price]]*Table1[[#This Row],[Discount]],"No Discount")</f>
        <v>67633.974000000002</v>
      </c>
      <c r="N1206" s="2">
        <f>IFERROR(Table1[[#This Row],[Sale Price]]-Table1[[#This Row],[Discount Amount]],Table1[[#This Row],[Sale Price]])</f>
        <v>383259.18600000005</v>
      </c>
      <c r="O1206" s="23">
        <f>MONTH(Table1[[#This Row],[Date]])</f>
        <v>1</v>
      </c>
      <c r="P1206" s="3"/>
      <c r="Q1206" s="3"/>
      <c r="R1206" s="3"/>
      <c r="S1206" s="3"/>
      <c r="T1206" s="3"/>
    </row>
    <row r="1207" spans="1:20">
      <c r="A1207" s="3">
        <v>1206</v>
      </c>
      <c r="B1207" s="3" t="s">
        <v>1808</v>
      </c>
      <c r="C1207" s="3" t="s">
        <v>129</v>
      </c>
      <c r="D1207" s="2">
        <v>34228.03</v>
      </c>
      <c r="E1207" s="3">
        <v>5</v>
      </c>
      <c r="F1207" s="3" t="s">
        <v>1809</v>
      </c>
      <c r="G1207" s="1">
        <v>45388</v>
      </c>
      <c r="H1207" s="3" t="s">
        <v>18</v>
      </c>
      <c r="I1207" s="3" t="s">
        <v>19</v>
      </c>
      <c r="J1207" s="3" t="s">
        <v>27</v>
      </c>
      <c r="K1207" s="2">
        <f>Table1[[#This Row],[Unit Price]]*Table1[[#This Row],[Quantity]]</f>
        <v>171140.15</v>
      </c>
      <c r="L1207" s="3">
        <f t="shared" si="18"/>
        <v>0.25</v>
      </c>
      <c r="M1207" s="2">
        <f>IFERROR(Table1[[#This Row],[Sale Price]]*Table1[[#This Row],[Discount]],"No Discount")</f>
        <v>42785.037499999999</v>
      </c>
      <c r="N1207" s="2">
        <f>IFERROR(Table1[[#This Row],[Sale Price]]-Table1[[#This Row],[Discount Amount]],Table1[[#This Row],[Sale Price]])</f>
        <v>128355.11249999999</v>
      </c>
      <c r="O1207" s="23">
        <f>MONTH(Table1[[#This Row],[Date]])</f>
        <v>4</v>
      </c>
      <c r="P1207" s="3"/>
      <c r="Q1207" s="3"/>
      <c r="R1207" s="3"/>
      <c r="S1207" s="3"/>
      <c r="T1207" s="3"/>
    </row>
    <row r="1208" spans="1:20">
      <c r="A1208" s="3">
        <v>1207</v>
      </c>
      <c r="B1208" s="3" t="s">
        <v>812</v>
      </c>
      <c r="C1208" s="3" t="s">
        <v>51</v>
      </c>
      <c r="D1208" s="2">
        <v>42004.24</v>
      </c>
      <c r="E1208" s="3">
        <v>4</v>
      </c>
      <c r="F1208" s="3" t="s">
        <v>1810</v>
      </c>
      <c r="G1208" s="1">
        <v>45433</v>
      </c>
      <c r="H1208" s="3" t="s">
        <v>44</v>
      </c>
      <c r="I1208" s="3" t="s">
        <v>32</v>
      </c>
      <c r="J1208" s="3" t="s">
        <v>20</v>
      </c>
      <c r="K1208" s="2">
        <f>Table1[[#This Row],[Unit Price]]*Table1[[#This Row],[Quantity]]</f>
        <v>168016.96</v>
      </c>
      <c r="L1208" s="3">
        <f t="shared" si="18"/>
        <v>0.15</v>
      </c>
      <c r="M1208" s="2">
        <f>IFERROR(Table1[[#This Row],[Sale Price]]*Table1[[#This Row],[Discount]],"No Discount")</f>
        <v>25202.543999999998</v>
      </c>
      <c r="N1208" s="2">
        <f>IFERROR(Table1[[#This Row],[Sale Price]]-Table1[[#This Row],[Discount Amount]],Table1[[#This Row],[Sale Price]])</f>
        <v>142814.416</v>
      </c>
      <c r="O1208" s="23">
        <f>MONTH(Table1[[#This Row],[Date]])</f>
        <v>5</v>
      </c>
      <c r="P1208" s="3"/>
      <c r="Q1208" s="3"/>
      <c r="R1208" s="3"/>
      <c r="S1208" s="3"/>
      <c r="T1208" s="3"/>
    </row>
    <row r="1209" spans="1:20">
      <c r="A1209" s="3">
        <v>1208</v>
      </c>
      <c r="B1209" s="3" t="s">
        <v>490</v>
      </c>
      <c r="C1209" s="3" t="s">
        <v>60</v>
      </c>
      <c r="D1209" s="2">
        <v>193377.1</v>
      </c>
      <c r="E1209" s="3">
        <v>1</v>
      </c>
      <c r="F1209" s="3" t="s">
        <v>1811</v>
      </c>
      <c r="G1209" s="1">
        <v>45564</v>
      </c>
      <c r="H1209" s="3" t="s">
        <v>84</v>
      </c>
      <c r="I1209" s="3" t="s">
        <v>19</v>
      </c>
      <c r="J1209" s="3" t="s">
        <v>20</v>
      </c>
      <c r="K1209" s="2">
        <f>Table1[[#This Row],[Unit Price]]*Table1[[#This Row],[Quantity]]</f>
        <v>193377.1</v>
      </c>
      <c r="L1209" s="3" t="str">
        <f t="shared" si="18"/>
        <v>No Discount</v>
      </c>
      <c r="M1209" s="2" t="str">
        <f>IFERROR(Table1[[#This Row],[Sale Price]]*Table1[[#This Row],[Discount]],"No Discount")</f>
        <v>No Discount</v>
      </c>
      <c r="N1209" s="2">
        <f>IFERROR(Table1[[#This Row],[Sale Price]]-Table1[[#This Row],[Discount Amount]],Table1[[#This Row],[Sale Price]])</f>
        <v>193377.1</v>
      </c>
      <c r="O1209" s="23">
        <f>MONTH(Table1[[#This Row],[Date]])</f>
        <v>9</v>
      </c>
      <c r="P1209" s="3"/>
      <c r="Q1209" s="3"/>
      <c r="R1209" s="3"/>
      <c r="S1209" s="3"/>
      <c r="T1209" s="3"/>
    </row>
    <row r="1210" spans="1:20">
      <c r="A1210" s="3">
        <v>1209</v>
      </c>
      <c r="B1210" s="3" t="s">
        <v>530</v>
      </c>
      <c r="C1210" s="3" t="s">
        <v>129</v>
      </c>
      <c r="D1210" s="2">
        <v>53111.8</v>
      </c>
      <c r="E1210" s="3">
        <v>5</v>
      </c>
      <c r="F1210" s="3" t="s">
        <v>1812</v>
      </c>
      <c r="G1210" s="1">
        <v>45312</v>
      </c>
      <c r="H1210" s="3" t="s">
        <v>40</v>
      </c>
      <c r="I1210" s="3" t="s">
        <v>45</v>
      </c>
      <c r="J1210" s="3" t="s">
        <v>27</v>
      </c>
      <c r="K1210" s="2">
        <f>Table1[[#This Row],[Unit Price]]*Table1[[#This Row],[Quantity]]</f>
        <v>265559</v>
      </c>
      <c r="L1210" s="3">
        <f t="shared" si="18"/>
        <v>0.25</v>
      </c>
      <c r="M1210" s="2">
        <f>IFERROR(Table1[[#This Row],[Sale Price]]*Table1[[#This Row],[Discount]],"No Discount")</f>
        <v>66389.75</v>
      </c>
      <c r="N1210" s="2">
        <f>IFERROR(Table1[[#This Row],[Sale Price]]-Table1[[#This Row],[Discount Amount]],Table1[[#This Row],[Sale Price]])</f>
        <v>199169.25</v>
      </c>
      <c r="O1210" s="23">
        <f>MONTH(Table1[[#This Row],[Date]])</f>
        <v>1</v>
      </c>
      <c r="P1210" s="3"/>
      <c r="Q1210" s="3"/>
      <c r="R1210" s="3"/>
      <c r="S1210" s="3"/>
      <c r="T1210" s="3"/>
    </row>
    <row r="1211" spans="1:20">
      <c r="A1211" s="3">
        <v>1210</v>
      </c>
      <c r="B1211" s="3" t="s">
        <v>597</v>
      </c>
      <c r="C1211" s="3" t="s">
        <v>23</v>
      </c>
      <c r="D1211" s="2">
        <v>33454.15</v>
      </c>
      <c r="E1211" s="3">
        <v>3</v>
      </c>
      <c r="F1211" s="3" t="s">
        <v>1813</v>
      </c>
      <c r="G1211" s="1">
        <v>45467</v>
      </c>
      <c r="H1211" s="3" t="s">
        <v>31</v>
      </c>
      <c r="I1211" s="3" t="s">
        <v>19</v>
      </c>
      <c r="J1211" s="3" t="s">
        <v>36</v>
      </c>
      <c r="K1211" s="2">
        <f>Table1[[#This Row],[Unit Price]]*Table1[[#This Row],[Quantity]]</f>
        <v>100362.45000000001</v>
      </c>
      <c r="L1211" s="3">
        <f t="shared" si="18"/>
        <v>0.15</v>
      </c>
      <c r="M1211" s="2">
        <f>IFERROR(Table1[[#This Row],[Sale Price]]*Table1[[#This Row],[Discount]],"No Discount")</f>
        <v>15054.3675</v>
      </c>
      <c r="N1211" s="2">
        <f>IFERROR(Table1[[#This Row],[Sale Price]]-Table1[[#This Row],[Discount Amount]],Table1[[#This Row],[Sale Price]])</f>
        <v>85308.082500000019</v>
      </c>
      <c r="O1211" s="23">
        <f>MONTH(Table1[[#This Row],[Date]])</f>
        <v>6</v>
      </c>
      <c r="P1211" s="3"/>
      <c r="Q1211" s="3"/>
      <c r="R1211" s="3"/>
      <c r="S1211" s="3"/>
      <c r="T1211" s="3"/>
    </row>
    <row r="1212" spans="1:20">
      <c r="A1212" s="3">
        <v>1211</v>
      </c>
      <c r="B1212" s="3" t="s">
        <v>1402</v>
      </c>
      <c r="C1212" s="3" t="s">
        <v>29</v>
      </c>
      <c r="D1212" s="2">
        <v>127433.27</v>
      </c>
      <c r="E1212" s="3">
        <v>3</v>
      </c>
      <c r="F1212" s="3" t="s">
        <v>1814</v>
      </c>
      <c r="G1212" s="1">
        <v>45386</v>
      </c>
      <c r="H1212" s="3" t="s">
        <v>197</v>
      </c>
      <c r="I1212" s="3" t="s">
        <v>19</v>
      </c>
      <c r="J1212" s="3" t="s">
        <v>27</v>
      </c>
      <c r="K1212" s="2">
        <f>Table1[[#This Row],[Unit Price]]*Table1[[#This Row],[Quantity]]</f>
        <v>382299.81</v>
      </c>
      <c r="L1212" s="3">
        <f t="shared" si="18"/>
        <v>0.15</v>
      </c>
      <c r="M1212" s="2">
        <f>IFERROR(Table1[[#This Row],[Sale Price]]*Table1[[#This Row],[Discount]],"No Discount")</f>
        <v>57344.9715</v>
      </c>
      <c r="N1212" s="2">
        <f>IFERROR(Table1[[#This Row],[Sale Price]]-Table1[[#This Row],[Discount Amount]],Table1[[#This Row],[Sale Price]])</f>
        <v>324954.83850000001</v>
      </c>
      <c r="O1212" s="23">
        <f>MONTH(Table1[[#This Row],[Date]])</f>
        <v>4</v>
      </c>
      <c r="P1212" s="3"/>
      <c r="Q1212" s="3"/>
      <c r="R1212" s="3"/>
      <c r="S1212" s="3"/>
      <c r="T1212" s="3"/>
    </row>
    <row r="1213" spans="1:20">
      <c r="A1213" s="3">
        <v>1212</v>
      </c>
      <c r="B1213" s="3" t="s">
        <v>322</v>
      </c>
      <c r="C1213" s="3" t="s">
        <v>23</v>
      </c>
      <c r="D1213" s="2">
        <v>36310.19</v>
      </c>
      <c r="E1213" s="3">
        <v>4</v>
      </c>
      <c r="F1213" s="3" t="s">
        <v>1815</v>
      </c>
      <c r="G1213" s="1">
        <v>45352</v>
      </c>
      <c r="H1213" s="3" t="s">
        <v>251</v>
      </c>
      <c r="I1213" s="3" t="s">
        <v>45</v>
      </c>
      <c r="J1213" s="3" t="s">
        <v>27</v>
      </c>
      <c r="K1213" s="2">
        <f>Table1[[#This Row],[Unit Price]]*Table1[[#This Row],[Quantity]]</f>
        <v>145240.76</v>
      </c>
      <c r="L1213" s="3">
        <f t="shared" si="18"/>
        <v>0.15</v>
      </c>
      <c r="M1213" s="2">
        <f>IFERROR(Table1[[#This Row],[Sale Price]]*Table1[[#This Row],[Discount]],"No Discount")</f>
        <v>21786.114000000001</v>
      </c>
      <c r="N1213" s="2">
        <f>IFERROR(Table1[[#This Row],[Sale Price]]-Table1[[#This Row],[Discount Amount]],Table1[[#This Row],[Sale Price]])</f>
        <v>123454.64600000001</v>
      </c>
      <c r="O1213" s="23">
        <f>MONTH(Table1[[#This Row],[Date]])</f>
        <v>3</v>
      </c>
      <c r="P1213" s="3"/>
      <c r="Q1213" s="3"/>
      <c r="R1213" s="3"/>
      <c r="S1213" s="3"/>
      <c r="T1213" s="3"/>
    </row>
    <row r="1214" spans="1:20">
      <c r="A1214" s="3">
        <v>1213</v>
      </c>
      <c r="B1214" s="3" t="s">
        <v>885</v>
      </c>
      <c r="C1214" s="3" t="s">
        <v>79</v>
      </c>
      <c r="D1214" s="2">
        <v>9374.23</v>
      </c>
      <c r="E1214" s="3">
        <v>5</v>
      </c>
      <c r="F1214" s="3" t="s">
        <v>1816</v>
      </c>
      <c r="G1214" s="1">
        <v>45412</v>
      </c>
      <c r="H1214" s="3" t="s">
        <v>91</v>
      </c>
      <c r="I1214" s="3" t="s">
        <v>32</v>
      </c>
      <c r="J1214" s="3" t="s">
        <v>27</v>
      </c>
      <c r="K1214" s="2">
        <f>Table1[[#This Row],[Unit Price]]*Table1[[#This Row],[Quantity]]</f>
        <v>46871.149999999994</v>
      </c>
      <c r="L1214" s="3">
        <f t="shared" si="18"/>
        <v>0.25</v>
      </c>
      <c r="M1214" s="2">
        <f>IFERROR(Table1[[#This Row],[Sale Price]]*Table1[[#This Row],[Discount]],"No Discount")</f>
        <v>11717.787499999999</v>
      </c>
      <c r="N1214" s="2">
        <f>IFERROR(Table1[[#This Row],[Sale Price]]-Table1[[#This Row],[Discount Amount]],Table1[[#This Row],[Sale Price]])</f>
        <v>35153.362499999996</v>
      </c>
      <c r="O1214" s="23">
        <f>MONTH(Table1[[#This Row],[Date]])</f>
        <v>4</v>
      </c>
      <c r="P1214" s="3"/>
      <c r="Q1214" s="3"/>
      <c r="R1214" s="3"/>
      <c r="S1214" s="3"/>
      <c r="T1214" s="3"/>
    </row>
    <row r="1215" spans="1:20">
      <c r="A1215" s="3">
        <v>1214</v>
      </c>
      <c r="B1215" s="3" t="s">
        <v>577</v>
      </c>
      <c r="C1215" s="3" t="s">
        <v>51</v>
      </c>
      <c r="D1215" s="2">
        <v>195121.9</v>
      </c>
      <c r="E1215" s="3">
        <v>3</v>
      </c>
      <c r="F1215" s="3" t="s">
        <v>1817</v>
      </c>
      <c r="G1215" s="1">
        <v>45609</v>
      </c>
      <c r="H1215" s="3" t="s">
        <v>53</v>
      </c>
      <c r="I1215" s="3" t="s">
        <v>32</v>
      </c>
      <c r="J1215" s="3" t="s">
        <v>27</v>
      </c>
      <c r="K1215" s="2">
        <f>Table1[[#This Row],[Unit Price]]*Table1[[#This Row],[Quantity]]</f>
        <v>585365.69999999995</v>
      </c>
      <c r="L1215" s="3">
        <f t="shared" si="18"/>
        <v>0.15</v>
      </c>
      <c r="M1215" s="2">
        <f>IFERROR(Table1[[#This Row],[Sale Price]]*Table1[[#This Row],[Discount]],"No Discount")</f>
        <v>87804.854999999996</v>
      </c>
      <c r="N1215" s="2">
        <f>IFERROR(Table1[[#This Row],[Sale Price]]-Table1[[#This Row],[Discount Amount]],Table1[[#This Row],[Sale Price]])</f>
        <v>497560.84499999997</v>
      </c>
      <c r="O1215" s="23">
        <f>MONTH(Table1[[#This Row],[Date]])</f>
        <v>11</v>
      </c>
      <c r="P1215" s="3"/>
      <c r="Q1215" s="3"/>
      <c r="R1215" s="3"/>
      <c r="S1215" s="3"/>
      <c r="T1215" s="3"/>
    </row>
    <row r="1216" spans="1:20">
      <c r="A1216" s="3">
        <v>1215</v>
      </c>
      <c r="B1216" s="3" t="s">
        <v>1003</v>
      </c>
      <c r="C1216" s="3" t="s">
        <v>16</v>
      </c>
      <c r="D1216" s="2">
        <v>170602.34</v>
      </c>
      <c r="E1216" s="3">
        <v>5</v>
      </c>
      <c r="F1216" s="3" t="s">
        <v>1818</v>
      </c>
      <c r="G1216" s="1">
        <v>45487</v>
      </c>
      <c r="H1216" s="3" t="s">
        <v>197</v>
      </c>
      <c r="I1216" s="3" t="s">
        <v>41</v>
      </c>
      <c r="J1216" s="3" t="s">
        <v>20</v>
      </c>
      <c r="K1216" s="2">
        <f>Table1[[#This Row],[Unit Price]]*Table1[[#This Row],[Quantity]]</f>
        <v>853011.7</v>
      </c>
      <c r="L1216" s="3">
        <f t="shared" si="18"/>
        <v>0.25</v>
      </c>
      <c r="M1216" s="2">
        <f>IFERROR(Table1[[#This Row],[Sale Price]]*Table1[[#This Row],[Discount]],"No Discount")</f>
        <v>213252.92499999999</v>
      </c>
      <c r="N1216" s="2">
        <f>IFERROR(Table1[[#This Row],[Sale Price]]-Table1[[#This Row],[Discount Amount]],Table1[[#This Row],[Sale Price]])</f>
        <v>639758.77499999991</v>
      </c>
      <c r="O1216" s="23">
        <f>MONTH(Table1[[#This Row],[Date]])</f>
        <v>7</v>
      </c>
      <c r="P1216" s="3"/>
      <c r="Q1216" s="3"/>
      <c r="R1216" s="3"/>
      <c r="S1216" s="3"/>
      <c r="T1216" s="3"/>
    </row>
    <row r="1217" spans="1:20">
      <c r="A1217" s="3">
        <v>1216</v>
      </c>
      <c r="B1217" s="3" t="s">
        <v>747</v>
      </c>
      <c r="C1217" s="3" t="s">
        <v>60</v>
      </c>
      <c r="D1217" s="2">
        <v>9010.11</v>
      </c>
      <c r="E1217" s="3">
        <v>1</v>
      </c>
      <c r="F1217" s="3" t="s">
        <v>1819</v>
      </c>
      <c r="G1217" s="1">
        <v>45377</v>
      </c>
      <c r="H1217" s="3" t="s">
        <v>35</v>
      </c>
      <c r="I1217" s="3" t="s">
        <v>32</v>
      </c>
      <c r="J1217" s="3" t="s">
        <v>20</v>
      </c>
      <c r="K1217" s="2">
        <f>Table1[[#This Row],[Unit Price]]*Table1[[#This Row],[Quantity]]</f>
        <v>9010.11</v>
      </c>
      <c r="L1217" s="3" t="str">
        <f t="shared" si="18"/>
        <v>No Discount</v>
      </c>
      <c r="M1217" s="2" t="str">
        <f>IFERROR(Table1[[#This Row],[Sale Price]]*Table1[[#This Row],[Discount]],"No Discount")</f>
        <v>No Discount</v>
      </c>
      <c r="N1217" s="2">
        <f>IFERROR(Table1[[#This Row],[Sale Price]]-Table1[[#This Row],[Discount Amount]],Table1[[#This Row],[Sale Price]])</f>
        <v>9010.11</v>
      </c>
      <c r="O1217" s="23">
        <f>MONTH(Table1[[#This Row],[Date]])</f>
        <v>3</v>
      </c>
      <c r="P1217" s="3"/>
      <c r="Q1217" s="3"/>
      <c r="R1217" s="3"/>
      <c r="S1217" s="3"/>
      <c r="T1217" s="3"/>
    </row>
    <row r="1218" spans="1:20">
      <c r="A1218" s="3">
        <v>1217</v>
      </c>
      <c r="B1218" s="3" t="s">
        <v>55</v>
      </c>
      <c r="C1218" s="3" t="s">
        <v>23</v>
      </c>
      <c r="D1218" s="2">
        <v>104743.05</v>
      </c>
      <c r="E1218" s="3">
        <v>1</v>
      </c>
      <c r="F1218" s="3" t="s">
        <v>1820</v>
      </c>
      <c r="G1218" s="1">
        <v>45525</v>
      </c>
      <c r="H1218" s="3" t="s">
        <v>44</v>
      </c>
      <c r="I1218" s="3" t="s">
        <v>45</v>
      </c>
      <c r="J1218" s="3" t="s">
        <v>20</v>
      </c>
      <c r="K1218" s="2">
        <f>Table1[[#This Row],[Unit Price]]*Table1[[#This Row],[Quantity]]</f>
        <v>104743.05</v>
      </c>
      <c r="L1218" s="3" t="str">
        <f t="shared" ref="L1218:L1281" si="19">_xlfn.XLOOKUP(E1218,$P$2:$P$6,$Q$2:$Q$6,,0)</f>
        <v>No Discount</v>
      </c>
      <c r="M1218" s="2" t="str">
        <f>IFERROR(Table1[[#This Row],[Sale Price]]*Table1[[#This Row],[Discount]],"No Discount")</f>
        <v>No Discount</v>
      </c>
      <c r="N1218" s="2">
        <f>IFERROR(Table1[[#This Row],[Sale Price]]-Table1[[#This Row],[Discount Amount]],Table1[[#This Row],[Sale Price]])</f>
        <v>104743.05</v>
      </c>
      <c r="O1218" s="23">
        <f>MONTH(Table1[[#This Row],[Date]])</f>
        <v>8</v>
      </c>
      <c r="P1218" s="3"/>
      <c r="Q1218" s="3"/>
      <c r="R1218" s="3"/>
      <c r="S1218" s="3"/>
      <c r="T1218" s="3"/>
    </row>
    <row r="1219" spans="1:20">
      <c r="A1219" s="3">
        <v>1218</v>
      </c>
      <c r="B1219" s="3" t="s">
        <v>822</v>
      </c>
      <c r="C1219" s="3" t="s">
        <v>79</v>
      </c>
      <c r="D1219" s="2">
        <v>150123.04</v>
      </c>
      <c r="E1219" s="3">
        <v>3</v>
      </c>
      <c r="F1219" s="3" t="s">
        <v>1821</v>
      </c>
      <c r="G1219" s="1">
        <v>45371</v>
      </c>
      <c r="H1219" s="3" t="s">
        <v>53</v>
      </c>
      <c r="I1219" s="3" t="s">
        <v>32</v>
      </c>
      <c r="J1219" s="3" t="s">
        <v>20</v>
      </c>
      <c r="K1219" s="2">
        <f>Table1[[#This Row],[Unit Price]]*Table1[[#This Row],[Quantity]]</f>
        <v>450369.12</v>
      </c>
      <c r="L1219" s="3">
        <f t="shared" si="19"/>
        <v>0.15</v>
      </c>
      <c r="M1219" s="2">
        <f>IFERROR(Table1[[#This Row],[Sale Price]]*Table1[[#This Row],[Discount]],"No Discount")</f>
        <v>67555.368000000002</v>
      </c>
      <c r="N1219" s="2">
        <f>IFERROR(Table1[[#This Row],[Sale Price]]-Table1[[#This Row],[Discount Amount]],Table1[[#This Row],[Sale Price]])</f>
        <v>382813.75199999998</v>
      </c>
      <c r="O1219" s="23">
        <f>MONTH(Table1[[#This Row],[Date]])</f>
        <v>3</v>
      </c>
      <c r="P1219" s="3"/>
      <c r="Q1219" s="3"/>
      <c r="R1219" s="3"/>
      <c r="S1219" s="3"/>
      <c r="T1219" s="3"/>
    </row>
    <row r="1220" spans="1:20">
      <c r="A1220" s="3">
        <v>1219</v>
      </c>
      <c r="B1220" s="3" t="s">
        <v>1605</v>
      </c>
      <c r="C1220" s="3" t="s">
        <v>47</v>
      </c>
      <c r="D1220" s="2">
        <v>155832</v>
      </c>
      <c r="E1220" s="3">
        <v>4</v>
      </c>
      <c r="F1220" s="3" t="s">
        <v>1822</v>
      </c>
      <c r="G1220" s="1">
        <v>45369</v>
      </c>
      <c r="H1220" s="3" t="s">
        <v>96</v>
      </c>
      <c r="I1220" s="3" t="s">
        <v>32</v>
      </c>
      <c r="J1220" s="3" t="s">
        <v>27</v>
      </c>
      <c r="K1220" s="2">
        <f>Table1[[#This Row],[Unit Price]]*Table1[[#This Row],[Quantity]]</f>
        <v>623328</v>
      </c>
      <c r="L1220" s="3">
        <f t="shared" si="19"/>
        <v>0.15</v>
      </c>
      <c r="M1220" s="2">
        <f>IFERROR(Table1[[#This Row],[Sale Price]]*Table1[[#This Row],[Discount]],"No Discount")</f>
        <v>93499.199999999997</v>
      </c>
      <c r="N1220" s="2">
        <f>IFERROR(Table1[[#This Row],[Sale Price]]-Table1[[#This Row],[Discount Amount]],Table1[[#This Row],[Sale Price]])</f>
        <v>529828.80000000005</v>
      </c>
      <c r="O1220" s="23">
        <f>MONTH(Table1[[#This Row],[Date]])</f>
        <v>3</v>
      </c>
      <c r="P1220" s="3"/>
      <c r="Q1220" s="3"/>
      <c r="R1220" s="3"/>
      <c r="S1220" s="3"/>
      <c r="T1220" s="3"/>
    </row>
    <row r="1221" spans="1:20">
      <c r="A1221" s="3">
        <v>1220</v>
      </c>
      <c r="B1221" s="3" t="s">
        <v>1579</v>
      </c>
      <c r="C1221" s="3" t="s">
        <v>129</v>
      </c>
      <c r="D1221" s="2">
        <v>75166.850000000006</v>
      </c>
      <c r="E1221" s="3">
        <v>1</v>
      </c>
      <c r="F1221" s="3" t="s">
        <v>1823</v>
      </c>
      <c r="G1221" s="1">
        <v>45434</v>
      </c>
      <c r="H1221" s="3" t="s">
        <v>53</v>
      </c>
      <c r="I1221" s="3" t="s">
        <v>26</v>
      </c>
      <c r="J1221" s="3" t="s">
        <v>27</v>
      </c>
      <c r="K1221" s="2">
        <f>Table1[[#This Row],[Unit Price]]*Table1[[#This Row],[Quantity]]</f>
        <v>75166.850000000006</v>
      </c>
      <c r="L1221" s="3" t="str">
        <f t="shared" si="19"/>
        <v>No Discount</v>
      </c>
      <c r="M1221" s="2" t="str">
        <f>IFERROR(Table1[[#This Row],[Sale Price]]*Table1[[#This Row],[Discount]],"No Discount")</f>
        <v>No Discount</v>
      </c>
      <c r="N1221" s="2">
        <f>IFERROR(Table1[[#This Row],[Sale Price]]-Table1[[#This Row],[Discount Amount]],Table1[[#This Row],[Sale Price]])</f>
        <v>75166.850000000006</v>
      </c>
      <c r="O1221" s="23">
        <f>MONTH(Table1[[#This Row],[Date]])</f>
        <v>5</v>
      </c>
      <c r="P1221" s="3"/>
      <c r="Q1221" s="3"/>
      <c r="R1221" s="3"/>
      <c r="S1221" s="3"/>
      <c r="T1221" s="3"/>
    </row>
    <row r="1222" spans="1:20">
      <c r="A1222" s="3">
        <v>1221</v>
      </c>
      <c r="B1222" s="3" t="s">
        <v>464</v>
      </c>
      <c r="C1222" s="3" t="s">
        <v>47</v>
      </c>
      <c r="D1222" s="2">
        <v>177426.51</v>
      </c>
      <c r="E1222" s="3">
        <v>3</v>
      </c>
      <c r="F1222" s="3" t="s">
        <v>1824</v>
      </c>
      <c r="G1222" s="1">
        <v>45326</v>
      </c>
      <c r="H1222" s="3" t="s">
        <v>40</v>
      </c>
      <c r="I1222" s="3" t="s">
        <v>26</v>
      </c>
      <c r="J1222" s="3" t="s">
        <v>27</v>
      </c>
      <c r="K1222" s="2">
        <f>Table1[[#This Row],[Unit Price]]*Table1[[#This Row],[Quantity]]</f>
        <v>532279.53</v>
      </c>
      <c r="L1222" s="3">
        <f t="shared" si="19"/>
        <v>0.15</v>
      </c>
      <c r="M1222" s="2">
        <f>IFERROR(Table1[[#This Row],[Sale Price]]*Table1[[#This Row],[Discount]],"No Discount")</f>
        <v>79841.929499999998</v>
      </c>
      <c r="N1222" s="2">
        <f>IFERROR(Table1[[#This Row],[Sale Price]]-Table1[[#This Row],[Discount Amount]],Table1[[#This Row],[Sale Price]])</f>
        <v>452437.60050000006</v>
      </c>
      <c r="O1222" s="23">
        <f>MONTH(Table1[[#This Row],[Date]])</f>
        <v>2</v>
      </c>
      <c r="P1222" s="3"/>
      <c r="Q1222" s="3"/>
      <c r="R1222" s="3"/>
      <c r="S1222" s="3"/>
      <c r="T1222" s="3"/>
    </row>
    <row r="1223" spans="1:20">
      <c r="A1223" s="3">
        <v>1222</v>
      </c>
      <c r="B1223" s="3" t="s">
        <v>1825</v>
      </c>
      <c r="C1223" s="3" t="s">
        <v>129</v>
      </c>
      <c r="D1223" s="2">
        <v>142708.9</v>
      </c>
      <c r="E1223" s="3">
        <v>2</v>
      </c>
      <c r="F1223" s="3" t="s">
        <v>1826</v>
      </c>
      <c r="G1223" s="1">
        <v>45624</v>
      </c>
      <c r="H1223" s="3" t="s">
        <v>40</v>
      </c>
      <c r="I1223" s="3" t="s">
        <v>41</v>
      </c>
      <c r="J1223" s="3" t="s">
        <v>27</v>
      </c>
      <c r="K1223" s="2">
        <f>Table1[[#This Row],[Unit Price]]*Table1[[#This Row],[Quantity]]</f>
        <v>285417.8</v>
      </c>
      <c r="L1223" s="3">
        <f t="shared" si="19"/>
        <v>0.15</v>
      </c>
      <c r="M1223" s="2">
        <f>IFERROR(Table1[[#This Row],[Sale Price]]*Table1[[#This Row],[Discount]],"No Discount")</f>
        <v>42812.67</v>
      </c>
      <c r="N1223" s="2">
        <f>IFERROR(Table1[[#This Row],[Sale Price]]-Table1[[#This Row],[Discount Amount]],Table1[[#This Row],[Sale Price]])</f>
        <v>242605.13</v>
      </c>
      <c r="O1223" s="23">
        <f>MONTH(Table1[[#This Row],[Date]])</f>
        <v>11</v>
      </c>
      <c r="P1223" s="3"/>
      <c r="Q1223" s="3"/>
      <c r="R1223" s="3"/>
      <c r="S1223" s="3"/>
      <c r="T1223" s="3"/>
    </row>
    <row r="1224" spans="1:20">
      <c r="A1224" s="3">
        <v>1223</v>
      </c>
      <c r="B1224" s="3" t="s">
        <v>355</v>
      </c>
      <c r="C1224" s="3" t="s">
        <v>51</v>
      </c>
      <c r="D1224" s="2">
        <v>26806.1</v>
      </c>
      <c r="E1224" s="3">
        <v>4</v>
      </c>
      <c r="F1224" s="3" t="s">
        <v>1827</v>
      </c>
      <c r="G1224" s="1">
        <v>45420</v>
      </c>
      <c r="H1224" s="3" t="s">
        <v>40</v>
      </c>
      <c r="I1224" s="3" t="s">
        <v>26</v>
      </c>
      <c r="J1224" s="3" t="s">
        <v>36</v>
      </c>
      <c r="K1224" s="2">
        <f>Table1[[#This Row],[Unit Price]]*Table1[[#This Row],[Quantity]]</f>
        <v>107224.4</v>
      </c>
      <c r="L1224" s="3">
        <f t="shared" si="19"/>
        <v>0.15</v>
      </c>
      <c r="M1224" s="2">
        <f>IFERROR(Table1[[#This Row],[Sale Price]]*Table1[[#This Row],[Discount]],"No Discount")</f>
        <v>16083.659999999998</v>
      </c>
      <c r="N1224" s="2">
        <f>IFERROR(Table1[[#This Row],[Sale Price]]-Table1[[#This Row],[Discount Amount]],Table1[[#This Row],[Sale Price]])</f>
        <v>91140.739999999991</v>
      </c>
      <c r="O1224" s="23">
        <f>MONTH(Table1[[#This Row],[Date]])</f>
        <v>5</v>
      </c>
      <c r="P1224" s="3"/>
      <c r="Q1224" s="3"/>
      <c r="R1224" s="3"/>
      <c r="S1224" s="3"/>
      <c r="T1224" s="3"/>
    </row>
    <row r="1225" spans="1:20">
      <c r="A1225" s="3">
        <v>1224</v>
      </c>
      <c r="B1225" s="3" t="s">
        <v>443</v>
      </c>
      <c r="C1225" s="3" t="s">
        <v>70</v>
      </c>
      <c r="D1225" s="2">
        <v>93915.34</v>
      </c>
      <c r="E1225" s="3">
        <v>5</v>
      </c>
      <c r="F1225" s="3" t="s">
        <v>1828</v>
      </c>
      <c r="G1225" s="1">
        <v>45507</v>
      </c>
      <c r="H1225" s="3" t="s">
        <v>251</v>
      </c>
      <c r="I1225" s="3" t="s">
        <v>19</v>
      </c>
      <c r="J1225" s="3" t="s">
        <v>20</v>
      </c>
      <c r="K1225" s="2">
        <f>Table1[[#This Row],[Unit Price]]*Table1[[#This Row],[Quantity]]</f>
        <v>469576.69999999995</v>
      </c>
      <c r="L1225" s="3">
        <f t="shared" si="19"/>
        <v>0.25</v>
      </c>
      <c r="M1225" s="2">
        <f>IFERROR(Table1[[#This Row],[Sale Price]]*Table1[[#This Row],[Discount]],"No Discount")</f>
        <v>117394.17499999999</v>
      </c>
      <c r="N1225" s="2">
        <f>IFERROR(Table1[[#This Row],[Sale Price]]-Table1[[#This Row],[Discount Amount]],Table1[[#This Row],[Sale Price]])</f>
        <v>352182.52499999997</v>
      </c>
      <c r="O1225" s="23">
        <f>MONTH(Table1[[#This Row],[Date]])</f>
        <v>8</v>
      </c>
      <c r="P1225" s="3"/>
      <c r="Q1225" s="3"/>
      <c r="R1225" s="3"/>
      <c r="S1225" s="3"/>
      <c r="T1225" s="3"/>
    </row>
    <row r="1226" spans="1:20">
      <c r="A1226" s="3">
        <v>1225</v>
      </c>
      <c r="B1226" s="3" t="s">
        <v>1211</v>
      </c>
      <c r="C1226" s="3" t="s">
        <v>51</v>
      </c>
      <c r="D1226" s="2">
        <v>149145.35999999999</v>
      </c>
      <c r="E1226" s="3">
        <v>4</v>
      </c>
      <c r="F1226" s="3" t="s">
        <v>1829</v>
      </c>
      <c r="G1226" s="1">
        <v>45553</v>
      </c>
      <c r="H1226" s="3" t="s">
        <v>76</v>
      </c>
      <c r="I1226" s="3" t="s">
        <v>32</v>
      </c>
      <c r="J1226" s="3" t="s">
        <v>20</v>
      </c>
      <c r="K1226" s="2">
        <f>Table1[[#This Row],[Unit Price]]*Table1[[#This Row],[Quantity]]</f>
        <v>596581.43999999994</v>
      </c>
      <c r="L1226" s="3">
        <f t="shared" si="19"/>
        <v>0.15</v>
      </c>
      <c r="M1226" s="2">
        <f>IFERROR(Table1[[#This Row],[Sale Price]]*Table1[[#This Row],[Discount]],"No Discount")</f>
        <v>89487.215999999986</v>
      </c>
      <c r="N1226" s="2">
        <f>IFERROR(Table1[[#This Row],[Sale Price]]-Table1[[#This Row],[Discount Amount]],Table1[[#This Row],[Sale Price]])</f>
        <v>507094.22399999993</v>
      </c>
      <c r="O1226" s="23">
        <f>MONTH(Table1[[#This Row],[Date]])</f>
        <v>9</v>
      </c>
      <c r="P1226" s="3"/>
      <c r="Q1226" s="3"/>
      <c r="R1226" s="3"/>
      <c r="S1226" s="3"/>
      <c r="T1226" s="3"/>
    </row>
    <row r="1227" spans="1:20">
      <c r="A1227" s="3">
        <v>1226</v>
      </c>
      <c r="B1227" s="3" t="s">
        <v>1030</v>
      </c>
      <c r="C1227" s="3" t="s">
        <v>29</v>
      </c>
      <c r="D1227" s="2">
        <v>80535.850000000006</v>
      </c>
      <c r="E1227" s="3">
        <v>2</v>
      </c>
      <c r="F1227" s="3" t="s">
        <v>1830</v>
      </c>
      <c r="G1227" s="1">
        <v>45365</v>
      </c>
      <c r="H1227" s="3" t="s">
        <v>91</v>
      </c>
      <c r="I1227" s="3" t="s">
        <v>26</v>
      </c>
      <c r="J1227" s="3" t="s">
        <v>36</v>
      </c>
      <c r="K1227" s="2">
        <f>Table1[[#This Row],[Unit Price]]*Table1[[#This Row],[Quantity]]</f>
        <v>161071.70000000001</v>
      </c>
      <c r="L1227" s="3">
        <f t="shared" si="19"/>
        <v>0.15</v>
      </c>
      <c r="M1227" s="2">
        <f>IFERROR(Table1[[#This Row],[Sale Price]]*Table1[[#This Row],[Discount]],"No Discount")</f>
        <v>24160.755000000001</v>
      </c>
      <c r="N1227" s="2">
        <f>IFERROR(Table1[[#This Row],[Sale Price]]-Table1[[#This Row],[Discount Amount]],Table1[[#This Row],[Sale Price]])</f>
        <v>136910.94500000001</v>
      </c>
      <c r="O1227" s="23">
        <f>MONTH(Table1[[#This Row],[Date]])</f>
        <v>3</v>
      </c>
      <c r="P1227" s="3"/>
      <c r="Q1227" s="3"/>
      <c r="R1227" s="3"/>
      <c r="S1227" s="3"/>
      <c r="T1227" s="3"/>
    </row>
    <row r="1228" spans="1:20">
      <c r="A1228" s="3">
        <v>1227</v>
      </c>
      <c r="B1228" s="3" t="s">
        <v>107</v>
      </c>
      <c r="C1228" s="3" t="s">
        <v>129</v>
      </c>
      <c r="D1228" s="2">
        <v>147782.25</v>
      </c>
      <c r="E1228" s="3">
        <v>2</v>
      </c>
      <c r="F1228" s="3" t="s">
        <v>1831</v>
      </c>
      <c r="G1228" s="1">
        <v>45397</v>
      </c>
      <c r="H1228" s="3" t="s">
        <v>91</v>
      </c>
      <c r="I1228" s="3" t="s">
        <v>19</v>
      </c>
      <c r="J1228" s="3" t="s">
        <v>27</v>
      </c>
      <c r="K1228" s="2">
        <f>Table1[[#This Row],[Unit Price]]*Table1[[#This Row],[Quantity]]</f>
        <v>295564.5</v>
      </c>
      <c r="L1228" s="3">
        <f t="shared" si="19"/>
        <v>0.15</v>
      </c>
      <c r="M1228" s="2">
        <f>IFERROR(Table1[[#This Row],[Sale Price]]*Table1[[#This Row],[Discount]],"No Discount")</f>
        <v>44334.674999999996</v>
      </c>
      <c r="N1228" s="2">
        <f>IFERROR(Table1[[#This Row],[Sale Price]]-Table1[[#This Row],[Discount Amount]],Table1[[#This Row],[Sale Price]])</f>
        <v>251229.82500000001</v>
      </c>
      <c r="O1228" s="23">
        <f>MONTH(Table1[[#This Row],[Date]])</f>
        <v>4</v>
      </c>
      <c r="P1228" s="3"/>
      <c r="Q1228" s="3"/>
      <c r="R1228" s="3"/>
      <c r="S1228" s="3"/>
      <c r="T1228" s="3"/>
    </row>
    <row r="1229" spans="1:20">
      <c r="A1229" s="3">
        <v>1228</v>
      </c>
      <c r="B1229" s="3" t="s">
        <v>606</v>
      </c>
      <c r="C1229" s="3" t="s">
        <v>29</v>
      </c>
      <c r="D1229" s="2">
        <v>150384.07999999999</v>
      </c>
      <c r="E1229" s="3">
        <v>3</v>
      </c>
      <c r="F1229" s="3" t="s">
        <v>1832</v>
      </c>
      <c r="G1229" s="1">
        <v>45475</v>
      </c>
      <c r="H1229" s="3" t="s">
        <v>72</v>
      </c>
      <c r="I1229" s="3" t="s">
        <v>41</v>
      </c>
      <c r="J1229" s="3" t="s">
        <v>27</v>
      </c>
      <c r="K1229" s="2">
        <f>Table1[[#This Row],[Unit Price]]*Table1[[#This Row],[Quantity]]</f>
        <v>451152.24</v>
      </c>
      <c r="L1229" s="3">
        <f t="shared" si="19"/>
        <v>0.15</v>
      </c>
      <c r="M1229" s="2">
        <f>IFERROR(Table1[[#This Row],[Sale Price]]*Table1[[#This Row],[Discount]],"No Discount")</f>
        <v>67672.835999999996</v>
      </c>
      <c r="N1229" s="2">
        <f>IFERROR(Table1[[#This Row],[Sale Price]]-Table1[[#This Row],[Discount Amount]],Table1[[#This Row],[Sale Price]])</f>
        <v>383479.40399999998</v>
      </c>
      <c r="O1229" s="23">
        <f>MONTH(Table1[[#This Row],[Date]])</f>
        <v>7</v>
      </c>
      <c r="P1229" s="3"/>
      <c r="Q1229" s="3"/>
      <c r="R1229" s="3"/>
      <c r="S1229" s="3"/>
      <c r="T1229" s="3"/>
    </row>
    <row r="1230" spans="1:20">
      <c r="A1230" s="3">
        <v>1229</v>
      </c>
      <c r="B1230" s="3" t="s">
        <v>1209</v>
      </c>
      <c r="C1230" s="3" t="s">
        <v>60</v>
      </c>
      <c r="D1230" s="2">
        <v>93184.94</v>
      </c>
      <c r="E1230" s="3">
        <v>1</v>
      </c>
      <c r="F1230" s="3" t="s">
        <v>1833</v>
      </c>
      <c r="G1230" s="1">
        <v>45585</v>
      </c>
      <c r="H1230" s="3" t="s">
        <v>67</v>
      </c>
      <c r="I1230" s="3" t="s">
        <v>45</v>
      </c>
      <c r="J1230" s="3" t="s">
        <v>36</v>
      </c>
      <c r="K1230" s="2">
        <f>Table1[[#This Row],[Unit Price]]*Table1[[#This Row],[Quantity]]</f>
        <v>93184.94</v>
      </c>
      <c r="L1230" s="3" t="str">
        <f t="shared" si="19"/>
        <v>No Discount</v>
      </c>
      <c r="M1230" s="2" t="str">
        <f>IFERROR(Table1[[#This Row],[Sale Price]]*Table1[[#This Row],[Discount]],"No Discount")</f>
        <v>No Discount</v>
      </c>
      <c r="N1230" s="2">
        <f>IFERROR(Table1[[#This Row],[Sale Price]]-Table1[[#This Row],[Discount Amount]],Table1[[#This Row],[Sale Price]])</f>
        <v>93184.94</v>
      </c>
      <c r="O1230" s="23">
        <f>MONTH(Table1[[#This Row],[Date]])</f>
        <v>10</v>
      </c>
      <c r="P1230" s="3"/>
      <c r="Q1230" s="3"/>
      <c r="R1230" s="3"/>
      <c r="S1230" s="3"/>
      <c r="T1230" s="3"/>
    </row>
    <row r="1231" spans="1:20">
      <c r="A1231" s="3">
        <v>1230</v>
      </c>
      <c r="B1231" s="3" t="s">
        <v>1295</v>
      </c>
      <c r="C1231" s="3" t="s">
        <v>38</v>
      </c>
      <c r="D1231" s="2">
        <v>195658.46</v>
      </c>
      <c r="E1231" s="3">
        <v>3</v>
      </c>
      <c r="F1231" s="3" t="s">
        <v>1834</v>
      </c>
      <c r="G1231" s="1">
        <v>45646</v>
      </c>
      <c r="H1231" s="3" t="s">
        <v>251</v>
      </c>
      <c r="I1231" s="3" t="s">
        <v>19</v>
      </c>
      <c r="J1231" s="3" t="s">
        <v>20</v>
      </c>
      <c r="K1231" s="2">
        <f>Table1[[#This Row],[Unit Price]]*Table1[[#This Row],[Quantity]]</f>
        <v>586975.38</v>
      </c>
      <c r="L1231" s="3">
        <f t="shared" si="19"/>
        <v>0.15</v>
      </c>
      <c r="M1231" s="2">
        <f>IFERROR(Table1[[#This Row],[Sale Price]]*Table1[[#This Row],[Discount]],"No Discount")</f>
        <v>88046.307000000001</v>
      </c>
      <c r="N1231" s="2">
        <f>IFERROR(Table1[[#This Row],[Sale Price]]-Table1[[#This Row],[Discount Amount]],Table1[[#This Row],[Sale Price]])</f>
        <v>498929.07299999997</v>
      </c>
      <c r="O1231" s="23">
        <f>MONTH(Table1[[#This Row],[Date]])</f>
        <v>12</v>
      </c>
      <c r="P1231" s="3"/>
      <c r="Q1231" s="3"/>
      <c r="R1231" s="3"/>
      <c r="S1231" s="3"/>
      <c r="T1231" s="3"/>
    </row>
    <row r="1232" spans="1:20">
      <c r="A1232" s="3">
        <v>1231</v>
      </c>
      <c r="B1232" s="3" t="s">
        <v>1645</v>
      </c>
      <c r="C1232" s="3" t="s">
        <v>16</v>
      </c>
      <c r="D1232" s="2">
        <v>72805.350000000006</v>
      </c>
      <c r="E1232" s="3">
        <v>3</v>
      </c>
      <c r="F1232" s="3" t="s">
        <v>1835</v>
      </c>
      <c r="G1232" s="1">
        <v>45515</v>
      </c>
      <c r="H1232" s="3" t="s">
        <v>84</v>
      </c>
      <c r="I1232" s="3" t="s">
        <v>41</v>
      </c>
      <c r="J1232" s="3" t="s">
        <v>27</v>
      </c>
      <c r="K1232" s="2">
        <f>Table1[[#This Row],[Unit Price]]*Table1[[#This Row],[Quantity]]</f>
        <v>218416.05000000002</v>
      </c>
      <c r="L1232" s="3">
        <f t="shared" si="19"/>
        <v>0.15</v>
      </c>
      <c r="M1232" s="2">
        <f>IFERROR(Table1[[#This Row],[Sale Price]]*Table1[[#This Row],[Discount]],"No Discount")</f>
        <v>32762.407500000001</v>
      </c>
      <c r="N1232" s="2">
        <f>IFERROR(Table1[[#This Row],[Sale Price]]-Table1[[#This Row],[Discount Amount]],Table1[[#This Row],[Sale Price]])</f>
        <v>185653.64250000002</v>
      </c>
      <c r="O1232" s="23">
        <f>MONTH(Table1[[#This Row],[Date]])</f>
        <v>8</v>
      </c>
      <c r="P1232" s="3"/>
      <c r="Q1232" s="3"/>
      <c r="R1232" s="3"/>
      <c r="S1232" s="3"/>
      <c r="T1232" s="3"/>
    </row>
    <row r="1233" spans="1:20">
      <c r="A1233" s="3">
        <v>1232</v>
      </c>
      <c r="B1233" s="3" t="s">
        <v>373</v>
      </c>
      <c r="C1233" s="3" t="s">
        <v>47</v>
      </c>
      <c r="D1233" s="2">
        <v>158810.06</v>
      </c>
      <c r="E1233" s="3">
        <v>5</v>
      </c>
      <c r="F1233" s="3" t="s">
        <v>1836</v>
      </c>
      <c r="G1233" s="1">
        <v>45602</v>
      </c>
      <c r="H1233" s="3" t="s">
        <v>53</v>
      </c>
      <c r="I1233" s="3" t="s">
        <v>26</v>
      </c>
      <c r="J1233" s="3" t="s">
        <v>36</v>
      </c>
      <c r="K1233" s="2">
        <f>Table1[[#This Row],[Unit Price]]*Table1[[#This Row],[Quantity]]</f>
        <v>794050.3</v>
      </c>
      <c r="L1233" s="3">
        <f t="shared" si="19"/>
        <v>0.25</v>
      </c>
      <c r="M1233" s="2">
        <f>IFERROR(Table1[[#This Row],[Sale Price]]*Table1[[#This Row],[Discount]],"No Discount")</f>
        <v>198512.57500000001</v>
      </c>
      <c r="N1233" s="2">
        <f>IFERROR(Table1[[#This Row],[Sale Price]]-Table1[[#This Row],[Discount Amount]],Table1[[#This Row],[Sale Price]])</f>
        <v>595537.72500000009</v>
      </c>
      <c r="O1233" s="23">
        <f>MONTH(Table1[[#This Row],[Date]])</f>
        <v>11</v>
      </c>
      <c r="P1233" s="3"/>
      <c r="Q1233" s="3"/>
      <c r="R1233" s="3"/>
      <c r="S1233" s="3"/>
      <c r="T1233" s="3"/>
    </row>
    <row r="1234" spans="1:20">
      <c r="A1234" s="3">
        <v>1233</v>
      </c>
      <c r="B1234" s="3" t="s">
        <v>314</v>
      </c>
      <c r="C1234" s="3" t="s">
        <v>29</v>
      </c>
      <c r="D1234" s="2">
        <v>132904.13</v>
      </c>
      <c r="E1234" s="3">
        <v>1</v>
      </c>
      <c r="F1234" s="3" t="s">
        <v>1837</v>
      </c>
      <c r="G1234" s="1">
        <v>45514</v>
      </c>
      <c r="H1234" s="3" t="s">
        <v>67</v>
      </c>
      <c r="I1234" s="3" t="s">
        <v>32</v>
      </c>
      <c r="J1234" s="3" t="s">
        <v>36</v>
      </c>
      <c r="K1234" s="2">
        <f>Table1[[#This Row],[Unit Price]]*Table1[[#This Row],[Quantity]]</f>
        <v>132904.13</v>
      </c>
      <c r="L1234" s="3" t="str">
        <f t="shared" si="19"/>
        <v>No Discount</v>
      </c>
      <c r="M1234" s="2" t="str">
        <f>IFERROR(Table1[[#This Row],[Sale Price]]*Table1[[#This Row],[Discount]],"No Discount")</f>
        <v>No Discount</v>
      </c>
      <c r="N1234" s="2">
        <f>IFERROR(Table1[[#This Row],[Sale Price]]-Table1[[#This Row],[Discount Amount]],Table1[[#This Row],[Sale Price]])</f>
        <v>132904.13</v>
      </c>
      <c r="O1234" s="23">
        <f>MONTH(Table1[[#This Row],[Date]])</f>
        <v>8</v>
      </c>
      <c r="P1234" s="3"/>
      <c r="Q1234" s="3"/>
      <c r="R1234" s="3"/>
      <c r="S1234" s="3"/>
      <c r="T1234" s="3"/>
    </row>
    <row r="1235" spans="1:20">
      <c r="A1235" s="3">
        <v>1234</v>
      </c>
      <c r="B1235" s="3" t="s">
        <v>391</v>
      </c>
      <c r="C1235" s="3" t="s">
        <v>70</v>
      </c>
      <c r="D1235" s="2">
        <v>104961.5</v>
      </c>
      <c r="E1235" s="3">
        <v>3</v>
      </c>
      <c r="F1235" s="3" t="s">
        <v>1838</v>
      </c>
      <c r="G1235" s="1">
        <v>45309</v>
      </c>
      <c r="H1235" s="3" t="s">
        <v>223</v>
      </c>
      <c r="I1235" s="3" t="s">
        <v>45</v>
      </c>
      <c r="J1235" s="3" t="s">
        <v>27</v>
      </c>
      <c r="K1235" s="2">
        <f>Table1[[#This Row],[Unit Price]]*Table1[[#This Row],[Quantity]]</f>
        <v>314884.5</v>
      </c>
      <c r="L1235" s="3">
        <f t="shared" si="19"/>
        <v>0.15</v>
      </c>
      <c r="M1235" s="2">
        <f>IFERROR(Table1[[#This Row],[Sale Price]]*Table1[[#This Row],[Discount]],"No Discount")</f>
        <v>47232.674999999996</v>
      </c>
      <c r="N1235" s="2">
        <f>IFERROR(Table1[[#This Row],[Sale Price]]-Table1[[#This Row],[Discount Amount]],Table1[[#This Row],[Sale Price]])</f>
        <v>267651.82500000001</v>
      </c>
      <c r="O1235" s="23">
        <f>MONTH(Table1[[#This Row],[Date]])</f>
        <v>1</v>
      </c>
      <c r="P1235" s="3"/>
      <c r="Q1235" s="3"/>
      <c r="R1235" s="3"/>
      <c r="S1235" s="3"/>
      <c r="T1235" s="3"/>
    </row>
    <row r="1236" spans="1:20">
      <c r="A1236" s="3">
        <v>1235</v>
      </c>
      <c r="B1236" s="3" t="s">
        <v>224</v>
      </c>
      <c r="C1236" s="3" t="s">
        <v>23</v>
      </c>
      <c r="D1236" s="2">
        <v>64308.95</v>
      </c>
      <c r="E1236" s="3">
        <v>4</v>
      </c>
      <c r="F1236" s="3" t="s">
        <v>1839</v>
      </c>
      <c r="G1236" s="1">
        <v>45490</v>
      </c>
      <c r="H1236" s="3" t="s">
        <v>53</v>
      </c>
      <c r="I1236" s="3" t="s">
        <v>41</v>
      </c>
      <c r="J1236" s="3" t="s">
        <v>36</v>
      </c>
      <c r="K1236" s="2">
        <f>Table1[[#This Row],[Unit Price]]*Table1[[#This Row],[Quantity]]</f>
        <v>257235.8</v>
      </c>
      <c r="L1236" s="3">
        <f t="shared" si="19"/>
        <v>0.15</v>
      </c>
      <c r="M1236" s="2">
        <f>IFERROR(Table1[[#This Row],[Sale Price]]*Table1[[#This Row],[Discount]],"No Discount")</f>
        <v>38585.369999999995</v>
      </c>
      <c r="N1236" s="2">
        <f>IFERROR(Table1[[#This Row],[Sale Price]]-Table1[[#This Row],[Discount Amount]],Table1[[#This Row],[Sale Price]])</f>
        <v>218650.43</v>
      </c>
      <c r="O1236" s="23">
        <f>MONTH(Table1[[#This Row],[Date]])</f>
        <v>7</v>
      </c>
      <c r="P1236" s="3"/>
      <c r="Q1236" s="3"/>
      <c r="R1236" s="3"/>
      <c r="S1236" s="3"/>
      <c r="T1236" s="3"/>
    </row>
    <row r="1237" spans="1:20">
      <c r="A1237" s="3">
        <v>1236</v>
      </c>
      <c r="B1237" s="3" t="s">
        <v>89</v>
      </c>
      <c r="C1237" s="3" t="s">
        <v>70</v>
      </c>
      <c r="D1237" s="2">
        <v>100578.65</v>
      </c>
      <c r="E1237" s="3">
        <v>4</v>
      </c>
      <c r="F1237" s="3" t="s">
        <v>1840</v>
      </c>
      <c r="G1237" s="1">
        <v>45454</v>
      </c>
      <c r="H1237" s="3" t="s">
        <v>44</v>
      </c>
      <c r="I1237" s="3" t="s">
        <v>45</v>
      </c>
      <c r="J1237" s="3" t="s">
        <v>20</v>
      </c>
      <c r="K1237" s="2">
        <f>Table1[[#This Row],[Unit Price]]*Table1[[#This Row],[Quantity]]</f>
        <v>402314.6</v>
      </c>
      <c r="L1237" s="3">
        <f t="shared" si="19"/>
        <v>0.15</v>
      </c>
      <c r="M1237" s="2">
        <f>IFERROR(Table1[[#This Row],[Sale Price]]*Table1[[#This Row],[Discount]],"No Discount")</f>
        <v>60347.189999999995</v>
      </c>
      <c r="N1237" s="2">
        <f>IFERROR(Table1[[#This Row],[Sale Price]]-Table1[[#This Row],[Discount Amount]],Table1[[#This Row],[Sale Price]])</f>
        <v>341967.41</v>
      </c>
      <c r="O1237" s="23">
        <f>MONTH(Table1[[#This Row],[Date]])</f>
        <v>6</v>
      </c>
      <c r="P1237" s="3"/>
      <c r="Q1237" s="3"/>
      <c r="R1237" s="3"/>
      <c r="S1237" s="3"/>
      <c r="T1237" s="3"/>
    </row>
    <row r="1238" spans="1:20">
      <c r="A1238" s="3">
        <v>1237</v>
      </c>
      <c r="B1238" s="3" t="s">
        <v>132</v>
      </c>
      <c r="C1238" s="3" t="s">
        <v>29</v>
      </c>
      <c r="D1238" s="2">
        <v>96507.05</v>
      </c>
      <c r="E1238" s="3">
        <v>4</v>
      </c>
      <c r="F1238" s="3" t="s">
        <v>1841</v>
      </c>
      <c r="G1238" s="1">
        <v>45525</v>
      </c>
      <c r="H1238" s="3" t="s">
        <v>31</v>
      </c>
      <c r="I1238" s="3" t="s">
        <v>41</v>
      </c>
      <c r="J1238" s="3" t="s">
        <v>36</v>
      </c>
      <c r="K1238" s="2">
        <f>Table1[[#This Row],[Unit Price]]*Table1[[#This Row],[Quantity]]</f>
        <v>386028.2</v>
      </c>
      <c r="L1238" s="3">
        <f t="shared" si="19"/>
        <v>0.15</v>
      </c>
      <c r="M1238" s="2">
        <f>IFERROR(Table1[[#This Row],[Sale Price]]*Table1[[#This Row],[Discount]],"No Discount")</f>
        <v>57904.23</v>
      </c>
      <c r="N1238" s="2">
        <f>IFERROR(Table1[[#This Row],[Sale Price]]-Table1[[#This Row],[Discount Amount]],Table1[[#This Row],[Sale Price]])</f>
        <v>328123.97000000003</v>
      </c>
      <c r="O1238" s="23">
        <f>MONTH(Table1[[#This Row],[Date]])</f>
        <v>8</v>
      </c>
      <c r="P1238" s="3"/>
      <c r="Q1238" s="3"/>
      <c r="R1238" s="3"/>
      <c r="S1238" s="3"/>
      <c r="T1238" s="3"/>
    </row>
    <row r="1239" spans="1:20">
      <c r="A1239" s="3">
        <v>1238</v>
      </c>
      <c r="B1239" s="3" t="s">
        <v>373</v>
      </c>
      <c r="C1239" s="3" t="s">
        <v>129</v>
      </c>
      <c r="D1239" s="2">
        <v>63783.040000000001</v>
      </c>
      <c r="E1239" s="3">
        <v>1</v>
      </c>
      <c r="F1239" s="3" t="s">
        <v>1842</v>
      </c>
      <c r="G1239" s="1">
        <v>45371</v>
      </c>
      <c r="H1239" s="3" t="s">
        <v>96</v>
      </c>
      <c r="I1239" s="3" t="s">
        <v>32</v>
      </c>
      <c r="J1239" s="3" t="s">
        <v>27</v>
      </c>
      <c r="K1239" s="2">
        <f>Table1[[#This Row],[Unit Price]]*Table1[[#This Row],[Quantity]]</f>
        <v>63783.040000000001</v>
      </c>
      <c r="L1239" s="3" t="str">
        <f t="shared" si="19"/>
        <v>No Discount</v>
      </c>
      <c r="M1239" s="2" t="str">
        <f>IFERROR(Table1[[#This Row],[Sale Price]]*Table1[[#This Row],[Discount]],"No Discount")</f>
        <v>No Discount</v>
      </c>
      <c r="N1239" s="2">
        <f>IFERROR(Table1[[#This Row],[Sale Price]]-Table1[[#This Row],[Discount Amount]],Table1[[#This Row],[Sale Price]])</f>
        <v>63783.040000000001</v>
      </c>
      <c r="O1239" s="23">
        <f>MONTH(Table1[[#This Row],[Date]])</f>
        <v>3</v>
      </c>
      <c r="P1239" s="3"/>
      <c r="Q1239" s="3"/>
      <c r="R1239" s="3"/>
      <c r="S1239" s="3"/>
      <c r="T1239" s="3"/>
    </row>
    <row r="1240" spans="1:20">
      <c r="A1240" s="3">
        <v>1239</v>
      </c>
      <c r="B1240" s="3" t="s">
        <v>267</v>
      </c>
      <c r="C1240" s="3" t="s">
        <v>16</v>
      </c>
      <c r="D1240" s="2">
        <v>54843.14</v>
      </c>
      <c r="E1240" s="3">
        <v>4</v>
      </c>
      <c r="F1240" s="3" t="s">
        <v>1843</v>
      </c>
      <c r="G1240" s="1">
        <v>45313</v>
      </c>
      <c r="H1240" s="3" t="s">
        <v>159</v>
      </c>
      <c r="I1240" s="3" t="s">
        <v>26</v>
      </c>
      <c r="J1240" s="3" t="s">
        <v>36</v>
      </c>
      <c r="K1240" s="2">
        <f>Table1[[#This Row],[Unit Price]]*Table1[[#This Row],[Quantity]]</f>
        <v>219372.56</v>
      </c>
      <c r="L1240" s="3">
        <f t="shared" si="19"/>
        <v>0.15</v>
      </c>
      <c r="M1240" s="2">
        <f>IFERROR(Table1[[#This Row],[Sale Price]]*Table1[[#This Row],[Discount]],"No Discount")</f>
        <v>32905.883999999998</v>
      </c>
      <c r="N1240" s="2">
        <f>IFERROR(Table1[[#This Row],[Sale Price]]-Table1[[#This Row],[Discount Amount]],Table1[[#This Row],[Sale Price]])</f>
        <v>186466.67600000001</v>
      </c>
      <c r="O1240" s="23">
        <f>MONTH(Table1[[#This Row],[Date]])</f>
        <v>1</v>
      </c>
      <c r="P1240" s="3"/>
      <c r="Q1240" s="3"/>
      <c r="R1240" s="3"/>
      <c r="S1240" s="3"/>
      <c r="T1240" s="3"/>
    </row>
    <row r="1241" spans="1:20">
      <c r="A1241" s="3">
        <v>1240</v>
      </c>
      <c r="B1241" s="3" t="s">
        <v>569</v>
      </c>
      <c r="C1241" s="3" t="s">
        <v>38</v>
      </c>
      <c r="D1241" s="2">
        <v>188904.84</v>
      </c>
      <c r="E1241" s="3">
        <v>5</v>
      </c>
      <c r="F1241" s="3" t="s">
        <v>1844</v>
      </c>
      <c r="G1241" s="1">
        <v>45537</v>
      </c>
      <c r="H1241" s="3" t="s">
        <v>76</v>
      </c>
      <c r="I1241" s="3" t="s">
        <v>45</v>
      </c>
      <c r="J1241" s="3" t="s">
        <v>36</v>
      </c>
      <c r="K1241" s="2">
        <f>Table1[[#This Row],[Unit Price]]*Table1[[#This Row],[Quantity]]</f>
        <v>944524.2</v>
      </c>
      <c r="L1241" s="3">
        <f t="shared" si="19"/>
        <v>0.25</v>
      </c>
      <c r="M1241" s="2">
        <f>IFERROR(Table1[[#This Row],[Sale Price]]*Table1[[#This Row],[Discount]],"No Discount")</f>
        <v>236131.05</v>
      </c>
      <c r="N1241" s="2">
        <f>IFERROR(Table1[[#This Row],[Sale Price]]-Table1[[#This Row],[Discount Amount]],Table1[[#This Row],[Sale Price]])</f>
        <v>708393.14999999991</v>
      </c>
      <c r="O1241" s="23">
        <f>MONTH(Table1[[#This Row],[Date]])</f>
        <v>9</v>
      </c>
      <c r="P1241" s="3"/>
      <c r="Q1241" s="3"/>
      <c r="R1241" s="3"/>
      <c r="S1241" s="3"/>
      <c r="T1241" s="3"/>
    </row>
    <row r="1242" spans="1:20">
      <c r="A1242" s="3">
        <v>1241</v>
      </c>
      <c r="B1242" s="3" t="s">
        <v>1845</v>
      </c>
      <c r="C1242" s="3" t="s">
        <v>47</v>
      </c>
      <c r="D1242" s="2">
        <v>158794.07999999999</v>
      </c>
      <c r="E1242" s="3">
        <v>5</v>
      </c>
      <c r="F1242" s="3" t="s">
        <v>1846</v>
      </c>
      <c r="G1242" s="1">
        <v>45348</v>
      </c>
      <c r="H1242" s="3" t="s">
        <v>84</v>
      </c>
      <c r="I1242" s="3" t="s">
        <v>41</v>
      </c>
      <c r="J1242" s="3" t="s">
        <v>20</v>
      </c>
      <c r="K1242" s="2">
        <f>Table1[[#This Row],[Unit Price]]*Table1[[#This Row],[Quantity]]</f>
        <v>793970.39999999991</v>
      </c>
      <c r="L1242" s="3">
        <f t="shared" si="19"/>
        <v>0.25</v>
      </c>
      <c r="M1242" s="2">
        <f>IFERROR(Table1[[#This Row],[Sale Price]]*Table1[[#This Row],[Discount]],"No Discount")</f>
        <v>198492.59999999998</v>
      </c>
      <c r="N1242" s="2">
        <f>IFERROR(Table1[[#This Row],[Sale Price]]-Table1[[#This Row],[Discount Amount]],Table1[[#This Row],[Sale Price]])</f>
        <v>595477.79999999993</v>
      </c>
      <c r="O1242" s="23">
        <f>MONTH(Table1[[#This Row],[Date]])</f>
        <v>2</v>
      </c>
      <c r="P1242" s="3"/>
      <c r="Q1242" s="3"/>
      <c r="R1242" s="3"/>
      <c r="S1242" s="3"/>
      <c r="T1242" s="3"/>
    </row>
    <row r="1243" spans="1:20">
      <c r="A1243" s="3">
        <v>1242</v>
      </c>
      <c r="B1243" s="3" t="s">
        <v>1724</v>
      </c>
      <c r="C1243" s="3" t="s">
        <v>47</v>
      </c>
      <c r="D1243" s="2">
        <v>174338.99</v>
      </c>
      <c r="E1243" s="3">
        <v>3</v>
      </c>
      <c r="F1243" s="3" t="s">
        <v>1847</v>
      </c>
      <c r="G1243" s="1">
        <v>45649</v>
      </c>
      <c r="H1243" s="3" t="s">
        <v>131</v>
      </c>
      <c r="I1243" s="3" t="s">
        <v>45</v>
      </c>
      <c r="J1243" s="3" t="s">
        <v>36</v>
      </c>
      <c r="K1243" s="2">
        <f>Table1[[#This Row],[Unit Price]]*Table1[[#This Row],[Quantity]]</f>
        <v>523016.97</v>
      </c>
      <c r="L1243" s="3">
        <f t="shared" si="19"/>
        <v>0.15</v>
      </c>
      <c r="M1243" s="2">
        <f>IFERROR(Table1[[#This Row],[Sale Price]]*Table1[[#This Row],[Discount]],"No Discount")</f>
        <v>78452.545499999993</v>
      </c>
      <c r="N1243" s="2">
        <f>IFERROR(Table1[[#This Row],[Sale Price]]-Table1[[#This Row],[Discount Amount]],Table1[[#This Row],[Sale Price]])</f>
        <v>444564.42449999996</v>
      </c>
      <c r="O1243" s="23">
        <f>MONTH(Table1[[#This Row],[Date]])</f>
        <v>12</v>
      </c>
      <c r="P1243" s="3"/>
      <c r="Q1243" s="3"/>
      <c r="R1243" s="3"/>
      <c r="S1243" s="3"/>
      <c r="T1243" s="3"/>
    </row>
    <row r="1244" spans="1:20">
      <c r="A1244" s="3">
        <v>1243</v>
      </c>
      <c r="B1244" s="3" t="s">
        <v>1097</v>
      </c>
      <c r="C1244" s="3" t="s">
        <v>23</v>
      </c>
      <c r="D1244" s="2">
        <v>44368.1</v>
      </c>
      <c r="E1244" s="3">
        <v>5</v>
      </c>
      <c r="F1244" s="3" t="s">
        <v>1848</v>
      </c>
      <c r="G1244" s="1">
        <v>45490</v>
      </c>
      <c r="H1244" s="3" t="s">
        <v>18</v>
      </c>
      <c r="I1244" s="3" t="s">
        <v>26</v>
      </c>
      <c r="J1244" s="3" t="s">
        <v>27</v>
      </c>
      <c r="K1244" s="2">
        <f>Table1[[#This Row],[Unit Price]]*Table1[[#This Row],[Quantity]]</f>
        <v>221840.5</v>
      </c>
      <c r="L1244" s="3">
        <f t="shared" si="19"/>
        <v>0.25</v>
      </c>
      <c r="M1244" s="2">
        <f>IFERROR(Table1[[#This Row],[Sale Price]]*Table1[[#This Row],[Discount]],"No Discount")</f>
        <v>55460.125</v>
      </c>
      <c r="N1244" s="2">
        <f>IFERROR(Table1[[#This Row],[Sale Price]]-Table1[[#This Row],[Discount Amount]],Table1[[#This Row],[Sale Price]])</f>
        <v>166380.375</v>
      </c>
      <c r="O1244" s="23">
        <f>MONTH(Table1[[#This Row],[Date]])</f>
        <v>7</v>
      </c>
      <c r="P1244" s="3"/>
      <c r="Q1244" s="3"/>
      <c r="R1244" s="3"/>
      <c r="S1244" s="3"/>
      <c r="T1244" s="3"/>
    </row>
    <row r="1245" spans="1:20">
      <c r="A1245" s="3">
        <v>1244</v>
      </c>
      <c r="B1245" s="3" t="s">
        <v>571</v>
      </c>
      <c r="C1245" s="3" t="s">
        <v>38</v>
      </c>
      <c r="D1245" s="2">
        <v>155368.42000000001</v>
      </c>
      <c r="E1245" s="3">
        <v>2</v>
      </c>
      <c r="F1245" s="3" t="s">
        <v>1849</v>
      </c>
      <c r="G1245" s="1">
        <v>45586</v>
      </c>
      <c r="H1245" s="3" t="s">
        <v>53</v>
      </c>
      <c r="I1245" s="3" t="s">
        <v>41</v>
      </c>
      <c r="J1245" s="3" t="s">
        <v>27</v>
      </c>
      <c r="K1245" s="2">
        <f>Table1[[#This Row],[Unit Price]]*Table1[[#This Row],[Quantity]]</f>
        <v>310736.84000000003</v>
      </c>
      <c r="L1245" s="3">
        <f t="shared" si="19"/>
        <v>0.15</v>
      </c>
      <c r="M1245" s="2">
        <f>IFERROR(Table1[[#This Row],[Sale Price]]*Table1[[#This Row],[Discount]],"No Discount")</f>
        <v>46610.526000000005</v>
      </c>
      <c r="N1245" s="2">
        <f>IFERROR(Table1[[#This Row],[Sale Price]]-Table1[[#This Row],[Discount Amount]],Table1[[#This Row],[Sale Price]])</f>
        <v>264126.31400000001</v>
      </c>
      <c r="O1245" s="23">
        <f>MONTH(Table1[[#This Row],[Date]])</f>
        <v>10</v>
      </c>
      <c r="P1245" s="3"/>
      <c r="Q1245" s="3"/>
      <c r="R1245" s="3"/>
      <c r="S1245" s="3"/>
      <c r="T1245" s="3"/>
    </row>
    <row r="1246" spans="1:20">
      <c r="A1246" s="3">
        <v>1245</v>
      </c>
      <c r="B1246" s="3" t="s">
        <v>1131</v>
      </c>
      <c r="C1246" s="3" t="s">
        <v>47</v>
      </c>
      <c r="D1246" s="2">
        <v>88991.42</v>
      </c>
      <c r="E1246" s="3">
        <v>1</v>
      </c>
      <c r="F1246" s="3" t="s">
        <v>1850</v>
      </c>
      <c r="G1246" s="1">
        <v>45419</v>
      </c>
      <c r="H1246" s="3" t="s">
        <v>72</v>
      </c>
      <c r="I1246" s="3" t="s">
        <v>26</v>
      </c>
      <c r="J1246" s="3" t="s">
        <v>27</v>
      </c>
      <c r="K1246" s="2">
        <f>Table1[[#This Row],[Unit Price]]*Table1[[#This Row],[Quantity]]</f>
        <v>88991.42</v>
      </c>
      <c r="L1246" s="3" t="str">
        <f t="shared" si="19"/>
        <v>No Discount</v>
      </c>
      <c r="M1246" s="2" t="str">
        <f>IFERROR(Table1[[#This Row],[Sale Price]]*Table1[[#This Row],[Discount]],"No Discount")</f>
        <v>No Discount</v>
      </c>
      <c r="N1246" s="2">
        <f>IFERROR(Table1[[#This Row],[Sale Price]]-Table1[[#This Row],[Discount Amount]],Table1[[#This Row],[Sale Price]])</f>
        <v>88991.42</v>
      </c>
      <c r="O1246" s="23">
        <f>MONTH(Table1[[#This Row],[Date]])</f>
        <v>5</v>
      </c>
      <c r="P1246" s="3"/>
      <c r="Q1246" s="3"/>
      <c r="R1246" s="3"/>
      <c r="S1246" s="3"/>
      <c r="T1246" s="3"/>
    </row>
    <row r="1247" spans="1:20">
      <c r="A1247" s="3">
        <v>1246</v>
      </c>
      <c r="B1247" s="3" t="s">
        <v>396</v>
      </c>
      <c r="C1247" s="3" t="s">
        <v>51</v>
      </c>
      <c r="D1247" s="2">
        <v>63889.1</v>
      </c>
      <c r="E1247" s="3">
        <v>2</v>
      </c>
      <c r="F1247" s="3" t="s">
        <v>1851</v>
      </c>
      <c r="G1247" s="1">
        <v>45506</v>
      </c>
      <c r="H1247" s="3" t="s">
        <v>131</v>
      </c>
      <c r="I1247" s="3" t="s">
        <v>26</v>
      </c>
      <c r="J1247" s="3" t="s">
        <v>36</v>
      </c>
      <c r="K1247" s="2">
        <f>Table1[[#This Row],[Unit Price]]*Table1[[#This Row],[Quantity]]</f>
        <v>127778.2</v>
      </c>
      <c r="L1247" s="3">
        <f t="shared" si="19"/>
        <v>0.15</v>
      </c>
      <c r="M1247" s="2">
        <f>IFERROR(Table1[[#This Row],[Sale Price]]*Table1[[#This Row],[Discount]],"No Discount")</f>
        <v>19166.73</v>
      </c>
      <c r="N1247" s="2">
        <f>IFERROR(Table1[[#This Row],[Sale Price]]-Table1[[#This Row],[Discount Amount]],Table1[[#This Row],[Sale Price]])</f>
        <v>108611.47</v>
      </c>
      <c r="O1247" s="23">
        <f>MONTH(Table1[[#This Row],[Date]])</f>
        <v>8</v>
      </c>
      <c r="P1247" s="3"/>
      <c r="Q1247" s="3"/>
      <c r="R1247" s="3"/>
      <c r="S1247" s="3"/>
      <c r="T1247" s="3"/>
    </row>
    <row r="1248" spans="1:20">
      <c r="A1248" s="3">
        <v>1247</v>
      </c>
      <c r="B1248" s="3" t="s">
        <v>1628</v>
      </c>
      <c r="C1248" s="3" t="s">
        <v>16</v>
      </c>
      <c r="D1248" s="2">
        <v>19493.169999999998</v>
      </c>
      <c r="E1248" s="3">
        <v>5</v>
      </c>
      <c r="F1248" s="3" t="s">
        <v>1852</v>
      </c>
      <c r="G1248" s="1">
        <v>45311</v>
      </c>
      <c r="H1248" s="3" t="s">
        <v>91</v>
      </c>
      <c r="I1248" s="3" t="s">
        <v>41</v>
      </c>
      <c r="J1248" s="3" t="s">
        <v>20</v>
      </c>
      <c r="K1248" s="2">
        <f>Table1[[#This Row],[Unit Price]]*Table1[[#This Row],[Quantity]]</f>
        <v>97465.849999999991</v>
      </c>
      <c r="L1248" s="3">
        <f t="shared" si="19"/>
        <v>0.25</v>
      </c>
      <c r="M1248" s="2">
        <f>IFERROR(Table1[[#This Row],[Sale Price]]*Table1[[#This Row],[Discount]],"No Discount")</f>
        <v>24366.462499999998</v>
      </c>
      <c r="N1248" s="2">
        <f>IFERROR(Table1[[#This Row],[Sale Price]]-Table1[[#This Row],[Discount Amount]],Table1[[#This Row],[Sale Price]])</f>
        <v>73099.387499999997</v>
      </c>
      <c r="O1248" s="23">
        <f>MONTH(Table1[[#This Row],[Date]])</f>
        <v>1</v>
      </c>
      <c r="P1248" s="3"/>
      <c r="Q1248" s="3"/>
      <c r="R1248" s="3"/>
      <c r="S1248" s="3"/>
      <c r="T1248" s="3"/>
    </row>
    <row r="1249" spans="1:20">
      <c r="A1249" s="3">
        <v>1248</v>
      </c>
      <c r="B1249" s="3" t="s">
        <v>33</v>
      </c>
      <c r="C1249" s="3" t="s">
        <v>79</v>
      </c>
      <c r="D1249" s="2">
        <v>50811.64</v>
      </c>
      <c r="E1249" s="3">
        <v>2</v>
      </c>
      <c r="F1249" s="3" t="s">
        <v>1853</v>
      </c>
      <c r="G1249" s="1">
        <v>45523</v>
      </c>
      <c r="H1249" s="3" t="s">
        <v>67</v>
      </c>
      <c r="I1249" s="3" t="s">
        <v>41</v>
      </c>
      <c r="J1249" s="3" t="s">
        <v>36</v>
      </c>
      <c r="K1249" s="2">
        <f>Table1[[#This Row],[Unit Price]]*Table1[[#This Row],[Quantity]]</f>
        <v>101623.28</v>
      </c>
      <c r="L1249" s="3">
        <f t="shared" si="19"/>
        <v>0.15</v>
      </c>
      <c r="M1249" s="2">
        <f>IFERROR(Table1[[#This Row],[Sale Price]]*Table1[[#This Row],[Discount]],"No Discount")</f>
        <v>15243.491999999998</v>
      </c>
      <c r="N1249" s="2">
        <f>IFERROR(Table1[[#This Row],[Sale Price]]-Table1[[#This Row],[Discount Amount]],Table1[[#This Row],[Sale Price]])</f>
        <v>86379.788</v>
      </c>
      <c r="O1249" s="23">
        <f>MONTH(Table1[[#This Row],[Date]])</f>
        <v>8</v>
      </c>
      <c r="P1249" s="3"/>
      <c r="Q1249" s="3"/>
      <c r="R1249" s="3"/>
      <c r="S1249" s="3"/>
      <c r="T1249" s="3"/>
    </row>
    <row r="1250" spans="1:20">
      <c r="A1250" s="3">
        <v>1249</v>
      </c>
      <c r="B1250" s="3" t="s">
        <v>1854</v>
      </c>
      <c r="C1250" s="3" t="s">
        <v>16</v>
      </c>
      <c r="D1250" s="2">
        <v>155240.26</v>
      </c>
      <c r="E1250" s="3">
        <v>2</v>
      </c>
      <c r="F1250" s="3" t="s">
        <v>1855</v>
      </c>
      <c r="G1250" s="1">
        <v>45339</v>
      </c>
      <c r="H1250" s="3" t="s">
        <v>223</v>
      </c>
      <c r="I1250" s="3" t="s">
        <v>45</v>
      </c>
      <c r="J1250" s="3" t="s">
        <v>27</v>
      </c>
      <c r="K1250" s="2">
        <f>Table1[[#This Row],[Unit Price]]*Table1[[#This Row],[Quantity]]</f>
        <v>310480.52</v>
      </c>
      <c r="L1250" s="3">
        <f t="shared" si="19"/>
        <v>0.15</v>
      </c>
      <c r="M1250" s="2">
        <f>IFERROR(Table1[[#This Row],[Sale Price]]*Table1[[#This Row],[Discount]],"No Discount")</f>
        <v>46572.078000000001</v>
      </c>
      <c r="N1250" s="2">
        <f>IFERROR(Table1[[#This Row],[Sale Price]]-Table1[[#This Row],[Discount Amount]],Table1[[#This Row],[Sale Price]])</f>
        <v>263908.44200000004</v>
      </c>
      <c r="O1250" s="23">
        <f>MONTH(Table1[[#This Row],[Date]])</f>
        <v>2</v>
      </c>
      <c r="P1250" s="3"/>
      <c r="Q1250" s="3"/>
      <c r="R1250" s="3"/>
      <c r="S1250" s="3"/>
      <c r="T1250" s="3"/>
    </row>
    <row r="1251" spans="1:20">
      <c r="A1251" s="3">
        <v>1250</v>
      </c>
      <c r="B1251" s="3" t="s">
        <v>1856</v>
      </c>
      <c r="C1251" s="3" t="s">
        <v>70</v>
      </c>
      <c r="D1251" s="2">
        <v>161589</v>
      </c>
      <c r="E1251" s="3">
        <v>5</v>
      </c>
      <c r="F1251" s="3" t="s">
        <v>1857</v>
      </c>
      <c r="G1251" s="1">
        <v>45581</v>
      </c>
      <c r="H1251" s="3" t="s">
        <v>18</v>
      </c>
      <c r="I1251" s="3" t="s">
        <v>45</v>
      </c>
      <c r="J1251" s="3" t="s">
        <v>36</v>
      </c>
      <c r="K1251" s="2">
        <f>Table1[[#This Row],[Unit Price]]*Table1[[#This Row],[Quantity]]</f>
        <v>807945</v>
      </c>
      <c r="L1251" s="3">
        <f t="shared" si="19"/>
        <v>0.25</v>
      </c>
      <c r="M1251" s="2">
        <f>IFERROR(Table1[[#This Row],[Sale Price]]*Table1[[#This Row],[Discount]],"No Discount")</f>
        <v>201986.25</v>
      </c>
      <c r="N1251" s="2">
        <f>IFERROR(Table1[[#This Row],[Sale Price]]-Table1[[#This Row],[Discount Amount]],Table1[[#This Row],[Sale Price]])</f>
        <v>605958.75</v>
      </c>
      <c r="O1251" s="23">
        <f>MONTH(Table1[[#This Row],[Date]])</f>
        <v>10</v>
      </c>
      <c r="P1251" s="3"/>
      <c r="Q1251" s="3"/>
      <c r="R1251" s="3"/>
      <c r="S1251" s="3"/>
      <c r="T1251" s="3"/>
    </row>
    <row r="1252" spans="1:20">
      <c r="A1252" s="3">
        <v>1251</v>
      </c>
      <c r="B1252" s="3" t="s">
        <v>1293</v>
      </c>
      <c r="C1252" s="3" t="s">
        <v>51</v>
      </c>
      <c r="D1252" s="2">
        <v>180039.58</v>
      </c>
      <c r="E1252" s="3">
        <v>5</v>
      </c>
      <c r="F1252" s="3" t="s">
        <v>1858</v>
      </c>
      <c r="G1252" s="1">
        <v>45570</v>
      </c>
      <c r="H1252" s="3" t="s">
        <v>181</v>
      </c>
      <c r="I1252" s="3" t="s">
        <v>26</v>
      </c>
      <c r="J1252" s="3" t="s">
        <v>20</v>
      </c>
      <c r="K1252" s="2">
        <f>Table1[[#This Row],[Unit Price]]*Table1[[#This Row],[Quantity]]</f>
        <v>900197.89999999991</v>
      </c>
      <c r="L1252" s="3">
        <f t="shared" si="19"/>
        <v>0.25</v>
      </c>
      <c r="M1252" s="2">
        <f>IFERROR(Table1[[#This Row],[Sale Price]]*Table1[[#This Row],[Discount]],"No Discount")</f>
        <v>225049.47499999998</v>
      </c>
      <c r="N1252" s="2">
        <f>IFERROR(Table1[[#This Row],[Sale Price]]-Table1[[#This Row],[Discount Amount]],Table1[[#This Row],[Sale Price]])</f>
        <v>675148.42499999993</v>
      </c>
      <c r="O1252" s="23">
        <f>MONTH(Table1[[#This Row],[Date]])</f>
        <v>10</v>
      </c>
      <c r="P1252" s="3"/>
      <c r="Q1252" s="3"/>
      <c r="R1252" s="3"/>
      <c r="S1252" s="3"/>
      <c r="T1252" s="3"/>
    </row>
    <row r="1253" spans="1:20">
      <c r="A1253" s="3">
        <v>1252</v>
      </c>
      <c r="B1253" s="3" t="s">
        <v>1859</v>
      </c>
      <c r="C1253" s="3" t="s">
        <v>60</v>
      </c>
      <c r="D1253" s="2">
        <v>20138.580000000002</v>
      </c>
      <c r="E1253" s="3">
        <v>4</v>
      </c>
      <c r="F1253" s="3" t="s">
        <v>1860</v>
      </c>
      <c r="G1253" s="1">
        <v>45583</v>
      </c>
      <c r="H1253" s="3" t="s">
        <v>67</v>
      </c>
      <c r="I1253" s="3" t="s">
        <v>45</v>
      </c>
      <c r="J1253" s="3" t="s">
        <v>27</v>
      </c>
      <c r="K1253" s="2">
        <f>Table1[[#This Row],[Unit Price]]*Table1[[#This Row],[Quantity]]</f>
        <v>80554.320000000007</v>
      </c>
      <c r="L1253" s="3">
        <f t="shared" si="19"/>
        <v>0.15</v>
      </c>
      <c r="M1253" s="2">
        <f>IFERROR(Table1[[#This Row],[Sale Price]]*Table1[[#This Row],[Discount]],"No Discount")</f>
        <v>12083.148000000001</v>
      </c>
      <c r="N1253" s="2">
        <f>IFERROR(Table1[[#This Row],[Sale Price]]-Table1[[#This Row],[Discount Amount]],Table1[[#This Row],[Sale Price]])</f>
        <v>68471.172000000006</v>
      </c>
      <c r="O1253" s="23">
        <f>MONTH(Table1[[#This Row],[Date]])</f>
        <v>10</v>
      </c>
      <c r="P1253" s="3"/>
      <c r="Q1253" s="3"/>
      <c r="R1253" s="3"/>
      <c r="S1253" s="3"/>
      <c r="T1253" s="3"/>
    </row>
    <row r="1254" spans="1:20">
      <c r="A1254" s="3">
        <v>1253</v>
      </c>
      <c r="B1254" s="3" t="s">
        <v>1861</v>
      </c>
      <c r="C1254" s="3" t="s">
        <v>47</v>
      </c>
      <c r="D1254" s="2">
        <v>65077.16</v>
      </c>
      <c r="E1254" s="3">
        <v>1</v>
      </c>
      <c r="F1254" s="3" t="s">
        <v>1862</v>
      </c>
      <c r="G1254" s="1">
        <v>45568</v>
      </c>
      <c r="H1254" s="3" t="s">
        <v>44</v>
      </c>
      <c r="I1254" s="3" t="s">
        <v>32</v>
      </c>
      <c r="J1254" s="3" t="s">
        <v>27</v>
      </c>
      <c r="K1254" s="2">
        <f>Table1[[#This Row],[Unit Price]]*Table1[[#This Row],[Quantity]]</f>
        <v>65077.16</v>
      </c>
      <c r="L1254" s="3" t="str">
        <f t="shared" si="19"/>
        <v>No Discount</v>
      </c>
      <c r="M1254" s="2" t="str">
        <f>IFERROR(Table1[[#This Row],[Sale Price]]*Table1[[#This Row],[Discount]],"No Discount")</f>
        <v>No Discount</v>
      </c>
      <c r="N1254" s="2">
        <f>IFERROR(Table1[[#This Row],[Sale Price]]-Table1[[#This Row],[Discount Amount]],Table1[[#This Row],[Sale Price]])</f>
        <v>65077.16</v>
      </c>
      <c r="O1254" s="23">
        <f>MONTH(Table1[[#This Row],[Date]])</f>
        <v>10</v>
      </c>
      <c r="P1254" s="3"/>
      <c r="Q1254" s="3"/>
      <c r="R1254" s="3"/>
      <c r="S1254" s="3"/>
      <c r="T1254" s="3"/>
    </row>
    <row r="1255" spans="1:20">
      <c r="A1255" s="3">
        <v>1254</v>
      </c>
      <c r="B1255" s="3" t="s">
        <v>581</v>
      </c>
      <c r="C1255" s="3" t="s">
        <v>129</v>
      </c>
      <c r="D1255" s="2">
        <v>34567.64</v>
      </c>
      <c r="E1255" s="3">
        <v>3</v>
      </c>
      <c r="F1255" s="3" t="s">
        <v>1863</v>
      </c>
      <c r="G1255" s="1">
        <v>45605</v>
      </c>
      <c r="H1255" s="3" t="s">
        <v>53</v>
      </c>
      <c r="I1255" s="3" t="s">
        <v>26</v>
      </c>
      <c r="J1255" s="3" t="s">
        <v>36</v>
      </c>
      <c r="K1255" s="2">
        <f>Table1[[#This Row],[Unit Price]]*Table1[[#This Row],[Quantity]]</f>
        <v>103702.92</v>
      </c>
      <c r="L1255" s="3">
        <f t="shared" si="19"/>
        <v>0.15</v>
      </c>
      <c r="M1255" s="2">
        <f>IFERROR(Table1[[#This Row],[Sale Price]]*Table1[[#This Row],[Discount]],"No Discount")</f>
        <v>15555.437999999998</v>
      </c>
      <c r="N1255" s="2">
        <f>IFERROR(Table1[[#This Row],[Sale Price]]-Table1[[#This Row],[Discount Amount]],Table1[[#This Row],[Sale Price]])</f>
        <v>88147.482000000004</v>
      </c>
      <c r="O1255" s="23">
        <f>MONTH(Table1[[#This Row],[Date]])</f>
        <v>11</v>
      </c>
      <c r="P1255" s="3"/>
      <c r="Q1255" s="3"/>
      <c r="R1255" s="3"/>
      <c r="S1255" s="3"/>
      <c r="T1255" s="3"/>
    </row>
    <row r="1256" spans="1:20">
      <c r="A1256" s="3">
        <v>1255</v>
      </c>
      <c r="B1256" s="3" t="s">
        <v>1185</v>
      </c>
      <c r="C1256" s="3" t="s">
        <v>23</v>
      </c>
      <c r="D1256" s="2">
        <v>123394.84</v>
      </c>
      <c r="E1256" s="3">
        <v>3</v>
      </c>
      <c r="F1256" s="3" t="s">
        <v>1864</v>
      </c>
      <c r="G1256" s="1">
        <v>45617</v>
      </c>
      <c r="H1256" s="3" t="s">
        <v>40</v>
      </c>
      <c r="I1256" s="3" t="s">
        <v>26</v>
      </c>
      <c r="J1256" s="3" t="s">
        <v>20</v>
      </c>
      <c r="K1256" s="2">
        <f>Table1[[#This Row],[Unit Price]]*Table1[[#This Row],[Quantity]]</f>
        <v>370184.52</v>
      </c>
      <c r="L1256" s="3">
        <f t="shared" si="19"/>
        <v>0.15</v>
      </c>
      <c r="M1256" s="2">
        <f>IFERROR(Table1[[#This Row],[Sale Price]]*Table1[[#This Row],[Discount]],"No Discount")</f>
        <v>55527.678</v>
      </c>
      <c r="N1256" s="2">
        <f>IFERROR(Table1[[#This Row],[Sale Price]]-Table1[[#This Row],[Discount Amount]],Table1[[#This Row],[Sale Price]])</f>
        <v>314656.842</v>
      </c>
      <c r="O1256" s="23">
        <f>MONTH(Table1[[#This Row],[Date]])</f>
        <v>11</v>
      </c>
      <c r="P1256" s="3"/>
      <c r="Q1256" s="3"/>
      <c r="R1256" s="3"/>
      <c r="S1256" s="3"/>
      <c r="T1256" s="3"/>
    </row>
    <row r="1257" spans="1:20">
      <c r="A1257" s="3">
        <v>1256</v>
      </c>
      <c r="B1257" s="3" t="s">
        <v>394</v>
      </c>
      <c r="C1257" s="3" t="s">
        <v>70</v>
      </c>
      <c r="D1257" s="2">
        <v>36927.24</v>
      </c>
      <c r="E1257" s="3">
        <v>3</v>
      </c>
      <c r="F1257" s="3" t="s">
        <v>1865</v>
      </c>
      <c r="G1257" s="1">
        <v>45595</v>
      </c>
      <c r="H1257" s="3" t="s">
        <v>106</v>
      </c>
      <c r="I1257" s="3" t="s">
        <v>32</v>
      </c>
      <c r="J1257" s="3" t="s">
        <v>27</v>
      </c>
      <c r="K1257" s="2">
        <f>Table1[[#This Row],[Unit Price]]*Table1[[#This Row],[Quantity]]</f>
        <v>110781.72</v>
      </c>
      <c r="L1257" s="3">
        <f t="shared" si="19"/>
        <v>0.15</v>
      </c>
      <c r="M1257" s="2">
        <f>IFERROR(Table1[[#This Row],[Sale Price]]*Table1[[#This Row],[Discount]],"No Discount")</f>
        <v>16617.257999999998</v>
      </c>
      <c r="N1257" s="2">
        <f>IFERROR(Table1[[#This Row],[Sale Price]]-Table1[[#This Row],[Discount Amount]],Table1[[#This Row],[Sale Price]])</f>
        <v>94164.462</v>
      </c>
      <c r="O1257" s="23">
        <f>MONTH(Table1[[#This Row],[Date]])</f>
        <v>10</v>
      </c>
      <c r="P1257" s="3"/>
      <c r="Q1257" s="3"/>
      <c r="R1257" s="3"/>
      <c r="S1257" s="3"/>
      <c r="T1257" s="3"/>
    </row>
    <row r="1258" spans="1:20">
      <c r="A1258" s="3">
        <v>1257</v>
      </c>
      <c r="B1258" s="3" t="s">
        <v>1343</v>
      </c>
      <c r="C1258" s="3" t="s">
        <v>29</v>
      </c>
      <c r="D1258" s="2">
        <v>111450.09</v>
      </c>
      <c r="E1258" s="3">
        <v>2</v>
      </c>
      <c r="F1258" s="3" t="s">
        <v>1866</v>
      </c>
      <c r="G1258" s="1">
        <v>45345</v>
      </c>
      <c r="H1258" s="3" t="s">
        <v>76</v>
      </c>
      <c r="I1258" s="3" t="s">
        <v>45</v>
      </c>
      <c r="J1258" s="3" t="s">
        <v>36</v>
      </c>
      <c r="K1258" s="2">
        <f>Table1[[#This Row],[Unit Price]]*Table1[[#This Row],[Quantity]]</f>
        <v>222900.18</v>
      </c>
      <c r="L1258" s="3">
        <f t="shared" si="19"/>
        <v>0.15</v>
      </c>
      <c r="M1258" s="2">
        <f>IFERROR(Table1[[#This Row],[Sale Price]]*Table1[[#This Row],[Discount]],"No Discount")</f>
        <v>33435.026999999995</v>
      </c>
      <c r="N1258" s="2">
        <f>IFERROR(Table1[[#This Row],[Sale Price]]-Table1[[#This Row],[Discount Amount]],Table1[[#This Row],[Sale Price]])</f>
        <v>189465.15299999999</v>
      </c>
      <c r="O1258" s="23">
        <f>MONTH(Table1[[#This Row],[Date]])</f>
        <v>2</v>
      </c>
      <c r="P1258" s="3"/>
      <c r="Q1258" s="3"/>
      <c r="R1258" s="3"/>
      <c r="S1258" s="3"/>
      <c r="T1258" s="3"/>
    </row>
    <row r="1259" spans="1:20">
      <c r="A1259" s="3">
        <v>1258</v>
      </c>
      <c r="B1259" s="3" t="s">
        <v>869</v>
      </c>
      <c r="C1259" s="3" t="s">
        <v>79</v>
      </c>
      <c r="D1259" s="2">
        <v>171111.37</v>
      </c>
      <c r="E1259" s="3">
        <v>5</v>
      </c>
      <c r="F1259" s="3" t="s">
        <v>1867</v>
      </c>
      <c r="G1259" s="1">
        <v>45345</v>
      </c>
      <c r="H1259" s="3" t="s">
        <v>91</v>
      </c>
      <c r="I1259" s="3" t="s">
        <v>19</v>
      </c>
      <c r="J1259" s="3" t="s">
        <v>20</v>
      </c>
      <c r="K1259" s="2">
        <f>Table1[[#This Row],[Unit Price]]*Table1[[#This Row],[Quantity]]</f>
        <v>855556.85</v>
      </c>
      <c r="L1259" s="3">
        <f t="shared" si="19"/>
        <v>0.25</v>
      </c>
      <c r="M1259" s="2">
        <f>IFERROR(Table1[[#This Row],[Sale Price]]*Table1[[#This Row],[Discount]],"No Discount")</f>
        <v>213889.21249999999</v>
      </c>
      <c r="N1259" s="2">
        <f>IFERROR(Table1[[#This Row],[Sale Price]]-Table1[[#This Row],[Discount Amount]],Table1[[#This Row],[Sale Price]])</f>
        <v>641667.63749999995</v>
      </c>
      <c r="O1259" s="23">
        <f>MONTH(Table1[[#This Row],[Date]])</f>
        <v>2</v>
      </c>
      <c r="P1259" s="3"/>
      <c r="Q1259" s="3"/>
      <c r="R1259" s="3"/>
      <c r="S1259" s="3"/>
      <c r="T1259" s="3"/>
    </row>
    <row r="1260" spans="1:20">
      <c r="A1260" s="3">
        <v>1259</v>
      </c>
      <c r="B1260" s="3" t="s">
        <v>812</v>
      </c>
      <c r="C1260" s="3" t="s">
        <v>70</v>
      </c>
      <c r="D1260" s="2">
        <v>83558.509999999995</v>
      </c>
      <c r="E1260" s="3">
        <v>4</v>
      </c>
      <c r="F1260" s="3" t="s">
        <v>1868</v>
      </c>
      <c r="G1260" s="1">
        <v>45617</v>
      </c>
      <c r="H1260" s="3" t="s">
        <v>84</v>
      </c>
      <c r="I1260" s="3" t="s">
        <v>32</v>
      </c>
      <c r="J1260" s="3" t="s">
        <v>27</v>
      </c>
      <c r="K1260" s="2">
        <f>Table1[[#This Row],[Unit Price]]*Table1[[#This Row],[Quantity]]</f>
        <v>334234.03999999998</v>
      </c>
      <c r="L1260" s="3">
        <f t="shared" si="19"/>
        <v>0.15</v>
      </c>
      <c r="M1260" s="2">
        <f>IFERROR(Table1[[#This Row],[Sale Price]]*Table1[[#This Row],[Discount]],"No Discount")</f>
        <v>50135.105999999992</v>
      </c>
      <c r="N1260" s="2">
        <f>IFERROR(Table1[[#This Row],[Sale Price]]-Table1[[#This Row],[Discount Amount]],Table1[[#This Row],[Sale Price]])</f>
        <v>284098.93400000001</v>
      </c>
      <c r="O1260" s="23">
        <f>MONTH(Table1[[#This Row],[Date]])</f>
        <v>11</v>
      </c>
      <c r="P1260" s="3"/>
      <c r="Q1260" s="3"/>
      <c r="R1260" s="3"/>
      <c r="S1260" s="3"/>
      <c r="T1260" s="3"/>
    </row>
    <row r="1261" spans="1:20">
      <c r="A1261" s="3">
        <v>1260</v>
      </c>
      <c r="B1261" s="3" t="s">
        <v>1570</v>
      </c>
      <c r="C1261" s="3" t="s">
        <v>51</v>
      </c>
      <c r="D1261" s="2">
        <v>115017.05</v>
      </c>
      <c r="E1261" s="3">
        <v>4</v>
      </c>
      <c r="F1261" s="3" t="s">
        <v>1869</v>
      </c>
      <c r="G1261" s="1">
        <v>45599</v>
      </c>
      <c r="H1261" s="3" t="s">
        <v>84</v>
      </c>
      <c r="I1261" s="3" t="s">
        <v>32</v>
      </c>
      <c r="J1261" s="3" t="s">
        <v>27</v>
      </c>
      <c r="K1261" s="2">
        <f>Table1[[#This Row],[Unit Price]]*Table1[[#This Row],[Quantity]]</f>
        <v>460068.2</v>
      </c>
      <c r="L1261" s="3">
        <f t="shared" si="19"/>
        <v>0.15</v>
      </c>
      <c r="M1261" s="2">
        <f>IFERROR(Table1[[#This Row],[Sale Price]]*Table1[[#This Row],[Discount]],"No Discount")</f>
        <v>69010.23</v>
      </c>
      <c r="N1261" s="2">
        <f>IFERROR(Table1[[#This Row],[Sale Price]]-Table1[[#This Row],[Discount Amount]],Table1[[#This Row],[Sale Price]])</f>
        <v>391057.97000000003</v>
      </c>
      <c r="O1261" s="23">
        <f>MONTH(Table1[[#This Row],[Date]])</f>
        <v>11</v>
      </c>
      <c r="P1261" s="3"/>
      <c r="Q1261" s="3"/>
      <c r="R1261" s="3"/>
      <c r="S1261" s="3"/>
      <c r="T1261" s="3"/>
    </row>
    <row r="1262" spans="1:20">
      <c r="A1262" s="3">
        <v>1261</v>
      </c>
      <c r="B1262" s="3" t="s">
        <v>1343</v>
      </c>
      <c r="C1262" s="3" t="s">
        <v>70</v>
      </c>
      <c r="D1262" s="2">
        <v>86725.85</v>
      </c>
      <c r="E1262" s="3">
        <v>3</v>
      </c>
      <c r="F1262" s="3" t="s">
        <v>1870</v>
      </c>
      <c r="G1262" s="1">
        <v>45541</v>
      </c>
      <c r="H1262" s="3" t="s">
        <v>251</v>
      </c>
      <c r="I1262" s="3" t="s">
        <v>26</v>
      </c>
      <c r="J1262" s="3" t="s">
        <v>36</v>
      </c>
      <c r="K1262" s="2">
        <f>Table1[[#This Row],[Unit Price]]*Table1[[#This Row],[Quantity]]</f>
        <v>260177.55000000002</v>
      </c>
      <c r="L1262" s="3">
        <f t="shared" si="19"/>
        <v>0.15</v>
      </c>
      <c r="M1262" s="2">
        <f>IFERROR(Table1[[#This Row],[Sale Price]]*Table1[[#This Row],[Discount]],"No Discount")</f>
        <v>39026.6325</v>
      </c>
      <c r="N1262" s="2">
        <f>IFERROR(Table1[[#This Row],[Sale Price]]-Table1[[#This Row],[Discount Amount]],Table1[[#This Row],[Sale Price]])</f>
        <v>221150.91750000001</v>
      </c>
      <c r="O1262" s="23">
        <f>MONTH(Table1[[#This Row],[Date]])</f>
        <v>9</v>
      </c>
      <c r="P1262" s="3"/>
      <c r="Q1262" s="3"/>
      <c r="R1262" s="3"/>
      <c r="S1262" s="3"/>
      <c r="T1262" s="3"/>
    </row>
    <row r="1263" spans="1:20">
      <c r="A1263" s="3">
        <v>1262</v>
      </c>
      <c r="B1263" s="3" t="s">
        <v>124</v>
      </c>
      <c r="C1263" s="3" t="s">
        <v>23</v>
      </c>
      <c r="D1263" s="2">
        <v>195139.99</v>
      </c>
      <c r="E1263" s="3">
        <v>4</v>
      </c>
      <c r="F1263" s="3" t="s">
        <v>1871</v>
      </c>
      <c r="G1263" s="1">
        <v>45409</v>
      </c>
      <c r="H1263" s="3" t="s">
        <v>191</v>
      </c>
      <c r="I1263" s="3" t="s">
        <v>19</v>
      </c>
      <c r="J1263" s="3" t="s">
        <v>36</v>
      </c>
      <c r="K1263" s="2">
        <f>Table1[[#This Row],[Unit Price]]*Table1[[#This Row],[Quantity]]</f>
        <v>780559.96</v>
      </c>
      <c r="L1263" s="3">
        <f t="shared" si="19"/>
        <v>0.15</v>
      </c>
      <c r="M1263" s="2">
        <f>IFERROR(Table1[[#This Row],[Sale Price]]*Table1[[#This Row],[Discount]],"No Discount")</f>
        <v>117083.99399999999</v>
      </c>
      <c r="N1263" s="2">
        <f>IFERROR(Table1[[#This Row],[Sale Price]]-Table1[[#This Row],[Discount Amount]],Table1[[#This Row],[Sale Price]])</f>
        <v>663475.96600000001</v>
      </c>
      <c r="O1263" s="23">
        <f>MONTH(Table1[[#This Row],[Date]])</f>
        <v>4</v>
      </c>
      <c r="P1263" s="3"/>
      <c r="Q1263" s="3"/>
      <c r="R1263" s="3"/>
      <c r="S1263" s="3"/>
      <c r="T1263" s="3"/>
    </row>
    <row r="1264" spans="1:20">
      <c r="A1264" s="3">
        <v>1263</v>
      </c>
      <c r="B1264" s="3" t="s">
        <v>839</v>
      </c>
      <c r="C1264" s="3" t="s">
        <v>16</v>
      </c>
      <c r="D1264" s="2">
        <v>81130.12</v>
      </c>
      <c r="E1264" s="3">
        <v>3</v>
      </c>
      <c r="F1264" s="3" t="s">
        <v>1872</v>
      </c>
      <c r="G1264" s="1">
        <v>45356</v>
      </c>
      <c r="H1264" s="3" t="s">
        <v>62</v>
      </c>
      <c r="I1264" s="3" t="s">
        <v>32</v>
      </c>
      <c r="J1264" s="3" t="s">
        <v>20</v>
      </c>
      <c r="K1264" s="2">
        <f>Table1[[#This Row],[Unit Price]]*Table1[[#This Row],[Quantity]]</f>
        <v>243390.36</v>
      </c>
      <c r="L1264" s="3">
        <f t="shared" si="19"/>
        <v>0.15</v>
      </c>
      <c r="M1264" s="2">
        <f>IFERROR(Table1[[#This Row],[Sale Price]]*Table1[[#This Row],[Discount]],"No Discount")</f>
        <v>36508.553999999996</v>
      </c>
      <c r="N1264" s="2">
        <f>IFERROR(Table1[[#This Row],[Sale Price]]-Table1[[#This Row],[Discount Amount]],Table1[[#This Row],[Sale Price]])</f>
        <v>206881.80599999998</v>
      </c>
      <c r="O1264" s="23">
        <f>MONTH(Table1[[#This Row],[Date]])</f>
        <v>3</v>
      </c>
      <c r="P1264" s="3"/>
      <c r="Q1264" s="3"/>
      <c r="R1264" s="3"/>
      <c r="S1264" s="3"/>
      <c r="T1264" s="3"/>
    </row>
    <row r="1265" spans="1:20">
      <c r="A1265" s="3">
        <v>1264</v>
      </c>
      <c r="B1265" s="3" t="s">
        <v>426</v>
      </c>
      <c r="C1265" s="3" t="s">
        <v>79</v>
      </c>
      <c r="D1265" s="2">
        <v>125006.1</v>
      </c>
      <c r="E1265" s="3">
        <v>1</v>
      </c>
      <c r="F1265" s="3" t="s">
        <v>1873</v>
      </c>
      <c r="G1265" s="1">
        <v>45614</v>
      </c>
      <c r="H1265" s="3" t="s">
        <v>62</v>
      </c>
      <c r="I1265" s="3" t="s">
        <v>41</v>
      </c>
      <c r="J1265" s="3" t="s">
        <v>27</v>
      </c>
      <c r="K1265" s="2">
        <f>Table1[[#This Row],[Unit Price]]*Table1[[#This Row],[Quantity]]</f>
        <v>125006.1</v>
      </c>
      <c r="L1265" s="3" t="str">
        <f t="shared" si="19"/>
        <v>No Discount</v>
      </c>
      <c r="M1265" s="2" t="str">
        <f>IFERROR(Table1[[#This Row],[Sale Price]]*Table1[[#This Row],[Discount]],"No Discount")</f>
        <v>No Discount</v>
      </c>
      <c r="N1265" s="2">
        <f>IFERROR(Table1[[#This Row],[Sale Price]]-Table1[[#This Row],[Discount Amount]],Table1[[#This Row],[Sale Price]])</f>
        <v>125006.1</v>
      </c>
      <c r="O1265" s="23">
        <f>MONTH(Table1[[#This Row],[Date]])</f>
        <v>11</v>
      </c>
      <c r="P1265" s="3"/>
      <c r="Q1265" s="3"/>
      <c r="R1265" s="3"/>
      <c r="S1265" s="3"/>
      <c r="T1265" s="3"/>
    </row>
    <row r="1266" spans="1:20">
      <c r="A1266" s="3">
        <v>1265</v>
      </c>
      <c r="B1266" s="3" t="s">
        <v>189</v>
      </c>
      <c r="C1266" s="3" t="s">
        <v>47</v>
      </c>
      <c r="D1266" s="2">
        <v>30421.06</v>
      </c>
      <c r="E1266" s="3">
        <v>2</v>
      </c>
      <c r="F1266" s="3" t="s">
        <v>1874</v>
      </c>
      <c r="G1266" s="1">
        <v>45489</v>
      </c>
      <c r="H1266" s="3" t="s">
        <v>72</v>
      </c>
      <c r="I1266" s="3" t="s">
        <v>19</v>
      </c>
      <c r="J1266" s="3" t="s">
        <v>20</v>
      </c>
      <c r="K1266" s="2">
        <f>Table1[[#This Row],[Unit Price]]*Table1[[#This Row],[Quantity]]</f>
        <v>60842.12</v>
      </c>
      <c r="L1266" s="3">
        <f t="shared" si="19"/>
        <v>0.15</v>
      </c>
      <c r="M1266" s="2">
        <f>IFERROR(Table1[[#This Row],[Sale Price]]*Table1[[#This Row],[Discount]],"No Discount")</f>
        <v>9126.3179999999993</v>
      </c>
      <c r="N1266" s="2">
        <f>IFERROR(Table1[[#This Row],[Sale Price]]-Table1[[#This Row],[Discount Amount]],Table1[[#This Row],[Sale Price]])</f>
        <v>51715.802000000003</v>
      </c>
      <c r="O1266" s="23">
        <f>MONTH(Table1[[#This Row],[Date]])</f>
        <v>7</v>
      </c>
      <c r="P1266" s="3"/>
      <c r="Q1266" s="3"/>
      <c r="R1266" s="3"/>
      <c r="S1266" s="3"/>
      <c r="T1266" s="3"/>
    </row>
    <row r="1267" spans="1:20">
      <c r="A1267" s="3">
        <v>1266</v>
      </c>
      <c r="B1267" s="3" t="s">
        <v>1650</v>
      </c>
      <c r="C1267" s="3" t="s">
        <v>38</v>
      </c>
      <c r="D1267" s="2">
        <v>55766.77</v>
      </c>
      <c r="E1267" s="3">
        <v>5</v>
      </c>
      <c r="F1267" s="3" t="s">
        <v>1875</v>
      </c>
      <c r="G1267" s="1">
        <v>45412</v>
      </c>
      <c r="H1267" s="3" t="s">
        <v>72</v>
      </c>
      <c r="I1267" s="3" t="s">
        <v>45</v>
      </c>
      <c r="J1267" s="3" t="s">
        <v>36</v>
      </c>
      <c r="K1267" s="2">
        <f>Table1[[#This Row],[Unit Price]]*Table1[[#This Row],[Quantity]]</f>
        <v>278833.84999999998</v>
      </c>
      <c r="L1267" s="3">
        <f t="shared" si="19"/>
        <v>0.25</v>
      </c>
      <c r="M1267" s="2">
        <f>IFERROR(Table1[[#This Row],[Sale Price]]*Table1[[#This Row],[Discount]],"No Discount")</f>
        <v>69708.462499999994</v>
      </c>
      <c r="N1267" s="2">
        <f>IFERROR(Table1[[#This Row],[Sale Price]]-Table1[[#This Row],[Discount Amount]],Table1[[#This Row],[Sale Price]])</f>
        <v>209125.38749999998</v>
      </c>
      <c r="O1267" s="23">
        <f>MONTH(Table1[[#This Row],[Date]])</f>
        <v>4</v>
      </c>
      <c r="P1267" s="3"/>
      <c r="Q1267" s="3"/>
      <c r="R1267" s="3"/>
      <c r="S1267" s="3"/>
      <c r="T1267" s="3"/>
    </row>
    <row r="1268" spans="1:20">
      <c r="A1268" s="3">
        <v>1267</v>
      </c>
      <c r="B1268" s="3" t="s">
        <v>1876</v>
      </c>
      <c r="C1268" s="3" t="s">
        <v>70</v>
      </c>
      <c r="D1268" s="2">
        <v>102651.65</v>
      </c>
      <c r="E1268" s="3">
        <v>4</v>
      </c>
      <c r="F1268" s="3" t="s">
        <v>1877</v>
      </c>
      <c r="G1268" s="1">
        <v>45573</v>
      </c>
      <c r="H1268" s="3" t="s">
        <v>53</v>
      </c>
      <c r="I1268" s="3" t="s">
        <v>32</v>
      </c>
      <c r="J1268" s="3" t="s">
        <v>27</v>
      </c>
      <c r="K1268" s="2">
        <f>Table1[[#This Row],[Unit Price]]*Table1[[#This Row],[Quantity]]</f>
        <v>410606.6</v>
      </c>
      <c r="L1268" s="3">
        <f t="shared" si="19"/>
        <v>0.15</v>
      </c>
      <c r="M1268" s="2">
        <f>IFERROR(Table1[[#This Row],[Sale Price]]*Table1[[#This Row],[Discount]],"No Discount")</f>
        <v>61590.989999999991</v>
      </c>
      <c r="N1268" s="2">
        <f>IFERROR(Table1[[#This Row],[Sale Price]]-Table1[[#This Row],[Discount Amount]],Table1[[#This Row],[Sale Price]])</f>
        <v>349015.61</v>
      </c>
      <c r="O1268" s="23">
        <f>MONTH(Table1[[#This Row],[Date]])</f>
        <v>10</v>
      </c>
      <c r="P1268" s="3"/>
      <c r="Q1268" s="3"/>
      <c r="R1268" s="3"/>
      <c r="S1268" s="3"/>
      <c r="T1268" s="3"/>
    </row>
    <row r="1269" spans="1:20">
      <c r="A1269" s="3">
        <v>1268</v>
      </c>
      <c r="B1269" s="3" t="s">
        <v>357</v>
      </c>
      <c r="C1269" s="3" t="s">
        <v>79</v>
      </c>
      <c r="D1269" s="2">
        <v>53320.88</v>
      </c>
      <c r="E1269" s="3">
        <v>3</v>
      </c>
      <c r="F1269" s="3" t="s">
        <v>1878</v>
      </c>
      <c r="G1269" s="1">
        <v>45311</v>
      </c>
      <c r="H1269" s="3" t="s">
        <v>81</v>
      </c>
      <c r="I1269" s="3" t="s">
        <v>41</v>
      </c>
      <c r="J1269" s="3" t="s">
        <v>20</v>
      </c>
      <c r="K1269" s="2">
        <f>Table1[[#This Row],[Unit Price]]*Table1[[#This Row],[Quantity]]</f>
        <v>159962.63999999998</v>
      </c>
      <c r="L1269" s="3">
        <f t="shared" si="19"/>
        <v>0.15</v>
      </c>
      <c r="M1269" s="2">
        <f>IFERROR(Table1[[#This Row],[Sale Price]]*Table1[[#This Row],[Discount]],"No Discount")</f>
        <v>23994.395999999997</v>
      </c>
      <c r="N1269" s="2">
        <f>IFERROR(Table1[[#This Row],[Sale Price]]-Table1[[#This Row],[Discount Amount]],Table1[[#This Row],[Sale Price]])</f>
        <v>135968.24399999998</v>
      </c>
      <c r="O1269" s="23">
        <f>MONTH(Table1[[#This Row],[Date]])</f>
        <v>1</v>
      </c>
      <c r="P1269" s="3"/>
      <c r="Q1269" s="3"/>
      <c r="R1269" s="3"/>
      <c r="S1269" s="3"/>
      <c r="T1269" s="3"/>
    </row>
    <row r="1270" spans="1:20">
      <c r="A1270" s="3">
        <v>1269</v>
      </c>
      <c r="B1270" s="3" t="s">
        <v>988</v>
      </c>
      <c r="C1270" s="3" t="s">
        <v>60</v>
      </c>
      <c r="D1270" s="2">
        <v>154147.29999999999</v>
      </c>
      <c r="E1270" s="3">
        <v>4</v>
      </c>
      <c r="F1270" s="3" t="s">
        <v>1879</v>
      </c>
      <c r="G1270" s="1">
        <v>45361</v>
      </c>
      <c r="H1270" s="3" t="s">
        <v>72</v>
      </c>
      <c r="I1270" s="3" t="s">
        <v>19</v>
      </c>
      <c r="J1270" s="3" t="s">
        <v>20</v>
      </c>
      <c r="K1270" s="2">
        <f>Table1[[#This Row],[Unit Price]]*Table1[[#This Row],[Quantity]]</f>
        <v>616589.19999999995</v>
      </c>
      <c r="L1270" s="3">
        <f t="shared" si="19"/>
        <v>0.15</v>
      </c>
      <c r="M1270" s="2">
        <f>IFERROR(Table1[[#This Row],[Sale Price]]*Table1[[#This Row],[Discount]],"No Discount")</f>
        <v>92488.37999999999</v>
      </c>
      <c r="N1270" s="2">
        <f>IFERROR(Table1[[#This Row],[Sale Price]]-Table1[[#This Row],[Discount Amount]],Table1[[#This Row],[Sale Price]])</f>
        <v>524100.81999999995</v>
      </c>
      <c r="O1270" s="23">
        <f>MONTH(Table1[[#This Row],[Date]])</f>
        <v>3</v>
      </c>
      <c r="P1270" s="3"/>
      <c r="Q1270" s="3"/>
      <c r="R1270" s="3"/>
      <c r="S1270" s="3"/>
      <c r="T1270" s="3"/>
    </row>
    <row r="1271" spans="1:20">
      <c r="A1271" s="3">
        <v>1270</v>
      </c>
      <c r="B1271" s="3" t="s">
        <v>1880</v>
      </c>
      <c r="C1271" s="3" t="s">
        <v>29</v>
      </c>
      <c r="D1271" s="2">
        <v>63682.95</v>
      </c>
      <c r="E1271" s="3">
        <v>5</v>
      </c>
      <c r="F1271" s="3" t="s">
        <v>1881</v>
      </c>
      <c r="G1271" s="1">
        <v>45483</v>
      </c>
      <c r="H1271" s="3" t="s">
        <v>31</v>
      </c>
      <c r="I1271" s="3" t="s">
        <v>45</v>
      </c>
      <c r="J1271" s="3" t="s">
        <v>27</v>
      </c>
      <c r="K1271" s="2">
        <f>Table1[[#This Row],[Unit Price]]*Table1[[#This Row],[Quantity]]</f>
        <v>318414.75</v>
      </c>
      <c r="L1271" s="3">
        <f t="shared" si="19"/>
        <v>0.25</v>
      </c>
      <c r="M1271" s="2">
        <f>IFERROR(Table1[[#This Row],[Sale Price]]*Table1[[#This Row],[Discount]],"No Discount")</f>
        <v>79603.6875</v>
      </c>
      <c r="N1271" s="2">
        <f>IFERROR(Table1[[#This Row],[Sale Price]]-Table1[[#This Row],[Discount Amount]],Table1[[#This Row],[Sale Price]])</f>
        <v>238811.0625</v>
      </c>
      <c r="O1271" s="23">
        <f>MONTH(Table1[[#This Row],[Date]])</f>
        <v>7</v>
      </c>
      <c r="P1271" s="3"/>
      <c r="Q1271" s="3"/>
      <c r="R1271" s="3"/>
      <c r="S1271" s="3"/>
      <c r="T1271" s="3"/>
    </row>
    <row r="1272" spans="1:20">
      <c r="A1272" s="3">
        <v>1271</v>
      </c>
      <c r="B1272" s="3" t="s">
        <v>439</v>
      </c>
      <c r="C1272" s="3" t="s">
        <v>79</v>
      </c>
      <c r="D1272" s="2">
        <v>103106.67</v>
      </c>
      <c r="E1272" s="3">
        <v>5</v>
      </c>
      <c r="F1272" s="3" t="s">
        <v>1882</v>
      </c>
      <c r="G1272" s="1">
        <v>45470</v>
      </c>
      <c r="H1272" s="3" t="s">
        <v>223</v>
      </c>
      <c r="I1272" s="3" t="s">
        <v>32</v>
      </c>
      <c r="J1272" s="3" t="s">
        <v>36</v>
      </c>
      <c r="K1272" s="2">
        <f>Table1[[#This Row],[Unit Price]]*Table1[[#This Row],[Quantity]]</f>
        <v>515533.35</v>
      </c>
      <c r="L1272" s="3">
        <f t="shared" si="19"/>
        <v>0.25</v>
      </c>
      <c r="M1272" s="2">
        <f>IFERROR(Table1[[#This Row],[Sale Price]]*Table1[[#This Row],[Discount]],"No Discount")</f>
        <v>128883.33749999999</v>
      </c>
      <c r="N1272" s="2">
        <f>IFERROR(Table1[[#This Row],[Sale Price]]-Table1[[#This Row],[Discount Amount]],Table1[[#This Row],[Sale Price]])</f>
        <v>386650.01249999995</v>
      </c>
      <c r="O1272" s="23">
        <f>MONTH(Table1[[#This Row],[Date]])</f>
        <v>6</v>
      </c>
      <c r="P1272" s="3"/>
      <c r="Q1272" s="3"/>
      <c r="R1272" s="3"/>
      <c r="S1272" s="3"/>
      <c r="T1272" s="3"/>
    </row>
    <row r="1273" spans="1:20">
      <c r="A1273" s="3">
        <v>1272</v>
      </c>
      <c r="B1273" s="3" t="s">
        <v>1010</v>
      </c>
      <c r="C1273" s="3" t="s">
        <v>47</v>
      </c>
      <c r="D1273" s="2">
        <v>18631.310000000001</v>
      </c>
      <c r="E1273" s="3">
        <v>1</v>
      </c>
      <c r="F1273" s="3" t="s">
        <v>1883</v>
      </c>
      <c r="G1273" s="1">
        <v>45319</v>
      </c>
      <c r="H1273" s="3" t="s">
        <v>159</v>
      </c>
      <c r="I1273" s="3" t="s">
        <v>19</v>
      </c>
      <c r="J1273" s="3" t="s">
        <v>20</v>
      </c>
      <c r="K1273" s="2">
        <f>Table1[[#This Row],[Unit Price]]*Table1[[#This Row],[Quantity]]</f>
        <v>18631.310000000001</v>
      </c>
      <c r="L1273" s="3" t="str">
        <f t="shared" si="19"/>
        <v>No Discount</v>
      </c>
      <c r="M1273" s="2" t="str">
        <f>IFERROR(Table1[[#This Row],[Sale Price]]*Table1[[#This Row],[Discount]],"No Discount")</f>
        <v>No Discount</v>
      </c>
      <c r="N1273" s="2">
        <f>IFERROR(Table1[[#This Row],[Sale Price]]-Table1[[#This Row],[Discount Amount]],Table1[[#This Row],[Sale Price]])</f>
        <v>18631.310000000001</v>
      </c>
      <c r="O1273" s="23">
        <f>MONTH(Table1[[#This Row],[Date]])</f>
        <v>1</v>
      </c>
      <c r="P1273" s="3"/>
      <c r="Q1273" s="3"/>
      <c r="R1273" s="3"/>
      <c r="S1273" s="3"/>
      <c r="T1273" s="3"/>
    </row>
    <row r="1274" spans="1:20">
      <c r="A1274" s="3">
        <v>1273</v>
      </c>
      <c r="B1274" s="3" t="s">
        <v>477</v>
      </c>
      <c r="C1274" s="3" t="s">
        <v>38</v>
      </c>
      <c r="D1274" s="2">
        <v>146226.4</v>
      </c>
      <c r="E1274" s="3">
        <v>3</v>
      </c>
      <c r="F1274" s="3" t="s">
        <v>1884</v>
      </c>
      <c r="G1274" s="1">
        <v>45582</v>
      </c>
      <c r="H1274" s="3" t="s">
        <v>53</v>
      </c>
      <c r="I1274" s="3" t="s">
        <v>19</v>
      </c>
      <c r="J1274" s="3" t="s">
        <v>36</v>
      </c>
      <c r="K1274" s="2">
        <f>Table1[[#This Row],[Unit Price]]*Table1[[#This Row],[Quantity]]</f>
        <v>438679.19999999995</v>
      </c>
      <c r="L1274" s="3">
        <f t="shared" si="19"/>
        <v>0.15</v>
      </c>
      <c r="M1274" s="2">
        <f>IFERROR(Table1[[#This Row],[Sale Price]]*Table1[[#This Row],[Discount]],"No Discount")</f>
        <v>65801.87999999999</v>
      </c>
      <c r="N1274" s="2">
        <f>IFERROR(Table1[[#This Row],[Sale Price]]-Table1[[#This Row],[Discount Amount]],Table1[[#This Row],[Sale Price]])</f>
        <v>372877.31999999995</v>
      </c>
      <c r="O1274" s="23">
        <f>MONTH(Table1[[#This Row],[Date]])</f>
        <v>10</v>
      </c>
      <c r="P1274" s="3"/>
      <c r="Q1274" s="3"/>
      <c r="R1274" s="3"/>
      <c r="S1274" s="3"/>
      <c r="T1274" s="3"/>
    </row>
    <row r="1275" spans="1:20">
      <c r="A1275" s="3">
        <v>1274</v>
      </c>
      <c r="B1275" s="3" t="s">
        <v>379</v>
      </c>
      <c r="C1275" s="3" t="s">
        <v>70</v>
      </c>
      <c r="D1275" s="2">
        <v>40230.89</v>
      </c>
      <c r="E1275" s="3">
        <v>2</v>
      </c>
      <c r="F1275" s="3" t="s">
        <v>1885</v>
      </c>
      <c r="G1275" s="1">
        <v>45530</v>
      </c>
      <c r="H1275" s="3" t="s">
        <v>57</v>
      </c>
      <c r="I1275" s="3" t="s">
        <v>41</v>
      </c>
      <c r="J1275" s="3" t="s">
        <v>20</v>
      </c>
      <c r="K1275" s="2">
        <f>Table1[[#This Row],[Unit Price]]*Table1[[#This Row],[Quantity]]</f>
        <v>80461.78</v>
      </c>
      <c r="L1275" s="3">
        <f t="shared" si="19"/>
        <v>0.15</v>
      </c>
      <c r="M1275" s="2">
        <f>IFERROR(Table1[[#This Row],[Sale Price]]*Table1[[#This Row],[Discount]],"No Discount")</f>
        <v>12069.267</v>
      </c>
      <c r="N1275" s="2">
        <f>IFERROR(Table1[[#This Row],[Sale Price]]-Table1[[#This Row],[Discount Amount]],Table1[[#This Row],[Sale Price]])</f>
        <v>68392.513000000006</v>
      </c>
      <c r="O1275" s="23">
        <f>MONTH(Table1[[#This Row],[Date]])</f>
        <v>8</v>
      </c>
      <c r="P1275" s="3"/>
      <c r="Q1275" s="3"/>
      <c r="R1275" s="3"/>
      <c r="S1275" s="3"/>
      <c r="T1275" s="3"/>
    </row>
    <row r="1276" spans="1:20">
      <c r="A1276" s="3">
        <v>1275</v>
      </c>
      <c r="B1276" s="3" t="s">
        <v>1091</v>
      </c>
      <c r="C1276" s="3" t="s">
        <v>23</v>
      </c>
      <c r="D1276" s="2">
        <v>37653.33</v>
      </c>
      <c r="E1276" s="3">
        <v>1</v>
      </c>
      <c r="F1276" s="3" t="s">
        <v>1886</v>
      </c>
      <c r="G1276" s="1">
        <v>45578</v>
      </c>
      <c r="H1276" s="3" t="s">
        <v>81</v>
      </c>
      <c r="I1276" s="3" t="s">
        <v>32</v>
      </c>
      <c r="J1276" s="3" t="s">
        <v>36</v>
      </c>
      <c r="K1276" s="2">
        <f>Table1[[#This Row],[Unit Price]]*Table1[[#This Row],[Quantity]]</f>
        <v>37653.33</v>
      </c>
      <c r="L1276" s="3" t="str">
        <f t="shared" si="19"/>
        <v>No Discount</v>
      </c>
      <c r="M1276" s="2" t="str">
        <f>IFERROR(Table1[[#This Row],[Sale Price]]*Table1[[#This Row],[Discount]],"No Discount")</f>
        <v>No Discount</v>
      </c>
      <c r="N1276" s="2">
        <f>IFERROR(Table1[[#This Row],[Sale Price]]-Table1[[#This Row],[Discount Amount]],Table1[[#This Row],[Sale Price]])</f>
        <v>37653.33</v>
      </c>
      <c r="O1276" s="23">
        <f>MONTH(Table1[[#This Row],[Date]])</f>
        <v>10</v>
      </c>
      <c r="P1276" s="3"/>
      <c r="Q1276" s="3"/>
      <c r="R1276" s="3"/>
      <c r="S1276" s="3"/>
      <c r="T1276" s="3"/>
    </row>
    <row r="1277" spans="1:20">
      <c r="A1277" s="3">
        <v>1276</v>
      </c>
      <c r="B1277" s="3" t="s">
        <v>668</v>
      </c>
      <c r="C1277" s="3" t="s">
        <v>16</v>
      </c>
      <c r="D1277" s="2">
        <v>5813</v>
      </c>
      <c r="E1277" s="3">
        <v>5</v>
      </c>
      <c r="F1277" s="3" t="s">
        <v>1887</v>
      </c>
      <c r="G1277" s="1">
        <v>45389</v>
      </c>
      <c r="H1277" s="3" t="s">
        <v>191</v>
      </c>
      <c r="I1277" s="3" t="s">
        <v>19</v>
      </c>
      <c r="J1277" s="3" t="s">
        <v>36</v>
      </c>
      <c r="K1277" s="2">
        <f>Table1[[#This Row],[Unit Price]]*Table1[[#This Row],[Quantity]]</f>
        <v>29065</v>
      </c>
      <c r="L1277" s="3">
        <f t="shared" si="19"/>
        <v>0.25</v>
      </c>
      <c r="M1277" s="2">
        <f>IFERROR(Table1[[#This Row],[Sale Price]]*Table1[[#This Row],[Discount]],"No Discount")</f>
        <v>7266.25</v>
      </c>
      <c r="N1277" s="2">
        <f>IFERROR(Table1[[#This Row],[Sale Price]]-Table1[[#This Row],[Discount Amount]],Table1[[#This Row],[Sale Price]])</f>
        <v>21798.75</v>
      </c>
      <c r="O1277" s="23">
        <f>MONTH(Table1[[#This Row],[Date]])</f>
        <v>4</v>
      </c>
      <c r="P1277" s="3"/>
      <c r="Q1277" s="3"/>
      <c r="R1277" s="3"/>
      <c r="S1277" s="3"/>
      <c r="T1277" s="3"/>
    </row>
    <row r="1278" spans="1:20">
      <c r="A1278" s="3">
        <v>1277</v>
      </c>
      <c r="B1278" s="3" t="s">
        <v>1341</v>
      </c>
      <c r="C1278" s="3" t="s">
        <v>29</v>
      </c>
      <c r="D1278" s="2">
        <v>83583.37</v>
      </c>
      <c r="E1278" s="3">
        <v>4</v>
      </c>
      <c r="F1278" s="3" t="s">
        <v>1888</v>
      </c>
      <c r="G1278" s="1">
        <v>45444</v>
      </c>
      <c r="H1278" s="3" t="s">
        <v>131</v>
      </c>
      <c r="I1278" s="3" t="s">
        <v>41</v>
      </c>
      <c r="J1278" s="3" t="s">
        <v>20</v>
      </c>
      <c r="K1278" s="2">
        <f>Table1[[#This Row],[Unit Price]]*Table1[[#This Row],[Quantity]]</f>
        <v>334333.48</v>
      </c>
      <c r="L1278" s="3">
        <f t="shared" si="19"/>
        <v>0.15</v>
      </c>
      <c r="M1278" s="2">
        <f>IFERROR(Table1[[#This Row],[Sale Price]]*Table1[[#This Row],[Discount]],"No Discount")</f>
        <v>50150.021999999997</v>
      </c>
      <c r="N1278" s="2">
        <f>IFERROR(Table1[[#This Row],[Sale Price]]-Table1[[#This Row],[Discount Amount]],Table1[[#This Row],[Sale Price]])</f>
        <v>284183.45799999998</v>
      </c>
      <c r="O1278" s="23">
        <f>MONTH(Table1[[#This Row],[Date]])</f>
        <v>6</v>
      </c>
      <c r="P1278" s="3"/>
      <c r="Q1278" s="3"/>
      <c r="R1278" s="3"/>
      <c r="S1278" s="3"/>
      <c r="T1278" s="3"/>
    </row>
    <row r="1279" spans="1:20">
      <c r="A1279" s="3">
        <v>1278</v>
      </c>
      <c r="B1279" s="3" t="s">
        <v>471</v>
      </c>
      <c r="C1279" s="3" t="s">
        <v>79</v>
      </c>
      <c r="D1279" s="2">
        <v>199718.79</v>
      </c>
      <c r="E1279" s="3">
        <v>3</v>
      </c>
      <c r="F1279" s="3" t="s">
        <v>1889</v>
      </c>
      <c r="G1279" s="1">
        <v>45368</v>
      </c>
      <c r="H1279" s="3" t="s">
        <v>40</v>
      </c>
      <c r="I1279" s="3" t="s">
        <v>26</v>
      </c>
      <c r="J1279" s="3" t="s">
        <v>27</v>
      </c>
      <c r="K1279" s="2">
        <f>Table1[[#This Row],[Unit Price]]*Table1[[#This Row],[Quantity]]</f>
        <v>599156.37</v>
      </c>
      <c r="L1279" s="3">
        <f t="shared" si="19"/>
        <v>0.15</v>
      </c>
      <c r="M1279" s="2">
        <f>IFERROR(Table1[[#This Row],[Sale Price]]*Table1[[#This Row],[Discount]],"No Discount")</f>
        <v>89873.455499999996</v>
      </c>
      <c r="N1279" s="2">
        <f>IFERROR(Table1[[#This Row],[Sale Price]]-Table1[[#This Row],[Discount Amount]],Table1[[#This Row],[Sale Price]])</f>
        <v>509282.91450000001</v>
      </c>
      <c r="O1279" s="23">
        <f>MONTH(Table1[[#This Row],[Date]])</f>
        <v>3</v>
      </c>
      <c r="P1279" s="3"/>
      <c r="Q1279" s="3"/>
      <c r="R1279" s="3"/>
      <c r="S1279" s="3"/>
      <c r="T1279" s="3"/>
    </row>
    <row r="1280" spans="1:20">
      <c r="A1280" s="3">
        <v>1279</v>
      </c>
      <c r="B1280" s="3" t="s">
        <v>1343</v>
      </c>
      <c r="C1280" s="3" t="s">
        <v>23</v>
      </c>
      <c r="D1280" s="2">
        <v>120690.44</v>
      </c>
      <c r="E1280" s="3">
        <v>4</v>
      </c>
      <c r="F1280" s="3" t="s">
        <v>1890</v>
      </c>
      <c r="G1280" s="1">
        <v>45365</v>
      </c>
      <c r="H1280" s="3" t="s">
        <v>223</v>
      </c>
      <c r="I1280" s="3" t="s">
        <v>19</v>
      </c>
      <c r="J1280" s="3" t="s">
        <v>20</v>
      </c>
      <c r="K1280" s="2">
        <f>Table1[[#This Row],[Unit Price]]*Table1[[#This Row],[Quantity]]</f>
        <v>482761.76</v>
      </c>
      <c r="L1280" s="3">
        <f t="shared" si="19"/>
        <v>0.15</v>
      </c>
      <c r="M1280" s="2">
        <f>IFERROR(Table1[[#This Row],[Sale Price]]*Table1[[#This Row],[Discount]],"No Discount")</f>
        <v>72414.263999999996</v>
      </c>
      <c r="N1280" s="2">
        <f>IFERROR(Table1[[#This Row],[Sale Price]]-Table1[[#This Row],[Discount Amount]],Table1[[#This Row],[Sale Price]])</f>
        <v>410347.49600000004</v>
      </c>
      <c r="O1280" s="23">
        <f>MONTH(Table1[[#This Row],[Date]])</f>
        <v>3</v>
      </c>
      <c r="P1280" s="3"/>
      <c r="Q1280" s="3"/>
      <c r="R1280" s="3"/>
      <c r="S1280" s="3"/>
      <c r="T1280" s="3"/>
    </row>
    <row r="1281" spans="1:20">
      <c r="A1281" s="3">
        <v>1280</v>
      </c>
      <c r="B1281" s="3" t="s">
        <v>648</v>
      </c>
      <c r="C1281" s="3" t="s">
        <v>23</v>
      </c>
      <c r="D1281" s="2">
        <v>31956.03</v>
      </c>
      <c r="E1281" s="3">
        <v>2</v>
      </c>
      <c r="F1281" s="3" t="s">
        <v>1891</v>
      </c>
      <c r="G1281" s="1">
        <v>45341</v>
      </c>
      <c r="H1281" s="3" t="s">
        <v>18</v>
      </c>
      <c r="I1281" s="3" t="s">
        <v>26</v>
      </c>
      <c r="J1281" s="3" t="s">
        <v>27</v>
      </c>
      <c r="K1281" s="2">
        <f>Table1[[#This Row],[Unit Price]]*Table1[[#This Row],[Quantity]]</f>
        <v>63912.06</v>
      </c>
      <c r="L1281" s="3">
        <f t="shared" si="19"/>
        <v>0.15</v>
      </c>
      <c r="M1281" s="2">
        <f>IFERROR(Table1[[#This Row],[Sale Price]]*Table1[[#This Row],[Discount]],"No Discount")</f>
        <v>9586.8089999999993</v>
      </c>
      <c r="N1281" s="2">
        <f>IFERROR(Table1[[#This Row],[Sale Price]]-Table1[[#This Row],[Discount Amount]],Table1[[#This Row],[Sale Price]])</f>
        <v>54325.250999999997</v>
      </c>
      <c r="O1281" s="23">
        <f>MONTH(Table1[[#This Row],[Date]])</f>
        <v>2</v>
      </c>
      <c r="P1281" s="3"/>
      <c r="Q1281" s="3"/>
      <c r="R1281" s="3"/>
      <c r="S1281" s="3"/>
      <c r="T1281" s="3"/>
    </row>
    <row r="1282" spans="1:20">
      <c r="A1282" s="3">
        <v>1281</v>
      </c>
      <c r="B1282" s="3" t="s">
        <v>569</v>
      </c>
      <c r="C1282" s="3" t="s">
        <v>51</v>
      </c>
      <c r="D1282" s="2">
        <v>151942.04999999999</v>
      </c>
      <c r="E1282" s="3">
        <v>3</v>
      </c>
      <c r="F1282" s="3" t="s">
        <v>1892</v>
      </c>
      <c r="G1282" s="1">
        <v>45522</v>
      </c>
      <c r="H1282" s="3" t="s">
        <v>251</v>
      </c>
      <c r="I1282" s="3" t="s">
        <v>19</v>
      </c>
      <c r="J1282" s="3" t="s">
        <v>20</v>
      </c>
      <c r="K1282" s="2">
        <f>Table1[[#This Row],[Unit Price]]*Table1[[#This Row],[Quantity]]</f>
        <v>455826.14999999997</v>
      </c>
      <c r="L1282" s="3">
        <f t="shared" ref="L1282:L1345" si="20">_xlfn.XLOOKUP(E1282,$P$2:$P$6,$Q$2:$Q$6,,0)</f>
        <v>0.15</v>
      </c>
      <c r="M1282" s="2">
        <f>IFERROR(Table1[[#This Row],[Sale Price]]*Table1[[#This Row],[Discount]],"No Discount")</f>
        <v>68373.922499999986</v>
      </c>
      <c r="N1282" s="2">
        <f>IFERROR(Table1[[#This Row],[Sale Price]]-Table1[[#This Row],[Discount Amount]],Table1[[#This Row],[Sale Price]])</f>
        <v>387452.22749999998</v>
      </c>
      <c r="O1282" s="23">
        <f>MONTH(Table1[[#This Row],[Date]])</f>
        <v>8</v>
      </c>
      <c r="P1282" s="3"/>
      <c r="Q1282" s="3"/>
      <c r="R1282" s="3"/>
      <c r="S1282" s="3"/>
      <c r="T1282" s="3"/>
    </row>
    <row r="1283" spans="1:20">
      <c r="A1283" s="3">
        <v>1282</v>
      </c>
      <c r="B1283" s="3" t="s">
        <v>1893</v>
      </c>
      <c r="C1283" s="3" t="s">
        <v>29</v>
      </c>
      <c r="D1283" s="2">
        <v>114659.57</v>
      </c>
      <c r="E1283" s="3">
        <v>4</v>
      </c>
      <c r="F1283" s="3" t="s">
        <v>1894</v>
      </c>
      <c r="G1283" s="1">
        <v>45310</v>
      </c>
      <c r="H1283" s="3" t="s">
        <v>57</v>
      </c>
      <c r="I1283" s="3" t="s">
        <v>26</v>
      </c>
      <c r="J1283" s="3" t="s">
        <v>20</v>
      </c>
      <c r="K1283" s="2">
        <f>Table1[[#This Row],[Unit Price]]*Table1[[#This Row],[Quantity]]</f>
        <v>458638.28</v>
      </c>
      <c r="L1283" s="3">
        <f t="shared" si="20"/>
        <v>0.15</v>
      </c>
      <c r="M1283" s="2">
        <f>IFERROR(Table1[[#This Row],[Sale Price]]*Table1[[#This Row],[Discount]],"No Discount")</f>
        <v>68795.741999999998</v>
      </c>
      <c r="N1283" s="2">
        <f>IFERROR(Table1[[#This Row],[Sale Price]]-Table1[[#This Row],[Discount Amount]],Table1[[#This Row],[Sale Price]])</f>
        <v>389842.53800000006</v>
      </c>
      <c r="O1283" s="23">
        <f>MONTH(Table1[[#This Row],[Date]])</f>
        <v>1</v>
      </c>
      <c r="P1283" s="3"/>
      <c r="Q1283" s="3"/>
      <c r="R1283" s="3"/>
      <c r="S1283" s="3"/>
      <c r="T1283" s="3"/>
    </row>
    <row r="1284" spans="1:20">
      <c r="A1284" s="3">
        <v>1283</v>
      </c>
      <c r="B1284" s="3" t="s">
        <v>702</v>
      </c>
      <c r="C1284" s="3" t="s">
        <v>47</v>
      </c>
      <c r="D1284" s="2">
        <v>15280.49</v>
      </c>
      <c r="E1284" s="3">
        <v>3</v>
      </c>
      <c r="F1284" s="3" t="s">
        <v>1895</v>
      </c>
      <c r="G1284" s="1">
        <v>45430</v>
      </c>
      <c r="H1284" s="3" t="s">
        <v>25</v>
      </c>
      <c r="I1284" s="3" t="s">
        <v>32</v>
      </c>
      <c r="J1284" s="3" t="s">
        <v>36</v>
      </c>
      <c r="K1284" s="2">
        <f>Table1[[#This Row],[Unit Price]]*Table1[[#This Row],[Quantity]]</f>
        <v>45841.47</v>
      </c>
      <c r="L1284" s="3">
        <f t="shared" si="20"/>
        <v>0.15</v>
      </c>
      <c r="M1284" s="2">
        <f>IFERROR(Table1[[#This Row],[Sale Price]]*Table1[[#This Row],[Discount]],"No Discount")</f>
        <v>6876.2205000000004</v>
      </c>
      <c r="N1284" s="2">
        <f>IFERROR(Table1[[#This Row],[Sale Price]]-Table1[[#This Row],[Discount Amount]],Table1[[#This Row],[Sale Price]])</f>
        <v>38965.249499999998</v>
      </c>
      <c r="O1284" s="23">
        <f>MONTH(Table1[[#This Row],[Date]])</f>
        <v>5</v>
      </c>
      <c r="P1284" s="3"/>
      <c r="Q1284" s="3"/>
      <c r="R1284" s="3"/>
      <c r="S1284" s="3"/>
      <c r="T1284" s="3"/>
    </row>
    <row r="1285" spans="1:20">
      <c r="A1285" s="3">
        <v>1284</v>
      </c>
      <c r="B1285" s="3" t="s">
        <v>623</v>
      </c>
      <c r="C1285" s="3" t="s">
        <v>16</v>
      </c>
      <c r="D1285" s="2">
        <v>15857.82</v>
      </c>
      <c r="E1285" s="3">
        <v>5</v>
      </c>
      <c r="F1285" s="3" t="s">
        <v>1896</v>
      </c>
      <c r="G1285" s="1">
        <v>45483</v>
      </c>
      <c r="H1285" s="3" t="s">
        <v>18</v>
      </c>
      <c r="I1285" s="3" t="s">
        <v>41</v>
      </c>
      <c r="J1285" s="3" t="s">
        <v>20</v>
      </c>
      <c r="K1285" s="2">
        <f>Table1[[#This Row],[Unit Price]]*Table1[[#This Row],[Quantity]]</f>
        <v>79289.100000000006</v>
      </c>
      <c r="L1285" s="3">
        <f t="shared" si="20"/>
        <v>0.25</v>
      </c>
      <c r="M1285" s="2">
        <f>IFERROR(Table1[[#This Row],[Sale Price]]*Table1[[#This Row],[Discount]],"No Discount")</f>
        <v>19822.275000000001</v>
      </c>
      <c r="N1285" s="2">
        <f>IFERROR(Table1[[#This Row],[Sale Price]]-Table1[[#This Row],[Discount Amount]],Table1[[#This Row],[Sale Price]])</f>
        <v>59466.825000000004</v>
      </c>
      <c r="O1285" s="23">
        <f>MONTH(Table1[[#This Row],[Date]])</f>
        <v>7</v>
      </c>
      <c r="P1285" s="3"/>
      <c r="Q1285" s="3"/>
      <c r="R1285" s="3"/>
      <c r="S1285" s="3"/>
      <c r="T1285" s="3"/>
    </row>
    <row r="1286" spans="1:20">
      <c r="A1286" s="3">
        <v>1285</v>
      </c>
      <c r="B1286" s="3" t="s">
        <v>1182</v>
      </c>
      <c r="C1286" s="3" t="s">
        <v>47</v>
      </c>
      <c r="D1286" s="2">
        <v>26708.31</v>
      </c>
      <c r="E1286" s="3">
        <v>5</v>
      </c>
      <c r="F1286" s="3" t="s">
        <v>1897</v>
      </c>
      <c r="G1286" s="1">
        <v>45339</v>
      </c>
      <c r="H1286" s="3" t="s">
        <v>53</v>
      </c>
      <c r="I1286" s="3" t="s">
        <v>45</v>
      </c>
      <c r="J1286" s="3" t="s">
        <v>20</v>
      </c>
      <c r="K1286" s="2">
        <f>Table1[[#This Row],[Unit Price]]*Table1[[#This Row],[Quantity]]</f>
        <v>133541.55000000002</v>
      </c>
      <c r="L1286" s="3">
        <f t="shared" si="20"/>
        <v>0.25</v>
      </c>
      <c r="M1286" s="2">
        <f>IFERROR(Table1[[#This Row],[Sale Price]]*Table1[[#This Row],[Discount]],"No Discount")</f>
        <v>33385.387500000004</v>
      </c>
      <c r="N1286" s="2">
        <f>IFERROR(Table1[[#This Row],[Sale Price]]-Table1[[#This Row],[Discount Amount]],Table1[[#This Row],[Sale Price]])</f>
        <v>100156.16250000001</v>
      </c>
      <c r="O1286" s="23">
        <f>MONTH(Table1[[#This Row],[Date]])</f>
        <v>2</v>
      </c>
      <c r="P1286" s="3"/>
      <c r="Q1286" s="3"/>
      <c r="R1286" s="3"/>
      <c r="S1286" s="3"/>
      <c r="T1286" s="3"/>
    </row>
    <row r="1287" spans="1:20">
      <c r="A1287" s="3">
        <v>1286</v>
      </c>
      <c r="B1287" s="3" t="s">
        <v>1110</v>
      </c>
      <c r="C1287" s="3" t="s">
        <v>47</v>
      </c>
      <c r="D1287" s="2">
        <v>146983</v>
      </c>
      <c r="E1287" s="3">
        <v>1</v>
      </c>
      <c r="F1287" s="3" t="s">
        <v>1898</v>
      </c>
      <c r="G1287" s="1">
        <v>45562</v>
      </c>
      <c r="H1287" s="3" t="s">
        <v>121</v>
      </c>
      <c r="I1287" s="3" t="s">
        <v>19</v>
      </c>
      <c r="J1287" s="3" t="s">
        <v>20</v>
      </c>
      <c r="K1287" s="2">
        <f>Table1[[#This Row],[Unit Price]]*Table1[[#This Row],[Quantity]]</f>
        <v>146983</v>
      </c>
      <c r="L1287" s="3" t="str">
        <f t="shared" si="20"/>
        <v>No Discount</v>
      </c>
      <c r="M1287" s="2" t="str">
        <f>IFERROR(Table1[[#This Row],[Sale Price]]*Table1[[#This Row],[Discount]],"No Discount")</f>
        <v>No Discount</v>
      </c>
      <c r="N1287" s="2">
        <f>IFERROR(Table1[[#This Row],[Sale Price]]-Table1[[#This Row],[Discount Amount]],Table1[[#This Row],[Sale Price]])</f>
        <v>146983</v>
      </c>
      <c r="O1287" s="23">
        <f>MONTH(Table1[[#This Row],[Date]])</f>
        <v>9</v>
      </c>
      <c r="P1287" s="3"/>
      <c r="Q1287" s="3"/>
      <c r="R1287" s="3"/>
      <c r="S1287" s="3"/>
      <c r="T1287" s="3"/>
    </row>
    <row r="1288" spans="1:20">
      <c r="A1288" s="3">
        <v>1287</v>
      </c>
      <c r="B1288" s="3" t="s">
        <v>59</v>
      </c>
      <c r="C1288" s="3" t="s">
        <v>23</v>
      </c>
      <c r="D1288" s="2">
        <v>124576.12</v>
      </c>
      <c r="E1288" s="3">
        <v>1</v>
      </c>
      <c r="F1288" s="3" t="s">
        <v>1899</v>
      </c>
      <c r="G1288" s="1">
        <v>45523</v>
      </c>
      <c r="H1288" s="3" t="s">
        <v>191</v>
      </c>
      <c r="I1288" s="3" t="s">
        <v>41</v>
      </c>
      <c r="J1288" s="3" t="s">
        <v>27</v>
      </c>
      <c r="K1288" s="2">
        <f>Table1[[#This Row],[Unit Price]]*Table1[[#This Row],[Quantity]]</f>
        <v>124576.12</v>
      </c>
      <c r="L1288" s="3" t="str">
        <f t="shared" si="20"/>
        <v>No Discount</v>
      </c>
      <c r="M1288" s="2" t="str">
        <f>IFERROR(Table1[[#This Row],[Sale Price]]*Table1[[#This Row],[Discount]],"No Discount")</f>
        <v>No Discount</v>
      </c>
      <c r="N1288" s="2">
        <f>IFERROR(Table1[[#This Row],[Sale Price]]-Table1[[#This Row],[Discount Amount]],Table1[[#This Row],[Sale Price]])</f>
        <v>124576.12</v>
      </c>
      <c r="O1288" s="23">
        <f>MONTH(Table1[[#This Row],[Date]])</f>
        <v>8</v>
      </c>
      <c r="P1288" s="3"/>
      <c r="Q1288" s="3"/>
      <c r="R1288" s="3"/>
      <c r="S1288" s="3"/>
      <c r="T1288" s="3"/>
    </row>
    <row r="1289" spans="1:20">
      <c r="A1289" s="3">
        <v>1288</v>
      </c>
      <c r="B1289" s="3" t="s">
        <v>357</v>
      </c>
      <c r="C1289" s="3" t="s">
        <v>79</v>
      </c>
      <c r="D1289" s="2">
        <v>65396.24</v>
      </c>
      <c r="E1289" s="3">
        <v>2</v>
      </c>
      <c r="F1289" s="3" t="s">
        <v>1900</v>
      </c>
      <c r="G1289" s="1">
        <v>45420</v>
      </c>
      <c r="H1289" s="3" t="s">
        <v>18</v>
      </c>
      <c r="I1289" s="3" t="s">
        <v>32</v>
      </c>
      <c r="J1289" s="3" t="s">
        <v>20</v>
      </c>
      <c r="K1289" s="2">
        <f>Table1[[#This Row],[Unit Price]]*Table1[[#This Row],[Quantity]]</f>
        <v>130792.48</v>
      </c>
      <c r="L1289" s="3">
        <f t="shared" si="20"/>
        <v>0.15</v>
      </c>
      <c r="M1289" s="2">
        <f>IFERROR(Table1[[#This Row],[Sale Price]]*Table1[[#This Row],[Discount]],"No Discount")</f>
        <v>19618.871999999999</v>
      </c>
      <c r="N1289" s="2">
        <f>IFERROR(Table1[[#This Row],[Sale Price]]-Table1[[#This Row],[Discount Amount]],Table1[[#This Row],[Sale Price]])</f>
        <v>111173.60799999999</v>
      </c>
      <c r="O1289" s="23">
        <f>MONTH(Table1[[#This Row],[Date]])</f>
        <v>5</v>
      </c>
      <c r="P1289" s="3"/>
      <c r="Q1289" s="3"/>
      <c r="R1289" s="3"/>
      <c r="S1289" s="3"/>
      <c r="T1289" s="3"/>
    </row>
    <row r="1290" spans="1:20">
      <c r="A1290" s="3">
        <v>1289</v>
      </c>
      <c r="B1290" s="3" t="s">
        <v>771</v>
      </c>
      <c r="C1290" s="3" t="s">
        <v>70</v>
      </c>
      <c r="D1290" s="2">
        <v>196787.7</v>
      </c>
      <c r="E1290" s="3">
        <v>1</v>
      </c>
      <c r="F1290" s="3" t="s">
        <v>1901</v>
      </c>
      <c r="G1290" s="1">
        <v>45436</v>
      </c>
      <c r="H1290" s="3" t="s">
        <v>44</v>
      </c>
      <c r="I1290" s="3" t="s">
        <v>45</v>
      </c>
      <c r="J1290" s="3" t="s">
        <v>36</v>
      </c>
      <c r="K1290" s="2">
        <f>Table1[[#This Row],[Unit Price]]*Table1[[#This Row],[Quantity]]</f>
        <v>196787.7</v>
      </c>
      <c r="L1290" s="3" t="str">
        <f t="shared" si="20"/>
        <v>No Discount</v>
      </c>
      <c r="M1290" s="2" t="str">
        <f>IFERROR(Table1[[#This Row],[Sale Price]]*Table1[[#This Row],[Discount]],"No Discount")</f>
        <v>No Discount</v>
      </c>
      <c r="N1290" s="2">
        <f>IFERROR(Table1[[#This Row],[Sale Price]]-Table1[[#This Row],[Discount Amount]],Table1[[#This Row],[Sale Price]])</f>
        <v>196787.7</v>
      </c>
      <c r="O1290" s="23">
        <f>MONTH(Table1[[#This Row],[Date]])</f>
        <v>5</v>
      </c>
      <c r="P1290" s="3"/>
      <c r="Q1290" s="3"/>
      <c r="R1290" s="3"/>
      <c r="S1290" s="3"/>
      <c r="T1290" s="3"/>
    </row>
    <row r="1291" spans="1:20">
      <c r="A1291" s="3">
        <v>1290</v>
      </c>
      <c r="B1291" s="3" t="s">
        <v>1902</v>
      </c>
      <c r="C1291" s="3" t="s">
        <v>47</v>
      </c>
      <c r="D1291" s="2">
        <v>54377</v>
      </c>
      <c r="E1291" s="3">
        <v>1</v>
      </c>
      <c r="F1291" s="3" t="s">
        <v>1903</v>
      </c>
      <c r="G1291" s="1">
        <v>45381</v>
      </c>
      <c r="H1291" s="3" t="s">
        <v>35</v>
      </c>
      <c r="I1291" s="3" t="s">
        <v>32</v>
      </c>
      <c r="J1291" s="3" t="s">
        <v>20</v>
      </c>
      <c r="K1291" s="2">
        <f>Table1[[#This Row],[Unit Price]]*Table1[[#This Row],[Quantity]]</f>
        <v>54377</v>
      </c>
      <c r="L1291" s="3" t="str">
        <f t="shared" si="20"/>
        <v>No Discount</v>
      </c>
      <c r="M1291" s="2" t="str">
        <f>IFERROR(Table1[[#This Row],[Sale Price]]*Table1[[#This Row],[Discount]],"No Discount")</f>
        <v>No Discount</v>
      </c>
      <c r="N1291" s="2">
        <f>IFERROR(Table1[[#This Row],[Sale Price]]-Table1[[#This Row],[Discount Amount]],Table1[[#This Row],[Sale Price]])</f>
        <v>54377</v>
      </c>
      <c r="O1291" s="23">
        <f>MONTH(Table1[[#This Row],[Date]])</f>
        <v>3</v>
      </c>
      <c r="P1291" s="3"/>
      <c r="Q1291" s="3"/>
      <c r="R1291" s="3"/>
      <c r="S1291" s="3"/>
      <c r="T1291" s="3"/>
    </row>
    <row r="1292" spans="1:20">
      <c r="A1292" s="3">
        <v>1291</v>
      </c>
      <c r="B1292" s="3" t="s">
        <v>342</v>
      </c>
      <c r="C1292" s="3" t="s">
        <v>70</v>
      </c>
      <c r="D1292" s="2">
        <v>188303.54</v>
      </c>
      <c r="E1292" s="3">
        <v>2</v>
      </c>
      <c r="F1292" s="3" t="s">
        <v>1904</v>
      </c>
      <c r="G1292" s="1">
        <v>45411</v>
      </c>
      <c r="H1292" s="3" t="s">
        <v>251</v>
      </c>
      <c r="I1292" s="3" t="s">
        <v>45</v>
      </c>
      <c r="J1292" s="3" t="s">
        <v>20</v>
      </c>
      <c r="K1292" s="2">
        <f>Table1[[#This Row],[Unit Price]]*Table1[[#This Row],[Quantity]]</f>
        <v>376607.08</v>
      </c>
      <c r="L1292" s="3">
        <f t="shared" si="20"/>
        <v>0.15</v>
      </c>
      <c r="M1292" s="2">
        <f>IFERROR(Table1[[#This Row],[Sale Price]]*Table1[[#This Row],[Discount]],"No Discount")</f>
        <v>56491.061999999998</v>
      </c>
      <c r="N1292" s="2">
        <f>IFERROR(Table1[[#This Row],[Sale Price]]-Table1[[#This Row],[Discount Amount]],Table1[[#This Row],[Sale Price]])</f>
        <v>320116.01800000004</v>
      </c>
      <c r="O1292" s="23">
        <f>MONTH(Table1[[#This Row],[Date]])</f>
        <v>4</v>
      </c>
      <c r="P1292" s="3"/>
      <c r="Q1292" s="3"/>
      <c r="R1292" s="3"/>
      <c r="S1292" s="3"/>
      <c r="T1292" s="3"/>
    </row>
    <row r="1293" spans="1:20">
      <c r="A1293" s="3">
        <v>1292</v>
      </c>
      <c r="B1293" s="3" t="s">
        <v>439</v>
      </c>
      <c r="C1293" s="3" t="s">
        <v>51</v>
      </c>
      <c r="D1293" s="2">
        <v>7851.94</v>
      </c>
      <c r="E1293" s="3">
        <v>2</v>
      </c>
      <c r="F1293" s="3" t="s">
        <v>1905</v>
      </c>
      <c r="G1293" s="1">
        <v>45345</v>
      </c>
      <c r="H1293" s="3" t="s">
        <v>18</v>
      </c>
      <c r="I1293" s="3" t="s">
        <v>19</v>
      </c>
      <c r="J1293" s="3" t="s">
        <v>36</v>
      </c>
      <c r="K1293" s="2">
        <f>Table1[[#This Row],[Unit Price]]*Table1[[#This Row],[Quantity]]</f>
        <v>15703.88</v>
      </c>
      <c r="L1293" s="3">
        <f t="shared" si="20"/>
        <v>0.15</v>
      </c>
      <c r="M1293" s="2">
        <f>IFERROR(Table1[[#This Row],[Sale Price]]*Table1[[#This Row],[Discount]],"No Discount")</f>
        <v>2355.5819999999999</v>
      </c>
      <c r="N1293" s="2">
        <f>IFERROR(Table1[[#This Row],[Sale Price]]-Table1[[#This Row],[Discount Amount]],Table1[[#This Row],[Sale Price]])</f>
        <v>13348.297999999999</v>
      </c>
      <c r="O1293" s="23">
        <f>MONTH(Table1[[#This Row],[Date]])</f>
        <v>2</v>
      </c>
      <c r="P1293" s="3"/>
      <c r="Q1293" s="3"/>
      <c r="R1293" s="3"/>
      <c r="S1293" s="3"/>
      <c r="T1293" s="3"/>
    </row>
    <row r="1294" spans="1:20">
      <c r="A1294" s="3">
        <v>1293</v>
      </c>
      <c r="B1294" s="3" t="s">
        <v>1289</v>
      </c>
      <c r="C1294" s="3" t="s">
        <v>16</v>
      </c>
      <c r="D1294" s="2">
        <v>115082.81</v>
      </c>
      <c r="E1294" s="3">
        <v>2</v>
      </c>
      <c r="F1294" s="3" t="s">
        <v>1906</v>
      </c>
      <c r="G1294" s="1">
        <v>45498</v>
      </c>
      <c r="H1294" s="3" t="s">
        <v>106</v>
      </c>
      <c r="I1294" s="3" t="s">
        <v>26</v>
      </c>
      <c r="J1294" s="3" t="s">
        <v>20</v>
      </c>
      <c r="K1294" s="2">
        <f>Table1[[#This Row],[Unit Price]]*Table1[[#This Row],[Quantity]]</f>
        <v>230165.62</v>
      </c>
      <c r="L1294" s="3">
        <f t="shared" si="20"/>
        <v>0.15</v>
      </c>
      <c r="M1294" s="2">
        <f>IFERROR(Table1[[#This Row],[Sale Price]]*Table1[[#This Row],[Discount]],"No Discount")</f>
        <v>34524.843000000001</v>
      </c>
      <c r="N1294" s="2">
        <f>IFERROR(Table1[[#This Row],[Sale Price]]-Table1[[#This Row],[Discount Amount]],Table1[[#This Row],[Sale Price]])</f>
        <v>195640.777</v>
      </c>
      <c r="O1294" s="23">
        <f>MONTH(Table1[[#This Row],[Date]])</f>
        <v>7</v>
      </c>
      <c r="P1294" s="3"/>
      <c r="Q1294" s="3"/>
      <c r="R1294" s="3"/>
      <c r="S1294" s="3"/>
      <c r="T1294" s="3"/>
    </row>
    <row r="1295" spans="1:20">
      <c r="A1295" s="3">
        <v>1294</v>
      </c>
      <c r="B1295" s="3" t="s">
        <v>394</v>
      </c>
      <c r="C1295" s="3" t="s">
        <v>79</v>
      </c>
      <c r="D1295" s="2">
        <v>62192.92</v>
      </c>
      <c r="E1295" s="3">
        <v>2</v>
      </c>
      <c r="F1295" s="3" t="s">
        <v>1907</v>
      </c>
      <c r="G1295" s="1">
        <v>45574</v>
      </c>
      <c r="H1295" s="3" t="s">
        <v>62</v>
      </c>
      <c r="I1295" s="3" t="s">
        <v>26</v>
      </c>
      <c r="J1295" s="3" t="s">
        <v>36</v>
      </c>
      <c r="K1295" s="2">
        <f>Table1[[#This Row],[Unit Price]]*Table1[[#This Row],[Quantity]]</f>
        <v>124385.84</v>
      </c>
      <c r="L1295" s="3">
        <f t="shared" si="20"/>
        <v>0.15</v>
      </c>
      <c r="M1295" s="2">
        <f>IFERROR(Table1[[#This Row],[Sale Price]]*Table1[[#This Row],[Discount]],"No Discount")</f>
        <v>18657.876</v>
      </c>
      <c r="N1295" s="2">
        <f>IFERROR(Table1[[#This Row],[Sale Price]]-Table1[[#This Row],[Discount Amount]],Table1[[#This Row],[Sale Price]])</f>
        <v>105727.96399999999</v>
      </c>
      <c r="O1295" s="23">
        <f>MONTH(Table1[[#This Row],[Date]])</f>
        <v>10</v>
      </c>
      <c r="P1295" s="3"/>
      <c r="Q1295" s="3"/>
      <c r="R1295" s="3"/>
      <c r="S1295" s="3"/>
      <c r="T1295" s="3"/>
    </row>
    <row r="1296" spans="1:20">
      <c r="A1296" s="3">
        <v>1295</v>
      </c>
      <c r="B1296" s="3" t="s">
        <v>15</v>
      </c>
      <c r="C1296" s="3" t="s">
        <v>16</v>
      </c>
      <c r="D1296" s="2">
        <v>65493.98</v>
      </c>
      <c r="E1296" s="3">
        <v>1</v>
      </c>
      <c r="F1296" s="3" t="s">
        <v>1908</v>
      </c>
      <c r="G1296" s="1">
        <v>45510</v>
      </c>
      <c r="H1296" s="3" t="s">
        <v>96</v>
      </c>
      <c r="I1296" s="3" t="s">
        <v>26</v>
      </c>
      <c r="J1296" s="3" t="s">
        <v>27</v>
      </c>
      <c r="K1296" s="2">
        <f>Table1[[#This Row],[Unit Price]]*Table1[[#This Row],[Quantity]]</f>
        <v>65493.98</v>
      </c>
      <c r="L1296" s="3" t="str">
        <f t="shared" si="20"/>
        <v>No Discount</v>
      </c>
      <c r="M1296" s="2" t="str">
        <f>IFERROR(Table1[[#This Row],[Sale Price]]*Table1[[#This Row],[Discount]],"No Discount")</f>
        <v>No Discount</v>
      </c>
      <c r="N1296" s="2">
        <f>IFERROR(Table1[[#This Row],[Sale Price]]-Table1[[#This Row],[Discount Amount]],Table1[[#This Row],[Sale Price]])</f>
        <v>65493.98</v>
      </c>
      <c r="O1296" s="23">
        <f>MONTH(Table1[[#This Row],[Date]])</f>
        <v>8</v>
      </c>
      <c r="P1296" s="3"/>
      <c r="Q1296" s="3"/>
      <c r="R1296" s="3"/>
      <c r="S1296" s="3"/>
      <c r="T1296" s="3"/>
    </row>
    <row r="1297" spans="1:20">
      <c r="A1297" s="3">
        <v>1296</v>
      </c>
      <c r="B1297" s="3" t="s">
        <v>467</v>
      </c>
      <c r="C1297" s="3" t="s">
        <v>79</v>
      </c>
      <c r="D1297" s="2">
        <v>156161.29999999999</v>
      </c>
      <c r="E1297" s="3">
        <v>1</v>
      </c>
      <c r="F1297" s="3" t="s">
        <v>1909</v>
      </c>
      <c r="G1297" s="1">
        <v>45454</v>
      </c>
      <c r="H1297" s="3" t="s">
        <v>96</v>
      </c>
      <c r="I1297" s="3" t="s">
        <v>45</v>
      </c>
      <c r="J1297" s="3" t="s">
        <v>20</v>
      </c>
      <c r="K1297" s="2">
        <f>Table1[[#This Row],[Unit Price]]*Table1[[#This Row],[Quantity]]</f>
        <v>156161.29999999999</v>
      </c>
      <c r="L1297" s="3" t="str">
        <f t="shared" si="20"/>
        <v>No Discount</v>
      </c>
      <c r="M1297" s="2" t="str">
        <f>IFERROR(Table1[[#This Row],[Sale Price]]*Table1[[#This Row],[Discount]],"No Discount")</f>
        <v>No Discount</v>
      </c>
      <c r="N1297" s="2">
        <f>IFERROR(Table1[[#This Row],[Sale Price]]-Table1[[#This Row],[Discount Amount]],Table1[[#This Row],[Sale Price]])</f>
        <v>156161.29999999999</v>
      </c>
      <c r="O1297" s="23">
        <f>MONTH(Table1[[#This Row],[Date]])</f>
        <v>6</v>
      </c>
      <c r="P1297" s="3"/>
      <c r="Q1297" s="3"/>
      <c r="R1297" s="3"/>
      <c r="S1297" s="3"/>
      <c r="T1297" s="3"/>
    </row>
    <row r="1298" spans="1:20">
      <c r="A1298" s="3">
        <v>1297</v>
      </c>
      <c r="B1298" s="3" t="s">
        <v>646</v>
      </c>
      <c r="C1298" s="3" t="s">
        <v>23</v>
      </c>
      <c r="D1298" s="2">
        <v>71427.86</v>
      </c>
      <c r="E1298" s="3">
        <v>1</v>
      </c>
      <c r="F1298" s="3" t="s">
        <v>1910</v>
      </c>
      <c r="G1298" s="1">
        <v>45589</v>
      </c>
      <c r="H1298" s="3" t="s">
        <v>99</v>
      </c>
      <c r="I1298" s="3" t="s">
        <v>26</v>
      </c>
      <c r="J1298" s="3" t="s">
        <v>27</v>
      </c>
      <c r="K1298" s="2">
        <f>Table1[[#This Row],[Unit Price]]*Table1[[#This Row],[Quantity]]</f>
        <v>71427.86</v>
      </c>
      <c r="L1298" s="3" t="str">
        <f t="shared" si="20"/>
        <v>No Discount</v>
      </c>
      <c r="M1298" s="2" t="str">
        <f>IFERROR(Table1[[#This Row],[Sale Price]]*Table1[[#This Row],[Discount]],"No Discount")</f>
        <v>No Discount</v>
      </c>
      <c r="N1298" s="2">
        <f>IFERROR(Table1[[#This Row],[Sale Price]]-Table1[[#This Row],[Discount Amount]],Table1[[#This Row],[Sale Price]])</f>
        <v>71427.86</v>
      </c>
      <c r="O1298" s="23">
        <f>MONTH(Table1[[#This Row],[Date]])</f>
        <v>10</v>
      </c>
      <c r="P1298" s="3"/>
      <c r="Q1298" s="3"/>
      <c r="R1298" s="3"/>
      <c r="S1298" s="3"/>
      <c r="T1298" s="3"/>
    </row>
    <row r="1299" spans="1:20">
      <c r="A1299" s="3">
        <v>1298</v>
      </c>
      <c r="B1299" s="3" t="s">
        <v>1093</v>
      </c>
      <c r="C1299" s="3" t="s">
        <v>79</v>
      </c>
      <c r="D1299" s="2">
        <v>109041.09</v>
      </c>
      <c r="E1299" s="3">
        <v>2</v>
      </c>
      <c r="F1299" s="3" t="s">
        <v>1911</v>
      </c>
      <c r="G1299" s="1">
        <v>45497</v>
      </c>
      <c r="H1299" s="3" t="s">
        <v>121</v>
      </c>
      <c r="I1299" s="3" t="s">
        <v>19</v>
      </c>
      <c r="J1299" s="3" t="s">
        <v>20</v>
      </c>
      <c r="K1299" s="2">
        <f>Table1[[#This Row],[Unit Price]]*Table1[[#This Row],[Quantity]]</f>
        <v>218082.18</v>
      </c>
      <c r="L1299" s="3">
        <f t="shared" si="20"/>
        <v>0.15</v>
      </c>
      <c r="M1299" s="2">
        <f>IFERROR(Table1[[#This Row],[Sale Price]]*Table1[[#This Row],[Discount]],"No Discount")</f>
        <v>32712.326999999997</v>
      </c>
      <c r="N1299" s="2">
        <f>IFERROR(Table1[[#This Row],[Sale Price]]-Table1[[#This Row],[Discount Amount]],Table1[[#This Row],[Sale Price]])</f>
        <v>185369.853</v>
      </c>
      <c r="O1299" s="23">
        <f>MONTH(Table1[[#This Row],[Date]])</f>
        <v>7</v>
      </c>
      <c r="P1299" s="3"/>
      <c r="Q1299" s="3"/>
      <c r="R1299" s="3"/>
      <c r="S1299" s="3"/>
      <c r="T1299" s="3"/>
    </row>
    <row r="1300" spans="1:20">
      <c r="A1300" s="3">
        <v>1299</v>
      </c>
      <c r="B1300" s="3" t="s">
        <v>234</v>
      </c>
      <c r="C1300" s="3" t="s">
        <v>29</v>
      </c>
      <c r="D1300" s="2">
        <v>60429.03</v>
      </c>
      <c r="E1300" s="3">
        <v>3</v>
      </c>
      <c r="F1300" s="3" t="s">
        <v>1912</v>
      </c>
      <c r="G1300" s="1">
        <v>45549</v>
      </c>
      <c r="H1300" s="3" t="s">
        <v>106</v>
      </c>
      <c r="I1300" s="3" t="s">
        <v>26</v>
      </c>
      <c r="J1300" s="3" t="s">
        <v>20</v>
      </c>
      <c r="K1300" s="2">
        <f>Table1[[#This Row],[Unit Price]]*Table1[[#This Row],[Quantity]]</f>
        <v>181287.09</v>
      </c>
      <c r="L1300" s="3">
        <f t="shared" si="20"/>
        <v>0.15</v>
      </c>
      <c r="M1300" s="2">
        <f>IFERROR(Table1[[#This Row],[Sale Price]]*Table1[[#This Row],[Discount]],"No Discount")</f>
        <v>27193.0635</v>
      </c>
      <c r="N1300" s="2">
        <f>IFERROR(Table1[[#This Row],[Sale Price]]-Table1[[#This Row],[Discount Amount]],Table1[[#This Row],[Sale Price]])</f>
        <v>154094.02650000001</v>
      </c>
      <c r="O1300" s="23">
        <f>MONTH(Table1[[#This Row],[Date]])</f>
        <v>9</v>
      </c>
      <c r="P1300" s="3"/>
      <c r="Q1300" s="3"/>
      <c r="R1300" s="3"/>
      <c r="S1300" s="3"/>
      <c r="T1300" s="3"/>
    </row>
    <row r="1301" spans="1:20">
      <c r="A1301" s="3">
        <v>1300</v>
      </c>
      <c r="B1301" s="3" t="s">
        <v>903</v>
      </c>
      <c r="C1301" s="3" t="s">
        <v>51</v>
      </c>
      <c r="D1301" s="2">
        <v>45386</v>
      </c>
      <c r="E1301" s="3">
        <v>1</v>
      </c>
      <c r="F1301" s="3" t="s">
        <v>1913</v>
      </c>
      <c r="G1301" s="1">
        <v>45304</v>
      </c>
      <c r="H1301" s="3" t="s">
        <v>91</v>
      </c>
      <c r="I1301" s="3" t="s">
        <v>45</v>
      </c>
      <c r="J1301" s="3" t="s">
        <v>36</v>
      </c>
      <c r="K1301" s="2">
        <f>Table1[[#This Row],[Unit Price]]*Table1[[#This Row],[Quantity]]</f>
        <v>45386</v>
      </c>
      <c r="L1301" s="3" t="str">
        <f t="shared" si="20"/>
        <v>No Discount</v>
      </c>
      <c r="M1301" s="2" t="str">
        <f>IFERROR(Table1[[#This Row],[Sale Price]]*Table1[[#This Row],[Discount]],"No Discount")</f>
        <v>No Discount</v>
      </c>
      <c r="N1301" s="2">
        <f>IFERROR(Table1[[#This Row],[Sale Price]]-Table1[[#This Row],[Discount Amount]],Table1[[#This Row],[Sale Price]])</f>
        <v>45386</v>
      </c>
      <c r="O1301" s="23">
        <f>MONTH(Table1[[#This Row],[Date]])</f>
        <v>1</v>
      </c>
      <c r="P1301" s="3"/>
      <c r="Q1301" s="3"/>
      <c r="R1301" s="3"/>
      <c r="S1301" s="3"/>
      <c r="T1301" s="3"/>
    </row>
    <row r="1302" spans="1:20">
      <c r="A1302" s="3">
        <v>1301</v>
      </c>
      <c r="B1302" s="3" t="s">
        <v>305</v>
      </c>
      <c r="C1302" s="3" t="s">
        <v>47</v>
      </c>
      <c r="D1302" s="2">
        <v>184358.86</v>
      </c>
      <c r="E1302" s="3">
        <v>4</v>
      </c>
      <c r="F1302" s="3" t="s">
        <v>1914</v>
      </c>
      <c r="G1302" s="1">
        <v>45448</v>
      </c>
      <c r="H1302" s="3" t="s">
        <v>181</v>
      </c>
      <c r="I1302" s="3" t="s">
        <v>19</v>
      </c>
      <c r="J1302" s="3" t="s">
        <v>20</v>
      </c>
      <c r="K1302" s="2">
        <f>Table1[[#This Row],[Unit Price]]*Table1[[#This Row],[Quantity]]</f>
        <v>737435.44</v>
      </c>
      <c r="L1302" s="3">
        <f t="shared" si="20"/>
        <v>0.15</v>
      </c>
      <c r="M1302" s="2">
        <f>IFERROR(Table1[[#This Row],[Sale Price]]*Table1[[#This Row],[Discount]],"No Discount")</f>
        <v>110615.31599999999</v>
      </c>
      <c r="N1302" s="2">
        <f>IFERROR(Table1[[#This Row],[Sale Price]]-Table1[[#This Row],[Discount Amount]],Table1[[#This Row],[Sale Price]])</f>
        <v>626820.12399999995</v>
      </c>
      <c r="O1302" s="23">
        <f>MONTH(Table1[[#This Row],[Date]])</f>
        <v>6</v>
      </c>
      <c r="P1302" s="3"/>
      <c r="Q1302" s="3"/>
      <c r="R1302" s="3"/>
      <c r="S1302" s="3"/>
      <c r="T1302" s="3"/>
    </row>
    <row r="1303" spans="1:20">
      <c r="A1303" s="3">
        <v>1302</v>
      </c>
      <c r="B1303" s="3" t="s">
        <v>1915</v>
      </c>
      <c r="C1303" s="3" t="s">
        <v>23</v>
      </c>
      <c r="D1303" s="2">
        <v>77581.7</v>
      </c>
      <c r="E1303" s="3">
        <v>1</v>
      </c>
      <c r="F1303" s="3" t="s">
        <v>1916</v>
      </c>
      <c r="G1303" s="1">
        <v>45386</v>
      </c>
      <c r="H1303" s="3" t="s">
        <v>84</v>
      </c>
      <c r="I1303" s="3" t="s">
        <v>32</v>
      </c>
      <c r="J1303" s="3" t="s">
        <v>36</v>
      </c>
      <c r="K1303" s="2">
        <f>Table1[[#This Row],[Unit Price]]*Table1[[#This Row],[Quantity]]</f>
        <v>77581.7</v>
      </c>
      <c r="L1303" s="3" t="str">
        <f t="shared" si="20"/>
        <v>No Discount</v>
      </c>
      <c r="M1303" s="2" t="str">
        <f>IFERROR(Table1[[#This Row],[Sale Price]]*Table1[[#This Row],[Discount]],"No Discount")</f>
        <v>No Discount</v>
      </c>
      <c r="N1303" s="2">
        <f>IFERROR(Table1[[#This Row],[Sale Price]]-Table1[[#This Row],[Discount Amount]],Table1[[#This Row],[Sale Price]])</f>
        <v>77581.7</v>
      </c>
      <c r="O1303" s="23">
        <f>MONTH(Table1[[#This Row],[Date]])</f>
        <v>4</v>
      </c>
      <c r="P1303" s="3"/>
      <c r="Q1303" s="3"/>
      <c r="R1303" s="3"/>
      <c r="S1303" s="3"/>
      <c r="T1303" s="3"/>
    </row>
    <row r="1304" spans="1:20">
      <c r="A1304" s="3">
        <v>1303</v>
      </c>
      <c r="B1304" s="3" t="s">
        <v>1099</v>
      </c>
      <c r="C1304" s="3" t="s">
        <v>70</v>
      </c>
      <c r="D1304" s="2">
        <v>61334.49</v>
      </c>
      <c r="E1304" s="3">
        <v>5</v>
      </c>
      <c r="F1304" s="3" t="s">
        <v>1917</v>
      </c>
      <c r="G1304" s="1">
        <v>45429</v>
      </c>
      <c r="H1304" s="3" t="s">
        <v>62</v>
      </c>
      <c r="I1304" s="3" t="s">
        <v>26</v>
      </c>
      <c r="J1304" s="3" t="s">
        <v>27</v>
      </c>
      <c r="K1304" s="2">
        <f>Table1[[#This Row],[Unit Price]]*Table1[[#This Row],[Quantity]]</f>
        <v>306672.45</v>
      </c>
      <c r="L1304" s="3">
        <f t="shared" si="20"/>
        <v>0.25</v>
      </c>
      <c r="M1304" s="2">
        <f>IFERROR(Table1[[#This Row],[Sale Price]]*Table1[[#This Row],[Discount]],"No Discount")</f>
        <v>76668.112500000003</v>
      </c>
      <c r="N1304" s="2">
        <f>IFERROR(Table1[[#This Row],[Sale Price]]-Table1[[#This Row],[Discount Amount]],Table1[[#This Row],[Sale Price]])</f>
        <v>230004.33750000002</v>
      </c>
      <c r="O1304" s="23">
        <f>MONTH(Table1[[#This Row],[Date]])</f>
        <v>5</v>
      </c>
      <c r="P1304" s="3"/>
      <c r="Q1304" s="3"/>
      <c r="R1304" s="3"/>
      <c r="S1304" s="3"/>
      <c r="T1304" s="3"/>
    </row>
    <row r="1305" spans="1:20">
      <c r="A1305" s="3">
        <v>1304</v>
      </c>
      <c r="B1305" s="3" t="s">
        <v>1805</v>
      </c>
      <c r="C1305" s="3" t="s">
        <v>70</v>
      </c>
      <c r="D1305" s="2">
        <v>74775.759999999995</v>
      </c>
      <c r="E1305" s="3">
        <v>4</v>
      </c>
      <c r="F1305" s="3" t="s">
        <v>1918</v>
      </c>
      <c r="G1305" s="1">
        <v>45322</v>
      </c>
      <c r="H1305" s="3" t="s">
        <v>181</v>
      </c>
      <c r="I1305" s="3" t="s">
        <v>45</v>
      </c>
      <c r="J1305" s="3" t="s">
        <v>27</v>
      </c>
      <c r="K1305" s="2">
        <f>Table1[[#This Row],[Unit Price]]*Table1[[#This Row],[Quantity]]</f>
        <v>299103.03999999998</v>
      </c>
      <c r="L1305" s="3">
        <f t="shared" si="20"/>
        <v>0.15</v>
      </c>
      <c r="M1305" s="2">
        <f>IFERROR(Table1[[#This Row],[Sale Price]]*Table1[[#This Row],[Discount]],"No Discount")</f>
        <v>44865.455999999998</v>
      </c>
      <c r="N1305" s="2">
        <f>IFERROR(Table1[[#This Row],[Sale Price]]-Table1[[#This Row],[Discount Amount]],Table1[[#This Row],[Sale Price]])</f>
        <v>254237.58399999997</v>
      </c>
      <c r="O1305" s="23">
        <f>MONTH(Table1[[#This Row],[Date]])</f>
        <v>1</v>
      </c>
      <c r="P1305" s="3"/>
      <c r="Q1305" s="3"/>
      <c r="R1305" s="3"/>
      <c r="S1305" s="3"/>
      <c r="T1305" s="3"/>
    </row>
    <row r="1306" spans="1:20">
      <c r="A1306" s="3">
        <v>1305</v>
      </c>
      <c r="B1306" s="3" t="s">
        <v>743</v>
      </c>
      <c r="C1306" s="3" t="s">
        <v>79</v>
      </c>
      <c r="D1306" s="2">
        <v>84228.1</v>
      </c>
      <c r="E1306" s="3">
        <v>2</v>
      </c>
      <c r="F1306" s="3" t="s">
        <v>1919</v>
      </c>
      <c r="G1306" s="1">
        <v>45499</v>
      </c>
      <c r="H1306" s="3" t="s">
        <v>72</v>
      </c>
      <c r="I1306" s="3" t="s">
        <v>41</v>
      </c>
      <c r="J1306" s="3" t="s">
        <v>36</v>
      </c>
      <c r="K1306" s="2">
        <f>Table1[[#This Row],[Unit Price]]*Table1[[#This Row],[Quantity]]</f>
        <v>168456.2</v>
      </c>
      <c r="L1306" s="3">
        <f t="shared" si="20"/>
        <v>0.15</v>
      </c>
      <c r="M1306" s="2">
        <f>IFERROR(Table1[[#This Row],[Sale Price]]*Table1[[#This Row],[Discount]],"No Discount")</f>
        <v>25268.43</v>
      </c>
      <c r="N1306" s="2">
        <f>IFERROR(Table1[[#This Row],[Sale Price]]-Table1[[#This Row],[Discount Amount]],Table1[[#This Row],[Sale Price]])</f>
        <v>143187.77000000002</v>
      </c>
      <c r="O1306" s="23">
        <f>MONTH(Table1[[#This Row],[Date]])</f>
        <v>7</v>
      </c>
      <c r="P1306" s="3"/>
      <c r="Q1306" s="3"/>
      <c r="R1306" s="3"/>
      <c r="S1306" s="3"/>
      <c r="T1306" s="3"/>
    </row>
    <row r="1307" spans="1:20">
      <c r="A1307" s="3">
        <v>1306</v>
      </c>
      <c r="B1307" s="3" t="s">
        <v>1920</v>
      </c>
      <c r="C1307" s="3" t="s">
        <v>70</v>
      </c>
      <c r="D1307" s="2">
        <v>39793.949999999997</v>
      </c>
      <c r="E1307" s="3">
        <v>2</v>
      </c>
      <c r="F1307" s="3" t="s">
        <v>1921</v>
      </c>
      <c r="G1307" s="1">
        <v>45551</v>
      </c>
      <c r="H1307" s="3" t="s">
        <v>44</v>
      </c>
      <c r="I1307" s="3" t="s">
        <v>19</v>
      </c>
      <c r="J1307" s="3" t="s">
        <v>20</v>
      </c>
      <c r="K1307" s="2">
        <f>Table1[[#This Row],[Unit Price]]*Table1[[#This Row],[Quantity]]</f>
        <v>79587.899999999994</v>
      </c>
      <c r="L1307" s="3">
        <f t="shared" si="20"/>
        <v>0.15</v>
      </c>
      <c r="M1307" s="2">
        <f>IFERROR(Table1[[#This Row],[Sale Price]]*Table1[[#This Row],[Discount]],"No Discount")</f>
        <v>11938.184999999999</v>
      </c>
      <c r="N1307" s="2">
        <f>IFERROR(Table1[[#This Row],[Sale Price]]-Table1[[#This Row],[Discount Amount]],Table1[[#This Row],[Sale Price]])</f>
        <v>67649.714999999997</v>
      </c>
      <c r="O1307" s="23">
        <f>MONTH(Table1[[#This Row],[Date]])</f>
        <v>9</v>
      </c>
      <c r="P1307" s="3"/>
      <c r="Q1307" s="3"/>
      <c r="R1307" s="3"/>
      <c r="S1307" s="3"/>
      <c r="T1307" s="3"/>
    </row>
    <row r="1308" spans="1:20">
      <c r="A1308" s="3">
        <v>1307</v>
      </c>
      <c r="B1308" s="3" t="s">
        <v>210</v>
      </c>
      <c r="C1308" s="3" t="s">
        <v>129</v>
      </c>
      <c r="D1308" s="2">
        <v>89789.97</v>
      </c>
      <c r="E1308" s="3">
        <v>2</v>
      </c>
      <c r="F1308" s="3" t="s">
        <v>1922</v>
      </c>
      <c r="G1308" s="1">
        <v>45427</v>
      </c>
      <c r="H1308" s="3" t="s">
        <v>251</v>
      </c>
      <c r="I1308" s="3" t="s">
        <v>45</v>
      </c>
      <c r="J1308" s="3" t="s">
        <v>27</v>
      </c>
      <c r="K1308" s="2">
        <f>Table1[[#This Row],[Unit Price]]*Table1[[#This Row],[Quantity]]</f>
        <v>179579.94</v>
      </c>
      <c r="L1308" s="3">
        <f t="shared" si="20"/>
        <v>0.15</v>
      </c>
      <c r="M1308" s="2">
        <f>IFERROR(Table1[[#This Row],[Sale Price]]*Table1[[#This Row],[Discount]],"No Discount")</f>
        <v>26936.990999999998</v>
      </c>
      <c r="N1308" s="2">
        <f>IFERROR(Table1[[#This Row],[Sale Price]]-Table1[[#This Row],[Discount Amount]],Table1[[#This Row],[Sale Price]])</f>
        <v>152642.94899999999</v>
      </c>
      <c r="O1308" s="23">
        <f>MONTH(Table1[[#This Row],[Date]])</f>
        <v>5</v>
      </c>
      <c r="P1308" s="3"/>
      <c r="Q1308" s="3"/>
      <c r="R1308" s="3"/>
      <c r="S1308" s="3"/>
      <c r="T1308" s="3"/>
    </row>
    <row r="1309" spans="1:20">
      <c r="A1309" s="3">
        <v>1308</v>
      </c>
      <c r="B1309" s="3" t="s">
        <v>488</v>
      </c>
      <c r="C1309" s="3" t="s">
        <v>38</v>
      </c>
      <c r="D1309" s="2">
        <v>66491.179999999993</v>
      </c>
      <c r="E1309" s="3">
        <v>4</v>
      </c>
      <c r="F1309" s="3" t="s">
        <v>1923</v>
      </c>
      <c r="G1309" s="1">
        <v>45631</v>
      </c>
      <c r="H1309" s="3" t="s">
        <v>106</v>
      </c>
      <c r="I1309" s="3" t="s">
        <v>41</v>
      </c>
      <c r="J1309" s="3" t="s">
        <v>36</v>
      </c>
      <c r="K1309" s="2">
        <f>Table1[[#This Row],[Unit Price]]*Table1[[#This Row],[Quantity]]</f>
        <v>265964.71999999997</v>
      </c>
      <c r="L1309" s="3">
        <f t="shared" si="20"/>
        <v>0.15</v>
      </c>
      <c r="M1309" s="2">
        <f>IFERROR(Table1[[#This Row],[Sale Price]]*Table1[[#This Row],[Discount]],"No Discount")</f>
        <v>39894.707999999991</v>
      </c>
      <c r="N1309" s="2">
        <f>IFERROR(Table1[[#This Row],[Sale Price]]-Table1[[#This Row],[Discount Amount]],Table1[[#This Row],[Sale Price]])</f>
        <v>226070.01199999999</v>
      </c>
      <c r="O1309" s="23">
        <f>MONTH(Table1[[#This Row],[Date]])</f>
        <v>12</v>
      </c>
      <c r="P1309" s="3"/>
      <c r="Q1309" s="3"/>
      <c r="R1309" s="3"/>
      <c r="S1309" s="3"/>
      <c r="T1309" s="3"/>
    </row>
    <row r="1310" spans="1:20">
      <c r="A1310" s="3">
        <v>1309</v>
      </c>
      <c r="B1310" s="3" t="s">
        <v>924</v>
      </c>
      <c r="C1310" s="3" t="s">
        <v>60</v>
      </c>
      <c r="D1310" s="2">
        <v>65527.5</v>
      </c>
      <c r="E1310" s="3">
        <v>1</v>
      </c>
      <c r="F1310" s="3" t="s">
        <v>1924</v>
      </c>
      <c r="G1310" s="1">
        <v>45377</v>
      </c>
      <c r="H1310" s="3" t="s">
        <v>76</v>
      </c>
      <c r="I1310" s="3" t="s">
        <v>32</v>
      </c>
      <c r="J1310" s="3" t="s">
        <v>36</v>
      </c>
      <c r="K1310" s="2">
        <f>Table1[[#This Row],[Unit Price]]*Table1[[#This Row],[Quantity]]</f>
        <v>65527.5</v>
      </c>
      <c r="L1310" s="3" t="str">
        <f t="shared" si="20"/>
        <v>No Discount</v>
      </c>
      <c r="M1310" s="2" t="str">
        <f>IFERROR(Table1[[#This Row],[Sale Price]]*Table1[[#This Row],[Discount]],"No Discount")</f>
        <v>No Discount</v>
      </c>
      <c r="N1310" s="2">
        <f>IFERROR(Table1[[#This Row],[Sale Price]]-Table1[[#This Row],[Discount Amount]],Table1[[#This Row],[Sale Price]])</f>
        <v>65527.5</v>
      </c>
      <c r="O1310" s="23">
        <f>MONTH(Table1[[#This Row],[Date]])</f>
        <v>3</v>
      </c>
      <c r="P1310" s="3"/>
      <c r="Q1310" s="3"/>
      <c r="R1310" s="3"/>
      <c r="S1310" s="3"/>
      <c r="T1310" s="3"/>
    </row>
    <row r="1311" spans="1:20">
      <c r="A1311" s="3">
        <v>1310</v>
      </c>
      <c r="B1311" s="3" t="s">
        <v>435</v>
      </c>
      <c r="C1311" s="3" t="s">
        <v>70</v>
      </c>
      <c r="D1311" s="2">
        <v>13557.21</v>
      </c>
      <c r="E1311" s="3">
        <v>4</v>
      </c>
      <c r="F1311" s="3" t="s">
        <v>1925</v>
      </c>
      <c r="G1311" s="1">
        <v>45513</v>
      </c>
      <c r="H1311" s="3" t="s">
        <v>40</v>
      </c>
      <c r="I1311" s="3" t="s">
        <v>26</v>
      </c>
      <c r="J1311" s="3" t="s">
        <v>20</v>
      </c>
      <c r="K1311" s="2">
        <f>Table1[[#This Row],[Unit Price]]*Table1[[#This Row],[Quantity]]</f>
        <v>54228.84</v>
      </c>
      <c r="L1311" s="3">
        <f t="shared" si="20"/>
        <v>0.15</v>
      </c>
      <c r="M1311" s="2">
        <f>IFERROR(Table1[[#This Row],[Sale Price]]*Table1[[#This Row],[Discount]],"No Discount")</f>
        <v>8134.3259999999991</v>
      </c>
      <c r="N1311" s="2">
        <f>IFERROR(Table1[[#This Row],[Sale Price]]-Table1[[#This Row],[Discount Amount]],Table1[[#This Row],[Sale Price]])</f>
        <v>46094.513999999996</v>
      </c>
      <c r="O1311" s="23">
        <f>MONTH(Table1[[#This Row],[Date]])</f>
        <v>8</v>
      </c>
      <c r="P1311" s="3"/>
      <c r="Q1311" s="3"/>
      <c r="R1311" s="3"/>
      <c r="S1311" s="3"/>
      <c r="T1311" s="3"/>
    </row>
    <row r="1312" spans="1:20">
      <c r="A1312" s="3">
        <v>1311</v>
      </c>
      <c r="B1312" s="3" t="s">
        <v>1157</v>
      </c>
      <c r="C1312" s="3" t="s">
        <v>38</v>
      </c>
      <c r="D1312" s="2">
        <v>175857.3</v>
      </c>
      <c r="E1312" s="3">
        <v>5</v>
      </c>
      <c r="F1312" s="3" t="s">
        <v>1926</v>
      </c>
      <c r="G1312" s="1">
        <v>45357</v>
      </c>
      <c r="H1312" s="3" t="s">
        <v>84</v>
      </c>
      <c r="I1312" s="3" t="s">
        <v>41</v>
      </c>
      <c r="J1312" s="3" t="s">
        <v>20</v>
      </c>
      <c r="K1312" s="2">
        <f>Table1[[#This Row],[Unit Price]]*Table1[[#This Row],[Quantity]]</f>
        <v>879286.5</v>
      </c>
      <c r="L1312" s="3">
        <f t="shared" si="20"/>
        <v>0.25</v>
      </c>
      <c r="M1312" s="2">
        <f>IFERROR(Table1[[#This Row],[Sale Price]]*Table1[[#This Row],[Discount]],"No Discount")</f>
        <v>219821.625</v>
      </c>
      <c r="N1312" s="2">
        <f>IFERROR(Table1[[#This Row],[Sale Price]]-Table1[[#This Row],[Discount Amount]],Table1[[#This Row],[Sale Price]])</f>
        <v>659464.875</v>
      </c>
      <c r="O1312" s="23">
        <f>MONTH(Table1[[#This Row],[Date]])</f>
        <v>3</v>
      </c>
      <c r="P1312" s="3"/>
      <c r="Q1312" s="3"/>
      <c r="R1312" s="3"/>
      <c r="S1312" s="3"/>
      <c r="T1312" s="3"/>
    </row>
    <row r="1313" spans="1:20">
      <c r="A1313" s="3">
        <v>1312</v>
      </c>
      <c r="B1313" s="3" t="s">
        <v>1003</v>
      </c>
      <c r="C1313" s="3" t="s">
        <v>23</v>
      </c>
      <c r="D1313" s="2">
        <v>88154.57</v>
      </c>
      <c r="E1313" s="3">
        <v>4</v>
      </c>
      <c r="F1313" s="3" t="s">
        <v>1927</v>
      </c>
      <c r="G1313" s="1">
        <v>45342</v>
      </c>
      <c r="H1313" s="3" t="s">
        <v>96</v>
      </c>
      <c r="I1313" s="3" t="s">
        <v>26</v>
      </c>
      <c r="J1313" s="3" t="s">
        <v>27</v>
      </c>
      <c r="K1313" s="2">
        <f>Table1[[#This Row],[Unit Price]]*Table1[[#This Row],[Quantity]]</f>
        <v>352618.28</v>
      </c>
      <c r="L1313" s="3">
        <f t="shared" si="20"/>
        <v>0.15</v>
      </c>
      <c r="M1313" s="2">
        <f>IFERROR(Table1[[#This Row],[Sale Price]]*Table1[[#This Row],[Discount]],"No Discount")</f>
        <v>52892.742000000006</v>
      </c>
      <c r="N1313" s="2">
        <f>IFERROR(Table1[[#This Row],[Sale Price]]-Table1[[#This Row],[Discount Amount]],Table1[[#This Row],[Sale Price]])</f>
        <v>299725.538</v>
      </c>
      <c r="O1313" s="23">
        <f>MONTH(Table1[[#This Row],[Date]])</f>
        <v>2</v>
      </c>
      <c r="P1313" s="3"/>
      <c r="Q1313" s="3"/>
      <c r="R1313" s="3"/>
      <c r="S1313" s="3"/>
      <c r="T1313" s="3"/>
    </row>
    <row r="1314" spans="1:20">
      <c r="A1314" s="3">
        <v>1313</v>
      </c>
      <c r="B1314" s="3" t="s">
        <v>1735</v>
      </c>
      <c r="C1314" s="3" t="s">
        <v>47</v>
      </c>
      <c r="D1314" s="2">
        <v>191095.15</v>
      </c>
      <c r="E1314" s="3">
        <v>3</v>
      </c>
      <c r="F1314" s="3" t="s">
        <v>1928</v>
      </c>
      <c r="G1314" s="1">
        <v>45300</v>
      </c>
      <c r="H1314" s="3" t="s">
        <v>91</v>
      </c>
      <c r="I1314" s="3" t="s">
        <v>26</v>
      </c>
      <c r="J1314" s="3" t="s">
        <v>27</v>
      </c>
      <c r="K1314" s="2">
        <f>Table1[[#This Row],[Unit Price]]*Table1[[#This Row],[Quantity]]</f>
        <v>573285.44999999995</v>
      </c>
      <c r="L1314" s="3">
        <f t="shared" si="20"/>
        <v>0.15</v>
      </c>
      <c r="M1314" s="2">
        <f>IFERROR(Table1[[#This Row],[Sale Price]]*Table1[[#This Row],[Discount]],"No Discount")</f>
        <v>85992.81749999999</v>
      </c>
      <c r="N1314" s="2">
        <f>IFERROR(Table1[[#This Row],[Sale Price]]-Table1[[#This Row],[Discount Amount]],Table1[[#This Row],[Sale Price]])</f>
        <v>487292.63249999995</v>
      </c>
      <c r="O1314" s="23">
        <f>MONTH(Table1[[#This Row],[Date]])</f>
        <v>1</v>
      </c>
      <c r="P1314" s="3"/>
      <c r="Q1314" s="3"/>
      <c r="R1314" s="3"/>
      <c r="S1314" s="3"/>
      <c r="T1314" s="3"/>
    </row>
    <row r="1315" spans="1:20">
      <c r="A1315" s="3">
        <v>1314</v>
      </c>
      <c r="B1315" s="3" t="s">
        <v>779</v>
      </c>
      <c r="C1315" s="3" t="s">
        <v>23</v>
      </c>
      <c r="D1315" s="2">
        <v>84386.72</v>
      </c>
      <c r="E1315" s="3">
        <v>4</v>
      </c>
      <c r="F1315" s="3" t="s">
        <v>1929</v>
      </c>
      <c r="G1315" s="1">
        <v>45356</v>
      </c>
      <c r="H1315" s="3" t="s">
        <v>84</v>
      </c>
      <c r="I1315" s="3" t="s">
        <v>26</v>
      </c>
      <c r="J1315" s="3" t="s">
        <v>20</v>
      </c>
      <c r="K1315" s="2">
        <f>Table1[[#This Row],[Unit Price]]*Table1[[#This Row],[Quantity]]</f>
        <v>337546.88</v>
      </c>
      <c r="L1315" s="3">
        <f t="shared" si="20"/>
        <v>0.15</v>
      </c>
      <c r="M1315" s="2">
        <f>IFERROR(Table1[[#This Row],[Sale Price]]*Table1[[#This Row],[Discount]],"No Discount")</f>
        <v>50632.031999999999</v>
      </c>
      <c r="N1315" s="2">
        <f>IFERROR(Table1[[#This Row],[Sale Price]]-Table1[[#This Row],[Discount Amount]],Table1[[#This Row],[Sale Price]])</f>
        <v>286914.848</v>
      </c>
      <c r="O1315" s="23">
        <f>MONTH(Table1[[#This Row],[Date]])</f>
        <v>3</v>
      </c>
      <c r="P1315" s="3"/>
      <c r="Q1315" s="3"/>
      <c r="R1315" s="3"/>
      <c r="S1315" s="3"/>
      <c r="T1315" s="3"/>
    </row>
    <row r="1316" spans="1:20">
      <c r="A1316" s="3">
        <v>1315</v>
      </c>
      <c r="B1316" s="3" t="s">
        <v>1845</v>
      </c>
      <c r="C1316" s="3" t="s">
        <v>16</v>
      </c>
      <c r="D1316" s="2">
        <v>167963.12</v>
      </c>
      <c r="E1316" s="3">
        <v>2</v>
      </c>
      <c r="F1316" s="3" t="s">
        <v>1930</v>
      </c>
      <c r="G1316" s="1">
        <v>45380</v>
      </c>
      <c r="H1316" s="3" t="s">
        <v>159</v>
      </c>
      <c r="I1316" s="3" t="s">
        <v>26</v>
      </c>
      <c r="J1316" s="3" t="s">
        <v>36</v>
      </c>
      <c r="K1316" s="2">
        <f>Table1[[#This Row],[Unit Price]]*Table1[[#This Row],[Quantity]]</f>
        <v>335926.24</v>
      </c>
      <c r="L1316" s="3">
        <f t="shared" si="20"/>
        <v>0.15</v>
      </c>
      <c r="M1316" s="2">
        <f>IFERROR(Table1[[#This Row],[Sale Price]]*Table1[[#This Row],[Discount]],"No Discount")</f>
        <v>50388.935999999994</v>
      </c>
      <c r="N1316" s="2">
        <f>IFERROR(Table1[[#This Row],[Sale Price]]-Table1[[#This Row],[Discount Amount]],Table1[[#This Row],[Sale Price]])</f>
        <v>285537.304</v>
      </c>
      <c r="O1316" s="23">
        <f>MONTH(Table1[[#This Row],[Date]])</f>
        <v>3</v>
      </c>
      <c r="P1316" s="3"/>
      <c r="Q1316" s="3"/>
      <c r="R1316" s="3"/>
      <c r="S1316" s="3"/>
      <c r="T1316" s="3"/>
    </row>
    <row r="1317" spans="1:20">
      <c r="A1317" s="3">
        <v>1316</v>
      </c>
      <c r="B1317" s="3" t="s">
        <v>1931</v>
      </c>
      <c r="C1317" s="3" t="s">
        <v>70</v>
      </c>
      <c r="D1317" s="2">
        <v>163546.03</v>
      </c>
      <c r="E1317" s="3">
        <v>2</v>
      </c>
      <c r="F1317" s="3" t="s">
        <v>1932</v>
      </c>
      <c r="G1317" s="1">
        <v>45420</v>
      </c>
      <c r="H1317" s="3" t="s">
        <v>96</v>
      </c>
      <c r="I1317" s="3" t="s">
        <v>32</v>
      </c>
      <c r="J1317" s="3" t="s">
        <v>20</v>
      </c>
      <c r="K1317" s="2">
        <f>Table1[[#This Row],[Unit Price]]*Table1[[#This Row],[Quantity]]</f>
        <v>327092.06</v>
      </c>
      <c r="L1317" s="3">
        <f t="shared" si="20"/>
        <v>0.15</v>
      </c>
      <c r="M1317" s="2">
        <f>IFERROR(Table1[[#This Row],[Sale Price]]*Table1[[#This Row],[Discount]],"No Discount")</f>
        <v>49063.809000000001</v>
      </c>
      <c r="N1317" s="2">
        <f>IFERROR(Table1[[#This Row],[Sale Price]]-Table1[[#This Row],[Discount Amount]],Table1[[#This Row],[Sale Price]])</f>
        <v>278028.25099999999</v>
      </c>
      <c r="O1317" s="23">
        <f>MONTH(Table1[[#This Row],[Date]])</f>
        <v>5</v>
      </c>
      <c r="P1317" s="3"/>
      <c r="Q1317" s="3"/>
      <c r="R1317" s="3"/>
      <c r="S1317" s="3"/>
      <c r="T1317" s="3"/>
    </row>
    <row r="1318" spans="1:20">
      <c r="A1318" s="3">
        <v>1317</v>
      </c>
      <c r="B1318" s="3" t="s">
        <v>1708</v>
      </c>
      <c r="C1318" s="3" t="s">
        <v>29</v>
      </c>
      <c r="D1318" s="2">
        <v>122810.06</v>
      </c>
      <c r="E1318" s="3">
        <v>3</v>
      </c>
      <c r="F1318" s="3" t="s">
        <v>1933</v>
      </c>
      <c r="G1318" s="1">
        <v>45644</v>
      </c>
      <c r="H1318" s="3" t="s">
        <v>99</v>
      </c>
      <c r="I1318" s="3" t="s">
        <v>32</v>
      </c>
      <c r="J1318" s="3" t="s">
        <v>20</v>
      </c>
      <c r="K1318" s="2">
        <f>Table1[[#This Row],[Unit Price]]*Table1[[#This Row],[Quantity]]</f>
        <v>368430.18</v>
      </c>
      <c r="L1318" s="3">
        <f t="shared" si="20"/>
        <v>0.15</v>
      </c>
      <c r="M1318" s="2">
        <f>IFERROR(Table1[[#This Row],[Sale Price]]*Table1[[#This Row],[Discount]],"No Discount")</f>
        <v>55264.526999999995</v>
      </c>
      <c r="N1318" s="2">
        <f>IFERROR(Table1[[#This Row],[Sale Price]]-Table1[[#This Row],[Discount Amount]],Table1[[#This Row],[Sale Price]])</f>
        <v>313165.65299999999</v>
      </c>
      <c r="O1318" s="23">
        <f>MONTH(Table1[[#This Row],[Date]])</f>
        <v>12</v>
      </c>
      <c r="P1318" s="3"/>
      <c r="Q1318" s="3"/>
      <c r="R1318" s="3"/>
      <c r="S1318" s="3"/>
      <c r="T1318" s="3"/>
    </row>
    <row r="1319" spans="1:20">
      <c r="A1319" s="3">
        <v>1318</v>
      </c>
      <c r="B1319" s="3" t="s">
        <v>1391</v>
      </c>
      <c r="C1319" s="3" t="s">
        <v>16</v>
      </c>
      <c r="D1319" s="2">
        <v>11146.01</v>
      </c>
      <c r="E1319" s="3">
        <v>2</v>
      </c>
      <c r="F1319" s="3" t="s">
        <v>1934</v>
      </c>
      <c r="G1319" s="1">
        <v>45359</v>
      </c>
      <c r="H1319" s="3" t="s">
        <v>62</v>
      </c>
      <c r="I1319" s="3" t="s">
        <v>41</v>
      </c>
      <c r="J1319" s="3" t="s">
        <v>20</v>
      </c>
      <c r="K1319" s="2">
        <f>Table1[[#This Row],[Unit Price]]*Table1[[#This Row],[Quantity]]</f>
        <v>22292.02</v>
      </c>
      <c r="L1319" s="3">
        <f t="shared" si="20"/>
        <v>0.15</v>
      </c>
      <c r="M1319" s="2">
        <f>IFERROR(Table1[[#This Row],[Sale Price]]*Table1[[#This Row],[Discount]],"No Discount")</f>
        <v>3343.8029999999999</v>
      </c>
      <c r="N1319" s="2">
        <f>IFERROR(Table1[[#This Row],[Sale Price]]-Table1[[#This Row],[Discount Amount]],Table1[[#This Row],[Sale Price]])</f>
        <v>18948.217000000001</v>
      </c>
      <c r="O1319" s="23">
        <f>MONTH(Table1[[#This Row],[Date]])</f>
        <v>3</v>
      </c>
      <c r="P1319" s="3"/>
      <c r="Q1319" s="3"/>
      <c r="R1319" s="3"/>
      <c r="S1319" s="3"/>
      <c r="T1319" s="3"/>
    </row>
    <row r="1320" spans="1:20">
      <c r="A1320" s="3">
        <v>1319</v>
      </c>
      <c r="B1320" s="3" t="s">
        <v>82</v>
      </c>
      <c r="C1320" s="3" t="s">
        <v>16</v>
      </c>
      <c r="D1320" s="2">
        <v>38899.089999999997</v>
      </c>
      <c r="E1320" s="3">
        <v>5</v>
      </c>
      <c r="F1320" s="3" t="s">
        <v>1935</v>
      </c>
      <c r="G1320" s="1">
        <v>45501</v>
      </c>
      <c r="H1320" s="3" t="s">
        <v>44</v>
      </c>
      <c r="I1320" s="3" t="s">
        <v>19</v>
      </c>
      <c r="J1320" s="3" t="s">
        <v>20</v>
      </c>
      <c r="K1320" s="2">
        <f>Table1[[#This Row],[Unit Price]]*Table1[[#This Row],[Quantity]]</f>
        <v>194495.44999999998</v>
      </c>
      <c r="L1320" s="3">
        <f t="shared" si="20"/>
        <v>0.25</v>
      </c>
      <c r="M1320" s="2">
        <f>IFERROR(Table1[[#This Row],[Sale Price]]*Table1[[#This Row],[Discount]],"No Discount")</f>
        <v>48623.862499999996</v>
      </c>
      <c r="N1320" s="2">
        <f>IFERROR(Table1[[#This Row],[Sale Price]]-Table1[[#This Row],[Discount Amount]],Table1[[#This Row],[Sale Price]])</f>
        <v>145871.58749999999</v>
      </c>
      <c r="O1320" s="23">
        <f>MONTH(Table1[[#This Row],[Date]])</f>
        <v>7</v>
      </c>
      <c r="P1320" s="3"/>
      <c r="Q1320" s="3"/>
      <c r="R1320" s="3"/>
      <c r="S1320" s="3"/>
      <c r="T1320" s="3"/>
    </row>
    <row r="1321" spans="1:20">
      <c r="A1321" s="3">
        <v>1320</v>
      </c>
      <c r="B1321" s="3" t="s">
        <v>488</v>
      </c>
      <c r="C1321" s="3" t="s">
        <v>47</v>
      </c>
      <c r="D1321" s="2">
        <v>43832.25</v>
      </c>
      <c r="E1321" s="3">
        <v>2</v>
      </c>
      <c r="F1321" s="3" t="s">
        <v>1936</v>
      </c>
      <c r="G1321" s="1">
        <v>45651</v>
      </c>
      <c r="H1321" s="3" t="s">
        <v>31</v>
      </c>
      <c r="I1321" s="3" t="s">
        <v>41</v>
      </c>
      <c r="J1321" s="3" t="s">
        <v>36</v>
      </c>
      <c r="K1321" s="2">
        <f>Table1[[#This Row],[Unit Price]]*Table1[[#This Row],[Quantity]]</f>
        <v>87664.5</v>
      </c>
      <c r="L1321" s="3">
        <f t="shared" si="20"/>
        <v>0.15</v>
      </c>
      <c r="M1321" s="2">
        <f>IFERROR(Table1[[#This Row],[Sale Price]]*Table1[[#This Row],[Discount]],"No Discount")</f>
        <v>13149.674999999999</v>
      </c>
      <c r="N1321" s="2">
        <f>IFERROR(Table1[[#This Row],[Sale Price]]-Table1[[#This Row],[Discount Amount]],Table1[[#This Row],[Sale Price]])</f>
        <v>74514.824999999997</v>
      </c>
      <c r="O1321" s="23">
        <f>MONTH(Table1[[#This Row],[Date]])</f>
        <v>12</v>
      </c>
      <c r="P1321" s="3"/>
      <c r="Q1321" s="3"/>
      <c r="R1321" s="3"/>
      <c r="S1321" s="3"/>
      <c r="T1321" s="3"/>
    </row>
    <row r="1322" spans="1:20">
      <c r="A1322" s="3">
        <v>1321</v>
      </c>
      <c r="B1322" s="3" t="s">
        <v>1600</v>
      </c>
      <c r="C1322" s="3" t="s">
        <v>60</v>
      </c>
      <c r="D1322" s="2">
        <v>90252.96</v>
      </c>
      <c r="E1322" s="3">
        <v>1</v>
      </c>
      <c r="F1322" s="3" t="s">
        <v>1937</v>
      </c>
      <c r="G1322" s="1">
        <v>45526</v>
      </c>
      <c r="H1322" s="3" t="s">
        <v>44</v>
      </c>
      <c r="I1322" s="3" t="s">
        <v>41</v>
      </c>
      <c r="J1322" s="3" t="s">
        <v>20</v>
      </c>
      <c r="K1322" s="2">
        <f>Table1[[#This Row],[Unit Price]]*Table1[[#This Row],[Quantity]]</f>
        <v>90252.96</v>
      </c>
      <c r="L1322" s="3" t="str">
        <f t="shared" si="20"/>
        <v>No Discount</v>
      </c>
      <c r="M1322" s="2" t="str">
        <f>IFERROR(Table1[[#This Row],[Sale Price]]*Table1[[#This Row],[Discount]],"No Discount")</f>
        <v>No Discount</v>
      </c>
      <c r="N1322" s="2">
        <f>IFERROR(Table1[[#This Row],[Sale Price]]-Table1[[#This Row],[Discount Amount]],Table1[[#This Row],[Sale Price]])</f>
        <v>90252.96</v>
      </c>
      <c r="O1322" s="23">
        <f>MONTH(Table1[[#This Row],[Date]])</f>
        <v>8</v>
      </c>
      <c r="P1322" s="3"/>
      <c r="Q1322" s="3"/>
      <c r="R1322" s="3"/>
      <c r="S1322" s="3"/>
      <c r="T1322" s="3"/>
    </row>
    <row r="1323" spans="1:20">
      <c r="A1323" s="3">
        <v>1322</v>
      </c>
      <c r="B1323" s="3" t="s">
        <v>743</v>
      </c>
      <c r="C1323" s="3" t="s">
        <v>79</v>
      </c>
      <c r="D1323" s="2">
        <v>75278.44</v>
      </c>
      <c r="E1323" s="3">
        <v>4</v>
      </c>
      <c r="F1323" s="3" t="s">
        <v>1938</v>
      </c>
      <c r="G1323" s="1">
        <v>45598</v>
      </c>
      <c r="H1323" s="3" t="s">
        <v>106</v>
      </c>
      <c r="I1323" s="3" t="s">
        <v>26</v>
      </c>
      <c r="J1323" s="3" t="s">
        <v>20</v>
      </c>
      <c r="K1323" s="2">
        <f>Table1[[#This Row],[Unit Price]]*Table1[[#This Row],[Quantity]]</f>
        <v>301113.76</v>
      </c>
      <c r="L1323" s="3">
        <f t="shared" si="20"/>
        <v>0.15</v>
      </c>
      <c r="M1323" s="2">
        <f>IFERROR(Table1[[#This Row],[Sale Price]]*Table1[[#This Row],[Discount]],"No Discount")</f>
        <v>45167.063999999998</v>
      </c>
      <c r="N1323" s="2">
        <f>IFERROR(Table1[[#This Row],[Sale Price]]-Table1[[#This Row],[Discount Amount]],Table1[[#This Row],[Sale Price]])</f>
        <v>255946.696</v>
      </c>
      <c r="O1323" s="23">
        <f>MONTH(Table1[[#This Row],[Date]])</f>
        <v>11</v>
      </c>
      <c r="P1323" s="3"/>
      <c r="Q1323" s="3"/>
      <c r="R1323" s="3"/>
      <c r="S1323" s="3"/>
      <c r="T1323" s="3"/>
    </row>
    <row r="1324" spans="1:20">
      <c r="A1324" s="3">
        <v>1323</v>
      </c>
      <c r="B1324" s="3" t="s">
        <v>1939</v>
      </c>
      <c r="C1324" s="3" t="s">
        <v>60</v>
      </c>
      <c r="D1324" s="2">
        <v>5704.06</v>
      </c>
      <c r="E1324" s="3">
        <v>5</v>
      </c>
      <c r="F1324" s="3" t="s">
        <v>1940</v>
      </c>
      <c r="G1324" s="1">
        <v>45389</v>
      </c>
      <c r="H1324" s="3" t="s">
        <v>81</v>
      </c>
      <c r="I1324" s="3" t="s">
        <v>41</v>
      </c>
      <c r="J1324" s="3" t="s">
        <v>27</v>
      </c>
      <c r="K1324" s="2">
        <f>Table1[[#This Row],[Unit Price]]*Table1[[#This Row],[Quantity]]</f>
        <v>28520.300000000003</v>
      </c>
      <c r="L1324" s="3">
        <f t="shared" si="20"/>
        <v>0.25</v>
      </c>
      <c r="M1324" s="2">
        <f>IFERROR(Table1[[#This Row],[Sale Price]]*Table1[[#This Row],[Discount]],"No Discount")</f>
        <v>7130.0750000000007</v>
      </c>
      <c r="N1324" s="2">
        <f>IFERROR(Table1[[#This Row],[Sale Price]]-Table1[[#This Row],[Discount Amount]],Table1[[#This Row],[Sale Price]])</f>
        <v>21390.225000000002</v>
      </c>
      <c r="O1324" s="23">
        <f>MONTH(Table1[[#This Row],[Date]])</f>
        <v>4</v>
      </c>
      <c r="P1324" s="3"/>
      <c r="Q1324" s="3"/>
      <c r="R1324" s="3"/>
      <c r="S1324" s="3"/>
      <c r="T1324" s="3"/>
    </row>
    <row r="1325" spans="1:20">
      <c r="A1325" s="3">
        <v>1324</v>
      </c>
      <c r="B1325" s="3" t="s">
        <v>1018</v>
      </c>
      <c r="C1325" s="3" t="s">
        <v>129</v>
      </c>
      <c r="D1325" s="2">
        <v>143125.72</v>
      </c>
      <c r="E1325" s="3">
        <v>1</v>
      </c>
      <c r="F1325" s="3" t="s">
        <v>1941</v>
      </c>
      <c r="G1325" s="1">
        <v>45404</v>
      </c>
      <c r="H1325" s="3" t="s">
        <v>131</v>
      </c>
      <c r="I1325" s="3" t="s">
        <v>45</v>
      </c>
      <c r="J1325" s="3" t="s">
        <v>27</v>
      </c>
      <c r="K1325" s="2">
        <f>Table1[[#This Row],[Unit Price]]*Table1[[#This Row],[Quantity]]</f>
        <v>143125.72</v>
      </c>
      <c r="L1325" s="3" t="str">
        <f t="shared" si="20"/>
        <v>No Discount</v>
      </c>
      <c r="M1325" s="2" t="str">
        <f>IFERROR(Table1[[#This Row],[Sale Price]]*Table1[[#This Row],[Discount]],"No Discount")</f>
        <v>No Discount</v>
      </c>
      <c r="N1325" s="2">
        <f>IFERROR(Table1[[#This Row],[Sale Price]]-Table1[[#This Row],[Discount Amount]],Table1[[#This Row],[Sale Price]])</f>
        <v>143125.72</v>
      </c>
      <c r="O1325" s="23">
        <f>MONTH(Table1[[#This Row],[Date]])</f>
        <v>4</v>
      </c>
      <c r="P1325" s="3"/>
      <c r="Q1325" s="3"/>
      <c r="R1325" s="3"/>
      <c r="S1325" s="3"/>
      <c r="T1325" s="3"/>
    </row>
    <row r="1326" spans="1:20">
      <c r="A1326" s="3">
        <v>1325</v>
      </c>
      <c r="B1326" s="3" t="s">
        <v>271</v>
      </c>
      <c r="C1326" s="3" t="s">
        <v>129</v>
      </c>
      <c r="D1326" s="2">
        <v>26018.33</v>
      </c>
      <c r="E1326" s="3">
        <v>1</v>
      </c>
      <c r="F1326" s="3" t="s">
        <v>1942</v>
      </c>
      <c r="G1326" s="1">
        <v>45621</v>
      </c>
      <c r="H1326" s="3" t="s">
        <v>159</v>
      </c>
      <c r="I1326" s="3" t="s">
        <v>19</v>
      </c>
      <c r="J1326" s="3" t="s">
        <v>36</v>
      </c>
      <c r="K1326" s="2">
        <f>Table1[[#This Row],[Unit Price]]*Table1[[#This Row],[Quantity]]</f>
        <v>26018.33</v>
      </c>
      <c r="L1326" s="3" t="str">
        <f t="shared" si="20"/>
        <v>No Discount</v>
      </c>
      <c r="M1326" s="2" t="str">
        <f>IFERROR(Table1[[#This Row],[Sale Price]]*Table1[[#This Row],[Discount]],"No Discount")</f>
        <v>No Discount</v>
      </c>
      <c r="N1326" s="2">
        <f>IFERROR(Table1[[#This Row],[Sale Price]]-Table1[[#This Row],[Discount Amount]],Table1[[#This Row],[Sale Price]])</f>
        <v>26018.33</v>
      </c>
      <c r="O1326" s="23">
        <f>MONTH(Table1[[#This Row],[Date]])</f>
        <v>11</v>
      </c>
      <c r="P1326" s="3"/>
      <c r="Q1326" s="3"/>
      <c r="R1326" s="3"/>
      <c r="S1326" s="3"/>
      <c r="T1326" s="3"/>
    </row>
    <row r="1327" spans="1:20">
      <c r="A1327" s="3">
        <v>1326</v>
      </c>
      <c r="B1327" s="3" t="s">
        <v>1618</v>
      </c>
      <c r="C1327" s="3" t="s">
        <v>29</v>
      </c>
      <c r="D1327" s="2">
        <v>56019.72</v>
      </c>
      <c r="E1327" s="3">
        <v>5</v>
      </c>
      <c r="F1327" s="3" t="s">
        <v>1943</v>
      </c>
      <c r="G1327" s="1">
        <v>45322</v>
      </c>
      <c r="H1327" s="3" t="s">
        <v>25</v>
      </c>
      <c r="I1327" s="3" t="s">
        <v>19</v>
      </c>
      <c r="J1327" s="3" t="s">
        <v>27</v>
      </c>
      <c r="K1327" s="2">
        <f>Table1[[#This Row],[Unit Price]]*Table1[[#This Row],[Quantity]]</f>
        <v>280098.59999999998</v>
      </c>
      <c r="L1327" s="3">
        <f t="shared" si="20"/>
        <v>0.25</v>
      </c>
      <c r="M1327" s="2">
        <f>IFERROR(Table1[[#This Row],[Sale Price]]*Table1[[#This Row],[Discount]],"No Discount")</f>
        <v>70024.649999999994</v>
      </c>
      <c r="N1327" s="2">
        <f>IFERROR(Table1[[#This Row],[Sale Price]]-Table1[[#This Row],[Discount Amount]],Table1[[#This Row],[Sale Price]])</f>
        <v>210073.94999999998</v>
      </c>
      <c r="O1327" s="23">
        <f>MONTH(Table1[[#This Row],[Date]])</f>
        <v>1</v>
      </c>
      <c r="P1327" s="3"/>
      <c r="Q1327" s="3"/>
      <c r="R1327" s="3"/>
      <c r="S1327" s="3"/>
      <c r="T1327" s="3"/>
    </row>
    <row r="1328" spans="1:20">
      <c r="A1328" s="3">
        <v>1327</v>
      </c>
      <c r="B1328" s="3" t="s">
        <v>1944</v>
      </c>
      <c r="C1328" s="3" t="s">
        <v>79</v>
      </c>
      <c r="D1328" s="2">
        <v>113949.98</v>
      </c>
      <c r="E1328" s="3">
        <v>3</v>
      </c>
      <c r="F1328" s="3" t="s">
        <v>1945</v>
      </c>
      <c r="G1328" s="1">
        <v>45308</v>
      </c>
      <c r="H1328" s="3" t="s">
        <v>131</v>
      </c>
      <c r="I1328" s="3" t="s">
        <v>26</v>
      </c>
      <c r="J1328" s="3" t="s">
        <v>36</v>
      </c>
      <c r="K1328" s="2">
        <f>Table1[[#This Row],[Unit Price]]*Table1[[#This Row],[Quantity]]</f>
        <v>341849.94</v>
      </c>
      <c r="L1328" s="3">
        <f t="shared" si="20"/>
        <v>0.15</v>
      </c>
      <c r="M1328" s="2">
        <f>IFERROR(Table1[[#This Row],[Sale Price]]*Table1[[#This Row],[Discount]],"No Discount")</f>
        <v>51277.491000000002</v>
      </c>
      <c r="N1328" s="2">
        <f>IFERROR(Table1[[#This Row],[Sale Price]]-Table1[[#This Row],[Discount Amount]],Table1[[#This Row],[Sale Price]])</f>
        <v>290572.44900000002</v>
      </c>
      <c r="O1328" s="23">
        <f>MONTH(Table1[[#This Row],[Date]])</f>
        <v>1</v>
      </c>
      <c r="P1328" s="3"/>
      <c r="Q1328" s="3"/>
      <c r="R1328" s="3"/>
      <c r="S1328" s="3"/>
      <c r="T1328" s="3"/>
    </row>
    <row r="1329" spans="1:20">
      <c r="A1329" s="3">
        <v>1328</v>
      </c>
      <c r="B1329" s="3" t="s">
        <v>559</v>
      </c>
      <c r="C1329" s="3" t="s">
        <v>38</v>
      </c>
      <c r="D1329" s="2">
        <v>8596.1299999999992</v>
      </c>
      <c r="E1329" s="3">
        <v>1</v>
      </c>
      <c r="F1329" s="3" t="s">
        <v>1946</v>
      </c>
      <c r="G1329" s="1">
        <v>45547</v>
      </c>
      <c r="H1329" s="3" t="s">
        <v>131</v>
      </c>
      <c r="I1329" s="3" t="s">
        <v>41</v>
      </c>
      <c r="J1329" s="3" t="s">
        <v>36</v>
      </c>
      <c r="K1329" s="2">
        <f>Table1[[#This Row],[Unit Price]]*Table1[[#This Row],[Quantity]]</f>
        <v>8596.1299999999992</v>
      </c>
      <c r="L1329" s="3" t="str">
        <f t="shared" si="20"/>
        <v>No Discount</v>
      </c>
      <c r="M1329" s="2" t="str">
        <f>IFERROR(Table1[[#This Row],[Sale Price]]*Table1[[#This Row],[Discount]],"No Discount")</f>
        <v>No Discount</v>
      </c>
      <c r="N1329" s="2">
        <f>IFERROR(Table1[[#This Row],[Sale Price]]-Table1[[#This Row],[Discount Amount]],Table1[[#This Row],[Sale Price]])</f>
        <v>8596.1299999999992</v>
      </c>
      <c r="O1329" s="23">
        <f>MONTH(Table1[[#This Row],[Date]])</f>
        <v>9</v>
      </c>
      <c r="P1329" s="3"/>
      <c r="Q1329" s="3"/>
      <c r="R1329" s="3"/>
      <c r="S1329" s="3"/>
      <c r="T1329" s="3"/>
    </row>
    <row r="1330" spans="1:20">
      <c r="A1330" s="3">
        <v>1329</v>
      </c>
      <c r="B1330" s="3" t="s">
        <v>447</v>
      </c>
      <c r="C1330" s="3" t="s">
        <v>79</v>
      </c>
      <c r="D1330" s="2">
        <v>60984.47</v>
      </c>
      <c r="E1330" s="3">
        <v>3</v>
      </c>
      <c r="F1330" s="3" t="s">
        <v>1947</v>
      </c>
      <c r="G1330" s="1">
        <v>45430</v>
      </c>
      <c r="H1330" s="3" t="s">
        <v>31</v>
      </c>
      <c r="I1330" s="3" t="s">
        <v>41</v>
      </c>
      <c r="J1330" s="3" t="s">
        <v>20</v>
      </c>
      <c r="K1330" s="2">
        <f>Table1[[#This Row],[Unit Price]]*Table1[[#This Row],[Quantity]]</f>
        <v>182953.41</v>
      </c>
      <c r="L1330" s="3">
        <f t="shared" si="20"/>
        <v>0.15</v>
      </c>
      <c r="M1330" s="2">
        <f>IFERROR(Table1[[#This Row],[Sale Price]]*Table1[[#This Row],[Discount]],"No Discount")</f>
        <v>27443.011500000001</v>
      </c>
      <c r="N1330" s="2">
        <f>IFERROR(Table1[[#This Row],[Sale Price]]-Table1[[#This Row],[Discount Amount]],Table1[[#This Row],[Sale Price]])</f>
        <v>155510.39850000001</v>
      </c>
      <c r="O1330" s="23">
        <f>MONTH(Table1[[#This Row],[Date]])</f>
        <v>5</v>
      </c>
      <c r="P1330" s="3"/>
      <c r="Q1330" s="3"/>
      <c r="R1330" s="3"/>
      <c r="S1330" s="3"/>
      <c r="T1330" s="3"/>
    </row>
    <row r="1331" spans="1:20">
      <c r="A1331" s="3">
        <v>1330</v>
      </c>
      <c r="B1331" s="3" t="s">
        <v>683</v>
      </c>
      <c r="C1331" s="3" t="s">
        <v>38</v>
      </c>
      <c r="D1331" s="2">
        <v>82157.289999999994</v>
      </c>
      <c r="E1331" s="3">
        <v>2</v>
      </c>
      <c r="F1331" s="3" t="s">
        <v>1948</v>
      </c>
      <c r="G1331" s="1">
        <v>45647</v>
      </c>
      <c r="H1331" s="3" t="s">
        <v>31</v>
      </c>
      <c r="I1331" s="3" t="s">
        <v>32</v>
      </c>
      <c r="J1331" s="3" t="s">
        <v>20</v>
      </c>
      <c r="K1331" s="2">
        <f>Table1[[#This Row],[Unit Price]]*Table1[[#This Row],[Quantity]]</f>
        <v>164314.57999999999</v>
      </c>
      <c r="L1331" s="3">
        <f t="shared" si="20"/>
        <v>0.15</v>
      </c>
      <c r="M1331" s="2">
        <f>IFERROR(Table1[[#This Row],[Sale Price]]*Table1[[#This Row],[Discount]],"No Discount")</f>
        <v>24647.186999999998</v>
      </c>
      <c r="N1331" s="2">
        <f>IFERROR(Table1[[#This Row],[Sale Price]]-Table1[[#This Row],[Discount Amount]],Table1[[#This Row],[Sale Price]])</f>
        <v>139667.39299999998</v>
      </c>
      <c r="O1331" s="23">
        <f>MONTH(Table1[[#This Row],[Date]])</f>
        <v>12</v>
      </c>
      <c r="P1331" s="3"/>
      <c r="Q1331" s="3"/>
      <c r="R1331" s="3"/>
      <c r="S1331" s="3"/>
      <c r="T1331" s="3"/>
    </row>
    <row r="1332" spans="1:20">
      <c r="A1332" s="3">
        <v>1331</v>
      </c>
      <c r="B1332" s="3" t="s">
        <v>1605</v>
      </c>
      <c r="C1332" s="3" t="s">
        <v>79</v>
      </c>
      <c r="D1332" s="2">
        <v>118698.31</v>
      </c>
      <c r="E1332" s="3">
        <v>3</v>
      </c>
      <c r="F1332" s="3" t="s">
        <v>1949</v>
      </c>
      <c r="G1332" s="1">
        <v>45302</v>
      </c>
      <c r="H1332" s="3" t="s">
        <v>181</v>
      </c>
      <c r="I1332" s="3" t="s">
        <v>32</v>
      </c>
      <c r="J1332" s="3" t="s">
        <v>36</v>
      </c>
      <c r="K1332" s="2">
        <f>Table1[[#This Row],[Unit Price]]*Table1[[#This Row],[Quantity]]</f>
        <v>356094.93</v>
      </c>
      <c r="L1332" s="3">
        <f t="shared" si="20"/>
        <v>0.15</v>
      </c>
      <c r="M1332" s="2">
        <f>IFERROR(Table1[[#This Row],[Sale Price]]*Table1[[#This Row],[Discount]],"No Discount")</f>
        <v>53414.239499999996</v>
      </c>
      <c r="N1332" s="2">
        <f>IFERROR(Table1[[#This Row],[Sale Price]]-Table1[[#This Row],[Discount Amount]],Table1[[#This Row],[Sale Price]])</f>
        <v>302680.69050000003</v>
      </c>
      <c r="O1332" s="23">
        <f>MONTH(Table1[[#This Row],[Date]])</f>
        <v>1</v>
      </c>
      <c r="P1332" s="3"/>
      <c r="Q1332" s="3"/>
      <c r="R1332" s="3"/>
      <c r="S1332" s="3"/>
      <c r="T1332" s="3"/>
    </row>
    <row r="1333" spans="1:20">
      <c r="A1333" s="3">
        <v>1332</v>
      </c>
      <c r="B1333" s="3" t="s">
        <v>1660</v>
      </c>
      <c r="C1333" s="3" t="s">
        <v>79</v>
      </c>
      <c r="D1333" s="2">
        <v>34728.67</v>
      </c>
      <c r="E1333" s="3">
        <v>4</v>
      </c>
      <c r="F1333" s="3" t="s">
        <v>1950</v>
      </c>
      <c r="G1333" s="1">
        <v>45461</v>
      </c>
      <c r="H1333" s="3" t="s">
        <v>40</v>
      </c>
      <c r="I1333" s="3" t="s">
        <v>19</v>
      </c>
      <c r="J1333" s="3" t="s">
        <v>27</v>
      </c>
      <c r="K1333" s="2">
        <f>Table1[[#This Row],[Unit Price]]*Table1[[#This Row],[Quantity]]</f>
        <v>138914.68</v>
      </c>
      <c r="L1333" s="3">
        <f t="shared" si="20"/>
        <v>0.15</v>
      </c>
      <c r="M1333" s="2">
        <f>IFERROR(Table1[[#This Row],[Sale Price]]*Table1[[#This Row],[Discount]],"No Discount")</f>
        <v>20837.201999999997</v>
      </c>
      <c r="N1333" s="2">
        <f>IFERROR(Table1[[#This Row],[Sale Price]]-Table1[[#This Row],[Discount Amount]],Table1[[#This Row],[Sale Price]])</f>
        <v>118077.478</v>
      </c>
      <c r="O1333" s="23">
        <f>MONTH(Table1[[#This Row],[Date]])</f>
        <v>6</v>
      </c>
      <c r="P1333" s="3"/>
      <c r="Q1333" s="3"/>
      <c r="R1333" s="3"/>
      <c r="S1333" s="3"/>
      <c r="T1333" s="3"/>
    </row>
    <row r="1334" spans="1:20">
      <c r="A1334" s="3">
        <v>1333</v>
      </c>
      <c r="B1334" s="3" t="s">
        <v>526</v>
      </c>
      <c r="C1334" s="3" t="s">
        <v>70</v>
      </c>
      <c r="D1334" s="2">
        <v>76634.22</v>
      </c>
      <c r="E1334" s="3">
        <v>3</v>
      </c>
      <c r="F1334" s="3" t="s">
        <v>1951</v>
      </c>
      <c r="G1334" s="1">
        <v>45349</v>
      </c>
      <c r="H1334" s="3" t="s">
        <v>76</v>
      </c>
      <c r="I1334" s="3" t="s">
        <v>32</v>
      </c>
      <c r="J1334" s="3" t="s">
        <v>36</v>
      </c>
      <c r="K1334" s="2">
        <f>Table1[[#This Row],[Unit Price]]*Table1[[#This Row],[Quantity]]</f>
        <v>229902.66</v>
      </c>
      <c r="L1334" s="3">
        <f t="shared" si="20"/>
        <v>0.15</v>
      </c>
      <c r="M1334" s="2">
        <f>IFERROR(Table1[[#This Row],[Sale Price]]*Table1[[#This Row],[Discount]],"No Discount")</f>
        <v>34485.398999999998</v>
      </c>
      <c r="N1334" s="2">
        <f>IFERROR(Table1[[#This Row],[Sale Price]]-Table1[[#This Row],[Discount Amount]],Table1[[#This Row],[Sale Price]])</f>
        <v>195417.261</v>
      </c>
      <c r="O1334" s="23">
        <f>MONTH(Table1[[#This Row],[Date]])</f>
        <v>2</v>
      </c>
      <c r="P1334" s="3"/>
      <c r="Q1334" s="3"/>
      <c r="R1334" s="3"/>
      <c r="S1334" s="3"/>
      <c r="T1334" s="3"/>
    </row>
    <row r="1335" spans="1:20">
      <c r="A1335" s="3">
        <v>1334</v>
      </c>
      <c r="B1335" s="3" t="s">
        <v>336</v>
      </c>
      <c r="C1335" s="3" t="s">
        <v>29</v>
      </c>
      <c r="D1335" s="2">
        <v>143801.75</v>
      </c>
      <c r="E1335" s="3">
        <v>1</v>
      </c>
      <c r="F1335" s="3" t="s">
        <v>1952</v>
      </c>
      <c r="G1335" s="1">
        <v>45520</v>
      </c>
      <c r="H1335" s="3" t="s">
        <v>72</v>
      </c>
      <c r="I1335" s="3" t="s">
        <v>41</v>
      </c>
      <c r="J1335" s="3" t="s">
        <v>36</v>
      </c>
      <c r="K1335" s="2">
        <f>Table1[[#This Row],[Unit Price]]*Table1[[#This Row],[Quantity]]</f>
        <v>143801.75</v>
      </c>
      <c r="L1335" s="3" t="str">
        <f t="shared" si="20"/>
        <v>No Discount</v>
      </c>
      <c r="M1335" s="2" t="str">
        <f>IFERROR(Table1[[#This Row],[Sale Price]]*Table1[[#This Row],[Discount]],"No Discount")</f>
        <v>No Discount</v>
      </c>
      <c r="N1335" s="2">
        <f>IFERROR(Table1[[#This Row],[Sale Price]]-Table1[[#This Row],[Discount Amount]],Table1[[#This Row],[Sale Price]])</f>
        <v>143801.75</v>
      </c>
      <c r="O1335" s="23">
        <f>MONTH(Table1[[#This Row],[Date]])</f>
        <v>8</v>
      </c>
      <c r="P1335" s="3"/>
      <c r="Q1335" s="3"/>
      <c r="R1335" s="3"/>
      <c r="S1335" s="3"/>
      <c r="T1335" s="3"/>
    </row>
    <row r="1336" spans="1:20">
      <c r="A1336" s="3">
        <v>1335</v>
      </c>
      <c r="B1336" s="3" t="s">
        <v>505</v>
      </c>
      <c r="C1336" s="3" t="s">
        <v>70</v>
      </c>
      <c r="D1336" s="2">
        <v>34899.57</v>
      </c>
      <c r="E1336" s="3">
        <v>5</v>
      </c>
      <c r="F1336" s="3" t="s">
        <v>1953</v>
      </c>
      <c r="G1336" s="1">
        <v>45329</v>
      </c>
      <c r="H1336" s="3" t="s">
        <v>96</v>
      </c>
      <c r="I1336" s="3" t="s">
        <v>32</v>
      </c>
      <c r="J1336" s="3" t="s">
        <v>36</v>
      </c>
      <c r="K1336" s="2">
        <f>Table1[[#This Row],[Unit Price]]*Table1[[#This Row],[Quantity]]</f>
        <v>174497.85</v>
      </c>
      <c r="L1336" s="3">
        <f t="shared" si="20"/>
        <v>0.25</v>
      </c>
      <c r="M1336" s="2">
        <f>IFERROR(Table1[[#This Row],[Sale Price]]*Table1[[#This Row],[Discount]],"No Discount")</f>
        <v>43624.462500000001</v>
      </c>
      <c r="N1336" s="2">
        <f>IFERROR(Table1[[#This Row],[Sale Price]]-Table1[[#This Row],[Discount Amount]],Table1[[#This Row],[Sale Price]])</f>
        <v>130873.38750000001</v>
      </c>
      <c r="O1336" s="23">
        <f>MONTH(Table1[[#This Row],[Date]])</f>
        <v>2</v>
      </c>
      <c r="P1336" s="3"/>
      <c r="Q1336" s="3"/>
      <c r="R1336" s="3"/>
      <c r="S1336" s="3"/>
      <c r="T1336" s="3"/>
    </row>
    <row r="1337" spans="1:20">
      <c r="A1337" s="3">
        <v>1336</v>
      </c>
      <c r="B1337" s="3" t="s">
        <v>573</v>
      </c>
      <c r="C1337" s="3" t="s">
        <v>38</v>
      </c>
      <c r="D1337" s="2">
        <v>12494.71</v>
      </c>
      <c r="E1337" s="3">
        <v>4</v>
      </c>
      <c r="F1337" s="3" t="s">
        <v>1954</v>
      </c>
      <c r="G1337" s="1">
        <v>45646</v>
      </c>
      <c r="H1337" s="3" t="s">
        <v>72</v>
      </c>
      <c r="I1337" s="3" t="s">
        <v>26</v>
      </c>
      <c r="J1337" s="3" t="s">
        <v>36</v>
      </c>
      <c r="K1337" s="2">
        <f>Table1[[#This Row],[Unit Price]]*Table1[[#This Row],[Quantity]]</f>
        <v>49978.84</v>
      </c>
      <c r="L1337" s="3">
        <f t="shared" si="20"/>
        <v>0.15</v>
      </c>
      <c r="M1337" s="2">
        <f>IFERROR(Table1[[#This Row],[Sale Price]]*Table1[[#This Row],[Discount]],"No Discount")</f>
        <v>7496.8259999999991</v>
      </c>
      <c r="N1337" s="2">
        <f>IFERROR(Table1[[#This Row],[Sale Price]]-Table1[[#This Row],[Discount Amount]],Table1[[#This Row],[Sale Price]])</f>
        <v>42482.013999999996</v>
      </c>
      <c r="O1337" s="23">
        <f>MONTH(Table1[[#This Row],[Date]])</f>
        <v>12</v>
      </c>
      <c r="P1337" s="3"/>
      <c r="Q1337" s="3"/>
      <c r="R1337" s="3"/>
      <c r="S1337" s="3"/>
      <c r="T1337" s="3"/>
    </row>
    <row r="1338" spans="1:20">
      <c r="A1338" s="3">
        <v>1337</v>
      </c>
      <c r="B1338" s="3" t="s">
        <v>492</v>
      </c>
      <c r="C1338" s="3" t="s">
        <v>16</v>
      </c>
      <c r="D1338" s="2">
        <v>87362.05</v>
      </c>
      <c r="E1338" s="3">
        <v>1</v>
      </c>
      <c r="F1338" s="3" t="s">
        <v>1955</v>
      </c>
      <c r="G1338" s="1">
        <v>45459</v>
      </c>
      <c r="H1338" s="3" t="s">
        <v>57</v>
      </c>
      <c r="I1338" s="3" t="s">
        <v>19</v>
      </c>
      <c r="J1338" s="3" t="s">
        <v>36</v>
      </c>
      <c r="K1338" s="2">
        <f>Table1[[#This Row],[Unit Price]]*Table1[[#This Row],[Quantity]]</f>
        <v>87362.05</v>
      </c>
      <c r="L1338" s="3" t="str">
        <f t="shared" si="20"/>
        <v>No Discount</v>
      </c>
      <c r="M1338" s="2" t="str">
        <f>IFERROR(Table1[[#This Row],[Sale Price]]*Table1[[#This Row],[Discount]],"No Discount")</f>
        <v>No Discount</v>
      </c>
      <c r="N1338" s="2">
        <f>IFERROR(Table1[[#This Row],[Sale Price]]-Table1[[#This Row],[Discount Amount]],Table1[[#This Row],[Sale Price]])</f>
        <v>87362.05</v>
      </c>
      <c r="O1338" s="23">
        <f>MONTH(Table1[[#This Row],[Date]])</f>
        <v>6</v>
      </c>
      <c r="P1338" s="3"/>
      <c r="Q1338" s="3"/>
      <c r="R1338" s="3"/>
      <c r="S1338" s="3"/>
      <c r="T1338" s="3"/>
    </row>
    <row r="1339" spans="1:20">
      <c r="A1339" s="3">
        <v>1338</v>
      </c>
      <c r="B1339" s="3" t="s">
        <v>1509</v>
      </c>
      <c r="C1339" s="3" t="s">
        <v>51</v>
      </c>
      <c r="D1339" s="2">
        <v>118078.35</v>
      </c>
      <c r="E1339" s="3">
        <v>2</v>
      </c>
      <c r="F1339" s="3" t="s">
        <v>1956</v>
      </c>
      <c r="G1339" s="1">
        <v>45585</v>
      </c>
      <c r="H1339" s="3" t="s">
        <v>131</v>
      </c>
      <c r="I1339" s="3" t="s">
        <v>41</v>
      </c>
      <c r="J1339" s="3" t="s">
        <v>36</v>
      </c>
      <c r="K1339" s="2">
        <f>Table1[[#This Row],[Unit Price]]*Table1[[#This Row],[Quantity]]</f>
        <v>236156.7</v>
      </c>
      <c r="L1339" s="3">
        <f t="shared" si="20"/>
        <v>0.15</v>
      </c>
      <c r="M1339" s="2">
        <f>IFERROR(Table1[[#This Row],[Sale Price]]*Table1[[#This Row],[Discount]],"No Discount")</f>
        <v>35423.504999999997</v>
      </c>
      <c r="N1339" s="2">
        <f>IFERROR(Table1[[#This Row],[Sale Price]]-Table1[[#This Row],[Discount Amount]],Table1[[#This Row],[Sale Price]])</f>
        <v>200733.19500000001</v>
      </c>
      <c r="O1339" s="23">
        <f>MONTH(Table1[[#This Row],[Date]])</f>
        <v>10</v>
      </c>
      <c r="P1339" s="3"/>
      <c r="Q1339" s="3"/>
      <c r="R1339" s="3"/>
      <c r="S1339" s="3"/>
      <c r="T1339" s="3"/>
    </row>
    <row r="1340" spans="1:20">
      <c r="A1340" s="3">
        <v>1339</v>
      </c>
      <c r="B1340" s="3" t="s">
        <v>173</v>
      </c>
      <c r="C1340" s="3" t="s">
        <v>60</v>
      </c>
      <c r="D1340" s="2">
        <v>163495.13</v>
      </c>
      <c r="E1340" s="3">
        <v>4</v>
      </c>
      <c r="F1340" s="3" t="s">
        <v>1957</v>
      </c>
      <c r="G1340" s="1">
        <v>45644</v>
      </c>
      <c r="H1340" s="3" t="s">
        <v>121</v>
      </c>
      <c r="I1340" s="3" t="s">
        <v>26</v>
      </c>
      <c r="J1340" s="3" t="s">
        <v>20</v>
      </c>
      <c r="K1340" s="2">
        <f>Table1[[#This Row],[Unit Price]]*Table1[[#This Row],[Quantity]]</f>
        <v>653980.52</v>
      </c>
      <c r="L1340" s="3">
        <f t="shared" si="20"/>
        <v>0.15</v>
      </c>
      <c r="M1340" s="2">
        <f>IFERROR(Table1[[#This Row],[Sale Price]]*Table1[[#This Row],[Discount]],"No Discount")</f>
        <v>98097.077999999994</v>
      </c>
      <c r="N1340" s="2">
        <f>IFERROR(Table1[[#This Row],[Sale Price]]-Table1[[#This Row],[Discount Amount]],Table1[[#This Row],[Sale Price]])</f>
        <v>555883.44200000004</v>
      </c>
      <c r="O1340" s="23">
        <f>MONTH(Table1[[#This Row],[Date]])</f>
        <v>12</v>
      </c>
      <c r="P1340" s="3"/>
      <c r="Q1340" s="3"/>
      <c r="R1340" s="3"/>
      <c r="S1340" s="3"/>
      <c r="T1340" s="3"/>
    </row>
    <row r="1341" spans="1:20">
      <c r="A1341" s="3">
        <v>1340</v>
      </c>
      <c r="B1341" s="3" t="s">
        <v>314</v>
      </c>
      <c r="C1341" s="3" t="s">
        <v>47</v>
      </c>
      <c r="D1341" s="2">
        <v>182972</v>
      </c>
      <c r="E1341" s="3">
        <v>4</v>
      </c>
      <c r="F1341" s="3" t="s">
        <v>1958</v>
      </c>
      <c r="G1341" s="1">
        <v>45580</v>
      </c>
      <c r="H1341" s="3" t="s">
        <v>62</v>
      </c>
      <c r="I1341" s="3" t="s">
        <v>45</v>
      </c>
      <c r="J1341" s="3" t="s">
        <v>20</v>
      </c>
      <c r="K1341" s="2">
        <f>Table1[[#This Row],[Unit Price]]*Table1[[#This Row],[Quantity]]</f>
        <v>731888</v>
      </c>
      <c r="L1341" s="3">
        <f t="shared" si="20"/>
        <v>0.15</v>
      </c>
      <c r="M1341" s="2">
        <f>IFERROR(Table1[[#This Row],[Sale Price]]*Table1[[#This Row],[Discount]],"No Discount")</f>
        <v>109783.2</v>
      </c>
      <c r="N1341" s="2">
        <f>IFERROR(Table1[[#This Row],[Sale Price]]-Table1[[#This Row],[Discount Amount]],Table1[[#This Row],[Sale Price]])</f>
        <v>622104.80000000005</v>
      </c>
      <c r="O1341" s="23">
        <f>MONTH(Table1[[#This Row],[Date]])</f>
        <v>10</v>
      </c>
      <c r="P1341" s="3"/>
      <c r="Q1341" s="3"/>
      <c r="R1341" s="3"/>
      <c r="S1341" s="3"/>
      <c r="T1341" s="3"/>
    </row>
    <row r="1342" spans="1:20">
      <c r="A1342" s="3">
        <v>1341</v>
      </c>
      <c r="B1342" s="3" t="s">
        <v>1062</v>
      </c>
      <c r="C1342" s="3" t="s">
        <v>79</v>
      </c>
      <c r="D1342" s="2">
        <v>100488.25</v>
      </c>
      <c r="E1342" s="3">
        <v>5</v>
      </c>
      <c r="F1342" s="3" t="s">
        <v>1959</v>
      </c>
      <c r="G1342" s="1">
        <v>45500</v>
      </c>
      <c r="H1342" s="3" t="s">
        <v>99</v>
      </c>
      <c r="I1342" s="3" t="s">
        <v>45</v>
      </c>
      <c r="J1342" s="3" t="s">
        <v>27</v>
      </c>
      <c r="K1342" s="2">
        <f>Table1[[#This Row],[Unit Price]]*Table1[[#This Row],[Quantity]]</f>
        <v>502441.25</v>
      </c>
      <c r="L1342" s="3">
        <f t="shared" si="20"/>
        <v>0.25</v>
      </c>
      <c r="M1342" s="2">
        <f>IFERROR(Table1[[#This Row],[Sale Price]]*Table1[[#This Row],[Discount]],"No Discount")</f>
        <v>125610.3125</v>
      </c>
      <c r="N1342" s="2">
        <f>IFERROR(Table1[[#This Row],[Sale Price]]-Table1[[#This Row],[Discount Amount]],Table1[[#This Row],[Sale Price]])</f>
        <v>376830.9375</v>
      </c>
      <c r="O1342" s="23">
        <f>MONTH(Table1[[#This Row],[Date]])</f>
        <v>7</v>
      </c>
      <c r="P1342" s="3"/>
      <c r="Q1342" s="3"/>
      <c r="R1342" s="3"/>
      <c r="S1342" s="3"/>
      <c r="T1342" s="3"/>
    </row>
    <row r="1343" spans="1:20">
      <c r="A1343" s="3">
        <v>1342</v>
      </c>
      <c r="B1343" s="3" t="s">
        <v>1960</v>
      </c>
      <c r="C1343" s="3" t="s">
        <v>129</v>
      </c>
      <c r="D1343" s="2">
        <v>146445.88</v>
      </c>
      <c r="E1343" s="3">
        <v>1</v>
      </c>
      <c r="F1343" s="3" t="s">
        <v>1961</v>
      </c>
      <c r="G1343" s="1">
        <v>45314</v>
      </c>
      <c r="H1343" s="3" t="s">
        <v>106</v>
      </c>
      <c r="I1343" s="3" t="s">
        <v>41</v>
      </c>
      <c r="J1343" s="3" t="s">
        <v>20</v>
      </c>
      <c r="K1343" s="2">
        <f>Table1[[#This Row],[Unit Price]]*Table1[[#This Row],[Quantity]]</f>
        <v>146445.88</v>
      </c>
      <c r="L1343" s="3" t="str">
        <f t="shared" si="20"/>
        <v>No Discount</v>
      </c>
      <c r="M1343" s="2" t="str">
        <f>IFERROR(Table1[[#This Row],[Sale Price]]*Table1[[#This Row],[Discount]],"No Discount")</f>
        <v>No Discount</v>
      </c>
      <c r="N1343" s="2">
        <f>IFERROR(Table1[[#This Row],[Sale Price]]-Table1[[#This Row],[Discount Amount]],Table1[[#This Row],[Sale Price]])</f>
        <v>146445.88</v>
      </c>
      <c r="O1343" s="23">
        <f>MONTH(Table1[[#This Row],[Date]])</f>
        <v>1</v>
      </c>
      <c r="P1343" s="3"/>
      <c r="Q1343" s="3"/>
      <c r="R1343" s="3"/>
      <c r="S1343" s="3"/>
      <c r="T1343" s="3"/>
    </row>
    <row r="1344" spans="1:20">
      <c r="A1344" s="3">
        <v>1343</v>
      </c>
      <c r="B1344" s="3" t="s">
        <v>1341</v>
      </c>
      <c r="C1344" s="3" t="s">
        <v>47</v>
      </c>
      <c r="D1344" s="2">
        <v>188104.83</v>
      </c>
      <c r="E1344" s="3">
        <v>2</v>
      </c>
      <c r="F1344" s="3" t="s">
        <v>1962</v>
      </c>
      <c r="G1344" s="1">
        <v>45398</v>
      </c>
      <c r="H1344" s="3" t="s">
        <v>67</v>
      </c>
      <c r="I1344" s="3" t="s">
        <v>41</v>
      </c>
      <c r="J1344" s="3" t="s">
        <v>36</v>
      </c>
      <c r="K1344" s="2">
        <f>Table1[[#This Row],[Unit Price]]*Table1[[#This Row],[Quantity]]</f>
        <v>376209.66</v>
      </c>
      <c r="L1344" s="3">
        <f t="shared" si="20"/>
        <v>0.15</v>
      </c>
      <c r="M1344" s="2">
        <f>IFERROR(Table1[[#This Row],[Sale Price]]*Table1[[#This Row],[Discount]],"No Discount")</f>
        <v>56431.448999999993</v>
      </c>
      <c r="N1344" s="2">
        <f>IFERROR(Table1[[#This Row],[Sale Price]]-Table1[[#This Row],[Discount Amount]],Table1[[#This Row],[Sale Price]])</f>
        <v>319778.21100000001</v>
      </c>
      <c r="O1344" s="23">
        <f>MONTH(Table1[[#This Row],[Date]])</f>
        <v>4</v>
      </c>
      <c r="P1344" s="3"/>
      <c r="Q1344" s="3"/>
      <c r="R1344" s="3"/>
      <c r="S1344" s="3"/>
      <c r="T1344" s="3"/>
    </row>
    <row r="1345" spans="1:20">
      <c r="A1345" s="3">
        <v>1344</v>
      </c>
      <c r="B1345" s="3" t="s">
        <v>612</v>
      </c>
      <c r="C1345" s="3" t="s">
        <v>23</v>
      </c>
      <c r="D1345" s="2">
        <v>147874.53</v>
      </c>
      <c r="E1345" s="3">
        <v>3</v>
      </c>
      <c r="F1345" s="3" t="s">
        <v>1963</v>
      </c>
      <c r="G1345" s="1">
        <v>45586</v>
      </c>
      <c r="H1345" s="3" t="s">
        <v>106</v>
      </c>
      <c r="I1345" s="3" t="s">
        <v>32</v>
      </c>
      <c r="J1345" s="3" t="s">
        <v>20</v>
      </c>
      <c r="K1345" s="2">
        <f>Table1[[#This Row],[Unit Price]]*Table1[[#This Row],[Quantity]]</f>
        <v>443623.58999999997</v>
      </c>
      <c r="L1345" s="3">
        <f t="shared" si="20"/>
        <v>0.15</v>
      </c>
      <c r="M1345" s="2">
        <f>IFERROR(Table1[[#This Row],[Sale Price]]*Table1[[#This Row],[Discount]],"No Discount")</f>
        <v>66543.538499999995</v>
      </c>
      <c r="N1345" s="2">
        <f>IFERROR(Table1[[#This Row],[Sale Price]]-Table1[[#This Row],[Discount Amount]],Table1[[#This Row],[Sale Price]])</f>
        <v>377080.05149999994</v>
      </c>
      <c r="O1345" s="23">
        <f>MONTH(Table1[[#This Row],[Date]])</f>
        <v>10</v>
      </c>
      <c r="P1345" s="3"/>
      <c r="Q1345" s="3"/>
      <c r="R1345" s="3"/>
      <c r="S1345" s="3"/>
      <c r="T1345" s="3"/>
    </row>
    <row r="1346" spans="1:20">
      <c r="A1346" s="3">
        <v>1345</v>
      </c>
      <c r="B1346" s="3" t="s">
        <v>1964</v>
      </c>
      <c r="C1346" s="3" t="s">
        <v>29</v>
      </c>
      <c r="D1346" s="2">
        <v>80493.89</v>
      </c>
      <c r="E1346" s="3">
        <v>4</v>
      </c>
      <c r="F1346" s="3" t="s">
        <v>1965</v>
      </c>
      <c r="G1346" s="1">
        <v>45443</v>
      </c>
      <c r="H1346" s="3" t="s">
        <v>106</v>
      </c>
      <c r="I1346" s="3" t="s">
        <v>41</v>
      </c>
      <c r="J1346" s="3" t="s">
        <v>20</v>
      </c>
      <c r="K1346" s="2">
        <f>Table1[[#This Row],[Unit Price]]*Table1[[#This Row],[Quantity]]</f>
        <v>321975.56</v>
      </c>
      <c r="L1346" s="3">
        <f t="shared" ref="L1346:L1409" si="21">_xlfn.XLOOKUP(E1346,$P$2:$P$6,$Q$2:$Q$6,,0)</f>
        <v>0.15</v>
      </c>
      <c r="M1346" s="2">
        <f>IFERROR(Table1[[#This Row],[Sale Price]]*Table1[[#This Row],[Discount]],"No Discount")</f>
        <v>48296.333999999995</v>
      </c>
      <c r="N1346" s="2">
        <f>IFERROR(Table1[[#This Row],[Sale Price]]-Table1[[#This Row],[Discount Amount]],Table1[[#This Row],[Sale Price]])</f>
        <v>273679.22600000002</v>
      </c>
      <c r="O1346" s="23">
        <f>MONTH(Table1[[#This Row],[Date]])</f>
        <v>5</v>
      </c>
      <c r="P1346" s="3"/>
      <c r="Q1346" s="3"/>
      <c r="R1346" s="3"/>
      <c r="S1346" s="3"/>
      <c r="T1346" s="3"/>
    </row>
    <row r="1347" spans="1:20">
      <c r="A1347" s="3">
        <v>1346</v>
      </c>
      <c r="B1347" s="3" t="s">
        <v>1966</v>
      </c>
      <c r="C1347" s="3" t="s">
        <v>38</v>
      </c>
      <c r="D1347" s="2">
        <v>58872.56</v>
      </c>
      <c r="E1347" s="3">
        <v>2</v>
      </c>
      <c r="F1347" s="3" t="s">
        <v>1967</v>
      </c>
      <c r="G1347" s="1">
        <v>45508</v>
      </c>
      <c r="H1347" s="3" t="s">
        <v>91</v>
      </c>
      <c r="I1347" s="3" t="s">
        <v>32</v>
      </c>
      <c r="J1347" s="3" t="s">
        <v>20</v>
      </c>
      <c r="K1347" s="2">
        <f>Table1[[#This Row],[Unit Price]]*Table1[[#This Row],[Quantity]]</f>
        <v>117745.12</v>
      </c>
      <c r="L1347" s="3">
        <f t="shared" si="21"/>
        <v>0.15</v>
      </c>
      <c r="M1347" s="2">
        <f>IFERROR(Table1[[#This Row],[Sale Price]]*Table1[[#This Row],[Discount]],"No Discount")</f>
        <v>17661.768</v>
      </c>
      <c r="N1347" s="2">
        <f>IFERROR(Table1[[#This Row],[Sale Price]]-Table1[[#This Row],[Discount Amount]],Table1[[#This Row],[Sale Price]])</f>
        <v>100083.352</v>
      </c>
      <c r="O1347" s="23">
        <f>MONTH(Table1[[#This Row],[Date]])</f>
        <v>8</v>
      </c>
      <c r="P1347" s="3"/>
      <c r="Q1347" s="3"/>
      <c r="R1347" s="3"/>
      <c r="S1347" s="3"/>
      <c r="T1347" s="3"/>
    </row>
    <row r="1348" spans="1:20">
      <c r="A1348" s="3">
        <v>1347</v>
      </c>
      <c r="B1348" s="3" t="s">
        <v>1018</v>
      </c>
      <c r="C1348" s="3" t="s">
        <v>60</v>
      </c>
      <c r="D1348" s="2">
        <v>84592.61</v>
      </c>
      <c r="E1348" s="3">
        <v>2</v>
      </c>
      <c r="F1348" s="3" t="s">
        <v>1968</v>
      </c>
      <c r="G1348" s="1">
        <v>45310</v>
      </c>
      <c r="H1348" s="3" t="s">
        <v>181</v>
      </c>
      <c r="I1348" s="3" t="s">
        <v>32</v>
      </c>
      <c r="J1348" s="3" t="s">
        <v>27</v>
      </c>
      <c r="K1348" s="2">
        <f>Table1[[#This Row],[Unit Price]]*Table1[[#This Row],[Quantity]]</f>
        <v>169185.22</v>
      </c>
      <c r="L1348" s="3">
        <f t="shared" si="21"/>
        <v>0.15</v>
      </c>
      <c r="M1348" s="2">
        <f>IFERROR(Table1[[#This Row],[Sale Price]]*Table1[[#This Row],[Discount]],"No Discount")</f>
        <v>25377.782999999999</v>
      </c>
      <c r="N1348" s="2">
        <f>IFERROR(Table1[[#This Row],[Sale Price]]-Table1[[#This Row],[Discount Amount]],Table1[[#This Row],[Sale Price]])</f>
        <v>143807.43700000001</v>
      </c>
      <c r="O1348" s="23">
        <f>MONTH(Table1[[#This Row],[Date]])</f>
        <v>1</v>
      </c>
      <c r="P1348" s="3"/>
      <c r="Q1348" s="3"/>
      <c r="R1348" s="3"/>
      <c r="S1348" s="3"/>
      <c r="T1348" s="3"/>
    </row>
    <row r="1349" spans="1:20">
      <c r="A1349" s="3">
        <v>1348</v>
      </c>
      <c r="B1349" s="3" t="s">
        <v>812</v>
      </c>
      <c r="C1349" s="3" t="s">
        <v>23</v>
      </c>
      <c r="D1349" s="2">
        <v>176144.2</v>
      </c>
      <c r="E1349" s="3">
        <v>5</v>
      </c>
      <c r="F1349" s="3" t="s">
        <v>1969</v>
      </c>
      <c r="G1349" s="1">
        <v>45584</v>
      </c>
      <c r="H1349" s="3" t="s">
        <v>181</v>
      </c>
      <c r="I1349" s="3" t="s">
        <v>32</v>
      </c>
      <c r="J1349" s="3" t="s">
        <v>27</v>
      </c>
      <c r="K1349" s="2">
        <f>Table1[[#This Row],[Unit Price]]*Table1[[#This Row],[Quantity]]</f>
        <v>880721</v>
      </c>
      <c r="L1349" s="3">
        <f t="shared" si="21"/>
        <v>0.25</v>
      </c>
      <c r="M1349" s="2">
        <f>IFERROR(Table1[[#This Row],[Sale Price]]*Table1[[#This Row],[Discount]],"No Discount")</f>
        <v>220180.25</v>
      </c>
      <c r="N1349" s="2">
        <f>IFERROR(Table1[[#This Row],[Sale Price]]-Table1[[#This Row],[Discount Amount]],Table1[[#This Row],[Sale Price]])</f>
        <v>660540.75</v>
      </c>
      <c r="O1349" s="23">
        <f>MONTH(Table1[[#This Row],[Date]])</f>
        <v>10</v>
      </c>
      <c r="P1349" s="3"/>
      <c r="Q1349" s="3"/>
      <c r="R1349" s="3"/>
      <c r="S1349" s="3"/>
      <c r="T1349" s="3"/>
    </row>
    <row r="1350" spans="1:20">
      <c r="A1350" s="3">
        <v>1349</v>
      </c>
      <c r="B1350" s="3" t="s">
        <v>543</v>
      </c>
      <c r="C1350" s="3" t="s">
        <v>129</v>
      </c>
      <c r="D1350" s="2">
        <v>57048.7</v>
      </c>
      <c r="E1350" s="3">
        <v>2</v>
      </c>
      <c r="F1350" s="3" t="s">
        <v>1970</v>
      </c>
      <c r="G1350" s="1">
        <v>45570</v>
      </c>
      <c r="H1350" s="3" t="s">
        <v>31</v>
      </c>
      <c r="I1350" s="3" t="s">
        <v>45</v>
      </c>
      <c r="J1350" s="3" t="s">
        <v>27</v>
      </c>
      <c r="K1350" s="2">
        <f>Table1[[#This Row],[Unit Price]]*Table1[[#This Row],[Quantity]]</f>
        <v>114097.4</v>
      </c>
      <c r="L1350" s="3">
        <f t="shared" si="21"/>
        <v>0.15</v>
      </c>
      <c r="M1350" s="2">
        <f>IFERROR(Table1[[#This Row],[Sale Price]]*Table1[[#This Row],[Discount]],"No Discount")</f>
        <v>17114.609999999997</v>
      </c>
      <c r="N1350" s="2">
        <f>IFERROR(Table1[[#This Row],[Sale Price]]-Table1[[#This Row],[Discount Amount]],Table1[[#This Row],[Sale Price]])</f>
        <v>96982.79</v>
      </c>
      <c r="O1350" s="23">
        <f>MONTH(Table1[[#This Row],[Date]])</f>
        <v>10</v>
      </c>
      <c r="P1350" s="3"/>
      <c r="Q1350" s="3"/>
      <c r="R1350" s="3"/>
      <c r="S1350" s="3"/>
      <c r="T1350" s="3"/>
    </row>
    <row r="1351" spans="1:20">
      <c r="A1351" s="3">
        <v>1350</v>
      </c>
      <c r="B1351" s="3" t="s">
        <v>1075</v>
      </c>
      <c r="C1351" s="3" t="s">
        <v>51</v>
      </c>
      <c r="D1351" s="2">
        <v>24253.34</v>
      </c>
      <c r="E1351" s="3">
        <v>2</v>
      </c>
      <c r="F1351" s="3" t="s">
        <v>1971</v>
      </c>
      <c r="G1351" s="1">
        <v>45562</v>
      </c>
      <c r="H1351" s="3" t="s">
        <v>72</v>
      </c>
      <c r="I1351" s="3" t="s">
        <v>41</v>
      </c>
      <c r="J1351" s="3" t="s">
        <v>27</v>
      </c>
      <c r="K1351" s="2">
        <f>Table1[[#This Row],[Unit Price]]*Table1[[#This Row],[Quantity]]</f>
        <v>48506.68</v>
      </c>
      <c r="L1351" s="3">
        <f t="shared" si="21"/>
        <v>0.15</v>
      </c>
      <c r="M1351" s="2">
        <f>IFERROR(Table1[[#This Row],[Sale Price]]*Table1[[#This Row],[Discount]],"No Discount")</f>
        <v>7276.0019999999995</v>
      </c>
      <c r="N1351" s="2">
        <f>IFERROR(Table1[[#This Row],[Sale Price]]-Table1[[#This Row],[Discount Amount]],Table1[[#This Row],[Sale Price]])</f>
        <v>41230.678</v>
      </c>
      <c r="O1351" s="23">
        <f>MONTH(Table1[[#This Row],[Date]])</f>
        <v>9</v>
      </c>
      <c r="P1351" s="3"/>
      <c r="Q1351" s="3"/>
      <c r="R1351" s="3"/>
      <c r="S1351" s="3"/>
      <c r="T1351" s="3"/>
    </row>
    <row r="1352" spans="1:20">
      <c r="A1352" s="3">
        <v>1351</v>
      </c>
      <c r="B1352" s="3" t="s">
        <v>1239</v>
      </c>
      <c r="C1352" s="3" t="s">
        <v>129</v>
      </c>
      <c r="D1352" s="2">
        <v>109059.62</v>
      </c>
      <c r="E1352" s="3">
        <v>4</v>
      </c>
      <c r="F1352" s="3" t="s">
        <v>1972</v>
      </c>
      <c r="G1352" s="1">
        <v>45370</v>
      </c>
      <c r="H1352" s="3" t="s">
        <v>72</v>
      </c>
      <c r="I1352" s="3" t="s">
        <v>19</v>
      </c>
      <c r="J1352" s="3" t="s">
        <v>27</v>
      </c>
      <c r="K1352" s="2">
        <f>Table1[[#This Row],[Unit Price]]*Table1[[#This Row],[Quantity]]</f>
        <v>436238.48</v>
      </c>
      <c r="L1352" s="3">
        <f t="shared" si="21"/>
        <v>0.15</v>
      </c>
      <c r="M1352" s="2">
        <f>IFERROR(Table1[[#This Row],[Sale Price]]*Table1[[#This Row],[Discount]],"No Discount")</f>
        <v>65435.771999999997</v>
      </c>
      <c r="N1352" s="2">
        <f>IFERROR(Table1[[#This Row],[Sale Price]]-Table1[[#This Row],[Discount Amount]],Table1[[#This Row],[Sale Price]])</f>
        <v>370802.70799999998</v>
      </c>
      <c r="O1352" s="23">
        <f>MONTH(Table1[[#This Row],[Date]])</f>
        <v>3</v>
      </c>
      <c r="P1352" s="3"/>
      <c r="Q1352" s="3"/>
      <c r="R1352" s="3"/>
      <c r="S1352" s="3"/>
      <c r="T1352" s="3"/>
    </row>
    <row r="1353" spans="1:20">
      <c r="A1353" s="3">
        <v>1352</v>
      </c>
      <c r="B1353" s="3" t="s">
        <v>89</v>
      </c>
      <c r="C1353" s="3" t="s">
        <v>29</v>
      </c>
      <c r="D1353" s="2">
        <v>196745.9</v>
      </c>
      <c r="E1353" s="3">
        <v>1</v>
      </c>
      <c r="F1353" s="3" t="s">
        <v>1973</v>
      </c>
      <c r="G1353" s="1">
        <v>45430</v>
      </c>
      <c r="H1353" s="3" t="s">
        <v>131</v>
      </c>
      <c r="I1353" s="3" t="s">
        <v>45</v>
      </c>
      <c r="J1353" s="3" t="s">
        <v>27</v>
      </c>
      <c r="K1353" s="2">
        <f>Table1[[#This Row],[Unit Price]]*Table1[[#This Row],[Quantity]]</f>
        <v>196745.9</v>
      </c>
      <c r="L1353" s="3" t="str">
        <f t="shared" si="21"/>
        <v>No Discount</v>
      </c>
      <c r="M1353" s="2" t="str">
        <f>IFERROR(Table1[[#This Row],[Sale Price]]*Table1[[#This Row],[Discount]],"No Discount")</f>
        <v>No Discount</v>
      </c>
      <c r="N1353" s="2">
        <f>IFERROR(Table1[[#This Row],[Sale Price]]-Table1[[#This Row],[Discount Amount]],Table1[[#This Row],[Sale Price]])</f>
        <v>196745.9</v>
      </c>
      <c r="O1353" s="23">
        <f>MONTH(Table1[[#This Row],[Date]])</f>
        <v>5</v>
      </c>
      <c r="P1353" s="3"/>
      <c r="Q1353" s="3"/>
      <c r="R1353" s="3"/>
      <c r="S1353" s="3"/>
      <c r="T1353" s="3"/>
    </row>
    <row r="1354" spans="1:20">
      <c r="A1354" s="3">
        <v>1353</v>
      </c>
      <c r="B1354" s="3" t="s">
        <v>1143</v>
      </c>
      <c r="C1354" s="3" t="s">
        <v>51</v>
      </c>
      <c r="D1354" s="2">
        <v>114734.54</v>
      </c>
      <c r="E1354" s="3">
        <v>5</v>
      </c>
      <c r="F1354" s="3" t="s">
        <v>1974</v>
      </c>
      <c r="G1354" s="1">
        <v>45642</v>
      </c>
      <c r="H1354" s="3" t="s">
        <v>197</v>
      </c>
      <c r="I1354" s="3" t="s">
        <v>41</v>
      </c>
      <c r="J1354" s="3" t="s">
        <v>20</v>
      </c>
      <c r="K1354" s="2">
        <f>Table1[[#This Row],[Unit Price]]*Table1[[#This Row],[Quantity]]</f>
        <v>573672.69999999995</v>
      </c>
      <c r="L1354" s="3">
        <f t="shared" si="21"/>
        <v>0.25</v>
      </c>
      <c r="M1354" s="2">
        <f>IFERROR(Table1[[#This Row],[Sale Price]]*Table1[[#This Row],[Discount]],"No Discount")</f>
        <v>143418.17499999999</v>
      </c>
      <c r="N1354" s="2">
        <f>IFERROR(Table1[[#This Row],[Sale Price]]-Table1[[#This Row],[Discount Amount]],Table1[[#This Row],[Sale Price]])</f>
        <v>430254.52499999997</v>
      </c>
      <c r="O1354" s="23">
        <f>MONTH(Table1[[#This Row],[Date]])</f>
        <v>12</v>
      </c>
      <c r="P1354" s="3"/>
      <c r="Q1354" s="3"/>
      <c r="R1354" s="3"/>
      <c r="S1354" s="3"/>
      <c r="T1354" s="3"/>
    </row>
    <row r="1355" spans="1:20">
      <c r="A1355" s="3">
        <v>1354</v>
      </c>
      <c r="B1355" s="3" t="s">
        <v>1402</v>
      </c>
      <c r="C1355" s="3" t="s">
        <v>51</v>
      </c>
      <c r="D1355" s="2">
        <v>86224.2</v>
      </c>
      <c r="E1355" s="3">
        <v>1</v>
      </c>
      <c r="F1355" s="3" t="s">
        <v>1975</v>
      </c>
      <c r="G1355" s="1">
        <v>45527</v>
      </c>
      <c r="H1355" s="3" t="s">
        <v>53</v>
      </c>
      <c r="I1355" s="3" t="s">
        <v>32</v>
      </c>
      <c r="J1355" s="3" t="s">
        <v>27</v>
      </c>
      <c r="K1355" s="2">
        <f>Table1[[#This Row],[Unit Price]]*Table1[[#This Row],[Quantity]]</f>
        <v>86224.2</v>
      </c>
      <c r="L1355" s="3" t="str">
        <f t="shared" si="21"/>
        <v>No Discount</v>
      </c>
      <c r="M1355" s="2" t="str">
        <f>IFERROR(Table1[[#This Row],[Sale Price]]*Table1[[#This Row],[Discount]],"No Discount")</f>
        <v>No Discount</v>
      </c>
      <c r="N1355" s="2">
        <f>IFERROR(Table1[[#This Row],[Sale Price]]-Table1[[#This Row],[Discount Amount]],Table1[[#This Row],[Sale Price]])</f>
        <v>86224.2</v>
      </c>
      <c r="O1355" s="23">
        <f>MONTH(Table1[[#This Row],[Date]])</f>
        <v>8</v>
      </c>
      <c r="P1355" s="3"/>
      <c r="Q1355" s="3"/>
      <c r="R1355" s="3"/>
      <c r="S1355" s="3"/>
      <c r="T1355" s="3"/>
    </row>
    <row r="1356" spans="1:20">
      <c r="A1356" s="3">
        <v>1355</v>
      </c>
      <c r="B1356" s="3" t="s">
        <v>509</v>
      </c>
      <c r="C1356" s="3" t="s">
        <v>29</v>
      </c>
      <c r="D1356" s="2">
        <v>44296.1</v>
      </c>
      <c r="E1356" s="3">
        <v>5</v>
      </c>
      <c r="F1356" s="3" t="s">
        <v>1976</v>
      </c>
      <c r="G1356" s="1">
        <v>45299</v>
      </c>
      <c r="H1356" s="3" t="s">
        <v>81</v>
      </c>
      <c r="I1356" s="3" t="s">
        <v>26</v>
      </c>
      <c r="J1356" s="3" t="s">
        <v>27</v>
      </c>
      <c r="K1356" s="2">
        <f>Table1[[#This Row],[Unit Price]]*Table1[[#This Row],[Quantity]]</f>
        <v>221480.5</v>
      </c>
      <c r="L1356" s="3">
        <f t="shared" si="21"/>
        <v>0.25</v>
      </c>
      <c r="M1356" s="2">
        <f>IFERROR(Table1[[#This Row],[Sale Price]]*Table1[[#This Row],[Discount]],"No Discount")</f>
        <v>55370.125</v>
      </c>
      <c r="N1356" s="2">
        <f>IFERROR(Table1[[#This Row],[Sale Price]]-Table1[[#This Row],[Discount Amount]],Table1[[#This Row],[Sale Price]])</f>
        <v>166110.375</v>
      </c>
      <c r="O1356" s="23">
        <f>MONTH(Table1[[#This Row],[Date]])</f>
        <v>1</v>
      </c>
      <c r="P1356" s="3"/>
      <c r="Q1356" s="3"/>
      <c r="R1356" s="3"/>
      <c r="S1356" s="3"/>
      <c r="T1356" s="3"/>
    </row>
    <row r="1357" spans="1:20">
      <c r="A1357" s="3">
        <v>1356</v>
      </c>
      <c r="B1357" s="3" t="s">
        <v>1977</v>
      </c>
      <c r="C1357" s="3" t="s">
        <v>70</v>
      </c>
      <c r="D1357" s="2">
        <v>160794.92000000001</v>
      </c>
      <c r="E1357" s="3">
        <v>1</v>
      </c>
      <c r="F1357" s="3" t="s">
        <v>1978</v>
      </c>
      <c r="G1357" s="1">
        <v>45435</v>
      </c>
      <c r="H1357" s="3" t="s">
        <v>76</v>
      </c>
      <c r="I1357" s="3" t="s">
        <v>41</v>
      </c>
      <c r="J1357" s="3" t="s">
        <v>36</v>
      </c>
      <c r="K1357" s="2">
        <f>Table1[[#This Row],[Unit Price]]*Table1[[#This Row],[Quantity]]</f>
        <v>160794.92000000001</v>
      </c>
      <c r="L1357" s="3" t="str">
        <f t="shared" si="21"/>
        <v>No Discount</v>
      </c>
      <c r="M1357" s="2" t="str">
        <f>IFERROR(Table1[[#This Row],[Sale Price]]*Table1[[#This Row],[Discount]],"No Discount")</f>
        <v>No Discount</v>
      </c>
      <c r="N1357" s="2">
        <f>IFERROR(Table1[[#This Row],[Sale Price]]-Table1[[#This Row],[Discount Amount]],Table1[[#This Row],[Sale Price]])</f>
        <v>160794.92000000001</v>
      </c>
      <c r="O1357" s="23">
        <f>MONTH(Table1[[#This Row],[Date]])</f>
        <v>5</v>
      </c>
      <c r="P1357" s="3"/>
      <c r="Q1357" s="3"/>
      <c r="R1357" s="3"/>
      <c r="S1357" s="3"/>
      <c r="T1357" s="3"/>
    </row>
    <row r="1358" spans="1:20">
      <c r="A1358" s="3">
        <v>1357</v>
      </c>
      <c r="B1358" s="3" t="s">
        <v>864</v>
      </c>
      <c r="C1358" s="3" t="s">
        <v>16</v>
      </c>
      <c r="D1358" s="2">
        <v>138129.23000000001</v>
      </c>
      <c r="E1358" s="3">
        <v>2</v>
      </c>
      <c r="F1358" s="3" t="s">
        <v>1979</v>
      </c>
      <c r="G1358" s="1">
        <v>45315</v>
      </c>
      <c r="H1358" s="3" t="s">
        <v>96</v>
      </c>
      <c r="I1358" s="3" t="s">
        <v>45</v>
      </c>
      <c r="J1358" s="3" t="s">
        <v>20</v>
      </c>
      <c r="K1358" s="2">
        <f>Table1[[#This Row],[Unit Price]]*Table1[[#This Row],[Quantity]]</f>
        <v>276258.46000000002</v>
      </c>
      <c r="L1358" s="3">
        <f t="shared" si="21"/>
        <v>0.15</v>
      </c>
      <c r="M1358" s="2">
        <f>IFERROR(Table1[[#This Row],[Sale Price]]*Table1[[#This Row],[Discount]],"No Discount")</f>
        <v>41438.769</v>
      </c>
      <c r="N1358" s="2">
        <f>IFERROR(Table1[[#This Row],[Sale Price]]-Table1[[#This Row],[Discount Amount]],Table1[[#This Row],[Sale Price]])</f>
        <v>234819.69100000002</v>
      </c>
      <c r="O1358" s="23">
        <f>MONTH(Table1[[#This Row],[Date]])</f>
        <v>1</v>
      </c>
      <c r="P1358" s="3"/>
      <c r="Q1358" s="3"/>
      <c r="R1358" s="3"/>
      <c r="S1358" s="3"/>
      <c r="T1358" s="3"/>
    </row>
    <row r="1359" spans="1:20">
      <c r="A1359" s="3">
        <v>1358</v>
      </c>
      <c r="B1359" s="3" t="s">
        <v>959</v>
      </c>
      <c r="C1359" s="3" t="s">
        <v>70</v>
      </c>
      <c r="D1359" s="2">
        <v>15553.23</v>
      </c>
      <c r="E1359" s="3">
        <v>5</v>
      </c>
      <c r="F1359" s="3" t="s">
        <v>1980</v>
      </c>
      <c r="G1359" s="1">
        <v>45390</v>
      </c>
      <c r="H1359" s="3" t="s">
        <v>31</v>
      </c>
      <c r="I1359" s="3" t="s">
        <v>26</v>
      </c>
      <c r="J1359" s="3" t="s">
        <v>36</v>
      </c>
      <c r="K1359" s="2">
        <f>Table1[[#This Row],[Unit Price]]*Table1[[#This Row],[Quantity]]</f>
        <v>77766.149999999994</v>
      </c>
      <c r="L1359" s="3">
        <f t="shared" si="21"/>
        <v>0.25</v>
      </c>
      <c r="M1359" s="2">
        <f>IFERROR(Table1[[#This Row],[Sale Price]]*Table1[[#This Row],[Discount]],"No Discount")</f>
        <v>19441.537499999999</v>
      </c>
      <c r="N1359" s="2">
        <f>IFERROR(Table1[[#This Row],[Sale Price]]-Table1[[#This Row],[Discount Amount]],Table1[[#This Row],[Sale Price]])</f>
        <v>58324.612499999996</v>
      </c>
      <c r="O1359" s="23">
        <f>MONTH(Table1[[#This Row],[Date]])</f>
        <v>4</v>
      </c>
      <c r="P1359" s="3"/>
      <c r="Q1359" s="3"/>
      <c r="R1359" s="3"/>
      <c r="S1359" s="3"/>
      <c r="T1359" s="3"/>
    </row>
    <row r="1360" spans="1:20">
      <c r="A1360" s="3">
        <v>1359</v>
      </c>
      <c r="B1360" s="3" t="s">
        <v>559</v>
      </c>
      <c r="C1360" s="3" t="s">
        <v>60</v>
      </c>
      <c r="D1360" s="2">
        <v>86664.14</v>
      </c>
      <c r="E1360" s="3">
        <v>5</v>
      </c>
      <c r="F1360" s="3" t="s">
        <v>1981</v>
      </c>
      <c r="G1360" s="1">
        <v>45417</v>
      </c>
      <c r="H1360" s="3" t="s">
        <v>31</v>
      </c>
      <c r="I1360" s="3" t="s">
        <v>41</v>
      </c>
      <c r="J1360" s="3" t="s">
        <v>20</v>
      </c>
      <c r="K1360" s="2">
        <f>Table1[[#This Row],[Unit Price]]*Table1[[#This Row],[Quantity]]</f>
        <v>433320.7</v>
      </c>
      <c r="L1360" s="3">
        <f t="shared" si="21"/>
        <v>0.25</v>
      </c>
      <c r="M1360" s="2">
        <f>IFERROR(Table1[[#This Row],[Sale Price]]*Table1[[#This Row],[Discount]],"No Discount")</f>
        <v>108330.175</v>
      </c>
      <c r="N1360" s="2">
        <f>IFERROR(Table1[[#This Row],[Sale Price]]-Table1[[#This Row],[Discount Amount]],Table1[[#This Row],[Sale Price]])</f>
        <v>324990.52500000002</v>
      </c>
      <c r="O1360" s="23">
        <f>MONTH(Table1[[#This Row],[Date]])</f>
        <v>5</v>
      </c>
      <c r="P1360" s="3"/>
      <c r="Q1360" s="3"/>
      <c r="R1360" s="3"/>
      <c r="S1360" s="3"/>
      <c r="T1360" s="3"/>
    </row>
    <row r="1361" spans="1:20">
      <c r="A1361" s="3">
        <v>1360</v>
      </c>
      <c r="B1361" s="3" t="s">
        <v>234</v>
      </c>
      <c r="C1361" s="3" t="s">
        <v>79</v>
      </c>
      <c r="D1361" s="2">
        <v>195409.53</v>
      </c>
      <c r="E1361" s="3">
        <v>3</v>
      </c>
      <c r="F1361" s="3" t="s">
        <v>1982</v>
      </c>
      <c r="G1361" s="1">
        <v>45622</v>
      </c>
      <c r="H1361" s="3" t="s">
        <v>40</v>
      </c>
      <c r="I1361" s="3" t="s">
        <v>41</v>
      </c>
      <c r="J1361" s="3" t="s">
        <v>20</v>
      </c>
      <c r="K1361" s="2">
        <f>Table1[[#This Row],[Unit Price]]*Table1[[#This Row],[Quantity]]</f>
        <v>586228.59</v>
      </c>
      <c r="L1361" s="3">
        <f t="shared" si="21"/>
        <v>0.15</v>
      </c>
      <c r="M1361" s="2">
        <f>IFERROR(Table1[[#This Row],[Sale Price]]*Table1[[#This Row],[Discount]],"No Discount")</f>
        <v>87934.288499999995</v>
      </c>
      <c r="N1361" s="2">
        <f>IFERROR(Table1[[#This Row],[Sale Price]]-Table1[[#This Row],[Discount Amount]],Table1[[#This Row],[Sale Price]])</f>
        <v>498294.30149999994</v>
      </c>
      <c r="O1361" s="23">
        <f>MONTH(Table1[[#This Row],[Date]])</f>
        <v>11</v>
      </c>
      <c r="P1361" s="3"/>
      <c r="Q1361" s="3"/>
      <c r="R1361" s="3"/>
      <c r="S1361" s="3"/>
      <c r="T1361" s="3"/>
    </row>
    <row r="1362" spans="1:20">
      <c r="A1362" s="3">
        <v>1361</v>
      </c>
      <c r="B1362" s="3" t="s">
        <v>426</v>
      </c>
      <c r="C1362" s="3" t="s">
        <v>16</v>
      </c>
      <c r="D1362" s="2">
        <v>93605.55</v>
      </c>
      <c r="E1362" s="3">
        <v>4</v>
      </c>
      <c r="F1362" s="3" t="s">
        <v>1983</v>
      </c>
      <c r="G1362" s="1">
        <v>45611</v>
      </c>
      <c r="H1362" s="3" t="s">
        <v>76</v>
      </c>
      <c r="I1362" s="3" t="s">
        <v>19</v>
      </c>
      <c r="J1362" s="3" t="s">
        <v>20</v>
      </c>
      <c r="K1362" s="2">
        <f>Table1[[#This Row],[Unit Price]]*Table1[[#This Row],[Quantity]]</f>
        <v>374422.2</v>
      </c>
      <c r="L1362" s="3">
        <f t="shared" si="21"/>
        <v>0.15</v>
      </c>
      <c r="M1362" s="2">
        <f>IFERROR(Table1[[#This Row],[Sale Price]]*Table1[[#This Row],[Discount]],"No Discount")</f>
        <v>56163.33</v>
      </c>
      <c r="N1362" s="2">
        <f>IFERROR(Table1[[#This Row],[Sale Price]]-Table1[[#This Row],[Discount Amount]],Table1[[#This Row],[Sale Price]])</f>
        <v>318258.87</v>
      </c>
      <c r="O1362" s="23">
        <f>MONTH(Table1[[#This Row],[Date]])</f>
        <v>11</v>
      </c>
      <c r="P1362" s="3"/>
      <c r="Q1362" s="3"/>
      <c r="R1362" s="3"/>
      <c r="S1362" s="3"/>
      <c r="T1362" s="3"/>
    </row>
    <row r="1363" spans="1:20">
      <c r="A1363" s="3">
        <v>1362</v>
      </c>
      <c r="B1363" s="3" t="s">
        <v>224</v>
      </c>
      <c r="C1363" s="3" t="s">
        <v>47</v>
      </c>
      <c r="D1363" s="2">
        <v>186001.69</v>
      </c>
      <c r="E1363" s="3">
        <v>2</v>
      </c>
      <c r="F1363" s="3" t="s">
        <v>1984</v>
      </c>
      <c r="G1363" s="1">
        <v>45331</v>
      </c>
      <c r="H1363" s="3" t="s">
        <v>131</v>
      </c>
      <c r="I1363" s="3" t="s">
        <v>45</v>
      </c>
      <c r="J1363" s="3" t="s">
        <v>27</v>
      </c>
      <c r="K1363" s="2">
        <f>Table1[[#This Row],[Unit Price]]*Table1[[#This Row],[Quantity]]</f>
        <v>372003.38</v>
      </c>
      <c r="L1363" s="3">
        <f t="shared" si="21"/>
        <v>0.15</v>
      </c>
      <c r="M1363" s="2">
        <f>IFERROR(Table1[[#This Row],[Sale Price]]*Table1[[#This Row],[Discount]],"No Discount")</f>
        <v>55800.506999999998</v>
      </c>
      <c r="N1363" s="2">
        <f>IFERROR(Table1[[#This Row],[Sale Price]]-Table1[[#This Row],[Discount Amount]],Table1[[#This Row],[Sale Price]])</f>
        <v>316202.87300000002</v>
      </c>
      <c r="O1363" s="23">
        <f>MONTH(Table1[[#This Row],[Date]])</f>
        <v>2</v>
      </c>
      <c r="P1363" s="3"/>
      <c r="Q1363" s="3"/>
      <c r="R1363" s="3"/>
      <c r="S1363" s="3"/>
      <c r="T1363" s="3"/>
    </row>
    <row r="1364" spans="1:20">
      <c r="A1364" s="3">
        <v>1363</v>
      </c>
      <c r="B1364" s="3" t="s">
        <v>1674</v>
      </c>
      <c r="C1364" s="3" t="s">
        <v>51</v>
      </c>
      <c r="D1364" s="2">
        <v>81535.33</v>
      </c>
      <c r="E1364" s="3">
        <v>2</v>
      </c>
      <c r="F1364" s="3" t="s">
        <v>1985</v>
      </c>
      <c r="G1364" s="1">
        <v>45574</v>
      </c>
      <c r="H1364" s="3" t="s">
        <v>72</v>
      </c>
      <c r="I1364" s="3" t="s">
        <v>19</v>
      </c>
      <c r="J1364" s="3" t="s">
        <v>27</v>
      </c>
      <c r="K1364" s="2">
        <f>Table1[[#This Row],[Unit Price]]*Table1[[#This Row],[Quantity]]</f>
        <v>163070.66</v>
      </c>
      <c r="L1364" s="3">
        <f t="shared" si="21"/>
        <v>0.15</v>
      </c>
      <c r="M1364" s="2">
        <f>IFERROR(Table1[[#This Row],[Sale Price]]*Table1[[#This Row],[Discount]],"No Discount")</f>
        <v>24460.598999999998</v>
      </c>
      <c r="N1364" s="2">
        <f>IFERROR(Table1[[#This Row],[Sale Price]]-Table1[[#This Row],[Discount Amount]],Table1[[#This Row],[Sale Price]])</f>
        <v>138610.06100000002</v>
      </c>
      <c r="O1364" s="23">
        <f>MONTH(Table1[[#This Row],[Date]])</f>
        <v>10</v>
      </c>
      <c r="P1364" s="3"/>
      <c r="Q1364" s="3"/>
      <c r="R1364" s="3"/>
      <c r="S1364" s="3"/>
      <c r="T1364" s="3"/>
    </row>
    <row r="1365" spans="1:20">
      <c r="A1365" s="3">
        <v>1364</v>
      </c>
      <c r="B1365" s="3" t="s">
        <v>1986</v>
      </c>
      <c r="C1365" s="3" t="s">
        <v>79</v>
      </c>
      <c r="D1365" s="2">
        <v>22927.16</v>
      </c>
      <c r="E1365" s="3">
        <v>1</v>
      </c>
      <c r="F1365" s="3" t="s">
        <v>1987</v>
      </c>
      <c r="G1365" s="1">
        <v>45602</v>
      </c>
      <c r="H1365" s="3" t="s">
        <v>91</v>
      </c>
      <c r="I1365" s="3" t="s">
        <v>41</v>
      </c>
      <c r="J1365" s="3" t="s">
        <v>27</v>
      </c>
      <c r="K1365" s="2">
        <f>Table1[[#This Row],[Unit Price]]*Table1[[#This Row],[Quantity]]</f>
        <v>22927.16</v>
      </c>
      <c r="L1365" s="3" t="str">
        <f t="shared" si="21"/>
        <v>No Discount</v>
      </c>
      <c r="M1365" s="2" t="str">
        <f>IFERROR(Table1[[#This Row],[Sale Price]]*Table1[[#This Row],[Discount]],"No Discount")</f>
        <v>No Discount</v>
      </c>
      <c r="N1365" s="2">
        <f>IFERROR(Table1[[#This Row],[Sale Price]]-Table1[[#This Row],[Discount Amount]],Table1[[#This Row],[Sale Price]])</f>
        <v>22927.16</v>
      </c>
      <c r="O1365" s="23">
        <f>MONTH(Table1[[#This Row],[Date]])</f>
        <v>11</v>
      </c>
      <c r="P1365" s="3"/>
      <c r="Q1365" s="3"/>
      <c r="R1365" s="3"/>
      <c r="S1365" s="3"/>
      <c r="T1365" s="3"/>
    </row>
    <row r="1366" spans="1:20">
      <c r="A1366" s="3">
        <v>1365</v>
      </c>
      <c r="B1366" s="3" t="s">
        <v>944</v>
      </c>
      <c r="C1366" s="3" t="s">
        <v>70</v>
      </c>
      <c r="D1366" s="2">
        <v>191051.07</v>
      </c>
      <c r="E1366" s="3">
        <v>2</v>
      </c>
      <c r="F1366" s="3" t="s">
        <v>1988</v>
      </c>
      <c r="G1366" s="1">
        <v>45382</v>
      </c>
      <c r="H1366" s="3" t="s">
        <v>76</v>
      </c>
      <c r="I1366" s="3" t="s">
        <v>41</v>
      </c>
      <c r="J1366" s="3" t="s">
        <v>36</v>
      </c>
      <c r="K1366" s="2">
        <f>Table1[[#This Row],[Unit Price]]*Table1[[#This Row],[Quantity]]</f>
        <v>382102.14</v>
      </c>
      <c r="L1366" s="3">
        <f t="shared" si="21"/>
        <v>0.15</v>
      </c>
      <c r="M1366" s="2">
        <f>IFERROR(Table1[[#This Row],[Sale Price]]*Table1[[#This Row],[Discount]],"No Discount")</f>
        <v>57315.321000000004</v>
      </c>
      <c r="N1366" s="2">
        <f>IFERROR(Table1[[#This Row],[Sale Price]]-Table1[[#This Row],[Discount Amount]],Table1[[#This Row],[Sale Price]])</f>
        <v>324786.81900000002</v>
      </c>
      <c r="O1366" s="23">
        <f>MONTH(Table1[[#This Row],[Date]])</f>
        <v>3</v>
      </c>
      <c r="P1366" s="3"/>
      <c r="Q1366" s="3"/>
      <c r="R1366" s="3"/>
      <c r="S1366" s="3"/>
      <c r="T1366" s="3"/>
    </row>
    <row r="1367" spans="1:20">
      <c r="A1367" s="3">
        <v>1366</v>
      </c>
      <c r="B1367" s="3" t="s">
        <v>1570</v>
      </c>
      <c r="C1367" s="3" t="s">
        <v>38</v>
      </c>
      <c r="D1367" s="2">
        <v>127474.32</v>
      </c>
      <c r="E1367" s="3">
        <v>2</v>
      </c>
      <c r="F1367" s="3" t="s">
        <v>1989</v>
      </c>
      <c r="G1367" s="1">
        <v>45357</v>
      </c>
      <c r="H1367" s="3" t="s">
        <v>96</v>
      </c>
      <c r="I1367" s="3" t="s">
        <v>32</v>
      </c>
      <c r="J1367" s="3" t="s">
        <v>20</v>
      </c>
      <c r="K1367" s="2">
        <f>Table1[[#This Row],[Unit Price]]*Table1[[#This Row],[Quantity]]</f>
        <v>254948.64</v>
      </c>
      <c r="L1367" s="3">
        <f t="shared" si="21"/>
        <v>0.15</v>
      </c>
      <c r="M1367" s="2">
        <f>IFERROR(Table1[[#This Row],[Sale Price]]*Table1[[#This Row],[Discount]],"No Discount")</f>
        <v>38242.296000000002</v>
      </c>
      <c r="N1367" s="2">
        <f>IFERROR(Table1[[#This Row],[Sale Price]]-Table1[[#This Row],[Discount Amount]],Table1[[#This Row],[Sale Price]])</f>
        <v>216706.34400000001</v>
      </c>
      <c r="O1367" s="23">
        <f>MONTH(Table1[[#This Row],[Date]])</f>
        <v>3</v>
      </c>
      <c r="P1367" s="3"/>
      <c r="Q1367" s="3"/>
      <c r="R1367" s="3"/>
      <c r="S1367" s="3"/>
      <c r="T1367" s="3"/>
    </row>
    <row r="1368" spans="1:20">
      <c r="A1368" s="3">
        <v>1367</v>
      </c>
      <c r="B1368" s="3" t="s">
        <v>1137</v>
      </c>
      <c r="C1368" s="3" t="s">
        <v>29</v>
      </c>
      <c r="D1368" s="2">
        <v>45242.31</v>
      </c>
      <c r="E1368" s="3">
        <v>4</v>
      </c>
      <c r="F1368" s="3" t="s">
        <v>1990</v>
      </c>
      <c r="G1368" s="1">
        <v>45335</v>
      </c>
      <c r="H1368" s="3" t="s">
        <v>84</v>
      </c>
      <c r="I1368" s="3" t="s">
        <v>45</v>
      </c>
      <c r="J1368" s="3" t="s">
        <v>36</v>
      </c>
      <c r="K1368" s="2">
        <f>Table1[[#This Row],[Unit Price]]*Table1[[#This Row],[Quantity]]</f>
        <v>180969.24</v>
      </c>
      <c r="L1368" s="3">
        <f t="shared" si="21"/>
        <v>0.15</v>
      </c>
      <c r="M1368" s="2">
        <f>IFERROR(Table1[[#This Row],[Sale Price]]*Table1[[#This Row],[Discount]],"No Discount")</f>
        <v>27145.385999999999</v>
      </c>
      <c r="N1368" s="2">
        <f>IFERROR(Table1[[#This Row],[Sale Price]]-Table1[[#This Row],[Discount Amount]],Table1[[#This Row],[Sale Price]])</f>
        <v>153823.85399999999</v>
      </c>
      <c r="O1368" s="23">
        <f>MONTH(Table1[[#This Row],[Date]])</f>
        <v>2</v>
      </c>
      <c r="P1368" s="3"/>
      <c r="Q1368" s="3"/>
      <c r="R1368" s="3"/>
      <c r="S1368" s="3"/>
      <c r="T1368" s="3"/>
    </row>
    <row r="1369" spans="1:20">
      <c r="A1369" s="3">
        <v>1368</v>
      </c>
      <c r="B1369" s="3" t="s">
        <v>569</v>
      </c>
      <c r="C1369" s="3" t="s">
        <v>16</v>
      </c>
      <c r="D1369" s="2">
        <v>101605.63</v>
      </c>
      <c r="E1369" s="3">
        <v>5</v>
      </c>
      <c r="F1369" s="3" t="s">
        <v>1991</v>
      </c>
      <c r="G1369" s="1">
        <v>45620</v>
      </c>
      <c r="H1369" s="3" t="s">
        <v>99</v>
      </c>
      <c r="I1369" s="3" t="s">
        <v>41</v>
      </c>
      <c r="J1369" s="3" t="s">
        <v>27</v>
      </c>
      <c r="K1369" s="2">
        <f>Table1[[#This Row],[Unit Price]]*Table1[[#This Row],[Quantity]]</f>
        <v>508028.15</v>
      </c>
      <c r="L1369" s="3">
        <f t="shared" si="21"/>
        <v>0.25</v>
      </c>
      <c r="M1369" s="2">
        <f>IFERROR(Table1[[#This Row],[Sale Price]]*Table1[[#This Row],[Discount]],"No Discount")</f>
        <v>127007.03750000001</v>
      </c>
      <c r="N1369" s="2">
        <f>IFERROR(Table1[[#This Row],[Sale Price]]-Table1[[#This Row],[Discount Amount]],Table1[[#This Row],[Sale Price]])</f>
        <v>381021.11250000005</v>
      </c>
      <c r="O1369" s="23">
        <f>MONTH(Table1[[#This Row],[Date]])</f>
        <v>11</v>
      </c>
      <c r="P1369" s="3"/>
      <c r="Q1369" s="3"/>
      <c r="R1369" s="3"/>
      <c r="S1369" s="3"/>
      <c r="T1369" s="3"/>
    </row>
    <row r="1370" spans="1:20">
      <c r="A1370" s="3">
        <v>1369</v>
      </c>
      <c r="B1370" s="3" t="s">
        <v>832</v>
      </c>
      <c r="C1370" s="3" t="s">
        <v>79</v>
      </c>
      <c r="D1370" s="2">
        <v>185529.81</v>
      </c>
      <c r="E1370" s="3">
        <v>2</v>
      </c>
      <c r="F1370" s="3" t="s">
        <v>1992</v>
      </c>
      <c r="G1370" s="1">
        <v>45528</v>
      </c>
      <c r="H1370" s="3" t="s">
        <v>84</v>
      </c>
      <c r="I1370" s="3" t="s">
        <v>41</v>
      </c>
      <c r="J1370" s="3" t="s">
        <v>20</v>
      </c>
      <c r="K1370" s="2">
        <f>Table1[[#This Row],[Unit Price]]*Table1[[#This Row],[Quantity]]</f>
        <v>371059.62</v>
      </c>
      <c r="L1370" s="3">
        <f t="shared" si="21"/>
        <v>0.15</v>
      </c>
      <c r="M1370" s="2">
        <f>IFERROR(Table1[[#This Row],[Sale Price]]*Table1[[#This Row],[Discount]],"No Discount")</f>
        <v>55658.942999999999</v>
      </c>
      <c r="N1370" s="2">
        <f>IFERROR(Table1[[#This Row],[Sale Price]]-Table1[[#This Row],[Discount Amount]],Table1[[#This Row],[Sale Price]])</f>
        <v>315400.67700000003</v>
      </c>
      <c r="O1370" s="23">
        <f>MONTH(Table1[[#This Row],[Date]])</f>
        <v>8</v>
      </c>
      <c r="P1370" s="3"/>
      <c r="Q1370" s="3"/>
      <c r="R1370" s="3"/>
      <c r="S1370" s="3"/>
      <c r="T1370" s="3"/>
    </row>
    <row r="1371" spans="1:20">
      <c r="A1371" s="3">
        <v>1370</v>
      </c>
      <c r="B1371" s="3" t="s">
        <v>1993</v>
      </c>
      <c r="C1371" s="3" t="s">
        <v>129</v>
      </c>
      <c r="D1371" s="2">
        <v>19044.88</v>
      </c>
      <c r="E1371" s="3">
        <v>1</v>
      </c>
      <c r="F1371" s="3" t="s">
        <v>1994</v>
      </c>
      <c r="G1371" s="1">
        <v>45486</v>
      </c>
      <c r="H1371" s="3" t="s">
        <v>181</v>
      </c>
      <c r="I1371" s="3" t="s">
        <v>19</v>
      </c>
      <c r="J1371" s="3" t="s">
        <v>20</v>
      </c>
      <c r="K1371" s="2">
        <f>Table1[[#This Row],[Unit Price]]*Table1[[#This Row],[Quantity]]</f>
        <v>19044.88</v>
      </c>
      <c r="L1371" s="3" t="str">
        <f t="shared" si="21"/>
        <v>No Discount</v>
      </c>
      <c r="M1371" s="2" t="str">
        <f>IFERROR(Table1[[#This Row],[Sale Price]]*Table1[[#This Row],[Discount]],"No Discount")</f>
        <v>No Discount</v>
      </c>
      <c r="N1371" s="2">
        <f>IFERROR(Table1[[#This Row],[Sale Price]]-Table1[[#This Row],[Discount Amount]],Table1[[#This Row],[Sale Price]])</f>
        <v>19044.88</v>
      </c>
      <c r="O1371" s="23">
        <f>MONTH(Table1[[#This Row],[Date]])</f>
        <v>7</v>
      </c>
      <c r="P1371" s="3"/>
      <c r="Q1371" s="3"/>
      <c r="R1371" s="3"/>
      <c r="S1371" s="3"/>
      <c r="T1371" s="3"/>
    </row>
    <row r="1372" spans="1:20">
      <c r="A1372" s="3">
        <v>1371</v>
      </c>
      <c r="B1372" s="3" t="s">
        <v>812</v>
      </c>
      <c r="C1372" s="3" t="s">
        <v>29</v>
      </c>
      <c r="D1372" s="2">
        <v>97819.22</v>
      </c>
      <c r="E1372" s="3">
        <v>2</v>
      </c>
      <c r="F1372" s="3" t="s">
        <v>1995</v>
      </c>
      <c r="G1372" s="1">
        <v>45309</v>
      </c>
      <c r="H1372" s="3" t="s">
        <v>67</v>
      </c>
      <c r="I1372" s="3" t="s">
        <v>19</v>
      </c>
      <c r="J1372" s="3" t="s">
        <v>20</v>
      </c>
      <c r="K1372" s="2">
        <f>Table1[[#This Row],[Unit Price]]*Table1[[#This Row],[Quantity]]</f>
        <v>195638.44</v>
      </c>
      <c r="L1372" s="3">
        <f t="shared" si="21"/>
        <v>0.15</v>
      </c>
      <c r="M1372" s="2">
        <f>IFERROR(Table1[[#This Row],[Sale Price]]*Table1[[#This Row],[Discount]],"No Discount")</f>
        <v>29345.766</v>
      </c>
      <c r="N1372" s="2">
        <f>IFERROR(Table1[[#This Row],[Sale Price]]-Table1[[#This Row],[Discount Amount]],Table1[[#This Row],[Sale Price]])</f>
        <v>166292.674</v>
      </c>
      <c r="O1372" s="23">
        <f>MONTH(Table1[[#This Row],[Date]])</f>
        <v>1</v>
      </c>
      <c r="P1372" s="3"/>
      <c r="Q1372" s="3"/>
      <c r="R1372" s="3"/>
      <c r="S1372" s="3"/>
      <c r="T1372" s="3"/>
    </row>
    <row r="1373" spans="1:20">
      <c r="A1373" s="3">
        <v>1372</v>
      </c>
      <c r="B1373" s="3" t="s">
        <v>777</v>
      </c>
      <c r="C1373" s="3" t="s">
        <v>60</v>
      </c>
      <c r="D1373" s="2">
        <v>99149.63</v>
      </c>
      <c r="E1373" s="3">
        <v>4</v>
      </c>
      <c r="F1373" s="3" t="s">
        <v>1996</v>
      </c>
      <c r="G1373" s="1">
        <v>45642</v>
      </c>
      <c r="H1373" s="3" t="s">
        <v>91</v>
      </c>
      <c r="I1373" s="3" t="s">
        <v>26</v>
      </c>
      <c r="J1373" s="3" t="s">
        <v>36</v>
      </c>
      <c r="K1373" s="2">
        <f>Table1[[#This Row],[Unit Price]]*Table1[[#This Row],[Quantity]]</f>
        <v>396598.52</v>
      </c>
      <c r="L1373" s="3">
        <f t="shared" si="21"/>
        <v>0.15</v>
      </c>
      <c r="M1373" s="2">
        <f>IFERROR(Table1[[#This Row],[Sale Price]]*Table1[[#This Row],[Discount]],"No Discount")</f>
        <v>59489.777999999998</v>
      </c>
      <c r="N1373" s="2">
        <f>IFERROR(Table1[[#This Row],[Sale Price]]-Table1[[#This Row],[Discount Amount]],Table1[[#This Row],[Sale Price]])</f>
        <v>337108.74200000003</v>
      </c>
      <c r="O1373" s="23">
        <f>MONTH(Table1[[#This Row],[Date]])</f>
        <v>12</v>
      </c>
      <c r="P1373" s="3"/>
      <c r="Q1373" s="3"/>
      <c r="R1373" s="3"/>
      <c r="S1373" s="3"/>
      <c r="T1373" s="3"/>
    </row>
    <row r="1374" spans="1:20">
      <c r="A1374" s="3">
        <v>1373</v>
      </c>
      <c r="B1374" s="3" t="s">
        <v>224</v>
      </c>
      <c r="C1374" s="3" t="s">
        <v>129</v>
      </c>
      <c r="D1374" s="2">
        <v>108477.8</v>
      </c>
      <c r="E1374" s="3">
        <v>5</v>
      </c>
      <c r="F1374" s="3" t="s">
        <v>1997</v>
      </c>
      <c r="G1374" s="1">
        <v>45383</v>
      </c>
      <c r="H1374" s="3" t="s">
        <v>67</v>
      </c>
      <c r="I1374" s="3" t="s">
        <v>32</v>
      </c>
      <c r="J1374" s="3" t="s">
        <v>20</v>
      </c>
      <c r="K1374" s="2">
        <f>Table1[[#This Row],[Unit Price]]*Table1[[#This Row],[Quantity]]</f>
        <v>542389</v>
      </c>
      <c r="L1374" s="3">
        <f t="shared" si="21"/>
        <v>0.25</v>
      </c>
      <c r="M1374" s="2">
        <f>IFERROR(Table1[[#This Row],[Sale Price]]*Table1[[#This Row],[Discount]],"No Discount")</f>
        <v>135597.25</v>
      </c>
      <c r="N1374" s="2">
        <f>IFERROR(Table1[[#This Row],[Sale Price]]-Table1[[#This Row],[Discount Amount]],Table1[[#This Row],[Sale Price]])</f>
        <v>406791.75</v>
      </c>
      <c r="O1374" s="23">
        <f>MONTH(Table1[[#This Row],[Date]])</f>
        <v>4</v>
      </c>
      <c r="P1374" s="3"/>
      <c r="Q1374" s="3"/>
      <c r="R1374" s="3"/>
      <c r="S1374" s="3"/>
      <c r="T1374" s="3"/>
    </row>
    <row r="1375" spans="1:20">
      <c r="A1375" s="3">
        <v>1374</v>
      </c>
      <c r="B1375" s="3" t="s">
        <v>1473</v>
      </c>
      <c r="C1375" s="3" t="s">
        <v>60</v>
      </c>
      <c r="D1375" s="2">
        <v>53423.1</v>
      </c>
      <c r="E1375" s="3">
        <v>2</v>
      </c>
      <c r="F1375" s="3" t="s">
        <v>1998</v>
      </c>
      <c r="G1375" s="1">
        <v>45390</v>
      </c>
      <c r="H1375" s="3" t="s">
        <v>181</v>
      </c>
      <c r="I1375" s="3" t="s">
        <v>32</v>
      </c>
      <c r="J1375" s="3" t="s">
        <v>20</v>
      </c>
      <c r="K1375" s="2">
        <f>Table1[[#This Row],[Unit Price]]*Table1[[#This Row],[Quantity]]</f>
        <v>106846.2</v>
      </c>
      <c r="L1375" s="3">
        <f t="shared" si="21"/>
        <v>0.15</v>
      </c>
      <c r="M1375" s="2">
        <f>IFERROR(Table1[[#This Row],[Sale Price]]*Table1[[#This Row],[Discount]],"No Discount")</f>
        <v>16026.929999999998</v>
      </c>
      <c r="N1375" s="2">
        <f>IFERROR(Table1[[#This Row],[Sale Price]]-Table1[[#This Row],[Discount Amount]],Table1[[#This Row],[Sale Price]])</f>
        <v>90819.27</v>
      </c>
      <c r="O1375" s="23">
        <f>MONTH(Table1[[#This Row],[Date]])</f>
        <v>4</v>
      </c>
      <c r="P1375" s="3"/>
      <c r="Q1375" s="3"/>
      <c r="R1375" s="3"/>
      <c r="S1375" s="3"/>
      <c r="T1375" s="3"/>
    </row>
    <row r="1376" spans="1:20">
      <c r="A1376" s="3">
        <v>1375</v>
      </c>
      <c r="B1376" s="3" t="s">
        <v>1999</v>
      </c>
      <c r="C1376" s="3" t="s">
        <v>23</v>
      </c>
      <c r="D1376" s="2">
        <v>118845.21</v>
      </c>
      <c r="E1376" s="3">
        <v>1</v>
      </c>
      <c r="F1376" s="3" t="s">
        <v>2000</v>
      </c>
      <c r="G1376" s="1">
        <v>45330</v>
      </c>
      <c r="H1376" s="3" t="s">
        <v>53</v>
      </c>
      <c r="I1376" s="3" t="s">
        <v>19</v>
      </c>
      <c r="J1376" s="3" t="s">
        <v>27</v>
      </c>
      <c r="K1376" s="2">
        <f>Table1[[#This Row],[Unit Price]]*Table1[[#This Row],[Quantity]]</f>
        <v>118845.21</v>
      </c>
      <c r="L1376" s="3" t="str">
        <f t="shared" si="21"/>
        <v>No Discount</v>
      </c>
      <c r="M1376" s="2" t="str">
        <f>IFERROR(Table1[[#This Row],[Sale Price]]*Table1[[#This Row],[Discount]],"No Discount")</f>
        <v>No Discount</v>
      </c>
      <c r="N1376" s="2">
        <f>IFERROR(Table1[[#This Row],[Sale Price]]-Table1[[#This Row],[Discount Amount]],Table1[[#This Row],[Sale Price]])</f>
        <v>118845.21</v>
      </c>
      <c r="O1376" s="23">
        <f>MONTH(Table1[[#This Row],[Date]])</f>
        <v>2</v>
      </c>
      <c r="P1376" s="3"/>
      <c r="Q1376" s="3"/>
      <c r="R1376" s="3"/>
      <c r="S1376" s="3"/>
      <c r="T1376" s="3"/>
    </row>
    <row r="1377" spans="1:20">
      <c r="A1377" s="3">
        <v>1376</v>
      </c>
      <c r="B1377" s="3" t="s">
        <v>293</v>
      </c>
      <c r="C1377" s="3" t="s">
        <v>38</v>
      </c>
      <c r="D1377" s="2">
        <v>76664.759999999995</v>
      </c>
      <c r="E1377" s="3">
        <v>4</v>
      </c>
      <c r="F1377" s="3" t="s">
        <v>2001</v>
      </c>
      <c r="G1377" s="1">
        <v>45591</v>
      </c>
      <c r="H1377" s="3" t="s">
        <v>131</v>
      </c>
      <c r="I1377" s="3" t="s">
        <v>32</v>
      </c>
      <c r="J1377" s="3" t="s">
        <v>20</v>
      </c>
      <c r="K1377" s="2">
        <f>Table1[[#This Row],[Unit Price]]*Table1[[#This Row],[Quantity]]</f>
        <v>306659.03999999998</v>
      </c>
      <c r="L1377" s="3">
        <f t="shared" si="21"/>
        <v>0.15</v>
      </c>
      <c r="M1377" s="2">
        <f>IFERROR(Table1[[#This Row],[Sale Price]]*Table1[[#This Row],[Discount]],"No Discount")</f>
        <v>45998.855999999992</v>
      </c>
      <c r="N1377" s="2">
        <f>IFERROR(Table1[[#This Row],[Sale Price]]-Table1[[#This Row],[Discount Amount]],Table1[[#This Row],[Sale Price]])</f>
        <v>260660.18399999998</v>
      </c>
      <c r="O1377" s="23">
        <f>MONTH(Table1[[#This Row],[Date]])</f>
        <v>10</v>
      </c>
      <c r="P1377" s="3"/>
      <c r="Q1377" s="3"/>
      <c r="R1377" s="3"/>
      <c r="S1377" s="3"/>
      <c r="T1377" s="3"/>
    </row>
    <row r="1378" spans="1:20">
      <c r="A1378" s="3">
        <v>1377</v>
      </c>
      <c r="B1378" s="3" t="s">
        <v>342</v>
      </c>
      <c r="C1378" s="3" t="s">
        <v>29</v>
      </c>
      <c r="D1378" s="2">
        <v>41748.58</v>
      </c>
      <c r="E1378" s="3">
        <v>3</v>
      </c>
      <c r="F1378" s="3" t="s">
        <v>2002</v>
      </c>
      <c r="G1378" s="1">
        <v>45328</v>
      </c>
      <c r="H1378" s="3" t="s">
        <v>181</v>
      </c>
      <c r="I1378" s="3" t="s">
        <v>32</v>
      </c>
      <c r="J1378" s="3" t="s">
        <v>20</v>
      </c>
      <c r="K1378" s="2">
        <f>Table1[[#This Row],[Unit Price]]*Table1[[#This Row],[Quantity]]</f>
        <v>125245.74</v>
      </c>
      <c r="L1378" s="3">
        <f t="shared" si="21"/>
        <v>0.15</v>
      </c>
      <c r="M1378" s="2">
        <f>IFERROR(Table1[[#This Row],[Sale Price]]*Table1[[#This Row],[Discount]],"No Discount")</f>
        <v>18786.861000000001</v>
      </c>
      <c r="N1378" s="2">
        <f>IFERROR(Table1[[#This Row],[Sale Price]]-Table1[[#This Row],[Discount Amount]],Table1[[#This Row],[Sale Price]])</f>
        <v>106458.879</v>
      </c>
      <c r="O1378" s="23">
        <f>MONTH(Table1[[#This Row],[Date]])</f>
        <v>2</v>
      </c>
      <c r="P1378" s="3"/>
      <c r="Q1378" s="3"/>
      <c r="R1378" s="3"/>
      <c r="S1378" s="3"/>
      <c r="T1378" s="3"/>
    </row>
    <row r="1379" spans="1:20">
      <c r="A1379" s="3">
        <v>1378</v>
      </c>
      <c r="B1379" s="3" t="s">
        <v>74</v>
      </c>
      <c r="C1379" s="3" t="s">
        <v>47</v>
      </c>
      <c r="D1379" s="2">
        <v>98758.42</v>
      </c>
      <c r="E1379" s="3">
        <v>3</v>
      </c>
      <c r="F1379" s="3" t="s">
        <v>2003</v>
      </c>
      <c r="G1379" s="1">
        <v>45314</v>
      </c>
      <c r="H1379" s="3" t="s">
        <v>159</v>
      </c>
      <c r="I1379" s="3" t="s">
        <v>41</v>
      </c>
      <c r="J1379" s="3" t="s">
        <v>27</v>
      </c>
      <c r="K1379" s="2">
        <f>Table1[[#This Row],[Unit Price]]*Table1[[#This Row],[Quantity]]</f>
        <v>296275.26</v>
      </c>
      <c r="L1379" s="3">
        <f t="shared" si="21"/>
        <v>0.15</v>
      </c>
      <c r="M1379" s="2">
        <f>IFERROR(Table1[[#This Row],[Sale Price]]*Table1[[#This Row],[Discount]],"No Discount")</f>
        <v>44441.288999999997</v>
      </c>
      <c r="N1379" s="2">
        <f>IFERROR(Table1[[#This Row],[Sale Price]]-Table1[[#This Row],[Discount Amount]],Table1[[#This Row],[Sale Price]])</f>
        <v>251833.97100000002</v>
      </c>
      <c r="O1379" s="23">
        <f>MONTH(Table1[[#This Row],[Date]])</f>
        <v>1</v>
      </c>
      <c r="P1379" s="3"/>
      <c r="Q1379" s="3"/>
      <c r="R1379" s="3"/>
      <c r="S1379" s="3"/>
      <c r="T1379" s="3"/>
    </row>
    <row r="1380" spans="1:20">
      <c r="A1380" s="3">
        <v>1379</v>
      </c>
      <c r="B1380" s="3" t="s">
        <v>857</v>
      </c>
      <c r="C1380" s="3" t="s">
        <v>47</v>
      </c>
      <c r="D1380" s="2">
        <v>26392.15</v>
      </c>
      <c r="E1380" s="3">
        <v>1</v>
      </c>
      <c r="F1380" s="3" t="s">
        <v>2004</v>
      </c>
      <c r="G1380" s="1">
        <v>45332</v>
      </c>
      <c r="H1380" s="3" t="s">
        <v>62</v>
      </c>
      <c r="I1380" s="3" t="s">
        <v>19</v>
      </c>
      <c r="J1380" s="3" t="s">
        <v>20</v>
      </c>
      <c r="K1380" s="2">
        <f>Table1[[#This Row],[Unit Price]]*Table1[[#This Row],[Quantity]]</f>
        <v>26392.15</v>
      </c>
      <c r="L1380" s="3" t="str">
        <f t="shared" si="21"/>
        <v>No Discount</v>
      </c>
      <c r="M1380" s="2" t="str">
        <f>IFERROR(Table1[[#This Row],[Sale Price]]*Table1[[#This Row],[Discount]],"No Discount")</f>
        <v>No Discount</v>
      </c>
      <c r="N1380" s="2">
        <f>IFERROR(Table1[[#This Row],[Sale Price]]-Table1[[#This Row],[Discount Amount]],Table1[[#This Row],[Sale Price]])</f>
        <v>26392.15</v>
      </c>
      <c r="O1380" s="23">
        <f>MONTH(Table1[[#This Row],[Date]])</f>
        <v>2</v>
      </c>
      <c r="P1380" s="3"/>
      <c r="Q1380" s="3"/>
      <c r="R1380" s="3"/>
      <c r="S1380" s="3"/>
      <c r="T1380" s="3"/>
    </row>
    <row r="1381" spans="1:20">
      <c r="A1381" s="3">
        <v>1380</v>
      </c>
      <c r="B1381" s="3" t="s">
        <v>232</v>
      </c>
      <c r="C1381" s="3" t="s">
        <v>38</v>
      </c>
      <c r="D1381" s="2">
        <v>44541.06</v>
      </c>
      <c r="E1381" s="3">
        <v>2</v>
      </c>
      <c r="F1381" s="3" t="s">
        <v>2005</v>
      </c>
      <c r="G1381" s="1">
        <v>45514</v>
      </c>
      <c r="H1381" s="3" t="s">
        <v>197</v>
      </c>
      <c r="I1381" s="3" t="s">
        <v>26</v>
      </c>
      <c r="J1381" s="3" t="s">
        <v>20</v>
      </c>
      <c r="K1381" s="2">
        <f>Table1[[#This Row],[Unit Price]]*Table1[[#This Row],[Quantity]]</f>
        <v>89082.12</v>
      </c>
      <c r="L1381" s="3">
        <f t="shared" si="21"/>
        <v>0.15</v>
      </c>
      <c r="M1381" s="2">
        <f>IFERROR(Table1[[#This Row],[Sale Price]]*Table1[[#This Row],[Discount]],"No Discount")</f>
        <v>13362.317999999999</v>
      </c>
      <c r="N1381" s="2">
        <f>IFERROR(Table1[[#This Row],[Sale Price]]-Table1[[#This Row],[Discount Amount]],Table1[[#This Row],[Sale Price]])</f>
        <v>75719.801999999996</v>
      </c>
      <c r="O1381" s="23">
        <f>MONTH(Table1[[#This Row],[Date]])</f>
        <v>8</v>
      </c>
      <c r="P1381" s="3"/>
      <c r="Q1381" s="3"/>
      <c r="R1381" s="3"/>
      <c r="S1381" s="3"/>
      <c r="T1381" s="3"/>
    </row>
    <row r="1382" spans="1:20">
      <c r="A1382" s="3">
        <v>1381</v>
      </c>
      <c r="B1382" s="3" t="s">
        <v>2006</v>
      </c>
      <c r="C1382" s="3" t="s">
        <v>29</v>
      </c>
      <c r="D1382" s="2">
        <v>86586.18</v>
      </c>
      <c r="E1382" s="3">
        <v>4</v>
      </c>
      <c r="F1382" s="3" t="s">
        <v>2007</v>
      </c>
      <c r="G1382" s="1">
        <v>45329</v>
      </c>
      <c r="H1382" s="3" t="s">
        <v>223</v>
      </c>
      <c r="I1382" s="3" t="s">
        <v>32</v>
      </c>
      <c r="J1382" s="3" t="s">
        <v>36</v>
      </c>
      <c r="K1382" s="2">
        <f>Table1[[#This Row],[Unit Price]]*Table1[[#This Row],[Quantity]]</f>
        <v>346344.72</v>
      </c>
      <c r="L1382" s="3">
        <f t="shared" si="21"/>
        <v>0.15</v>
      </c>
      <c r="M1382" s="2">
        <f>IFERROR(Table1[[#This Row],[Sale Price]]*Table1[[#This Row],[Discount]],"No Discount")</f>
        <v>51951.707999999991</v>
      </c>
      <c r="N1382" s="2">
        <f>IFERROR(Table1[[#This Row],[Sale Price]]-Table1[[#This Row],[Discount Amount]],Table1[[#This Row],[Sale Price]])</f>
        <v>294393.01199999999</v>
      </c>
      <c r="O1382" s="23">
        <f>MONTH(Table1[[#This Row],[Date]])</f>
        <v>2</v>
      </c>
      <c r="P1382" s="3"/>
      <c r="Q1382" s="3"/>
      <c r="R1382" s="3"/>
      <c r="S1382" s="3"/>
      <c r="T1382" s="3"/>
    </row>
    <row r="1383" spans="1:20">
      <c r="A1383" s="3">
        <v>1382</v>
      </c>
      <c r="B1383" s="3" t="s">
        <v>1010</v>
      </c>
      <c r="C1383" s="3" t="s">
        <v>60</v>
      </c>
      <c r="D1383" s="2">
        <v>107795.18</v>
      </c>
      <c r="E1383" s="3">
        <v>1</v>
      </c>
      <c r="F1383" s="3" t="s">
        <v>2008</v>
      </c>
      <c r="G1383" s="1">
        <v>45459</v>
      </c>
      <c r="H1383" s="3" t="s">
        <v>131</v>
      </c>
      <c r="I1383" s="3" t="s">
        <v>41</v>
      </c>
      <c r="J1383" s="3" t="s">
        <v>36</v>
      </c>
      <c r="K1383" s="2">
        <f>Table1[[#This Row],[Unit Price]]*Table1[[#This Row],[Quantity]]</f>
        <v>107795.18</v>
      </c>
      <c r="L1383" s="3" t="str">
        <f t="shared" si="21"/>
        <v>No Discount</v>
      </c>
      <c r="M1383" s="2" t="str">
        <f>IFERROR(Table1[[#This Row],[Sale Price]]*Table1[[#This Row],[Discount]],"No Discount")</f>
        <v>No Discount</v>
      </c>
      <c r="N1383" s="2">
        <f>IFERROR(Table1[[#This Row],[Sale Price]]-Table1[[#This Row],[Discount Amount]],Table1[[#This Row],[Sale Price]])</f>
        <v>107795.18</v>
      </c>
      <c r="O1383" s="23">
        <f>MONTH(Table1[[#This Row],[Date]])</f>
        <v>6</v>
      </c>
      <c r="P1383" s="3"/>
      <c r="Q1383" s="3"/>
      <c r="R1383" s="3"/>
      <c r="S1383" s="3"/>
      <c r="T1383" s="3"/>
    </row>
    <row r="1384" spans="1:20">
      <c r="A1384" s="3">
        <v>1383</v>
      </c>
      <c r="B1384" s="3" t="s">
        <v>2009</v>
      </c>
      <c r="C1384" s="3" t="s">
        <v>60</v>
      </c>
      <c r="D1384" s="2">
        <v>134786.64000000001</v>
      </c>
      <c r="E1384" s="3">
        <v>3</v>
      </c>
      <c r="F1384" s="3" t="s">
        <v>2010</v>
      </c>
      <c r="G1384" s="1">
        <v>45424</v>
      </c>
      <c r="H1384" s="3" t="s">
        <v>197</v>
      </c>
      <c r="I1384" s="3" t="s">
        <v>41</v>
      </c>
      <c r="J1384" s="3" t="s">
        <v>36</v>
      </c>
      <c r="K1384" s="2">
        <f>Table1[[#This Row],[Unit Price]]*Table1[[#This Row],[Quantity]]</f>
        <v>404359.92000000004</v>
      </c>
      <c r="L1384" s="3">
        <f t="shared" si="21"/>
        <v>0.15</v>
      </c>
      <c r="M1384" s="2">
        <f>IFERROR(Table1[[#This Row],[Sale Price]]*Table1[[#This Row],[Discount]],"No Discount")</f>
        <v>60653.988000000005</v>
      </c>
      <c r="N1384" s="2">
        <f>IFERROR(Table1[[#This Row],[Sale Price]]-Table1[[#This Row],[Discount Amount]],Table1[[#This Row],[Sale Price]])</f>
        <v>343705.93200000003</v>
      </c>
      <c r="O1384" s="23">
        <f>MONTH(Table1[[#This Row],[Date]])</f>
        <v>5</v>
      </c>
      <c r="P1384" s="3"/>
      <c r="Q1384" s="3"/>
      <c r="R1384" s="3"/>
      <c r="S1384" s="3"/>
      <c r="T1384" s="3"/>
    </row>
    <row r="1385" spans="1:20">
      <c r="A1385" s="3">
        <v>1384</v>
      </c>
      <c r="B1385" s="3" t="s">
        <v>238</v>
      </c>
      <c r="C1385" s="3" t="s">
        <v>38</v>
      </c>
      <c r="D1385" s="2">
        <v>18106.55</v>
      </c>
      <c r="E1385" s="3">
        <v>3</v>
      </c>
      <c r="F1385" s="3" t="s">
        <v>2011</v>
      </c>
      <c r="G1385" s="1">
        <v>45296</v>
      </c>
      <c r="H1385" s="3" t="s">
        <v>67</v>
      </c>
      <c r="I1385" s="3" t="s">
        <v>19</v>
      </c>
      <c r="J1385" s="3" t="s">
        <v>27</v>
      </c>
      <c r="K1385" s="2">
        <f>Table1[[#This Row],[Unit Price]]*Table1[[#This Row],[Quantity]]</f>
        <v>54319.649999999994</v>
      </c>
      <c r="L1385" s="3">
        <f t="shared" si="21"/>
        <v>0.15</v>
      </c>
      <c r="M1385" s="2">
        <f>IFERROR(Table1[[#This Row],[Sale Price]]*Table1[[#This Row],[Discount]],"No Discount")</f>
        <v>8147.9474999999984</v>
      </c>
      <c r="N1385" s="2">
        <f>IFERROR(Table1[[#This Row],[Sale Price]]-Table1[[#This Row],[Discount Amount]],Table1[[#This Row],[Sale Price]])</f>
        <v>46171.702499999999</v>
      </c>
      <c r="O1385" s="23">
        <f>MONTH(Table1[[#This Row],[Date]])</f>
        <v>1</v>
      </c>
      <c r="P1385" s="3"/>
      <c r="Q1385" s="3"/>
      <c r="R1385" s="3"/>
      <c r="S1385" s="3"/>
      <c r="T1385" s="3"/>
    </row>
    <row r="1386" spans="1:20">
      <c r="A1386" s="3">
        <v>1385</v>
      </c>
      <c r="B1386" s="3" t="s">
        <v>1239</v>
      </c>
      <c r="C1386" s="3" t="s">
        <v>79</v>
      </c>
      <c r="D1386" s="2">
        <v>143734.12</v>
      </c>
      <c r="E1386" s="3">
        <v>2</v>
      </c>
      <c r="F1386" s="3" t="s">
        <v>2012</v>
      </c>
      <c r="G1386" s="1">
        <v>45524</v>
      </c>
      <c r="H1386" s="3" t="s">
        <v>72</v>
      </c>
      <c r="I1386" s="3" t="s">
        <v>19</v>
      </c>
      <c r="J1386" s="3" t="s">
        <v>27</v>
      </c>
      <c r="K1386" s="2">
        <f>Table1[[#This Row],[Unit Price]]*Table1[[#This Row],[Quantity]]</f>
        <v>287468.24</v>
      </c>
      <c r="L1386" s="3">
        <f t="shared" si="21"/>
        <v>0.15</v>
      </c>
      <c r="M1386" s="2">
        <f>IFERROR(Table1[[#This Row],[Sale Price]]*Table1[[#This Row],[Discount]],"No Discount")</f>
        <v>43120.235999999997</v>
      </c>
      <c r="N1386" s="2">
        <f>IFERROR(Table1[[#This Row],[Sale Price]]-Table1[[#This Row],[Discount Amount]],Table1[[#This Row],[Sale Price]])</f>
        <v>244348.00399999999</v>
      </c>
      <c r="O1386" s="23">
        <f>MONTH(Table1[[#This Row],[Date]])</f>
        <v>8</v>
      </c>
      <c r="P1386" s="3"/>
      <c r="Q1386" s="3"/>
      <c r="R1386" s="3"/>
      <c r="S1386" s="3"/>
      <c r="T1386" s="3"/>
    </row>
    <row r="1387" spans="1:20">
      <c r="A1387" s="3">
        <v>1386</v>
      </c>
      <c r="B1387" s="3" t="s">
        <v>1486</v>
      </c>
      <c r="C1387" s="3" t="s">
        <v>47</v>
      </c>
      <c r="D1387" s="2">
        <v>136606.24</v>
      </c>
      <c r="E1387" s="3">
        <v>1</v>
      </c>
      <c r="F1387" s="3" t="s">
        <v>2013</v>
      </c>
      <c r="G1387" s="1">
        <v>45606</v>
      </c>
      <c r="H1387" s="3" t="s">
        <v>159</v>
      </c>
      <c r="I1387" s="3" t="s">
        <v>41</v>
      </c>
      <c r="J1387" s="3" t="s">
        <v>36</v>
      </c>
      <c r="K1387" s="2">
        <f>Table1[[#This Row],[Unit Price]]*Table1[[#This Row],[Quantity]]</f>
        <v>136606.24</v>
      </c>
      <c r="L1387" s="3" t="str">
        <f t="shared" si="21"/>
        <v>No Discount</v>
      </c>
      <c r="M1387" s="2" t="str">
        <f>IFERROR(Table1[[#This Row],[Sale Price]]*Table1[[#This Row],[Discount]],"No Discount")</f>
        <v>No Discount</v>
      </c>
      <c r="N1387" s="2">
        <f>IFERROR(Table1[[#This Row],[Sale Price]]-Table1[[#This Row],[Discount Amount]],Table1[[#This Row],[Sale Price]])</f>
        <v>136606.24</v>
      </c>
      <c r="O1387" s="23">
        <f>MONTH(Table1[[#This Row],[Date]])</f>
        <v>11</v>
      </c>
      <c r="P1387" s="3"/>
      <c r="Q1387" s="3"/>
      <c r="R1387" s="3"/>
      <c r="S1387" s="3"/>
      <c r="T1387" s="3"/>
    </row>
    <row r="1388" spans="1:20">
      <c r="A1388" s="3">
        <v>1387</v>
      </c>
      <c r="B1388" s="3" t="s">
        <v>128</v>
      </c>
      <c r="C1388" s="3" t="s">
        <v>51</v>
      </c>
      <c r="D1388" s="2">
        <v>43523.68</v>
      </c>
      <c r="E1388" s="3">
        <v>4</v>
      </c>
      <c r="F1388" s="3" t="s">
        <v>2014</v>
      </c>
      <c r="G1388" s="1">
        <v>45386</v>
      </c>
      <c r="H1388" s="3" t="s">
        <v>76</v>
      </c>
      <c r="I1388" s="3" t="s">
        <v>32</v>
      </c>
      <c r="J1388" s="3" t="s">
        <v>20</v>
      </c>
      <c r="K1388" s="2">
        <f>Table1[[#This Row],[Unit Price]]*Table1[[#This Row],[Quantity]]</f>
        <v>174094.72</v>
      </c>
      <c r="L1388" s="3">
        <f t="shared" si="21"/>
        <v>0.15</v>
      </c>
      <c r="M1388" s="2">
        <f>IFERROR(Table1[[#This Row],[Sale Price]]*Table1[[#This Row],[Discount]],"No Discount")</f>
        <v>26114.207999999999</v>
      </c>
      <c r="N1388" s="2">
        <f>IFERROR(Table1[[#This Row],[Sale Price]]-Table1[[#This Row],[Discount Amount]],Table1[[#This Row],[Sale Price]])</f>
        <v>147980.51199999999</v>
      </c>
      <c r="O1388" s="23">
        <f>MONTH(Table1[[#This Row],[Date]])</f>
        <v>4</v>
      </c>
      <c r="P1388" s="3"/>
      <c r="Q1388" s="3"/>
      <c r="R1388" s="3"/>
      <c r="S1388" s="3"/>
      <c r="T1388" s="3"/>
    </row>
    <row r="1389" spans="1:20">
      <c r="A1389" s="3">
        <v>1388</v>
      </c>
      <c r="B1389" s="3" t="s">
        <v>869</v>
      </c>
      <c r="C1389" s="3" t="s">
        <v>60</v>
      </c>
      <c r="D1389" s="2">
        <v>147975.70000000001</v>
      </c>
      <c r="E1389" s="3">
        <v>4</v>
      </c>
      <c r="F1389" s="3" t="s">
        <v>2015</v>
      </c>
      <c r="G1389" s="1">
        <v>45534</v>
      </c>
      <c r="H1389" s="3" t="s">
        <v>53</v>
      </c>
      <c r="I1389" s="3" t="s">
        <v>45</v>
      </c>
      <c r="J1389" s="3" t="s">
        <v>20</v>
      </c>
      <c r="K1389" s="2">
        <f>Table1[[#This Row],[Unit Price]]*Table1[[#This Row],[Quantity]]</f>
        <v>591902.80000000005</v>
      </c>
      <c r="L1389" s="3">
        <f t="shared" si="21"/>
        <v>0.15</v>
      </c>
      <c r="M1389" s="2">
        <f>IFERROR(Table1[[#This Row],[Sale Price]]*Table1[[#This Row],[Discount]],"No Discount")</f>
        <v>88785.42</v>
      </c>
      <c r="N1389" s="2">
        <f>IFERROR(Table1[[#This Row],[Sale Price]]-Table1[[#This Row],[Discount Amount]],Table1[[#This Row],[Sale Price]])</f>
        <v>503117.38000000006</v>
      </c>
      <c r="O1389" s="23">
        <f>MONTH(Table1[[#This Row],[Date]])</f>
        <v>8</v>
      </c>
      <c r="P1389" s="3"/>
      <c r="Q1389" s="3"/>
      <c r="R1389" s="3"/>
      <c r="S1389" s="3"/>
      <c r="T1389" s="3"/>
    </row>
    <row r="1390" spans="1:20">
      <c r="A1390" s="3">
        <v>1389</v>
      </c>
      <c r="B1390" s="3" t="s">
        <v>718</v>
      </c>
      <c r="C1390" s="3" t="s">
        <v>129</v>
      </c>
      <c r="D1390" s="2">
        <v>150792.75</v>
      </c>
      <c r="E1390" s="3">
        <v>5</v>
      </c>
      <c r="F1390" s="3" t="s">
        <v>2016</v>
      </c>
      <c r="G1390" s="1">
        <v>45564</v>
      </c>
      <c r="H1390" s="3" t="s">
        <v>99</v>
      </c>
      <c r="I1390" s="3" t="s">
        <v>41</v>
      </c>
      <c r="J1390" s="3" t="s">
        <v>36</v>
      </c>
      <c r="K1390" s="2">
        <f>Table1[[#This Row],[Unit Price]]*Table1[[#This Row],[Quantity]]</f>
        <v>753963.75</v>
      </c>
      <c r="L1390" s="3">
        <f t="shared" si="21"/>
        <v>0.25</v>
      </c>
      <c r="M1390" s="2">
        <f>IFERROR(Table1[[#This Row],[Sale Price]]*Table1[[#This Row],[Discount]],"No Discount")</f>
        <v>188490.9375</v>
      </c>
      <c r="N1390" s="2">
        <f>IFERROR(Table1[[#This Row],[Sale Price]]-Table1[[#This Row],[Discount Amount]],Table1[[#This Row],[Sale Price]])</f>
        <v>565472.8125</v>
      </c>
      <c r="O1390" s="23">
        <f>MONTH(Table1[[#This Row],[Date]])</f>
        <v>9</v>
      </c>
      <c r="P1390" s="3"/>
      <c r="Q1390" s="3"/>
      <c r="R1390" s="3"/>
      <c r="S1390" s="3"/>
      <c r="T1390" s="3"/>
    </row>
    <row r="1391" spans="1:20">
      <c r="A1391" s="3">
        <v>1390</v>
      </c>
      <c r="B1391" s="3" t="s">
        <v>330</v>
      </c>
      <c r="C1391" s="3" t="s">
        <v>47</v>
      </c>
      <c r="D1391" s="2">
        <v>137418.54</v>
      </c>
      <c r="E1391" s="3">
        <v>1</v>
      </c>
      <c r="F1391" s="3" t="s">
        <v>2017</v>
      </c>
      <c r="G1391" s="1">
        <v>45331</v>
      </c>
      <c r="H1391" s="3" t="s">
        <v>251</v>
      </c>
      <c r="I1391" s="3" t="s">
        <v>45</v>
      </c>
      <c r="J1391" s="3" t="s">
        <v>27</v>
      </c>
      <c r="K1391" s="2">
        <f>Table1[[#This Row],[Unit Price]]*Table1[[#This Row],[Quantity]]</f>
        <v>137418.54</v>
      </c>
      <c r="L1391" s="3" t="str">
        <f t="shared" si="21"/>
        <v>No Discount</v>
      </c>
      <c r="M1391" s="2" t="str">
        <f>IFERROR(Table1[[#This Row],[Sale Price]]*Table1[[#This Row],[Discount]],"No Discount")</f>
        <v>No Discount</v>
      </c>
      <c r="N1391" s="2">
        <f>IFERROR(Table1[[#This Row],[Sale Price]]-Table1[[#This Row],[Discount Amount]],Table1[[#This Row],[Sale Price]])</f>
        <v>137418.54</v>
      </c>
      <c r="O1391" s="23">
        <f>MONTH(Table1[[#This Row],[Date]])</f>
        <v>2</v>
      </c>
      <c r="P1391" s="3"/>
      <c r="Q1391" s="3"/>
      <c r="R1391" s="3"/>
      <c r="S1391" s="3"/>
      <c r="T1391" s="3"/>
    </row>
    <row r="1392" spans="1:20">
      <c r="A1392" s="3">
        <v>1391</v>
      </c>
      <c r="B1392" s="3" t="s">
        <v>119</v>
      </c>
      <c r="C1392" s="3" t="s">
        <v>16</v>
      </c>
      <c r="D1392" s="2">
        <v>128423.32</v>
      </c>
      <c r="E1392" s="3">
        <v>3</v>
      </c>
      <c r="F1392" s="3" t="s">
        <v>2018</v>
      </c>
      <c r="G1392" s="1">
        <v>45349</v>
      </c>
      <c r="H1392" s="3" t="s">
        <v>84</v>
      </c>
      <c r="I1392" s="3" t="s">
        <v>45</v>
      </c>
      <c r="J1392" s="3" t="s">
        <v>20</v>
      </c>
      <c r="K1392" s="2">
        <f>Table1[[#This Row],[Unit Price]]*Table1[[#This Row],[Quantity]]</f>
        <v>385269.96</v>
      </c>
      <c r="L1392" s="3">
        <f t="shared" si="21"/>
        <v>0.15</v>
      </c>
      <c r="M1392" s="2">
        <f>IFERROR(Table1[[#This Row],[Sale Price]]*Table1[[#This Row],[Discount]],"No Discount")</f>
        <v>57790.493999999999</v>
      </c>
      <c r="N1392" s="2">
        <f>IFERROR(Table1[[#This Row],[Sale Price]]-Table1[[#This Row],[Discount Amount]],Table1[[#This Row],[Sale Price]])</f>
        <v>327479.46600000001</v>
      </c>
      <c r="O1392" s="23">
        <f>MONTH(Table1[[#This Row],[Date]])</f>
        <v>2</v>
      </c>
      <c r="P1392" s="3"/>
      <c r="Q1392" s="3"/>
      <c r="R1392" s="3"/>
      <c r="S1392" s="3"/>
      <c r="T1392" s="3"/>
    </row>
    <row r="1393" spans="1:20">
      <c r="A1393" s="3">
        <v>1392</v>
      </c>
      <c r="B1393" s="3" t="s">
        <v>1859</v>
      </c>
      <c r="C1393" s="3" t="s">
        <v>79</v>
      </c>
      <c r="D1393" s="2">
        <v>114694.31</v>
      </c>
      <c r="E1393" s="3">
        <v>5</v>
      </c>
      <c r="F1393" s="3" t="s">
        <v>2019</v>
      </c>
      <c r="G1393" s="1">
        <v>45490</v>
      </c>
      <c r="H1393" s="3" t="s">
        <v>99</v>
      </c>
      <c r="I1393" s="3" t="s">
        <v>32</v>
      </c>
      <c r="J1393" s="3" t="s">
        <v>27</v>
      </c>
      <c r="K1393" s="2">
        <f>Table1[[#This Row],[Unit Price]]*Table1[[#This Row],[Quantity]]</f>
        <v>573471.55000000005</v>
      </c>
      <c r="L1393" s="3">
        <f t="shared" si="21"/>
        <v>0.25</v>
      </c>
      <c r="M1393" s="2">
        <f>IFERROR(Table1[[#This Row],[Sale Price]]*Table1[[#This Row],[Discount]],"No Discount")</f>
        <v>143367.88750000001</v>
      </c>
      <c r="N1393" s="2">
        <f>IFERROR(Table1[[#This Row],[Sale Price]]-Table1[[#This Row],[Discount Amount]],Table1[[#This Row],[Sale Price]])</f>
        <v>430103.66250000003</v>
      </c>
      <c r="O1393" s="23">
        <f>MONTH(Table1[[#This Row],[Date]])</f>
        <v>7</v>
      </c>
      <c r="P1393" s="3"/>
      <c r="Q1393" s="3"/>
      <c r="R1393" s="3"/>
      <c r="S1393" s="3"/>
      <c r="T1393" s="3"/>
    </row>
    <row r="1394" spans="1:20">
      <c r="A1394" s="3">
        <v>1393</v>
      </c>
      <c r="B1394" s="3" t="s">
        <v>435</v>
      </c>
      <c r="C1394" s="3" t="s">
        <v>16</v>
      </c>
      <c r="D1394" s="2">
        <v>119998.24</v>
      </c>
      <c r="E1394" s="3">
        <v>2</v>
      </c>
      <c r="F1394" s="3" t="s">
        <v>2020</v>
      </c>
      <c r="G1394" s="1">
        <v>45569</v>
      </c>
      <c r="H1394" s="3" t="s">
        <v>159</v>
      </c>
      <c r="I1394" s="3" t="s">
        <v>41</v>
      </c>
      <c r="J1394" s="3" t="s">
        <v>27</v>
      </c>
      <c r="K1394" s="2">
        <f>Table1[[#This Row],[Unit Price]]*Table1[[#This Row],[Quantity]]</f>
        <v>239996.48</v>
      </c>
      <c r="L1394" s="3">
        <f t="shared" si="21"/>
        <v>0.15</v>
      </c>
      <c r="M1394" s="2">
        <f>IFERROR(Table1[[#This Row],[Sale Price]]*Table1[[#This Row],[Discount]],"No Discount")</f>
        <v>35999.472000000002</v>
      </c>
      <c r="N1394" s="2">
        <f>IFERROR(Table1[[#This Row],[Sale Price]]-Table1[[#This Row],[Discount Amount]],Table1[[#This Row],[Sale Price]])</f>
        <v>203997.008</v>
      </c>
      <c r="O1394" s="23">
        <f>MONTH(Table1[[#This Row],[Date]])</f>
        <v>10</v>
      </c>
      <c r="P1394" s="3"/>
      <c r="Q1394" s="3"/>
      <c r="R1394" s="3"/>
      <c r="S1394" s="3"/>
      <c r="T1394" s="3"/>
    </row>
    <row r="1395" spans="1:20">
      <c r="A1395" s="3">
        <v>1394</v>
      </c>
      <c r="B1395" s="3" t="s">
        <v>505</v>
      </c>
      <c r="C1395" s="3" t="s">
        <v>79</v>
      </c>
      <c r="D1395" s="2">
        <v>83444.039999999994</v>
      </c>
      <c r="E1395" s="3">
        <v>4</v>
      </c>
      <c r="F1395" s="3" t="s">
        <v>2021</v>
      </c>
      <c r="G1395" s="1">
        <v>45350</v>
      </c>
      <c r="H1395" s="3" t="s">
        <v>25</v>
      </c>
      <c r="I1395" s="3" t="s">
        <v>32</v>
      </c>
      <c r="J1395" s="3" t="s">
        <v>20</v>
      </c>
      <c r="K1395" s="2">
        <f>Table1[[#This Row],[Unit Price]]*Table1[[#This Row],[Quantity]]</f>
        <v>333776.15999999997</v>
      </c>
      <c r="L1395" s="3">
        <f t="shared" si="21"/>
        <v>0.15</v>
      </c>
      <c r="M1395" s="2">
        <f>IFERROR(Table1[[#This Row],[Sale Price]]*Table1[[#This Row],[Discount]],"No Discount")</f>
        <v>50066.423999999992</v>
      </c>
      <c r="N1395" s="2">
        <f>IFERROR(Table1[[#This Row],[Sale Price]]-Table1[[#This Row],[Discount Amount]],Table1[[#This Row],[Sale Price]])</f>
        <v>283709.73599999998</v>
      </c>
      <c r="O1395" s="23">
        <f>MONTH(Table1[[#This Row],[Date]])</f>
        <v>2</v>
      </c>
      <c r="P1395" s="3"/>
      <c r="Q1395" s="3"/>
      <c r="R1395" s="3"/>
      <c r="S1395" s="3"/>
      <c r="T1395" s="3"/>
    </row>
    <row r="1396" spans="1:20">
      <c r="A1396" s="3">
        <v>1395</v>
      </c>
      <c r="B1396" s="3" t="s">
        <v>565</v>
      </c>
      <c r="C1396" s="3" t="s">
        <v>70</v>
      </c>
      <c r="D1396" s="2">
        <v>175654.76</v>
      </c>
      <c r="E1396" s="3">
        <v>5</v>
      </c>
      <c r="F1396" s="3" t="s">
        <v>2022</v>
      </c>
      <c r="G1396" s="1">
        <v>45438</v>
      </c>
      <c r="H1396" s="3" t="s">
        <v>72</v>
      </c>
      <c r="I1396" s="3" t="s">
        <v>45</v>
      </c>
      <c r="J1396" s="3" t="s">
        <v>36</v>
      </c>
      <c r="K1396" s="2">
        <f>Table1[[#This Row],[Unit Price]]*Table1[[#This Row],[Quantity]]</f>
        <v>878273.8</v>
      </c>
      <c r="L1396" s="3">
        <f t="shared" si="21"/>
        <v>0.25</v>
      </c>
      <c r="M1396" s="2">
        <f>IFERROR(Table1[[#This Row],[Sale Price]]*Table1[[#This Row],[Discount]],"No Discount")</f>
        <v>219568.45</v>
      </c>
      <c r="N1396" s="2">
        <f>IFERROR(Table1[[#This Row],[Sale Price]]-Table1[[#This Row],[Discount Amount]],Table1[[#This Row],[Sale Price]])</f>
        <v>658705.35000000009</v>
      </c>
      <c r="O1396" s="23">
        <f>MONTH(Table1[[#This Row],[Date]])</f>
        <v>5</v>
      </c>
      <c r="P1396" s="3"/>
      <c r="Q1396" s="3"/>
      <c r="R1396" s="3"/>
      <c r="S1396" s="3"/>
      <c r="T1396" s="3"/>
    </row>
    <row r="1397" spans="1:20">
      <c r="A1397" s="3">
        <v>1396</v>
      </c>
      <c r="B1397" s="3" t="s">
        <v>1182</v>
      </c>
      <c r="C1397" s="3" t="s">
        <v>129</v>
      </c>
      <c r="D1397" s="2">
        <v>7193.39</v>
      </c>
      <c r="E1397" s="3">
        <v>5</v>
      </c>
      <c r="F1397" s="3" t="s">
        <v>2023</v>
      </c>
      <c r="G1397" s="1">
        <v>45520</v>
      </c>
      <c r="H1397" s="3" t="s">
        <v>84</v>
      </c>
      <c r="I1397" s="3" t="s">
        <v>19</v>
      </c>
      <c r="J1397" s="3" t="s">
        <v>36</v>
      </c>
      <c r="K1397" s="2">
        <f>Table1[[#This Row],[Unit Price]]*Table1[[#This Row],[Quantity]]</f>
        <v>35966.950000000004</v>
      </c>
      <c r="L1397" s="3">
        <f t="shared" si="21"/>
        <v>0.25</v>
      </c>
      <c r="M1397" s="2">
        <f>IFERROR(Table1[[#This Row],[Sale Price]]*Table1[[#This Row],[Discount]],"No Discount")</f>
        <v>8991.7375000000011</v>
      </c>
      <c r="N1397" s="2">
        <f>IFERROR(Table1[[#This Row],[Sale Price]]-Table1[[#This Row],[Discount Amount]],Table1[[#This Row],[Sale Price]])</f>
        <v>26975.212500000001</v>
      </c>
      <c r="O1397" s="23">
        <f>MONTH(Table1[[#This Row],[Date]])</f>
        <v>8</v>
      </c>
      <c r="P1397" s="3"/>
      <c r="Q1397" s="3"/>
      <c r="R1397" s="3"/>
      <c r="S1397" s="3"/>
      <c r="T1397" s="3"/>
    </row>
    <row r="1398" spans="1:20">
      <c r="A1398" s="3">
        <v>1397</v>
      </c>
      <c r="B1398" s="3" t="s">
        <v>1383</v>
      </c>
      <c r="C1398" s="3" t="s">
        <v>60</v>
      </c>
      <c r="D1398" s="2">
        <v>134080.31</v>
      </c>
      <c r="E1398" s="3">
        <v>5</v>
      </c>
      <c r="F1398" s="3" t="s">
        <v>2024</v>
      </c>
      <c r="G1398" s="1">
        <v>45512</v>
      </c>
      <c r="H1398" s="3" t="s">
        <v>99</v>
      </c>
      <c r="I1398" s="3" t="s">
        <v>32</v>
      </c>
      <c r="J1398" s="3" t="s">
        <v>27</v>
      </c>
      <c r="K1398" s="2">
        <f>Table1[[#This Row],[Unit Price]]*Table1[[#This Row],[Quantity]]</f>
        <v>670401.55000000005</v>
      </c>
      <c r="L1398" s="3">
        <f t="shared" si="21"/>
        <v>0.25</v>
      </c>
      <c r="M1398" s="2">
        <f>IFERROR(Table1[[#This Row],[Sale Price]]*Table1[[#This Row],[Discount]],"No Discount")</f>
        <v>167600.38750000001</v>
      </c>
      <c r="N1398" s="2">
        <f>IFERROR(Table1[[#This Row],[Sale Price]]-Table1[[#This Row],[Discount Amount]],Table1[[#This Row],[Sale Price]])</f>
        <v>502801.16250000003</v>
      </c>
      <c r="O1398" s="23">
        <f>MONTH(Table1[[#This Row],[Date]])</f>
        <v>8</v>
      </c>
      <c r="P1398" s="3"/>
      <c r="Q1398" s="3"/>
      <c r="R1398" s="3"/>
      <c r="S1398" s="3"/>
      <c r="T1398" s="3"/>
    </row>
    <row r="1399" spans="1:20">
      <c r="A1399" s="3">
        <v>1398</v>
      </c>
      <c r="B1399" s="3" t="s">
        <v>2025</v>
      </c>
      <c r="C1399" s="3" t="s">
        <v>47</v>
      </c>
      <c r="D1399" s="2">
        <v>12342.55</v>
      </c>
      <c r="E1399" s="3">
        <v>3</v>
      </c>
      <c r="F1399" s="3" t="s">
        <v>2026</v>
      </c>
      <c r="G1399" s="1">
        <v>45645</v>
      </c>
      <c r="H1399" s="3" t="s">
        <v>121</v>
      </c>
      <c r="I1399" s="3" t="s">
        <v>41</v>
      </c>
      <c r="J1399" s="3" t="s">
        <v>20</v>
      </c>
      <c r="K1399" s="2">
        <f>Table1[[#This Row],[Unit Price]]*Table1[[#This Row],[Quantity]]</f>
        <v>37027.649999999994</v>
      </c>
      <c r="L1399" s="3">
        <f t="shared" si="21"/>
        <v>0.15</v>
      </c>
      <c r="M1399" s="2">
        <f>IFERROR(Table1[[#This Row],[Sale Price]]*Table1[[#This Row],[Discount]],"No Discount")</f>
        <v>5554.1474999999991</v>
      </c>
      <c r="N1399" s="2">
        <f>IFERROR(Table1[[#This Row],[Sale Price]]-Table1[[#This Row],[Discount Amount]],Table1[[#This Row],[Sale Price]])</f>
        <v>31473.502499999995</v>
      </c>
      <c r="O1399" s="23">
        <f>MONTH(Table1[[#This Row],[Date]])</f>
        <v>12</v>
      </c>
      <c r="P1399" s="3"/>
      <c r="Q1399" s="3"/>
      <c r="R1399" s="3"/>
      <c r="S1399" s="3"/>
      <c r="T1399" s="3"/>
    </row>
    <row r="1400" spans="1:20">
      <c r="A1400" s="3">
        <v>1399</v>
      </c>
      <c r="B1400" s="3" t="s">
        <v>336</v>
      </c>
      <c r="C1400" s="3" t="s">
        <v>51</v>
      </c>
      <c r="D1400" s="2">
        <v>57803.16</v>
      </c>
      <c r="E1400" s="3">
        <v>2</v>
      </c>
      <c r="F1400" s="3" t="s">
        <v>2027</v>
      </c>
      <c r="G1400" s="1">
        <v>45648</v>
      </c>
      <c r="H1400" s="3" t="s">
        <v>53</v>
      </c>
      <c r="I1400" s="3" t="s">
        <v>19</v>
      </c>
      <c r="J1400" s="3" t="s">
        <v>20</v>
      </c>
      <c r="K1400" s="2">
        <f>Table1[[#This Row],[Unit Price]]*Table1[[#This Row],[Quantity]]</f>
        <v>115606.32</v>
      </c>
      <c r="L1400" s="3">
        <f t="shared" si="21"/>
        <v>0.15</v>
      </c>
      <c r="M1400" s="2">
        <f>IFERROR(Table1[[#This Row],[Sale Price]]*Table1[[#This Row],[Discount]],"No Discount")</f>
        <v>17340.948</v>
      </c>
      <c r="N1400" s="2">
        <f>IFERROR(Table1[[#This Row],[Sale Price]]-Table1[[#This Row],[Discount Amount]],Table1[[#This Row],[Sale Price]])</f>
        <v>98265.372000000003</v>
      </c>
      <c r="O1400" s="23">
        <f>MONTH(Table1[[#This Row],[Date]])</f>
        <v>12</v>
      </c>
      <c r="P1400" s="3"/>
      <c r="Q1400" s="3"/>
      <c r="R1400" s="3"/>
      <c r="S1400" s="3"/>
      <c r="T1400" s="3"/>
    </row>
    <row r="1401" spans="1:20">
      <c r="A1401" s="3">
        <v>1400</v>
      </c>
      <c r="B1401" s="3" t="s">
        <v>1653</v>
      </c>
      <c r="C1401" s="3" t="s">
        <v>79</v>
      </c>
      <c r="D1401" s="2">
        <v>5944.89</v>
      </c>
      <c r="E1401" s="3">
        <v>2</v>
      </c>
      <c r="F1401" s="3" t="s">
        <v>2028</v>
      </c>
      <c r="G1401" s="1">
        <v>45404</v>
      </c>
      <c r="H1401" s="3" t="s">
        <v>197</v>
      </c>
      <c r="I1401" s="3" t="s">
        <v>41</v>
      </c>
      <c r="J1401" s="3" t="s">
        <v>20</v>
      </c>
      <c r="K1401" s="2">
        <f>Table1[[#This Row],[Unit Price]]*Table1[[#This Row],[Quantity]]</f>
        <v>11889.78</v>
      </c>
      <c r="L1401" s="3">
        <f t="shared" si="21"/>
        <v>0.15</v>
      </c>
      <c r="M1401" s="2">
        <f>IFERROR(Table1[[#This Row],[Sale Price]]*Table1[[#This Row],[Discount]],"No Discount")</f>
        <v>1783.4670000000001</v>
      </c>
      <c r="N1401" s="2">
        <f>IFERROR(Table1[[#This Row],[Sale Price]]-Table1[[#This Row],[Discount Amount]],Table1[[#This Row],[Sale Price]])</f>
        <v>10106.313</v>
      </c>
      <c r="O1401" s="23">
        <f>MONTH(Table1[[#This Row],[Date]])</f>
        <v>4</v>
      </c>
      <c r="P1401" s="3"/>
      <c r="Q1401" s="3"/>
      <c r="R1401" s="3"/>
      <c r="S1401" s="3"/>
      <c r="T1401" s="3"/>
    </row>
    <row r="1402" spans="1:20">
      <c r="A1402" s="3">
        <v>1401</v>
      </c>
      <c r="B1402" s="3" t="s">
        <v>740</v>
      </c>
      <c r="C1402" s="3" t="s">
        <v>51</v>
      </c>
      <c r="D1402" s="2">
        <v>158369.25</v>
      </c>
      <c r="E1402" s="3">
        <v>1</v>
      </c>
      <c r="F1402" s="3" t="s">
        <v>2029</v>
      </c>
      <c r="G1402" s="1">
        <v>45365</v>
      </c>
      <c r="H1402" s="3" t="s">
        <v>81</v>
      </c>
      <c r="I1402" s="3" t="s">
        <v>41</v>
      </c>
      <c r="J1402" s="3" t="s">
        <v>36</v>
      </c>
      <c r="K1402" s="2">
        <f>Table1[[#This Row],[Unit Price]]*Table1[[#This Row],[Quantity]]</f>
        <v>158369.25</v>
      </c>
      <c r="L1402" s="3" t="str">
        <f t="shared" si="21"/>
        <v>No Discount</v>
      </c>
      <c r="M1402" s="2" t="str">
        <f>IFERROR(Table1[[#This Row],[Sale Price]]*Table1[[#This Row],[Discount]],"No Discount")</f>
        <v>No Discount</v>
      </c>
      <c r="N1402" s="2">
        <f>IFERROR(Table1[[#This Row],[Sale Price]]-Table1[[#This Row],[Discount Amount]],Table1[[#This Row],[Sale Price]])</f>
        <v>158369.25</v>
      </c>
      <c r="O1402" s="23">
        <f>MONTH(Table1[[#This Row],[Date]])</f>
        <v>3</v>
      </c>
      <c r="P1402" s="3"/>
      <c r="Q1402" s="3"/>
      <c r="R1402" s="3"/>
      <c r="S1402" s="3"/>
      <c r="T1402" s="3"/>
    </row>
    <row r="1403" spans="1:20">
      <c r="A1403" s="3">
        <v>1402</v>
      </c>
      <c r="B1403" s="3" t="s">
        <v>1802</v>
      </c>
      <c r="C1403" s="3" t="s">
        <v>51</v>
      </c>
      <c r="D1403" s="2">
        <v>94495.63</v>
      </c>
      <c r="E1403" s="3">
        <v>2</v>
      </c>
      <c r="F1403" s="3" t="s">
        <v>2030</v>
      </c>
      <c r="G1403" s="1">
        <v>45495</v>
      </c>
      <c r="H1403" s="3" t="s">
        <v>121</v>
      </c>
      <c r="I1403" s="3" t="s">
        <v>26</v>
      </c>
      <c r="J1403" s="3" t="s">
        <v>20</v>
      </c>
      <c r="K1403" s="2">
        <f>Table1[[#This Row],[Unit Price]]*Table1[[#This Row],[Quantity]]</f>
        <v>188991.26</v>
      </c>
      <c r="L1403" s="3">
        <f t="shared" si="21"/>
        <v>0.15</v>
      </c>
      <c r="M1403" s="2">
        <f>IFERROR(Table1[[#This Row],[Sale Price]]*Table1[[#This Row],[Discount]],"No Discount")</f>
        <v>28348.689000000002</v>
      </c>
      <c r="N1403" s="2">
        <f>IFERROR(Table1[[#This Row],[Sale Price]]-Table1[[#This Row],[Discount Amount]],Table1[[#This Row],[Sale Price]])</f>
        <v>160642.571</v>
      </c>
      <c r="O1403" s="23">
        <f>MONTH(Table1[[#This Row],[Date]])</f>
        <v>7</v>
      </c>
      <c r="P1403" s="3"/>
      <c r="Q1403" s="3"/>
      <c r="R1403" s="3"/>
      <c r="S1403" s="3"/>
      <c r="T1403" s="3"/>
    </row>
    <row r="1404" spans="1:20">
      <c r="A1404" s="3">
        <v>1403</v>
      </c>
      <c r="B1404" s="3" t="s">
        <v>1298</v>
      </c>
      <c r="C1404" s="3" t="s">
        <v>70</v>
      </c>
      <c r="D1404" s="2">
        <v>18231.919999999998</v>
      </c>
      <c r="E1404" s="3">
        <v>5</v>
      </c>
      <c r="F1404" s="3" t="s">
        <v>2031</v>
      </c>
      <c r="G1404" s="1">
        <v>45369</v>
      </c>
      <c r="H1404" s="3" t="s">
        <v>40</v>
      </c>
      <c r="I1404" s="3" t="s">
        <v>19</v>
      </c>
      <c r="J1404" s="3" t="s">
        <v>36</v>
      </c>
      <c r="K1404" s="2">
        <f>Table1[[#This Row],[Unit Price]]*Table1[[#This Row],[Quantity]]</f>
        <v>91159.599999999991</v>
      </c>
      <c r="L1404" s="3">
        <f t="shared" si="21"/>
        <v>0.25</v>
      </c>
      <c r="M1404" s="2">
        <f>IFERROR(Table1[[#This Row],[Sale Price]]*Table1[[#This Row],[Discount]],"No Discount")</f>
        <v>22789.899999999998</v>
      </c>
      <c r="N1404" s="2">
        <f>IFERROR(Table1[[#This Row],[Sale Price]]-Table1[[#This Row],[Discount Amount]],Table1[[#This Row],[Sale Price]])</f>
        <v>68369.7</v>
      </c>
      <c r="O1404" s="23">
        <f>MONTH(Table1[[#This Row],[Date]])</f>
        <v>3</v>
      </c>
      <c r="P1404" s="3"/>
      <c r="Q1404" s="3"/>
      <c r="R1404" s="3"/>
      <c r="S1404" s="3"/>
      <c r="T1404" s="3"/>
    </row>
    <row r="1405" spans="1:20">
      <c r="A1405" s="3">
        <v>1404</v>
      </c>
      <c r="B1405" s="3" t="s">
        <v>418</v>
      </c>
      <c r="C1405" s="3" t="s">
        <v>29</v>
      </c>
      <c r="D1405" s="2">
        <v>14320.69</v>
      </c>
      <c r="E1405" s="3">
        <v>5</v>
      </c>
      <c r="F1405" s="3" t="s">
        <v>2032</v>
      </c>
      <c r="G1405" s="1">
        <v>45601</v>
      </c>
      <c r="H1405" s="3" t="s">
        <v>96</v>
      </c>
      <c r="I1405" s="3" t="s">
        <v>41</v>
      </c>
      <c r="J1405" s="3" t="s">
        <v>20</v>
      </c>
      <c r="K1405" s="2">
        <f>Table1[[#This Row],[Unit Price]]*Table1[[#This Row],[Quantity]]</f>
        <v>71603.45</v>
      </c>
      <c r="L1405" s="3">
        <f t="shared" si="21"/>
        <v>0.25</v>
      </c>
      <c r="M1405" s="2">
        <f>IFERROR(Table1[[#This Row],[Sale Price]]*Table1[[#This Row],[Discount]],"No Discount")</f>
        <v>17900.862499999999</v>
      </c>
      <c r="N1405" s="2">
        <f>IFERROR(Table1[[#This Row],[Sale Price]]-Table1[[#This Row],[Discount Amount]],Table1[[#This Row],[Sale Price]])</f>
        <v>53702.587499999994</v>
      </c>
      <c r="O1405" s="23">
        <f>MONTH(Table1[[#This Row],[Date]])</f>
        <v>11</v>
      </c>
      <c r="P1405" s="3"/>
      <c r="Q1405" s="3"/>
      <c r="R1405" s="3"/>
      <c r="S1405" s="3"/>
      <c r="T1405" s="3"/>
    </row>
    <row r="1406" spans="1:20">
      <c r="A1406" s="3">
        <v>1405</v>
      </c>
      <c r="B1406" s="3" t="s">
        <v>885</v>
      </c>
      <c r="C1406" s="3" t="s">
        <v>70</v>
      </c>
      <c r="D1406" s="2">
        <v>156761.35999999999</v>
      </c>
      <c r="E1406" s="3">
        <v>4</v>
      </c>
      <c r="F1406" s="3" t="s">
        <v>2033</v>
      </c>
      <c r="G1406" s="1">
        <v>45646</v>
      </c>
      <c r="H1406" s="3" t="s">
        <v>40</v>
      </c>
      <c r="I1406" s="3" t="s">
        <v>45</v>
      </c>
      <c r="J1406" s="3" t="s">
        <v>27</v>
      </c>
      <c r="K1406" s="2">
        <f>Table1[[#This Row],[Unit Price]]*Table1[[#This Row],[Quantity]]</f>
        <v>627045.43999999994</v>
      </c>
      <c r="L1406" s="3">
        <f t="shared" si="21"/>
        <v>0.15</v>
      </c>
      <c r="M1406" s="2">
        <f>IFERROR(Table1[[#This Row],[Sale Price]]*Table1[[#This Row],[Discount]],"No Discount")</f>
        <v>94056.815999999992</v>
      </c>
      <c r="N1406" s="2">
        <f>IFERROR(Table1[[#This Row],[Sale Price]]-Table1[[#This Row],[Discount Amount]],Table1[[#This Row],[Sale Price]])</f>
        <v>532988.62399999995</v>
      </c>
      <c r="O1406" s="23">
        <f>MONTH(Table1[[#This Row],[Date]])</f>
        <v>12</v>
      </c>
      <c r="P1406" s="3"/>
      <c r="Q1406" s="3"/>
      <c r="R1406" s="3"/>
      <c r="S1406" s="3"/>
      <c r="T1406" s="3"/>
    </row>
    <row r="1407" spans="1:20">
      <c r="A1407" s="3">
        <v>1406</v>
      </c>
      <c r="B1407" s="3" t="s">
        <v>482</v>
      </c>
      <c r="C1407" s="3" t="s">
        <v>16</v>
      </c>
      <c r="D1407" s="2">
        <v>41154.33</v>
      </c>
      <c r="E1407" s="3">
        <v>1</v>
      </c>
      <c r="F1407" s="3" t="s">
        <v>2034</v>
      </c>
      <c r="G1407" s="1">
        <v>45354</v>
      </c>
      <c r="H1407" s="3" t="s">
        <v>31</v>
      </c>
      <c r="I1407" s="3" t="s">
        <v>26</v>
      </c>
      <c r="J1407" s="3" t="s">
        <v>36</v>
      </c>
      <c r="K1407" s="2">
        <f>Table1[[#This Row],[Unit Price]]*Table1[[#This Row],[Quantity]]</f>
        <v>41154.33</v>
      </c>
      <c r="L1407" s="3" t="str">
        <f t="shared" si="21"/>
        <v>No Discount</v>
      </c>
      <c r="M1407" s="2" t="str">
        <f>IFERROR(Table1[[#This Row],[Sale Price]]*Table1[[#This Row],[Discount]],"No Discount")</f>
        <v>No Discount</v>
      </c>
      <c r="N1407" s="2">
        <f>IFERROR(Table1[[#This Row],[Sale Price]]-Table1[[#This Row],[Discount Amount]],Table1[[#This Row],[Sale Price]])</f>
        <v>41154.33</v>
      </c>
      <c r="O1407" s="23">
        <f>MONTH(Table1[[#This Row],[Date]])</f>
        <v>3</v>
      </c>
      <c r="P1407" s="3"/>
      <c r="Q1407" s="3"/>
      <c r="R1407" s="3"/>
      <c r="S1407" s="3"/>
      <c r="T1407" s="3"/>
    </row>
    <row r="1408" spans="1:20">
      <c r="A1408" s="3">
        <v>1407</v>
      </c>
      <c r="B1408" s="3" t="s">
        <v>1182</v>
      </c>
      <c r="C1408" s="3" t="s">
        <v>79</v>
      </c>
      <c r="D1408" s="2">
        <v>148361.98000000001</v>
      </c>
      <c r="E1408" s="3">
        <v>4</v>
      </c>
      <c r="F1408" s="3" t="s">
        <v>2035</v>
      </c>
      <c r="G1408" s="1">
        <v>45414</v>
      </c>
      <c r="H1408" s="3" t="s">
        <v>25</v>
      </c>
      <c r="I1408" s="3" t="s">
        <v>26</v>
      </c>
      <c r="J1408" s="3" t="s">
        <v>20</v>
      </c>
      <c r="K1408" s="2">
        <f>Table1[[#This Row],[Unit Price]]*Table1[[#This Row],[Quantity]]</f>
        <v>593447.92000000004</v>
      </c>
      <c r="L1408" s="3">
        <f t="shared" si="21"/>
        <v>0.15</v>
      </c>
      <c r="M1408" s="2">
        <f>IFERROR(Table1[[#This Row],[Sale Price]]*Table1[[#This Row],[Discount]],"No Discount")</f>
        <v>89017.188000000009</v>
      </c>
      <c r="N1408" s="2">
        <f>IFERROR(Table1[[#This Row],[Sale Price]]-Table1[[#This Row],[Discount Amount]],Table1[[#This Row],[Sale Price]])</f>
        <v>504430.73200000002</v>
      </c>
      <c r="O1408" s="23">
        <f>MONTH(Table1[[#This Row],[Date]])</f>
        <v>5</v>
      </c>
      <c r="P1408" s="3"/>
      <c r="Q1408" s="3"/>
      <c r="R1408" s="3"/>
      <c r="S1408" s="3"/>
      <c r="T1408" s="3"/>
    </row>
    <row r="1409" spans="1:20">
      <c r="A1409" s="3">
        <v>1408</v>
      </c>
      <c r="B1409" s="3" t="s">
        <v>648</v>
      </c>
      <c r="C1409" s="3" t="s">
        <v>38</v>
      </c>
      <c r="D1409" s="2">
        <v>170923.53</v>
      </c>
      <c r="E1409" s="3">
        <v>2</v>
      </c>
      <c r="F1409" s="3" t="s">
        <v>2036</v>
      </c>
      <c r="G1409" s="1">
        <v>45538</v>
      </c>
      <c r="H1409" s="3" t="s">
        <v>72</v>
      </c>
      <c r="I1409" s="3" t="s">
        <v>41</v>
      </c>
      <c r="J1409" s="3" t="s">
        <v>20</v>
      </c>
      <c r="K1409" s="2">
        <f>Table1[[#This Row],[Unit Price]]*Table1[[#This Row],[Quantity]]</f>
        <v>341847.06</v>
      </c>
      <c r="L1409" s="3">
        <f t="shared" si="21"/>
        <v>0.15</v>
      </c>
      <c r="M1409" s="2">
        <f>IFERROR(Table1[[#This Row],[Sale Price]]*Table1[[#This Row],[Discount]],"No Discount")</f>
        <v>51277.059000000001</v>
      </c>
      <c r="N1409" s="2">
        <f>IFERROR(Table1[[#This Row],[Sale Price]]-Table1[[#This Row],[Discount Amount]],Table1[[#This Row],[Sale Price]])</f>
        <v>290570.00099999999</v>
      </c>
      <c r="O1409" s="23">
        <f>MONTH(Table1[[#This Row],[Date]])</f>
        <v>9</v>
      </c>
      <c r="P1409" s="3"/>
      <c r="Q1409" s="3"/>
      <c r="R1409" s="3"/>
      <c r="S1409" s="3"/>
      <c r="T1409" s="3"/>
    </row>
    <row r="1410" spans="1:20">
      <c r="A1410" s="3">
        <v>1409</v>
      </c>
      <c r="B1410" s="3" t="s">
        <v>426</v>
      </c>
      <c r="C1410" s="3" t="s">
        <v>23</v>
      </c>
      <c r="D1410" s="2">
        <v>133789.68</v>
      </c>
      <c r="E1410" s="3">
        <v>2</v>
      </c>
      <c r="F1410" s="3" t="s">
        <v>2037</v>
      </c>
      <c r="G1410" s="1">
        <v>45437</v>
      </c>
      <c r="H1410" s="3" t="s">
        <v>44</v>
      </c>
      <c r="I1410" s="3" t="s">
        <v>41</v>
      </c>
      <c r="J1410" s="3" t="s">
        <v>20</v>
      </c>
      <c r="K1410" s="2">
        <f>Table1[[#This Row],[Unit Price]]*Table1[[#This Row],[Quantity]]</f>
        <v>267579.36</v>
      </c>
      <c r="L1410" s="3">
        <f t="shared" ref="L1410:L1473" si="22">_xlfn.XLOOKUP(E1410,$P$2:$P$6,$Q$2:$Q$6,,0)</f>
        <v>0.15</v>
      </c>
      <c r="M1410" s="2">
        <f>IFERROR(Table1[[#This Row],[Sale Price]]*Table1[[#This Row],[Discount]],"No Discount")</f>
        <v>40136.903999999995</v>
      </c>
      <c r="N1410" s="2">
        <f>IFERROR(Table1[[#This Row],[Sale Price]]-Table1[[#This Row],[Discount Amount]],Table1[[#This Row],[Sale Price]])</f>
        <v>227442.45600000001</v>
      </c>
      <c r="O1410" s="23">
        <f>MONTH(Table1[[#This Row],[Date]])</f>
        <v>5</v>
      </c>
      <c r="P1410" s="3"/>
      <c r="Q1410" s="3"/>
      <c r="R1410" s="3"/>
      <c r="S1410" s="3"/>
      <c r="T1410" s="3"/>
    </row>
    <row r="1411" spans="1:20">
      <c r="A1411" s="3">
        <v>1410</v>
      </c>
      <c r="B1411" s="3" t="s">
        <v>486</v>
      </c>
      <c r="C1411" s="3" t="s">
        <v>47</v>
      </c>
      <c r="D1411" s="2">
        <v>45411.64</v>
      </c>
      <c r="E1411" s="3">
        <v>1</v>
      </c>
      <c r="F1411" s="3" t="s">
        <v>2038</v>
      </c>
      <c r="G1411" s="1">
        <v>45447</v>
      </c>
      <c r="H1411" s="3" t="s">
        <v>96</v>
      </c>
      <c r="I1411" s="3" t="s">
        <v>32</v>
      </c>
      <c r="J1411" s="3" t="s">
        <v>20</v>
      </c>
      <c r="K1411" s="2">
        <f>Table1[[#This Row],[Unit Price]]*Table1[[#This Row],[Quantity]]</f>
        <v>45411.64</v>
      </c>
      <c r="L1411" s="3" t="str">
        <f t="shared" si="22"/>
        <v>No Discount</v>
      </c>
      <c r="M1411" s="2" t="str">
        <f>IFERROR(Table1[[#This Row],[Sale Price]]*Table1[[#This Row],[Discount]],"No Discount")</f>
        <v>No Discount</v>
      </c>
      <c r="N1411" s="2">
        <f>IFERROR(Table1[[#This Row],[Sale Price]]-Table1[[#This Row],[Discount Amount]],Table1[[#This Row],[Sale Price]])</f>
        <v>45411.64</v>
      </c>
      <c r="O1411" s="23">
        <f>MONTH(Table1[[#This Row],[Date]])</f>
        <v>6</v>
      </c>
      <c r="P1411" s="3"/>
      <c r="Q1411" s="3"/>
      <c r="R1411" s="3"/>
      <c r="S1411" s="3"/>
      <c r="T1411" s="3"/>
    </row>
    <row r="1412" spans="1:20">
      <c r="A1412" s="3">
        <v>1411</v>
      </c>
      <c r="B1412" s="3" t="s">
        <v>610</v>
      </c>
      <c r="C1412" s="3" t="s">
        <v>129</v>
      </c>
      <c r="D1412" s="2">
        <v>105166.64</v>
      </c>
      <c r="E1412" s="3">
        <v>1</v>
      </c>
      <c r="F1412" s="3" t="s">
        <v>2039</v>
      </c>
      <c r="G1412" s="1">
        <v>45466</v>
      </c>
      <c r="H1412" s="3" t="s">
        <v>191</v>
      </c>
      <c r="I1412" s="3" t="s">
        <v>41</v>
      </c>
      <c r="J1412" s="3" t="s">
        <v>36</v>
      </c>
      <c r="K1412" s="2">
        <f>Table1[[#This Row],[Unit Price]]*Table1[[#This Row],[Quantity]]</f>
        <v>105166.64</v>
      </c>
      <c r="L1412" s="3" t="str">
        <f t="shared" si="22"/>
        <v>No Discount</v>
      </c>
      <c r="M1412" s="2" t="str">
        <f>IFERROR(Table1[[#This Row],[Sale Price]]*Table1[[#This Row],[Discount]],"No Discount")</f>
        <v>No Discount</v>
      </c>
      <c r="N1412" s="2">
        <f>IFERROR(Table1[[#This Row],[Sale Price]]-Table1[[#This Row],[Discount Amount]],Table1[[#This Row],[Sale Price]])</f>
        <v>105166.64</v>
      </c>
      <c r="O1412" s="23">
        <f>MONTH(Table1[[#This Row],[Date]])</f>
        <v>6</v>
      </c>
      <c r="P1412" s="3"/>
      <c r="Q1412" s="3"/>
      <c r="R1412" s="3"/>
      <c r="S1412" s="3"/>
      <c r="T1412" s="3"/>
    </row>
    <row r="1413" spans="1:20">
      <c r="A1413" s="3">
        <v>1412</v>
      </c>
      <c r="B1413" s="3" t="s">
        <v>668</v>
      </c>
      <c r="C1413" s="3" t="s">
        <v>23</v>
      </c>
      <c r="D1413" s="2">
        <v>17739.03</v>
      </c>
      <c r="E1413" s="3">
        <v>3</v>
      </c>
      <c r="F1413" s="3" t="s">
        <v>2040</v>
      </c>
      <c r="G1413" s="1">
        <v>45548</v>
      </c>
      <c r="H1413" s="3" t="s">
        <v>223</v>
      </c>
      <c r="I1413" s="3" t="s">
        <v>41</v>
      </c>
      <c r="J1413" s="3" t="s">
        <v>27</v>
      </c>
      <c r="K1413" s="2">
        <f>Table1[[#This Row],[Unit Price]]*Table1[[#This Row],[Quantity]]</f>
        <v>53217.09</v>
      </c>
      <c r="L1413" s="3">
        <f t="shared" si="22"/>
        <v>0.15</v>
      </c>
      <c r="M1413" s="2">
        <f>IFERROR(Table1[[#This Row],[Sale Price]]*Table1[[#This Row],[Discount]],"No Discount")</f>
        <v>7982.5634999999993</v>
      </c>
      <c r="N1413" s="2">
        <f>IFERROR(Table1[[#This Row],[Sale Price]]-Table1[[#This Row],[Discount Amount]],Table1[[#This Row],[Sale Price]])</f>
        <v>45234.5265</v>
      </c>
      <c r="O1413" s="23">
        <f>MONTH(Table1[[#This Row],[Date]])</f>
        <v>9</v>
      </c>
      <c r="P1413" s="3"/>
      <c r="Q1413" s="3"/>
      <c r="R1413" s="3"/>
      <c r="S1413" s="3"/>
      <c r="T1413" s="3"/>
    </row>
    <row r="1414" spans="1:20">
      <c r="A1414" s="3">
        <v>1413</v>
      </c>
      <c r="B1414" s="3" t="s">
        <v>263</v>
      </c>
      <c r="C1414" s="3" t="s">
        <v>79</v>
      </c>
      <c r="D1414" s="2">
        <v>50257.599999999999</v>
      </c>
      <c r="E1414" s="3">
        <v>4</v>
      </c>
      <c r="F1414" s="3" t="s">
        <v>2041</v>
      </c>
      <c r="G1414" s="1">
        <v>45550</v>
      </c>
      <c r="H1414" s="3" t="s">
        <v>84</v>
      </c>
      <c r="I1414" s="3" t="s">
        <v>26</v>
      </c>
      <c r="J1414" s="3" t="s">
        <v>27</v>
      </c>
      <c r="K1414" s="2">
        <f>Table1[[#This Row],[Unit Price]]*Table1[[#This Row],[Quantity]]</f>
        <v>201030.39999999999</v>
      </c>
      <c r="L1414" s="3">
        <f t="shared" si="22"/>
        <v>0.15</v>
      </c>
      <c r="M1414" s="2">
        <f>IFERROR(Table1[[#This Row],[Sale Price]]*Table1[[#This Row],[Discount]],"No Discount")</f>
        <v>30154.559999999998</v>
      </c>
      <c r="N1414" s="2">
        <f>IFERROR(Table1[[#This Row],[Sale Price]]-Table1[[#This Row],[Discount Amount]],Table1[[#This Row],[Sale Price]])</f>
        <v>170875.84</v>
      </c>
      <c r="O1414" s="23">
        <f>MONTH(Table1[[#This Row],[Date]])</f>
        <v>9</v>
      </c>
      <c r="P1414" s="3"/>
      <c r="Q1414" s="3"/>
      <c r="R1414" s="3"/>
      <c r="S1414" s="3"/>
      <c r="T1414" s="3"/>
    </row>
    <row r="1415" spans="1:20">
      <c r="A1415" s="3">
        <v>1414</v>
      </c>
      <c r="B1415" s="3" t="s">
        <v>513</v>
      </c>
      <c r="C1415" s="3" t="s">
        <v>70</v>
      </c>
      <c r="D1415" s="2">
        <v>156945.82</v>
      </c>
      <c r="E1415" s="3">
        <v>1</v>
      </c>
      <c r="F1415" s="3" t="s">
        <v>2042</v>
      </c>
      <c r="G1415" s="1">
        <v>45397</v>
      </c>
      <c r="H1415" s="3" t="s">
        <v>223</v>
      </c>
      <c r="I1415" s="3" t="s">
        <v>19</v>
      </c>
      <c r="J1415" s="3" t="s">
        <v>20</v>
      </c>
      <c r="K1415" s="2">
        <f>Table1[[#This Row],[Unit Price]]*Table1[[#This Row],[Quantity]]</f>
        <v>156945.82</v>
      </c>
      <c r="L1415" s="3" t="str">
        <f t="shared" si="22"/>
        <v>No Discount</v>
      </c>
      <c r="M1415" s="2" t="str">
        <f>IFERROR(Table1[[#This Row],[Sale Price]]*Table1[[#This Row],[Discount]],"No Discount")</f>
        <v>No Discount</v>
      </c>
      <c r="N1415" s="2">
        <f>IFERROR(Table1[[#This Row],[Sale Price]]-Table1[[#This Row],[Discount Amount]],Table1[[#This Row],[Sale Price]])</f>
        <v>156945.82</v>
      </c>
      <c r="O1415" s="23">
        <f>MONTH(Table1[[#This Row],[Date]])</f>
        <v>4</v>
      </c>
      <c r="P1415" s="3"/>
      <c r="Q1415" s="3"/>
      <c r="R1415" s="3"/>
      <c r="S1415" s="3"/>
      <c r="T1415" s="3"/>
    </row>
    <row r="1416" spans="1:20">
      <c r="A1416" s="3">
        <v>1415</v>
      </c>
      <c r="B1416" s="3" t="s">
        <v>1345</v>
      </c>
      <c r="C1416" s="3" t="s">
        <v>38</v>
      </c>
      <c r="D1416" s="2">
        <v>122460.17</v>
      </c>
      <c r="E1416" s="3">
        <v>4</v>
      </c>
      <c r="F1416" s="3" t="s">
        <v>2043</v>
      </c>
      <c r="G1416" s="1">
        <v>45308</v>
      </c>
      <c r="H1416" s="3" t="s">
        <v>106</v>
      </c>
      <c r="I1416" s="3" t="s">
        <v>45</v>
      </c>
      <c r="J1416" s="3" t="s">
        <v>27</v>
      </c>
      <c r="K1416" s="2">
        <f>Table1[[#This Row],[Unit Price]]*Table1[[#This Row],[Quantity]]</f>
        <v>489840.68</v>
      </c>
      <c r="L1416" s="3">
        <f t="shared" si="22"/>
        <v>0.15</v>
      </c>
      <c r="M1416" s="2">
        <f>IFERROR(Table1[[#This Row],[Sale Price]]*Table1[[#This Row],[Discount]],"No Discount")</f>
        <v>73476.101999999999</v>
      </c>
      <c r="N1416" s="2">
        <f>IFERROR(Table1[[#This Row],[Sale Price]]-Table1[[#This Row],[Discount Amount]],Table1[[#This Row],[Sale Price]])</f>
        <v>416364.57799999998</v>
      </c>
      <c r="O1416" s="23">
        <f>MONTH(Table1[[#This Row],[Date]])</f>
        <v>1</v>
      </c>
      <c r="P1416" s="3"/>
      <c r="Q1416" s="3"/>
      <c r="R1416" s="3"/>
      <c r="S1416" s="3"/>
      <c r="T1416" s="3"/>
    </row>
    <row r="1417" spans="1:20">
      <c r="A1417" s="3">
        <v>1416</v>
      </c>
      <c r="B1417" s="3" t="s">
        <v>1267</v>
      </c>
      <c r="C1417" s="3" t="s">
        <v>29</v>
      </c>
      <c r="D1417" s="2">
        <v>74446.490000000005</v>
      </c>
      <c r="E1417" s="3">
        <v>2</v>
      </c>
      <c r="F1417" s="3" t="s">
        <v>2044</v>
      </c>
      <c r="G1417" s="1">
        <v>45476</v>
      </c>
      <c r="H1417" s="3" t="s">
        <v>31</v>
      </c>
      <c r="I1417" s="3" t="s">
        <v>41</v>
      </c>
      <c r="J1417" s="3" t="s">
        <v>27</v>
      </c>
      <c r="K1417" s="2">
        <f>Table1[[#This Row],[Unit Price]]*Table1[[#This Row],[Quantity]]</f>
        <v>148892.98000000001</v>
      </c>
      <c r="L1417" s="3">
        <f t="shared" si="22"/>
        <v>0.15</v>
      </c>
      <c r="M1417" s="2">
        <f>IFERROR(Table1[[#This Row],[Sale Price]]*Table1[[#This Row],[Discount]],"No Discount")</f>
        <v>22333.947</v>
      </c>
      <c r="N1417" s="2">
        <f>IFERROR(Table1[[#This Row],[Sale Price]]-Table1[[#This Row],[Discount Amount]],Table1[[#This Row],[Sale Price]])</f>
        <v>126559.03300000001</v>
      </c>
      <c r="O1417" s="23">
        <f>MONTH(Table1[[#This Row],[Date]])</f>
        <v>7</v>
      </c>
      <c r="P1417" s="3"/>
      <c r="Q1417" s="3"/>
      <c r="R1417" s="3"/>
      <c r="S1417" s="3"/>
      <c r="T1417" s="3"/>
    </row>
    <row r="1418" spans="1:20">
      <c r="A1418" s="3">
        <v>1417</v>
      </c>
      <c r="B1418" s="3" t="s">
        <v>1966</v>
      </c>
      <c r="C1418" s="3" t="s">
        <v>70</v>
      </c>
      <c r="D1418" s="2">
        <v>101640.08</v>
      </c>
      <c r="E1418" s="3">
        <v>5</v>
      </c>
      <c r="F1418" s="3" t="s">
        <v>2045</v>
      </c>
      <c r="G1418" s="1">
        <v>45425</v>
      </c>
      <c r="H1418" s="3" t="s">
        <v>31</v>
      </c>
      <c r="I1418" s="3" t="s">
        <v>19</v>
      </c>
      <c r="J1418" s="3" t="s">
        <v>36</v>
      </c>
      <c r="K1418" s="2">
        <f>Table1[[#This Row],[Unit Price]]*Table1[[#This Row],[Quantity]]</f>
        <v>508200.4</v>
      </c>
      <c r="L1418" s="3">
        <f t="shared" si="22"/>
        <v>0.25</v>
      </c>
      <c r="M1418" s="2">
        <f>IFERROR(Table1[[#This Row],[Sale Price]]*Table1[[#This Row],[Discount]],"No Discount")</f>
        <v>127050.1</v>
      </c>
      <c r="N1418" s="2">
        <f>IFERROR(Table1[[#This Row],[Sale Price]]-Table1[[#This Row],[Discount Amount]],Table1[[#This Row],[Sale Price]])</f>
        <v>381150.30000000005</v>
      </c>
      <c r="O1418" s="23">
        <f>MONTH(Table1[[#This Row],[Date]])</f>
        <v>5</v>
      </c>
      <c r="P1418" s="3"/>
      <c r="Q1418" s="3"/>
      <c r="R1418" s="3"/>
      <c r="S1418" s="3"/>
      <c r="T1418" s="3"/>
    </row>
    <row r="1419" spans="1:20">
      <c r="A1419" s="3">
        <v>1418</v>
      </c>
      <c r="B1419" s="3" t="s">
        <v>228</v>
      </c>
      <c r="C1419" s="3" t="s">
        <v>51</v>
      </c>
      <c r="D1419" s="2">
        <v>94707.89</v>
      </c>
      <c r="E1419" s="3">
        <v>5</v>
      </c>
      <c r="F1419" s="3" t="s">
        <v>2046</v>
      </c>
      <c r="G1419" s="1">
        <v>45586</v>
      </c>
      <c r="H1419" s="3" t="s">
        <v>84</v>
      </c>
      <c r="I1419" s="3" t="s">
        <v>32</v>
      </c>
      <c r="J1419" s="3" t="s">
        <v>36</v>
      </c>
      <c r="K1419" s="2">
        <f>Table1[[#This Row],[Unit Price]]*Table1[[#This Row],[Quantity]]</f>
        <v>473539.45</v>
      </c>
      <c r="L1419" s="3">
        <f t="shared" si="22"/>
        <v>0.25</v>
      </c>
      <c r="M1419" s="2">
        <f>IFERROR(Table1[[#This Row],[Sale Price]]*Table1[[#This Row],[Discount]],"No Discount")</f>
        <v>118384.8625</v>
      </c>
      <c r="N1419" s="2">
        <f>IFERROR(Table1[[#This Row],[Sale Price]]-Table1[[#This Row],[Discount Amount]],Table1[[#This Row],[Sale Price]])</f>
        <v>355154.58750000002</v>
      </c>
      <c r="O1419" s="23">
        <f>MONTH(Table1[[#This Row],[Date]])</f>
        <v>10</v>
      </c>
      <c r="P1419" s="3"/>
      <c r="Q1419" s="3"/>
      <c r="R1419" s="3"/>
      <c r="S1419" s="3"/>
      <c r="T1419" s="3"/>
    </row>
    <row r="1420" spans="1:20">
      <c r="A1420" s="3">
        <v>1419</v>
      </c>
      <c r="B1420" s="3" t="s">
        <v>930</v>
      </c>
      <c r="C1420" s="3" t="s">
        <v>129</v>
      </c>
      <c r="D1420" s="2">
        <v>148015.22</v>
      </c>
      <c r="E1420" s="3">
        <v>4</v>
      </c>
      <c r="F1420" s="3" t="s">
        <v>2047</v>
      </c>
      <c r="G1420" s="1">
        <v>45588</v>
      </c>
      <c r="H1420" s="3" t="s">
        <v>197</v>
      </c>
      <c r="I1420" s="3" t="s">
        <v>41</v>
      </c>
      <c r="J1420" s="3" t="s">
        <v>36</v>
      </c>
      <c r="K1420" s="2">
        <f>Table1[[#This Row],[Unit Price]]*Table1[[#This Row],[Quantity]]</f>
        <v>592060.88</v>
      </c>
      <c r="L1420" s="3">
        <f t="shared" si="22"/>
        <v>0.15</v>
      </c>
      <c r="M1420" s="2">
        <f>IFERROR(Table1[[#This Row],[Sale Price]]*Table1[[#This Row],[Discount]],"No Discount")</f>
        <v>88809.131999999998</v>
      </c>
      <c r="N1420" s="2">
        <f>IFERROR(Table1[[#This Row],[Sale Price]]-Table1[[#This Row],[Discount Amount]],Table1[[#This Row],[Sale Price]])</f>
        <v>503251.74800000002</v>
      </c>
      <c r="O1420" s="23">
        <f>MONTH(Table1[[#This Row],[Date]])</f>
        <v>10</v>
      </c>
      <c r="P1420" s="3"/>
      <c r="Q1420" s="3"/>
      <c r="R1420" s="3"/>
      <c r="S1420" s="3"/>
      <c r="T1420" s="3"/>
    </row>
    <row r="1421" spans="1:20">
      <c r="A1421" s="3">
        <v>1420</v>
      </c>
      <c r="B1421" s="3" t="s">
        <v>33</v>
      </c>
      <c r="C1421" s="3" t="s">
        <v>79</v>
      </c>
      <c r="D1421" s="2">
        <v>55205.9</v>
      </c>
      <c r="E1421" s="3">
        <v>3</v>
      </c>
      <c r="F1421" s="3" t="s">
        <v>2048</v>
      </c>
      <c r="G1421" s="1">
        <v>45362</v>
      </c>
      <c r="H1421" s="3" t="s">
        <v>40</v>
      </c>
      <c r="I1421" s="3" t="s">
        <v>19</v>
      </c>
      <c r="J1421" s="3" t="s">
        <v>27</v>
      </c>
      <c r="K1421" s="2">
        <f>Table1[[#This Row],[Unit Price]]*Table1[[#This Row],[Quantity]]</f>
        <v>165617.70000000001</v>
      </c>
      <c r="L1421" s="3">
        <f t="shared" si="22"/>
        <v>0.15</v>
      </c>
      <c r="M1421" s="2">
        <f>IFERROR(Table1[[#This Row],[Sale Price]]*Table1[[#This Row],[Discount]],"No Discount")</f>
        <v>24842.655000000002</v>
      </c>
      <c r="N1421" s="2">
        <f>IFERROR(Table1[[#This Row],[Sale Price]]-Table1[[#This Row],[Discount Amount]],Table1[[#This Row],[Sale Price]])</f>
        <v>140775.04500000001</v>
      </c>
      <c r="O1421" s="23">
        <f>MONTH(Table1[[#This Row],[Date]])</f>
        <v>3</v>
      </c>
      <c r="P1421" s="3"/>
      <c r="Q1421" s="3"/>
      <c r="R1421" s="3"/>
      <c r="S1421" s="3"/>
      <c r="T1421" s="3"/>
    </row>
    <row r="1422" spans="1:20">
      <c r="A1422" s="3">
        <v>1421</v>
      </c>
      <c r="B1422" s="3" t="s">
        <v>387</v>
      </c>
      <c r="C1422" s="3" t="s">
        <v>70</v>
      </c>
      <c r="D1422" s="2">
        <v>5597.71</v>
      </c>
      <c r="E1422" s="3">
        <v>5</v>
      </c>
      <c r="F1422" s="3" t="s">
        <v>2049</v>
      </c>
      <c r="G1422" s="1">
        <v>45485</v>
      </c>
      <c r="H1422" s="3" t="s">
        <v>18</v>
      </c>
      <c r="I1422" s="3" t="s">
        <v>19</v>
      </c>
      <c r="J1422" s="3" t="s">
        <v>27</v>
      </c>
      <c r="K1422" s="2">
        <f>Table1[[#This Row],[Unit Price]]*Table1[[#This Row],[Quantity]]</f>
        <v>27988.55</v>
      </c>
      <c r="L1422" s="3">
        <f t="shared" si="22"/>
        <v>0.25</v>
      </c>
      <c r="M1422" s="2">
        <f>IFERROR(Table1[[#This Row],[Sale Price]]*Table1[[#This Row],[Discount]],"No Discount")</f>
        <v>6997.1374999999998</v>
      </c>
      <c r="N1422" s="2">
        <f>IFERROR(Table1[[#This Row],[Sale Price]]-Table1[[#This Row],[Discount Amount]],Table1[[#This Row],[Sale Price]])</f>
        <v>20991.412499999999</v>
      </c>
      <c r="O1422" s="23">
        <f>MONTH(Table1[[#This Row],[Date]])</f>
        <v>7</v>
      </c>
      <c r="P1422" s="3"/>
      <c r="Q1422" s="3"/>
      <c r="R1422" s="3"/>
      <c r="S1422" s="3"/>
      <c r="T1422" s="3"/>
    </row>
    <row r="1423" spans="1:20">
      <c r="A1423" s="3">
        <v>1422</v>
      </c>
      <c r="B1423" s="3" t="s">
        <v>997</v>
      </c>
      <c r="C1423" s="3" t="s">
        <v>79</v>
      </c>
      <c r="D1423" s="2">
        <v>195897.22</v>
      </c>
      <c r="E1423" s="3">
        <v>2</v>
      </c>
      <c r="F1423" s="3" t="s">
        <v>2050</v>
      </c>
      <c r="G1423" s="1">
        <v>45499</v>
      </c>
      <c r="H1423" s="3" t="s">
        <v>106</v>
      </c>
      <c r="I1423" s="3" t="s">
        <v>32</v>
      </c>
      <c r="J1423" s="3" t="s">
        <v>27</v>
      </c>
      <c r="K1423" s="2">
        <f>Table1[[#This Row],[Unit Price]]*Table1[[#This Row],[Quantity]]</f>
        <v>391794.44</v>
      </c>
      <c r="L1423" s="3">
        <f t="shared" si="22"/>
        <v>0.15</v>
      </c>
      <c r="M1423" s="2">
        <f>IFERROR(Table1[[#This Row],[Sale Price]]*Table1[[#This Row],[Discount]],"No Discount")</f>
        <v>58769.165999999997</v>
      </c>
      <c r="N1423" s="2">
        <f>IFERROR(Table1[[#This Row],[Sale Price]]-Table1[[#This Row],[Discount Amount]],Table1[[#This Row],[Sale Price]])</f>
        <v>333025.27399999998</v>
      </c>
      <c r="O1423" s="23">
        <f>MONTH(Table1[[#This Row],[Date]])</f>
        <v>7</v>
      </c>
      <c r="P1423" s="3"/>
      <c r="Q1423" s="3"/>
      <c r="R1423" s="3"/>
      <c r="S1423" s="3"/>
      <c r="T1423" s="3"/>
    </row>
    <row r="1424" spans="1:20">
      <c r="A1424" s="3">
        <v>1423</v>
      </c>
      <c r="B1424" s="3" t="s">
        <v>1626</v>
      </c>
      <c r="C1424" s="3" t="s">
        <v>129</v>
      </c>
      <c r="D1424" s="2">
        <v>103924.9</v>
      </c>
      <c r="E1424" s="3">
        <v>4</v>
      </c>
      <c r="F1424" s="3" t="s">
        <v>2051</v>
      </c>
      <c r="G1424" s="1">
        <v>45403</v>
      </c>
      <c r="H1424" s="3" t="s">
        <v>197</v>
      </c>
      <c r="I1424" s="3" t="s">
        <v>41</v>
      </c>
      <c r="J1424" s="3" t="s">
        <v>36</v>
      </c>
      <c r="K1424" s="2">
        <f>Table1[[#This Row],[Unit Price]]*Table1[[#This Row],[Quantity]]</f>
        <v>415699.6</v>
      </c>
      <c r="L1424" s="3">
        <f t="shared" si="22"/>
        <v>0.15</v>
      </c>
      <c r="M1424" s="2">
        <f>IFERROR(Table1[[#This Row],[Sale Price]]*Table1[[#This Row],[Discount]],"No Discount")</f>
        <v>62354.939999999995</v>
      </c>
      <c r="N1424" s="2">
        <f>IFERROR(Table1[[#This Row],[Sale Price]]-Table1[[#This Row],[Discount Amount]],Table1[[#This Row],[Sale Price]])</f>
        <v>353344.66</v>
      </c>
      <c r="O1424" s="23">
        <f>MONTH(Table1[[#This Row],[Date]])</f>
        <v>4</v>
      </c>
      <c r="P1424" s="3"/>
      <c r="Q1424" s="3"/>
      <c r="R1424" s="3"/>
      <c r="S1424" s="3"/>
      <c r="T1424" s="3"/>
    </row>
    <row r="1425" spans="1:20">
      <c r="A1425" s="3">
        <v>1424</v>
      </c>
      <c r="B1425" s="3" t="s">
        <v>416</v>
      </c>
      <c r="C1425" s="3" t="s">
        <v>70</v>
      </c>
      <c r="D1425" s="2">
        <v>187938.48</v>
      </c>
      <c r="E1425" s="3">
        <v>5</v>
      </c>
      <c r="F1425" s="3" t="s">
        <v>2052</v>
      </c>
      <c r="G1425" s="1">
        <v>45568</v>
      </c>
      <c r="H1425" s="3" t="s">
        <v>76</v>
      </c>
      <c r="I1425" s="3" t="s">
        <v>32</v>
      </c>
      <c r="J1425" s="3" t="s">
        <v>27</v>
      </c>
      <c r="K1425" s="2">
        <f>Table1[[#This Row],[Unit Price]]*Table1[[#This Row],[Quantity]]</f>
        <v>939692.4</v>
      </c>
      <c r="L1425" s="3">
        <f t="shared" si="22"/>
        <v>0.25</v>
      </c>
      <c r="M1425" s="2">
        <f>IFERROR(Table1[[#This Row],[Sale Price]]*Table1[[#This Row],[Discount]],"No Discount")</f>
        <v>234923.1</v>
      </c>
      <c r="N1425" s="2">
        <f>IFERROR(Table1[[#This Row],[Sale Price]]-Table1[[#This Row],[Discount Amount]],Table1[[#This Row],[Sale Price]])</f>
        <v>704769.3</v>
      </c>
      <c r="O1425" s="23">
        <f>MONTH(Table1[[#This Row],[Date]])</f>
        <v>10</v>
      </c>
      <c r="P1425" s="3"/>
      <c r="Q1425" s="3"/>
      <c r="R1425" s="3"/>
      <c r="S1425" s="3"/>
      <c r="T1425" s="3"/>
    </row>
    <row r="1426" spans="1:20">
      <c r="A1426" s="3">
        <v>1425</v>
      </c>
      <c r="B1426" s="3" t="s">
        <v>1190</v>
      </c>
      <c r="C1426" s="3" t="s">
        <v>129</v>
      </c>
      <c r="D1426" s="2">
        <v>171913.11</v>
      </c>
      <c r="E1426" s="3">
        <v>5</v>
      </c>
      <c r="F1426" s="3" t="s">
        <v>2053</v>
      </c>
      <c r="G1426" s="1">
        <v>45469</v>
      </c>
      <c r="H1426" s="3" t="s">
        <v>223</v>
      </c>
      <c r="I1426" s="3" t="s">
        <v>41</v>
      </c>
      <c r="J1426" s="3" t="s">
        <v>20</v>
      </c>
      <c r="K1426" s="2">
        <f>Table1[[#This Row],[Unit Price]]*Table1[[#This Row],[Quantity]]</f>
        <v>859565.54999999993</v>
      </c>
      <c r="L1426" s="3">
        <f t="shared" si="22"/>
        <v>0.25</v>
      </c>
      <c r="M1426" s="2">
        <f>IFERROR(Table1[[#This Row],[Sale Price]]*Table1[[#This Row],[Discount]],"No Discount")</f>
        <v>214891.38749999998</v>
      </c>
      <c r="N1426" s="2">
        <f>IFERROR(Table1[[#This Row],[Sale Price]]-Table1[[#This Row],[Discount Amount]],Table1[[#This Row],[Sale Price]])</f>
        <v>644674.16249999998</v>
      </c>
      <c r="O1426" s="23">
        <f>MONTH(Table1[[#This Row],[Date]])</f>
        <v>6</v>
      </c>
      <c r="P1426" s="3"/>
      <c r="Q1426" s="3"/>
      <c r="R1426" s="3"/>
      <c r="S1426" s="3"/>
      <c r="T1426" s="3"/>
    </row>
    <row r="1427" spans="1:20">
      <c r="A1427" s="3">
        <v>1426</v>
      </c>
      <c r="B1427" s="3" t="s">
        <v>318</v>
      </c>
      <c r="C1427" s="3" t="s">
        <v>29</v>
      </c>
      <c r="D1427" s="2">
        <v>54375.199999999997</v>
      </c>
      <c r="E1427" s="3">
        <v>1</v>
      </c>
      <c r="F1427" s="3" t="s">
        <v>2054</v>
      </c>
      <c r="G1427" s="1">
        <v>45368</v>
      </c>
      <c r="H1427" s="3" t="s">
        <v>251</v>
      </c>
      <c r="I1427" s="3" t="s">
        <v>19</v>
      </c>
      <c r="J1427" s="3" t="s">
        <v>20</v>
      </c>
      <c r="K1427" s="2">
        <f>Table1[[#This Row],[Unit Price]]*Table1[[#This Row],[Quantity]]</f>
        <v>54375.199999999997</v>
      </c>
      <c r="L1427" s="3" t="str">
        <f t="shared" si="22"/>
        <v>No Discount</v>
      </c>
      <c r="M1427" s="2" t="str">
        <f>IFERROR(Table1[[#This Row],[Sale Price]]*Table1[[#This Row],[Discount]],"No Discount")</f>
        <v>No Discount</v>
      </c>
      <c r="N1427" s="2">
        <f>IFERROR(Table1[[#This Row],[Sale Price]]-Table1[[#This Row],[Discount Amount]],Table1[[#This Row],[Sale Price]])</f>
        <v>54375.199999999997</v>
      </c>
      <c r="O1427" s="23">
        <f>MONTH(Table1[[#This Row],[Date]])</f>
        <v>3</v>
      </c>
      <c r="P1427" s="3"/>
      <c r="Q1427" s="3"/>
      <c r="R1427" s="3"/>
      <c r="S1427" s="3"/>
      <c r="T1427" s="3"/>
    </row>
    <row r="1428" spans="1:20">
      <c r="A1428" s="3">
        <v>1427</v>
      </c>
      <c r="B1428" s="3" t="s">
        <v>1337</v>
      </c>
      <c r="C1428" s="3" t="s">
        <v>70</v>
      </c>
      <c r="D1428" s="2">
        <v>188529.3</v>
      </c>
      <c r="E1428" s="3">
        <v>1</v>
      </c>
      <c r="F1428" s="3" t="s">
        <v>2055</v>
      </c>
      <c r="G1428" s="1">
        <v>45408</v>
      </c>
      <c r="H1428" s="3" t="s">
        <v>72</v>
      </c>
      <c r="I1428" s="3" t="s">
        <v>19</v>
      </c>
      <c r="J1428" s="3" t="s">
        <v>20</v>
      </c>
      <c r="K1428" s="2">
        <f>Table1[[#This Row],[Unit Price]]*Table1[[#This Row],[Quantity]]</f>
        <v>188529.3</v>
      </c>
      <c r="L1428" s="3" t="str">
        <f t="shared" si="22"/>
        <v>No Discount</v>
      </c>
      <c r="M1428" s="2" t="str">
        <f>IFERROR(Table1[[#This Row],[Sale Price]]*Table1[[#This Row],[Discount]],"No Discount")</f>
        <v>No Discount</v>
      </c>
      <c r="N1428" s="2">
        <f>IFERROR(Table1[[#This Row],[Sale Price]]-Table1[[#This Row],[Discount Amount]],Table1[[#This Row],[Sale Price]])</f>
        <v>188529.3</v>
      </c>
      <c r="O1428" s="23">
        <f>MONTH(Table1[[#This Row],[Date]])</f>
        <v>4</v>
      </c>
      <c r="P1428" s="3"/>
      <c r="Q1428" s="3"/>
      <c r="R1428" s="3"/>
      <c r="S1428" s="3"/>
      <c r="T1428" s="3"/>
    </row>
    <row r="1429" spans="1:20">
      <c r="A1429" s="3">
        <v>1428</v>
      </c>
      <c r="B1429" s="3" t="s">
        <v>277</v>
      </c>
      <c r="C1429" s="3" t="s">
        <v>38</v>
      </c>
      <c r="D1429" s="2">
        <v>141125.1</v>
      </c>
      <c r="E1429" s="3">
        <v>5</v>
      </c>
      <c r="F1429" s="3" t="s">
        <v>2056</v>
      </c>
      <c r="G1429" s="1">
        <v>45543</v>
      </c>
      <c r="H1429" s="3" t="s">
        <v>35</v>
      </c>
      <c r="I1429" s="3" t="s">
        <v>32</v>
      </c>
      <c r="J1429" s="3" t="s">
        <v>27</v>
      </c>
      <c r="K1429" s="2">
        <f>Table1[[#This Row],[Unit Price]]*Table1[[#This Row],[Quantity]]</f>
        <v>705625.5</v>
      </c>
      <c r="L1429" s="3">
        <f t="shared" si="22"/>
        <v>0.25</v>
      </c>
      <c r="M1429" s="2">
        <f>IFERROR(Table1[[#This Row],[Sale Price]]*Table1[[#This Row],[Discount]],"No Discount")</f>
        <v>176406.375</v>
      </c>
      <c r="N1429" s="2">
        <f>IFERROR(Table1[[#This Row],[Sale Price]]-Table1[[#This Row],[Discount Amount]],Table1[[#This Row],[Sale Price]])</f>
        <v>529219.125</v>
      </c>
      <c r="O1429" s="23">
        <f>MONTH(Table1[[#This Row],[Date]])</f>
        <v>9</v>
      </c>
      <c r="P1429" s="3"/>
      <c r="Q1429" s="3"/>
      <c r="R1429" s="3"/>
      <c r="S1429" s="3"/>
      <c r="T1429" s="3"/>
    </row>
    <row r="1430" spans="1:20">
      <c r="A1430" s="3">
        <v>1429</v>
      </c>
      <c r="B1430" s="3" t="s">
        <v>2057</v>
      </c>
      <c r="C1430" s="3" t="s">
        <v>70</v>
      </c>
      <c r="D1430" s="2">
        <v>39337.129999999997</v>
      </c>
      <c r="E1430" s="3">
        <v>2</v>
      </c>
      <c r="F1430" s="3" t="s">
        <v>2058</v>
      </c>
      <c r="G1430" s="1">
        <v>45599</v>
      </c>
      <c r="H1430" s="3" t="s">
        <v>67</v>
      </c>
      <c r="I1430" s="3" t="s">
        <v>26</v>
      </c>
      <c r="J1430" s="3" t="s">
        <v>20</v>
      </c>
      <c r="K1430" s="2">
        <f>Table1[[#This Row],[Unit Price]]*Table1[[#This Row],[Quantity]]</f>
        <v>78674.259999999995</v>
      </c>
      <c r="L1430" s="3">
        <f t="shared" si="22"/>
        <v>0.15</v>
      </c>
      <c r="M1430" s="2">
        <f>IFERROR(Table1[[#This Row],[Sale Price]]*Table1[[#This Row],[Discount]],"No Discount")</f>
        <v>11801.138999999999</v>
      </c>
      <c r="N1430" s="2">
        <f>IFERROR(Table1[[#This Row],[Sale Price]]-Table1[[#This Row],[Discount Amount]],Table1[[#This Row],[Sale Price]])</f>
        <v>66873.120999999999</v>
      </c>
      <c r="O1430" s="23">
        <f>MONTH(Table1[[#This Row],[Date]])</f>
        <v>11</v>
      </c>
      <c r="P1430" s="3"/>
      <c r="Q1430" s="3"/>
      <c r="R1430" s="3"/>
      <c r="S1430" s="3"/>
      <c r="T1430" s="3"/>
    </row>
    <row r="1431" spans="1:20">
      <c r="A1431" s="3">
        <v>1430</v>
      </c>
      <c r="B1431" s="3" t="s">
        <v>1143</v>
      </c>
      <c r="C1431" s="3" t="s">
        <v>129</v>
      </c>
      <c r="D1431" s="2">
        <v>100742.75</v>
      </c>
      <c r="E1431" s="3">
        <v>1</v>
      </c>
      <c r="F1431" s="3" t="s">
        <v>2059</v>
      </c>
      <c r="G1431" s="1">
        <v>45481</v>
      </c>
      <c r="H1431" s="3" t="s">
        <v>223</v>
      </c>
      <c r="I1431" s="3" t="s">
        <v>19</v>
      </c>
      <c r="J1431" s="3" t="s">
        <v>36</v>
      </c>
      <c r="K1431" s="2">
        <f>Table1[[#This Row],[Unit Price]]*Table1[[#This Row],[Quantity]]</f>
        <v>100742.75</v>
      </c>
      <c r="L1431" s="3" t="str">
        <f t="shared" si="22"/>
        <v>No Discount</v>
      </c>
      <c r="M1431" s="2" t="str">
        <f>IFERROR(Table1[[#This Row],[Sale Price]]*Table1[[#This Row],[Discount]],"No Discount")</f>
        <v>No Discount</v>
      </c>
      <c r="N1431" s="2">
        <f>IFERROR(Table1[[#This Row],[Sale Price]]-Table1[[#This Row],[Discount Amount]],Table1[[#This Row],[Sale Price]])</f>
        <v>100742.75</v>
      </c>
      <c r="O1431" s="23">
        <f>MONTH(Table1[[#This Row],[Date]])</f>
        <v>7</v>
      </c>
      <c r="P1431" s="3"/>
      <c r="Q1431" s="3"/>
      <c r="R1431" s="3"/>
      <c r="S1431" s="3"/>
      <c r="T1431" s="3"/>
    </row>
    <row r="1432" spans="1:20">
      <c r="A1432" s="3">
        <v>1431</v>
      </c>
      <c r="B1432" s="3" t="s">
        <v>115</v>
      </c>
      <c r="C1432" s="3" t="s">
        <v>16</v>
      </c>
      <c r="D1432" s="2">
        <v>120041.32</v>
      </c>
      <c r="E1432" s="3">
        <v>4</v>
      </c>
      <c r="F1432" s="3" t="s">
        <v>2060</v>
      </c>
      <c r="G1432" s="1">
        <v>45630</v>
      </c>
      <c r="H1432" s="3" t="s">
        <v>251</v>
      </c>
      <c r="I1432" s="3" t="s">
        <v>26</v>
      </c>
      <c r="J1432" s="3" t="s">
        <v>20</v>
      </c>
      <c r="K1432" s="2">
        <f>Table1[[#This Row],[Unit Price]]*Table1[[#This Row],[Quantity]]</f>
        <v>480165.28</v>
      </c>
      <c r="L1432" s="3">
        <f t="shared" si="22"/>
        <v>0.15</v>
      </c>
      <c r="M1432" s="2">
        <f>IFERROR(Table1[[#This Row],[Sale Price]]*Table1[[#This Row],[Discount]],"No Discount")</f>
        <v>72024.792000000001</v>
      </c>
      <c r="N1432" s="2">
        <f>IFERROR(Table1[[#This Row],[Sale Price]]-Table1[[#This Row],[Discount Amount]],Table1[[#This Row],[Sale Price]])</f>
        <v>408140.48800000001</v>
      </c>
      <c r="O1432" s="23">
        <f>MONTH(Table1[[#This Row],[Date]])</f>
        <v>12</v>
      </c>
      <c r="P1432" s="3"/>
      <c r="Q1432" s="3"/>
      <c r="R1432" s="3"/>
      <c r="S1432" s="3"/>
      <c r="T1432" s="3"/>
    </row>
    <row r="1433" spans="1:20">
      <c r="A1433" s="3">
        <v>1432</v>
      </c>
      <c r="B1433" s="3" t="s">
        <v>1614</v>
      </c>
      <c r="C1433" s="3" t="s">
        <v>23</v>
      </c>
      <c r="D1433" s="2">
        <v>66917.66</v>
      </c>
      <c r="E1433" s="3">
        <v>3</v>
      </c>
      <c r="F1433" s="3" t="s">
        <v>2061</v>
      </c>
      <c r="G1433" s="1">
        <v>45311</v>
      </c>
      <c r="H1433" s="3" t="s">
        <v>106</v>
      </c>
      <c r="I1433" s="3" t="s">
        <v>32</v>
      </c>
      <c r="J1433" s="3" t="s">
        <v>36</v>
      </c>
      <c r="K1433" s="2">
        <f>Table1[[#This Row],[Unit Price]]*Table1[[#This Row],[Quantity]]</f>
        <v>200752.98</v>
      </c>
      <c r="L1433" s="3">
        <f t="shared" si="22"/>
        <v>0.15</v>
      </c>
      <c r="M1433" s="2">
        <f>IFERROR(Table1[[#This Row],[Sale Price]]*Table1[[#This Row],[Discount]],"No Discount")</f>
        <v>30112.947</v>
      </c>
      <c r="N1433" s="2">
        <f>IFERROR(Table1[[#This Row],[Sale Price]]-Table1[[#This Row],[Discount Amount]],Table1[[#This Row],[Sale Price]])</f>
        <v>170640.033</v>
      </c>
      <c r="O1433" s="23">
        <f>MONTH(Table1[[#This Row],[Date]])</f>
        <v>1</v>
      </c>
      <c r="P1433" s="3"/>
      <c r="Q1433" s="3"/>
      <c r="R1433" s="3"/>
      <c r="S1433" s="3"/>
      <c r="T1433" s="3"/>
    </row>
    <row r="1434" spans="1:20">
      <c r="A1434" s="3">
        <v>1433</v>
      </c>
      <c r="B1434" s="3" t="s">
        <v>1708</v>
      </c>
      <c r="C1434" s="3" t="s">
        <v>79</v>
      </c>
      <c r="D1434" s="2">
        <v>151536.9</v>
      </c>
      <c r="E1434" s="3">
        <v>1</v>
      </c>
      <c r="F1434" s="3" t="s">
        <v>2062</v>
      </c>
      <c r="G1434" s="1">
        <v>45506</v>
      </c>
      <c r="H1434" s="3" t="s">
        <v>223</v>
      </c>
      <c r="I1434" s="3" t="s">
        <v>26</v>
      </c>
      <c r="J1434" s="3" t="s">
        <v>27</v>
      </c>
      <c r="K1434" s="2">
        <f>Table1[[#This Row],[Unit Price]]*Table1[[#This Row],[Quantity]]</f>
        <v>151536.9</v>
      </c>
      <c r="L1434" s="3" t="str">
        <f t="shared" si="22"/>
        <v>No Discount</v>
      </c>
      <c r="M1434" s="2" t="str">
        <f>IFERROR(Table1[[#This Row],[Sale Price]]*Table1[[#This Row],[Discount]],"No Discount")</f>
        <v>No Discount</v>
      </c>
      <c r="N1434" s="2">
        <f>IFERROR(Table1[[#This Row],[Sale Price]]-Table1[[#This Row],[Discount Amount]],Table1[[#This Row],[Sale Price]])</f>
        <v>151536.9</v>
      </c>
      <c r="O1434" s="23">
        <f>MONTH(Table1[[#This Row],[Date]])</f>
        <v>8</v>
      </c>
      <c r="P1434" s="3"/>
      <c r="Q1434" s="3"/>
      <c r="R1434" s="3"/>
      <c r="S1434" s="3"/>
      <c r="T1434" s="3"/>
    </row>
    <row r="1435" spans="1:20">
      <c r="A1435" s="3">
        <v>1434</v>
      </c>
      <c r="B1435" s="3" t="s">
        <v>1262</v>
      </c>
      <c r="C1435" s="3" t="s">
        <v>70</v>
      </c>
      <c r="D1435" s="2">
        <v>96666.18</v>
      </c>
      <c r="E1435" s="3">
        <v>2</v>
      </c>
      <c r="F1435" s="3" t="s">
        <v>2063</v>
      </c>
      <c r="G1435" s="1">
        <v>45454</v>
      </c>
      <c r="H1435" s="3" t="s">
        <v>121</v>
      </c>
      <c r="I1435" s="3" t="s">
        <v>32</v>
      </c>
      <c r="J1435" s="3" t="s">
        <v>36</v>
      </c>
      <c r="K1435" s="2">
        <f>Table1[[#This Row],[Unit Price]]*Table1[[#This Row],[Quantity]]</f>
        <v>193332.36</v>
      </c>
      <c r="L1435" s="3">
        <f t="shared" si="22"/>
        <v>0.15</v>
      </c>
      <c r="M1435" s="2">
        <f>IFERROR(Table1[[#This Row],[Sale Price]]*Table1[[#This Row],[Discount]],"No Discount")</f>
        <v>28999.853999999996</v>
      </c>
      <c r="N1435" s="2">
        <f>IFERROR(Table1[[#This Row],[Sale Price]]-Table1[[#This Row],[Discount Amount]],Table1[[#This Row],[Sale Price]])</f>
        <v>164332.50599999999</v>
      </c>
      <c r="O1435" s="23">
        <f>MONTH(Table1[[#This Row],[Date]])</f>
        <v>6</v>
      </c>
      <c r="P1435" s="3"/>
      <c r="Q1435" s="3"/>
      <c r="R1435" s="3"/>
      <c r="S1435" s="3"/>
      <c r="T1435" s="3"/>
    </row>
    <row r="1436" spans="1:20">
      <c r="A1436" s="3">
        <v>1435</v>
      </c>
      <c r="B1436" s="3" t="s">
        <v>1229</v>
      </c>
      <c r="C1436" s="3" t="s">
        <v>70</v>
      </c>
      <c r="D1436" s="2">
        <v>49701.93</v>
      </c>
      <c r="E1436" s="3">
        <v>4</v>
      </c>
      <c r="F1436" s="3" t="s">
        <v>2064</v>
      </c>
      <c r="G1436" s="1">
        <v>45641</v>
      </c>
      <c r="H1436" s="3" t="s">
        <v>81</v>
      </c>
      <c r="I1436" s="3" t="s">
        <v>32</v>
      </c>
      <c r="J1436" s="3" t="s">
        <v>36</v>
      </c>
      <c r="K1436" s="2">
        <f>Table1[[#This Row],[Unit Price]]*Table1[[#This Row],[Quantity]]</f>
        <v>198807.72</v>
      </c>
      <c r="L1436" s="3">
        <f t="shared" si="22"/>
        <v>0.15</v>
      </c>
      <c r="M1436" s="2">
        <f>IFERROR(Table1[[#This Row],[Sale Price]]*Table1[[#This Row],[Discount]],"No Discount")</f>
        <v>29821.157999999999</v>
      </c>
      <c r="N1436" s="2">
        <f>IFERROR(Table1[[#This Row],[Sale Price]]-Table1[[#This Row],[Discount Amount]],Table1[[#This Row],[Sale Price]])</f>
        <v>168986.56200000001</v>
      </c>
      <c r="O1436" s="23">
        <f>MONTH(Table1[[#This Row],[Date]])</f>
        <v>12</v>
      </c>
      <c r="P1436" s="3"/>
      <c r="Q1436" s="3"/>
      <c r="R1436" s="3"/>
      <c r="S1436" s="3"/>
      <c r="T1436" s="3"/>
    </row>
    <row r="1437" spans="1:20">
      <c r="A1437" s="3">
        <v>1436</v>
      </c>
      <c r="B1437" s="3" t="s">
        <v>234</v>
      </c>
      <c r="C1437" s="3" t="s">
        <v>51</v>
      </c>
      <c r="D1437" s="2">
        <v>94380.97</v>
      </c>
      <c r="E1437" s="3">
        <v>4</v>
      </c>
      <c r="F1437" s="3" t="s">
        <v>2065</v>
      </c>
      <c r="G1437" s="1">
        <v>45328</v>
      </c>
      <c r="H1437" s="3" t="s">
        <v>84</v>
      </c>
      <c r="I1437" s="3" t="s">
        <v>32</v>
      </c>
      <c r="J1437" s="3" t="s">
        <v>36</v>
      </c>
      <c r="K1437" s="2">
        <f>Table1[[#This Row],[Unit Price]]*Table1[[#This Row],[Quantity]]</f>
        <v>377523.88</v>
      </c>
      <c r="L1437" s="3">
        <f t="shared" si="22"/>
        <v>0.15</v>
      </c>
      <c r="M1437" s="2">
        <f>IFERROR(Table1[[#This Row],[Sale Price]]*Table1[[#This Row],[Discount]],"No Discount")</f>
        <v>56628.582000000002</v>
      </c>
      <c r="N1437" s="2">
        <f>IFERROR(Table1[[#This Row],[Sale Price]]-Table1[[#This Row],[Discount Amount]],Table1[[#This Row],[Sale Price]])</f>
        <v>320895.29800000001</v>
      </c>
      <c r="O1437" s="23">
        <f>MONTH(Table1[[#This Row],[Date]])</f>
        <v>2</v>
      </c>
      <c r="P1437" s="3"/>
      <c r="Q1437" s="3"/>
      <c r="R1437" s="3"/>
      <c r="S1437" s="3"/>
      <c r="T1437" s="3"/>
    </row>
    <row r="1438" spans="1:20">
      <c r="A1438" s="3">
        <v>1437</v>
      </c>
      <c r="B1438" s="3" t="s">
        <v>122</v>
      </c>
      <c r="C1438" s="3" t="s">
        <v>16</v>
      </c>
      <c r="D1438" s="2">
        <v>142535.75</v>
      </c>
      <c r="E1438" s="3">
        <v>1</v>
      </c>
      <c r="F1438" s="3" t="s">
        <v>2066</v>
      </c>
      <c r="G1438" s="1">
        <v>45638</v>
      </c>
      <c r="H1438" s="3" t="s">
        <v>131</v>
      </c>
      <c r="I1438" s="3" t="s">
        <v>32</v>
      </c>
      <c r="J1438" s="3" t="s">
        <v>27</v>
      </c>
      <c r="K1438" s="2">
        <f>Table1[[#This Row],[Unit Price]]*Table1[[#This Row],[Quantity]]</f>
        <v>142535.75</v>
      </c>
      <c r="L1438" s="3" t="str">
        <f t="shared" si="22"/>
        <v>No Discount</v>
      </c>
      <c r="M1438" s="2" t="str">
        <f>IFERROR(Table1[[#This Row],[Sale Price]]*Table1[[#This Row],[Discount]],"No Discount")</f>
        <v>No Discount</v>
      </c>
      <c r="N1438" s="2">
        <f>IFERROR(Table1[[#This Row],[Sale Price]]-Table1[[#This Row],[Discount Amount]],Table1[[#This Row],[Sale Price]])</f>
        <v>142535.75</v>
      </c>
      <c r="O1438" s="23">
        <f>MONTH(Table1[[#This Row],[Date]])</f>
        <v>12</v>
      </c>
      <c r="P1438" s="3"/>
      <c r="Q1438" s="3"/>
      <c r="R1438" s="3"/>
      <c r="S1438" s="3"/>
      <c r="T1438" s="3"/>
    </row>
    <row r="1439" spans="1:20">
      <c r="A1439" s="3">
        <v>1438</v>
      </c>
      <c r="B1439" s="3" t="s">
        <v>2067</v>
      </c>
      <c r="C1439" s="3" t="s">
        <v>60</v>
      </c>
      <c r="D1439" s="2">
        <v>158228.13</v>
      </c>
      <c r="E1439" s="3">
        <v>2</v>
      </c>
      <c r="F1439" s="3" t="s">
        <v>2068</v>
      </c>
      <c r="G1439" s="1">
        <v>45379</v>
      </c>
      <c r="H1439" s="3" t="s">
        <v>18</v>
      </c>
      <c r="I1439" s="3" t="s">
        <v>19</v>
      </c>
      <c r="J1439" s="3" t="s">
        <v>20</v>
      </c>
      <c r="K1439" s="2">
        <f>Table1[[#This Row],[Unit Price]]*Table1[[#This Row],[Quantity]]</f>
        <v>316456.26</v>
      </c>
      <c r="L1439" s="3">
        <f t="shared" si="22"/>
        <v>0.15</v>
      </c>
      <c r="M1439" s="2">
        <f>IFERROR(Table1[[#This Row],[Sale Price]]*Table1[[#This Row],[Discount]],"No Discount")</f>
        <v>47468.438999999998</v>
      </c>
      <c r="N1439" s="2">
        <f>IFERROR(Table1[[#This Row],[Sale Price]]-Table1[[#This Row],[Discount Amount]],Table1[[#This Row],[Sale Price]])</f>
        <v>268987.821</v>
      </c>
      <c r="O1439" s="23">
        <f>MONTH(Table1[[#This Row],[Date]])</f>
        <v>3</v>
      </c>
      <c r="P1439" s="3"/>
      <c r="Q1439" s="3"/>
      <c r="R1439" s="3"/>
      <c r="S1439" s="3"/>
      <c r="T1439" s="3"/>
    </row>
    <row r="1440" spans="1:20">
      <c r="A1440" s="3">
        <v>1439</v>
      </c>
      <c r="B1440" s="3" t="s">
        <v>361</v>
      </c>
      <c r="C1440" s="3" t="s">
        <v>60</v>
      </c>
      <c r="D1440" s="2">
        <v>149250.14000000001</v>
      </c>
      <c r="E1440" s="3">
        <v>5</v>
      </c>
      <c r="F1440" s="3" t="s">
        <v>2069</v>
      </c>
      <c r="G1440" s="1">
        <v>45360</v>
      </c>
      <c r="H1440" s="3" t="s">
        <v>25</v>
      </c>
      <c r="I1440" s="3" t="s">
        <v>45</v>
      </c>
      <c r="J1440" s="3" t="s">
        <v>36</v>
      </c>
      <c r="K1440" s="2">
        <f>Table1[[#This Row],[Unit Price]]*Table1[[#This Row],[Quantity]]</f>
        <v>746250.70000000007</v>
      </c>
      <c r="L1440" s="3">
        <f t="shared" si="22"/>
        <v>0.25</v>
      </c>
      <c r="M1440" s="2">
        <f>IFERROR(Table1[[#This Row],[Sale Price]]*Table1[[#This Row],[Discount]],"No Discount")</f>
        <v>186562.67500000002</v>
      </c>
      <c r="N1440" s="2">
        <f>IFERROR(Table1[[#This Row],[Sale Price]]-Table1[[#This Row],[Discount Amount]],Table1[[#This Row],[Sale Price]])</f>
        <v>559688.02500000002</v>
      </c>
      <c r="O1440" s="23">
        <f>MONTH(Table1[[#This Row],[Date]])</f>
        <v>3</v>
      </c>
      <c r="P1440" s="3"/>
      <c r="Q1440" s="3"/>
      <c r="R1440" s="3"/>
      <c r="S1440" s="3"/>
      <c r="T1440" s="3"/>
    </row>
    <row r="1441" spans="1:20">
      <c r="A1441" s="3">
        <v>1440</v>
      </c>
      <c r="B1441" s="3" t="s">
        <v>1800</v>
      </c>
      <c r="C1441" s="3" t="s">
        <v>38</v>
      </c>
      <c r="D1441" s="2">
        <v>22629.360000000001</v>
      </c>
      <c r="E1441" s="3">
        <v>5</v>
      </c>
      <c r="F1441" s="3" t="s">
        <v>2070</v>
      </c>
      <c r="G1441" s="1">
        <v>45303</v>
      </c>
      <c r="H1441" s="3" t="s">
        <v>67</v>
      </c>
      <c r="I1441" s="3" t="s">
        <v>41</v>
      </c>
      <c r="J1441" s="3" t="s">
        <v>20</v>
      </c>
      <c r="K1441" s="2">
        <f>Table1[[#This Row],[Unit Price]]*Table1[[#This Row],[Quantity]]</f>
        <v>113146.8</v>
      </c>
      <c r="L1441" s="3">
        <f t="shared" si="22"/>
        <v>0.25</v>
      </c>
      <c r="M1441" s="2">
        <f>IFERROR(Table1[[#This Row],[Sale Price]]*Table1[[#This Row],[Discount]],"No Discount")</f>
        <v>28286.7</v>
      </c>
      <c r="N1441" s="2">
        <f>IFERROR(Table1[[#This Row],[Sale Price]]-Table1[[#This Row],[Discount Amount]],Table1[[#This Row],[Sale Price]])</f>
        <v>84860.1</v>
      </c>
      <c r="O1441" s="23">
        <f>MONTH(Table1[[#This Row],[Date]])</f>
        <v>1</v>
      </c>
      <c r="P1441" s="3"/>
      <c r="Q1441" s="3"/>
      <c r="R1441" s="3"/>
      <c r="S1441" s="3"/>
      <c r="T1441" s="3"/>
    </row>
    <row r="1442" spans="1:20">
      <c r="A1442" s="3">
        <v>1441</v>
      </c>
      <c r="B1442" s="3" t="s">
        <v>406</v>
      </c>
      <c r="C1442" s="3" t="s">
        <v>60</v>
      </c>
      <c r="D1442" s="2">
        <v>194177.18</v>
      </c>
      <c r="E1442" s="3">
        <v>5</v>
      </c>
      <c r="F1442" s="3" t="s">
        <v>2071</v>
      </c>
      <c r="G1442" s="1">
        <v>45550</v>
      </c>
      <c r="H1442" s="3" t="s">
        <v>121</v>
      </c>
      <c r="I1442" s="3" t="s">
        <v>45</v>
      </c>
      <c r="J1442" s="3" t="s">
        <v>20</v>
      </c>
      <c r="K1442" s="2">
        <f>Table1[[#This Row],[Unit Price]]*Table1[[#This Row],[Quantity]]</f>
        <v>970885.89999999991</v>
      </c>
      <c r="L1442" s="3">
        <f t="shared" si="22"/>
        <v>0.25</v>
      </c>
      <c r="M1442" s="2">
        <f>IFERROR(Table1[[#This Row],[Sale Price]]*Table1[[#This Row],[Discount]],"No Discount")</f>
        <v>242721.47499999998</v>
      </c>
      <c r="N1442" s="2">
        <f>IFERROR(Table1[[#This Row],[Sale Price]]-Table1[[#This Row],[Discount Amount]],Table1[[#This Row],[Sale Price]])</f>
        <v>728164.42499999993</v>
      </c>
      <c r="O1442" s="23">
        <f>MONTH(Table1[[#This Row],[Date]])</f>
        <v>9</v>
      </c>
      <c r="P1442" s="3"/>
      <c r="Q1442" s="3"/>
      <c r="R1442" s="3"/>
      <c r="S1442" s="3"/>
      <c r="T1442" s="3"/>
    </row>
    <row r="1443" spans="1:20">
      <c r="A1443" s="3">
        <v>1442</v>
      </c>
      <c r="B1443" s="3" t="s">
        <v>109</v>
      </c>
      <c r="C1443" s="3" t="s">
        <v>70</v>
      </c>
      <c r="D1443" s="2">
        <v>111469.6</v>
      </c>
      <c r="E1443" s="3">
        <v>4</v>
      </c>
      <c r="F1443" s="3" t="s">
        <v>2072</v>
      </c>
      <c r="G1443" s="1">
        <v>45429</v>
      </c>
      <c r="H1443" s="3" t="s">
        <v>76</v>
      </c>
      <c r="I1443" s="3" t="s">
        <v>41</v>
      </c>
      <c r="J1443" s="3" t="s">
        <v>36</v>
      </c>
      <c r="K1443" s="2">
        <f>Table1[[#This Row],[Unit Price]]*Table1[[#This Row],[Quantity]]</f>
        <v>445878.4</v>
      </c>
      <c r="L1443" s="3">
        <f t="shared" si="22"/>
        <v>0.15</v>
      </c>
      <c r="M1443" s="2">
        <f>IFERROR(Table1[[#This Row],[Sale Price]]*Table1[[#This Row],[Discount]],"No Discount")</f>
        <v>66881.759999999995</v>
      </c>
      <c r="N1443" s="2">
        <f>IFERROR(Table1[[#This Row],[Sale Price]]-Table1[[#This Row],[Discount Amount]],Table1[[#This Row],[Sale Price]])</f>
        <v>378996.64</v>
      </c>
      <c r="O1443" s="23">
        <f>MONTH(Table1[[#This Row],[Date]])</f>
        <v>5</v>
      </c>
      <c r="P1443" s="3"/>
      <c r="Q1443" s="3"/>
      <c r="R1443" s="3"/>
      <c r="S1443" s="3"/>
      <c r="T1443" s="3"/>
    </row>
    <row r="1444" spans="1:20">
      <c r="A1444" s="3">
        <v>1443</v>
      </c>
      <c r="B1444" s="3" t="s">
        <v>459</v>
      </c>
      <c r="C1444" s="3" t="s">
        <v>29</v>
      </c>
      <c r="D1444" s="2">
        <v>126675.13</v>
      </c>
      <c r="E1444" s="3">
        <v>1</v>
      </c>
      <c r="F1444" s="3" t="s">
        <v>2073</v>
      </c>
      <c r="G1444" s="1">
        <v>45467</v>
      </c>
      <c r="H1444" s="3" t="s">
        <v>84</v>
      </c>
      <c r="I1444" s="3" t="s">
        <v>32</v>
      </c>
      <c r="J1444" s="3" t="s">
        <v>20</v>
      </c>
      <c r="K1444" s="2">
        <f>Table1[[#This Row],[Unit Price]]*Table1[[#This Row],[Quantity]]</f>
        <v>126675.13</v>
      </c>
      <c r="L1444" s="3" t="str">
        <f t="shared" si="22"/>
        <v>No Discount</v>
      </c>
      <c r="M1444" s="2" t="str">
        <f>IFERROR(Table1[[#This Row],[Sale Price]]*Table1[[#This Row],[Discount]],"No Discount")</f>
        <v>No Discount</v>
      </c>
      <c r="N1444" s="2">
        <f>IFERROR(Table1[[#This Row],[Sale Price]]-Table1[[#This Row],[Discount Amount]],Table1[[#This Row],[Sale Price]])</f>
        <v>126675.13</v>
      </c>
      <c r="O1444" s="23">
        <f>MONTH(Table1[[#This Row],[Date]])</f>
        <v>6</v>
      </c>
      <c r="P1444" s="3"/>
      <c r="Q1444" s="3"/>
      <c r="R1444" s="3"/>
      <c r="S1444" s="3"/>
      <c r="T1444" s="3"/>
    </row>
    <row r="1445" spans="1:20">
      <c r="A1445" s="3">
        <v>1444</v>
      </c>
      <c r="B1445" s="3" t="s">
        <v>2074</v>
      </c>
      <c r="C1445" s="3" t="s">
        <v>79</v>
      </c>
      <c r="D1445" s="2">
        <v>18184.29</v>
      </c>
      <c r="E1445" s="3">
        <v>5</v>
      </c>
      <c r="F1445" s="3" t="s">
        <v>2075</v>
      </c>
      <c r="G1445" s="1">
        <v>45611</v>
      </c>
      <c r="H1445" s="3" t="s">
        <v>91</v>
      </c>
      <c r="I1445" s="3" t="s">
        <v>26</v>
      </c>
      <c r="J1445" s="3" t="s">
        <v>20</v>
      </c>
      <c r="K1445" s="2">
        <f>Table1[[#This Row],[Unit Price]]*Table1[[#This Row],[Quantity]]</f>
        <v>90921.450000000012</v>
      </c>
      <c r="L1445" s="3">
        <f t="shared" si="22"/>
        <v>0.25</v>
      </c>
      <c r="M1445" s="2">
        <f>IFERROR(Table1[[#This Row],[Sale Price]]*Table1[[#This Row],[Discount]],"No Discount")</f>
        <v>22730.362500000003</v>
      </c>
      <c r="N1445" s="2">
        <f>IFERROR(Table1[[#This Row],[Sale Price]]-Table1[[#This Row],[Discount Amount]],Table1[[#This Row],[Sale Price]])</f>
        <v>68191.087500000009</v>
      </c>
      <c r="O1445" s="23">
        <f>MONTH(Table1[[#This Row],[Date]])</f>
        <v>11</v>
      </c>
      <c r="P1445" s="3"/>
      <c r="Q1445" s="3"/>
      <c r="R1445" s="3"/>
      <c r="S1445" s="3"/>
      <c r="T1445" s="3"/>
    </row>
    <row r="1446" spans="1:20">
      <c r="A1446" s="3">
        <v>1445</v>
      </c>
      <c r="B1446" s="3" t="s">
        <v>263</v>
      </c>
      <c r="C1446" s="3" t="s">
        <v>16</v>
      </c>
      <c r="D1446" s="2">
        <v>49704.959999999999</v>
      </c>
      <c r="E1446" s="3">
        <v>5</v>
      </c>
      <c r="F1446" s="3" t="s">
        <v>2076</v>
      </c>
      <c r="G1446" s="1">
        <v>45389</v>
      </c>
      <c r="H1446" s="3" t="s">
        <v>57</v>
      </c>
      <c r="I1446" s="3" t="s">
        <v>19</v>
      </c>
      <c r="J1446" s="3" t="s">
        <v>20</v>
      </c>
      <c r="K1446" s="2">
        <f>Table1[[#This Row],[Unit Price]]*Table1[[#This Row],[Quantity]]</f>
        <v>248524.79999999999</v>
      </c>
      <c r="L1446" s="3">
        <f t="shared" si="22"/>
        <v>0.25</v>
      </c>
      <c r="M1446" s="2">
        <f>IFERROR(Table1[[#This Row],[Sale Price]]*Table1[[#This Row],[Discount]],"No Discount")</f>
        <v>62131.199999999997</v>
      </c>
      <c r="N1446" s="2">
        <f>IFERROR(Table1[[#This Row],[Sale Price]]-Table1[[#This Row],[Discount Amount]],Table1[[#This Row],[Sale Price]])</f>
        <v>186393.59999999998</v>
      </c>
      <c r="O1446" s="23">
        <f>MONTH(Table1[[#This Row],[Date]])</f>
        <v>4</v>
      </c>
      <c r="P1446" s="3"/>
      <c r="Q1446" s="3"/>
      <c r="R1446" s="3"/>
      <c r="S1446" s="3"/>
      <c r="T1446" s="3"/>
    </row>
    <row r="1447" spans="1:20">
      <c r="A1447" s="3">
        <v>1446</v>
      </c>
      <c r="B1447" s="3" t="s">
        <v>1068</v>
      </c>
      <c r="C1447" s="3" t="s">
        <v>70</v>
      </c>
      <c r="D1447" s="2">
        <v>158035.73000000001</v>
      </c>
      <c r="E1447" s="3">
        <v>2</v>
      </c>
      <c r="F1447" s="3" t="s">
        <v>2077</v>
      </c>
      <c r="G1447" s="1">
        <v>45371</v>
      </c>
      <c r="H1447" s="3" t="s">
        <v>35</v>
      </c>
      <c r="I1447" s="3" t="s">
        <v>41</v>
      </c>
      <c r="J1447" s="3" t="s">
        <v>27</v>
      </c>
      <c r="K1447" s="2">
        <f>Table1[[#This Row],[Unit Price]]*Table1[[#This Row],[Quantity]]</f>
        <v>316071.46000000002</v>
      </c>
      <c r="L1447" s="3">
        <f t="shared" si="22"/>
        <v>0.15</v>
      </c>
      <c r="M1447" s="2">
        <f>IFERROR(Table1[[#This Row],[Sale Price]]*Table1[[#This Row],[Discount]],"No Discount")</f>
        <v>47410.719000000005</v>
      </c>
      <c r="N1447" s="2">
        <f>IFERROR(Table1[[#This Row],[Sale Price]]-Table1[[#This Row],[Discount Amount]],Table1[[#This Row],[Sale Price]])</f>
        <v>268660.74100000004</v>
      </c>
      <c r="O1447" s="23">
        <f>MONTH(Table1[[#This Row],[Date]])</f>
        <v>3</v>
      </c>
      <c r="P1447" s="3"/>
      <c r="Q1447" s="3"/>
      <c r="R1447" s="3"/>
      <c r="S1447" s="3"/>
      <c r="T1447" s="3"/>
    </row>
    <row r="1448" spans="1:20">
      <c r="A1448" s="3">
        <v>1447</v>
      </c>
      <c r="B1448" s="3" t="s">
        <v>524</v>
      </c>
      <c r="C1448" s="3" t="s">
        <v>29</v>
      </c>
      <c r="D1448" s="2">
        <v>37264.660000000003</v>
      </c>
      <c r="E1448" s="3">
        <v>5</v>
      </c>
      <c r="F1448" s="3" t="s">
        <v>2078</v>
      </c>
      <c r="G1448" s="1">
        <v>45403</v>
      </c>
      <c r="H1448" s="3" t="s">
        <v>106</v>
      </c>
      <c r="I1448" s="3" t="s">
        <v>19</v>
      </c>
      <c r="J1448" s="3" t="s">
        <v>36</v>
      </c>
      <c r="K1448" s="2">
        <f>Table1[[#This Row],[Unit Price]]*Table1[[#This Row],[Quantity]]</f>
        <v>186323.30000000002</v>
      </c>
      <c r="L1448" s="3">
        <f t="shared" si="22"/>
        <v>0.25</v>
      </c>
      <c r="M1448" s="2">
        <f>IFERROR(Table1[[#This Row],[Sale Price]]*Table1[[#This Row],[Discount]],"No Discount")</f>
        <v>46580.825000000004</v>
      </c>
      <c r="N1448" s="2">
        <f>IFERROR(Table1[[#This Row],[Sale Price]]-Table1[[#This Row],[Discount Amount]],Table1[[#This Row],[Sale Price]])</f>
        <v>139742.47500000001</v>
      </c>
      <c r="O1448" s="23">
        <f>MONTH(Table1[[#This Row],[Date]])</f>
        <v>4</v>
      </c>
      <c r="P1448" s="3"/>
      <c r="Q1448" s="3"/>
      <c r="R1448" s="3"/>
      <c r="S1448" s="3"/>
      <c r="T1448" s="3"/>
    </row>
    <row r="1449" spans="1:20">
      <c r="A1449" s="3">
        <v>1448</v>
      </c>
      <c r="B1449" s="3" t="s">
        <v>711</v>
      </c>
      <c r="C1449" s="3" t="s">
        <v>129</v>
      </c>
      <c r="D1449" s="2">
        <v>135227.01999999999</v>
      </c>
      <c r="E1449" s="3">
        <v>3</v>
      </c>
      <c r="F1449" s="3" t="s">
        <v>2079</v>
      </c>
      <c r="G1449" s="1">
        <v>45633</v>
      </c>
      <c r="H1449" s="3" t="s">
        <v>181</v>
      </c>
      <c r="I1449" s="3" t="s">
        <v>41</v>
      </c>
      <c r="J1449" s="3" t="s">
        <v>20</v>
      </c>
      <c r="K1449" s="2">
        <f>Table1[[#This Row],[Unit Price]]*Table1[[#This Row],[Quantity]]</f>
        <v>405681.05999999994</v>
      </c>
      <c r="L1449" s="3">
        <f t="shared" si="22"/>
        <v>0.15</v>
      </c>
      <c r="M1449" s="2">
        <f>IFERROR(Table1[[#This Row],[Sale Price]]*Table1[[#This Row],[Discount]],"No Discount")</f>
        <v>60852.158999999985</v>
      </c>
      <c r="N1449" s="2">
        <f>IFERROR(Table1[[#This Row],[Sale Price]]-Table1[[#This Row],[Discount Amount]],Table1[[#This Row],[Sale Price]])</f>
        <v>344828.90099999995</v>
      </c>
      <c r="O1449" s="23">
        <f>MONTH(Table1[[#This Row],[Date]])</f>
        <v>12</v>
      </c>
      <c r="P1449" s="3"/>
      <c r="Q1449" s="3"/>
      <c r="R1449" s="3"/>
      <c r="S1449" s="3"/>
      <c r="T1449" s="3"/>
    </row>
    <row r="1450" spans="1:20">
      <c r="A1450" s="3">
        <v>1449</v>
      </c>
      <c r="B1450" s="3" t="s">
        <v>753</v>
      </c>
      <c r="C1450" s="3" t="s">
        <v>60</v>
      </c>
      <c r="D1450" s="2">
        <v>111236.64</v>
      </c>
      <c r="E1450" s="3">
        <v>1</v>
      </c>
      <c r="F1450" s="3" t="s">
        <v>2080</v>
      </c>
      <c r="G1450" s="1">
        <v>45488</v>
      </c>
      <c r="H1450" s="3" t="s">
        <v>67</v>
      </c>
      <c r="I1450" s="3" t="s">
        <v>45</v>
      </c>
      <c r="J1450" s="3" t="s">
        <v>27</v>
      </c>
      <c r="K1450" s="2">
        <f>Table1[[#This Row],[Unit Price]]*Table1[[#This Row],[Quantity]]</f>
        <v>111236.64</v>
      </c>
      <c r="L1450" s="3" t="str">
        <f t="shared" si="22"/>
        <v>No Discount</v>
      </c>
      <c r="M1450" s="2" t="str">
        <f>IFERROR(Table1[[#This Row],[Sale Price]]*Table1[[#This Row],[Discount]],"No Discount")</f>
        <v>No Discount</v>
      </c>
      <c r="N1450" s="2">
        <f>IFERROR(Table1[[#This Row],[Sale Price]]-Table1[[#This Row],[Discount Amount]],Table1[[#This Row],[Sale Price]])</f>
        <v>111236.64</v>
      </c>
      <c r="O1450" s="23">
        <f>MONTH(Table1[[#This Row],[Date]])</f>
        <v>7</v>
      </c>
      <c r="P1450" s="3"/>
      <c r="Q1450" s="3"/>
      <c r="R1450" s="3"/>
      <c r="S1450" s="3"/>
      <c r="T1450" s="3"/>
    </row>
    <row r="1451" spans="1:20">
      <c r="A1451" s="3">
        <v>1450</v>
      </c>
      <c r="B1451" s="3" t="s">
        <v>2081</v>
      </c>
      <c r="C1451" s="3" t="s">
        <v>60</v>
      </c>
      <c r="D1451" s="2">
        <v>125318.09</v>
      </c>
      <c r="E1451" s="3">
        <v>4</v>
      </c>
      <c r="F1451" s="3" t="s">
        <v>2082</v>
      </c>
      <c r="G1451" s="1">
        <v>45414</v>
      </c>
      <c r="H1451" s="3" t="s">
        <v>223</v>
      </c>
      <c r="I1451" s="3" t="s">
        <v>26</v>
      </c>
      <c r="J1451" s="3" t="s">
        <v>36</v>
      </c>
      <c r="K1451" s="2">
        <f>Table1[[#This Row],[Unit Price]]*Table1[[#This Row],[Quantity]]</f>
        <v>501272.36</v>
      </c>
      <c r="L1451" s="3">
        <f t="shared" si="22"/>
        <v>0.15</v>
      </c>
      <c r="M1451" s="2">
        <f>IFERROR(Table1[[#This Row],[Sale Price]]*Table1[[#This Row],[Discount]],"No Discount")</f>
        <v>75190.853999999992</v>
      </c>
      <c r="N1451" s="2">
        <f>IFERROR(Table1[[#This Row],[Sale Price]]-Table1[[#This Row],[Discount Amount]],Table1[[#This Row],[Sale Price]])</f>
        <v>426081.50599999999</v>
      </c>
      <c r="O1451" s="23">
        <f>MONTH(Table1[[#This Row],[Date]])</f>
        <v>5</v>
      </c>
      <c r="P1451" s="3"/>
      <c r="Q1451" s="3"/>
      <c r="R1451" s="3"/>
      <c r="S1451" s="3"/>
      <c r="T1451" s="3"/>
    </row>
    <row r="1452" spans="1:20">
      <c r="A1452" s="3">
        <v>1451</v>
      </c>
      <c r="B1452" s="3" t="s">
        <v>881</v>
      </c>
      <c r="C1452" s="3" t="s">
        <v>129</v>
      </c>
      <c r="D1452" s="2">
        <v>85621.68</v>
      </c>
      <c r="E1452" s="3">
        <v>4</v>
      </c>
      <c r="F1452" s="3" t="s">
        <v>2083</v>
      </c>
      <c r="G1452" s="1">
        <v>45306</v>
      </c>
      <c r="H1452" s="3" t="s">
        <v>181</v>
      </c>
      <c r="I1452" s="3" t="s">
        <v>19</v>
      </c>
      <c r="J1452" s="3" t="s">
        <v>27</v>
      </c>
      <c r="K1452" s="2">
        <f>Table1[[#This Row],[Unit Price]]*Table1[[#This Row],[Quantity]]</f>
        <v>342486.72</v>
      </c>
      <c r="L1452" s="3">
        <f t="shared" si="22"/>
        <v>0.15</v>
      </c>
      <c r="M1452" s="2">
        <f>IFERROR(Table1[[#This Row],[Sale Price]]*Table1[[#This Row],[Discount]],"No Discount")</f>
        <v>51373.007999999994</v>
      </c>
      <c r="N1452" s="2">
        <f>IFERROR(Table1[[#This Row],[Sale Price]]-Table1[[#This Row],[Discount Amount]],Table1[[#This Row],[Sale Price]])</f>
        <v>291113.712</v>
      </c>
      <c r="O1452" s="23">
        <f>MONTH(Table1[[#This Row],[Date]])</f>
        <v>1</v>
      </c>
      <c r="P1452" s="3"/>
      <c r="Q1452" s="3"/>
      <c r="R1452" s="3"/>
      <c r="S1452" s="3"/>
      <c r="T1452" s="3"/>
    </row>
    <row r="1453" spans="1:20">
      <c r="A1453" s="3">
        <v>1452</v>
      </c>
      <c r="B1453" s="3" t="s">
        <v>771</v>
      </c>
      <c r="C1453" s="3" t="s">
        <v>29</v>
      </c>
      <c r="D1453" s="2">
        <v>53263.25</v>
      </c>
      <c r="E1453" s="3">
        <v>2</v>
      </c>
      <c r="F1453" s="3" t="s">
        <v>2084</v>
      </c>
      <c r="G1453" s="1">
        <v>45300</v>
      </c>
      <c r="H1453" s="3" t="s">
        <v>62</v>
      </c>
      <c r="I1453" s="3" t="s">
        <v>19</v>
      </c>
      <c r="J1453" s="3" t="s">
        <v>20</v>
      </c>
      <c r="K1453" s="2">
        <f>Table1[[#This Row],[Unit Price]]*Table1[[#This Row],[Quantity]]</f>
        <v>106526.5</v>
      </c>
      <c r="L1453" s="3">
        <f t="shared" si="22"/>
        <v>0.15</v>
      </c>
      <c r="M1453" s="2">
        <f>IFERROR(Table1[[#This Row],[Sale Price]]*Table1[[#This Row],[Discount]],"No Discount")</f>
        <v>15978.974999999999</v>
      </c>
      <c r="N1453" s="2">
        <f>IFERROR(Table1[[#This Row],[Sale Price]]-Table1[[#This Row],[Discount Amount]],Table1[[#This Row],[Sale Price]])</f>
        <v>90547.524999999994</v>
      </c>
      <c r="O1453" s="23">
        <f>MONTH(Table1[[#This Row],[Date]])</f>
        <v>1</v>
      </c>
      <c r="P1453" s="3"/>
      <c r="Q1453" s="3"/>
      <c r="R1453" s="3"/>
      <c r="S1453" s="3"/>
      <c r="T1453" s="3"/>
    </row>
    <row r="1454" spans="1:20">
      <c r="A1454" s="3">
        <v>1453</v>
      </c>
      <c r="B1454" s="3" t="s">
        <v>499</v>
      </c>
      <c r="C1454" s="3" t="s">
        <v>70</v>
      </c>
      <c r="D1454" s="2">
        <v>34080.93</v>
      </c>
      <c r="E1454" s="3">
        <v>5</v>
      </c>
      <c r="F1454" s="3" t="s">
        <v>2085</v>
      </c>
      <c r="G1454" s="1">
        <v>45436</v>
      </c>
      <c r="H1454" s="3" t="s">
        <v>40</v>
      </c>
      <c r="I1454" s="3" t="s">
        <v>19</v>
      </c>
      <c r="J1454" s="3" t="s">
        <v>36</v>
      </c>
      <c r="K1454" s="2">
        <f>Table1[[#This Row],[Unit Price]]*Table1[[#This Row],[Quantity]]</f>
        <v>170404.65</v>
      </c>
      <c r="L1454" s="3">
        <f t="shared" si="22"/>
        <v>0.25</v>
      </c>
      <c r="M1454" s="2">
        <f>IFERROR(Table1[[#This Row],[Sale Price]]*Table1[[#This Row],[Discount]],"No Discount")</f>
        <v>42601.162499999999</v>
      </c>
      <c r="N1454" s="2">
        <f>IFERROR(Table1[[#This Row],[Sale Price]]-Table1[[#This Row],[Discount Amount]],Table1[[#This Row],[Sale Price]])</f>
        <v>127803.48749999999</v>
      </c>
      <c r="O1454" s="23">
        <f>MONTH(Table1[[#This Row],[Date]])</f>
        <v>5</v>
      </c>
      <c r="P1454" s="3"/>
      <c r="Q1454" s="3"/>
      <c r="R1454" s="3"/>
      <c r="S1454" s="3"/>
      <c r="T1454" s="3"/>
    </row>
    <row r="1455" spans="1:20">
      <c r="A1455" s="3">
        <v>1454</v>
      </c>
      <c r="B1455" s="3" t="s">
        <v>1402</v>
      </c>
      <c r="C1455" s="3" t="s">
        <v>60</v>
      </c>
      <c r="D1455" s="2">
        <v>195671.24</v>
      </c>
      <c r="E1455" s="3">
        <v>4</v>
      </c>
      <c r="F1455" s="3" t="s">
        <v>2086</v>
      </c>
      <c r="G1455" s="1">
        <v>45308</v>
      </c>
      <c r="H1455" s="3" t="s">
        <v>44</v>
      </c>
      <c r="I1455" s="3" t="s">
        <v>26</v>
      </c>
      <c r="J1455" s="3" t="s">
        <v>27</v>
      </c>
      <c r="K1455" s="2">
        <f>Table1[[#This Row],[Unit Price]]*Table1[[#This Row],[Quantity]]</f>
        <v>782684.96</v>
      </c>
      <c r="L1455" s="3">
        <f t="shared" si="22"/>
        <v>0.15</v>
      </c>
      <c r="M1455" s="2">
        <f>IFERROR(Table1[[#This Row],[Sale Price]]*Table1[[#This Row],[Discount]],"No Discount")</f>
        <v>117402.74399999999</v>
      </c>
      <c r="N1455" s="2">
        <f>IFERROR(Table1[[#This Row],[Sale Price]]-Table1[[#This Row],[Discount Amount]],Table1[[#This Row],[Sale Price]])</f>
        <v>665282.21600000001</v>
      </c>
      <c r="O1455" s="23">
        <f>MONTH(Table1[[#This Row],[Date]])</f>
        <v>1</v>
      </c>
      <c r="P1455" s="3"/>
      <c r="Q1455" s="3"/>
      <c r="R1455" s="3"/>
      <c r="S1455" s="3"/>
      <c r="T1455" s="3"/>
    </row>
    <row r="1456" spans="1:20">
      <c r="A1456" s="3">
        <v>1455</v>
      </c>
      <c r="B1456" s="3" t="s">
        <v>532</v>
      </c>
      <c r="C1456" s="3" t="s">
        <v>60</v>
      </c>
      <c r="D1456" s="2">
        <v>55059.69</v>
      </c>
      <c r="E1456" s="3">
        <v>2</v>
      </c>
      <c r="F1456" s="3" t="s">
        <v>2087</v>
      </c>
      <c r="G1456" s="1">
        <v>45621</v>
      </c>
      <c r="H1456" s="3" t="s">
        <v>25</v>
      </c>
      <c r="I1456" s="3" t="s">
        <v>26</v>
      </c>
      <c r="J1456" s="3" t="s">
        <v>36</v>
      </c>
      <c r="K1456" s="2">
        <f>Table1[[#This Row],[Unit Price]]*Table1[[#This Row],[Quantity]]</f>
        <v>110119.38</v>
      </c>
      <c r="L1456" s="3">
        <f t="shared" si="22"/>
        <v>0.15</v>
      </c>
      <c r="M1456" s="2">
        <f>IFERROR(Table1[[#This Row],[Sale Price]]*Table1[[#This Row],[Discount]],"No Discount")</f>
        <v>16517.906999999999</v>
      </c>
      <c r="N1456" s="2">
        <f>IFERROR(Table1[[#This Row],[Sale Price]]-Table1[[#This Row],[Discount Amount]],Table1[[#This Row],[Sale Price]])</f>
        <v>93601.472999999998</v>
      </c>
      <c r="O1456" s="23">
        <f>MONTH(Table1[[#This Row],[Date]])</f>
        <v>11</v>
      </c>
      <c r="P1456" s="3"/>
      <c r="Q1456" s="3"/>
      <c r="R1456" s="3"/>
      <c r="S1456" s="3"/>
      <c r="T1456" s="3"/>
    </row>
    <row r="1457" spans="1:20">
      <c r="A1457" s="3">
        <v>1456</v>
      </c>
      <c r="B1457" s="3" t="s">
        <v>700</v>
      </c>
      <c r="C1457" s="3" t="s">
        <v>23</v>
      </c>
      <c r="D1457" s="2">
        <v>153465.32999999999</v>
      </c>
      <c r="E1457" s="3">
        <v>3</v>
      </c>
      <c r="F1457" s="3" t="s">
        <v>2088</v>
      </c>
      <c r="G1457" s="1">
        <v>45552</v>
      </c>
      <c r="H1457" s="3" t="s">
        <v>91</v>
      </c>
      <c r="I1457" s="3" t="s">
        <v>45</v>
      </c>
      <c r="J1457" s="3" t="s">
        <v>27</v>
      </c>
      <c r="K1457" s="2">
        <f>Table1[[#This Row],[Unit Price]]*Table1[[#This Row],[Quantity]]</f>
        <v>460395.99</v>
      </c>
      <c r="L1457" s="3">
        <f t="shared" si="22"/>
        <v>0.15</v>
      </c>
      <c r="M1457" s="2">
        <f>IFERROR(Table1[[#This Row],[Sale Price]]*Table1[[#This Row],[Discount]],"No Discount")</f>
        <v>69059.398499999996</v>
      </c>
      <c r="N1457" s="2">
        <f>IFERROR(Table1[[#This Row],[Sale Price]]-Table1[[#This Row],[Discount Amount]],Table1[[#This Row],[Sale Price]])</f>
        <v>391336.59149999998</v>
      </c>
      <c r="O1457" s="23">
        <f>MONTH(Table1[[#This Row],[Date]])</f>
        <v>9</v>
      </c>
      <c r="P1457" s="3"/>
      <c r="Q1457" s="3"/>
      <c r="R1457" s="3"/>
      <c r="S1457" s="3"/>
      <c r="T1457" s="3"/>
    </row>
    <row r="1458" spans="1:20">
      <c r="A1458" s="3">
        <v>1457</v>
      </c>
      <c r="B1458" s="3" t="s">
        <v>459</v>
      </c>
      <c r="C1458" s="3" t="s">
        <v>47</v>
      </c>
      <c r="D1458" s="2">
        <v>67252.600000000006</v>
      </c>
      <c r="E1458" s="3">
        <v>4</v>
      </c>
      <c r="F1458" s="3" t="s">
        <v>2089</v>
      </c>
      <c r="G1458" s="1">
        <v>45425</v>
      </c>
      <c r="H1458" s="3" t="s">
        <v>106</v>
      </c>
      <c r="I1458" s="3" t="s">
        <v>41</v>
      </c>
      <c r="J1458" s="3" t="s">
        <v>36</v>
      </c>
      <c r="K1458" s="2">
        <f>Table1[[#This Row],[Unit Price]]*Table1[[#This Row],[Quantity]]</f>
        <v>269010.40000000002</v>
      </c>
      <c r="L1458" s="3">
        <f t="shared" si="22"/>
        <v>0.15</v>
      </c>
      <c r="M1458" s="2">
        <f>IFERROR(Table1[[#This Row],[Sale Price]]*Table1[[#This Row],[Discount]],"No Discount")</f>
        <v>40351.560000000005</v>
      </c>
      <c r="N1458" s="2">
        <f>IFERROR(Table1[[#This Row],[Sale Price]]-Table1[[#This Row],[Discount Amount]],Table1[[#This Row],[Sale Price]])</f>
        <v>228658.84000000003</v>
      </c>
      <c r="O1458" s="23">
        <f>MONTH(Table1[[#This Row],[Date]])</f>
        <v>5</v>
      </c>
      <c r="P1458" s="3"/>
      <c r="Q1458" s="3"/>
      <c r="R1458" s="3"/>
      <c r="S1458" s="3"/>
      <c r="T1458" s="3"/>
    </row>
    <row r="1459" spans="1:20">
      <c r="A1459" s="3">
        <v>1458</v>
      </c>
      <c r="B1459" s="3" t="s">
        <v>149</v>
      </c>
      <c r="C1459" s="3" t="s">
        <v>23</v>
      </c>
      <c r="D1459" s="2">
        <v>106562.34</v>
      </c>
      <c r="E1459" s="3">
        <v>4</v>
      </c>
      <c r="F1459" s="3" t="s">
        <v>2090</v>
      </c>
      <c r="G1459" s="1">
        <v>45485</v>
      </c>
      <c r="H1459" s="3" t="s">
        <v>99</v>
      </c>
      <c r="I1459" s="3" t="s">
        <v>32</v>
      </c>
      <c r="J1459" s="3" t="s">
        <v>36</v>
      </c>
      <c r="K1459" s="2">
        <f>Table1[[#This Row],[Unit Price]]*Table1[[#This Row],[Quantity]]</f>
        <v>426249.36</v>
      </c>
      <c r="L1459" s="3">
        <f t="shared" si="22"/>
        <v>0.15</v>
      </c>
      <c r="M1459" s="2">
        <f>IFERROR(Table1[[#This Row],[Sale Price]]*Table1[[#This Row],[Discount]],"No Discount")</f>
        <v>63937.403999999995</v>
      </c>
      <c r="N1459" s="2">
        <f>IFERROR(Table1[[#This Row],[Sale Price]]-Table1[[#This Row],[Discount Amount]],Table1[[#This Row],[Sale Price]])</f>
        <v>362311.95600000001</v>
      </c>
      <c r="O1459" s="23">
        <f>MONTH(Table1[[#This Row],[Date]])</f>
        <v>7</v>
      </c>
      <c r="P1459" s="3"/>
      <c r="Q1459" s="3"/>
      <c r="R1459" s="3"/>
      <c r="S1459" s="3"/>
      <c r="T1459" s="3"/>
    </row>
    <row r="1460" spans="1:20">
      <c r="A1460" s="3">
        <v>1459</v>
      </c>
      <c r="B1460" s="3" t="s">
        <v>441</v>
      </c>
      <c r="C1460" s="3" t="s">
        <v>16</v>
      </c>
      <c r="D1460" s="2">
        <v>81503.97</v>
      </c>
      <c r="E1460" s="3">
        <v>5</v>
      </c>
      <c r="F1460" s="3" t="s">
        <v>2091</v>
      </c>
      <c r="G1460" s="1">
        <v>45381</v>
      </c>
      <c r="H1460" s="3" t="s">
        <v>181</v>
      </c>
      <c r="I1460" s="3" t="s">
        <v>32</v>
      </c>
      <c r="J1460" s="3" t="s">
        <v>20</v>
      </c>
      <c r="K1460" s="2">
        <f>Table1[[#This Row],[Unit Price]]*Table1[[#This Row],[Quantity]]</f>
        <v>407519.85</v>
      </c>
      <c r="L1460" s="3">
        <f t="shared" si="22"/>
        <v>0.25</v>
      </c>
      <c r="M1460" s="2">
        <f>IFERROR(Table1[[#This Row],[Sale Price]]*Table1[[#This Row],[Discount]],"No Discount")</f>
        <v>101879.96249999999</v>
      </c>
      <c r="N1460" s="2">
        <f>IFERROR(Table1[[#This Row],[Sale Price]]-Table1[[#This Row],[Discount Amount]],Table1[[#This Row],[Sale Price]])</f>
        <v>305639.88749999995</v>
      </c>
      <c r="O1460" s="23">
        <f>MONTH(Table1[[#This Row],[Date]])</f>
        <v>3</v>
      </c>
      <c r="P1460" s="3"/>
      <c r="Q1460" s="3"/>
      <c r="R1460" s="3"/>
      <c r="S1460" s="3"/>
      <c r="T1460" s="3"/>
    </row>
    <row r="1461" spans="1:20">
      <c r="A1461" s="3">
        <v>1460</v>
      </c>
      <c r="B1461" s="3" t="s">
        <v>351</v>
      </c>
      <c r="C1461" s="3" t="s">
        <v>23</v>
      </c>
      <c r="D1461" s="2">
        <v>179192.54</v>
      </c>
      <c r="E1461" s="3">
        <v>3</v>
      </c>
      <c r="F1461" s="3" t="s">
        <v>2092</v>
      </c>
      <c r="G1461" s="1">
        <v>45569</v>
      </c>
      <c r="H1461" s="3" t="s">
        <v>76</v>
      </c>
      <c r="I1461" s="3" t="s">
        <v>26</v>
      </c>
      <c r="J1461" s="3" t="s">
        <v>36</v>
      </c>
      <c r="K1461" s="2">
        <f>Table1[[#This Row],[Unit Price]]*Table1[[#This Row],[Quantity]]</f>
        <v>537577.62</v>
      </c>
      <c r="L1461" s="3">
        <f t="shared" si="22"/>
        <v>0.15</v>
      </c>
      <c r="M1461" s="2">
        <f>IFERROR(Table1[[#This Row],[Sale Price]]*Table1[[#This Row],[Discount]],"No Discount")</f>
        <v>80636.642999999996</v>
      </c>
      <c r="N1461" s="2">
        <f>IFERROR(Table1[[#This Row],[Sale Price]]-Table1[[#This Row],[Discount Amount]],Table1[[#This Row],[Sale Price]])</f>
        <v>456940.97700000001</v>
      </c>
      <c r="O1461" s="23">
        <f>MONTH(Table1[[#This Row],[Date]])</f>
        <v>10</v>
      </c>
      <c r="P1461" s="3"/>
      <c r="Q1461" s="3"/>
      <c r="R1461" s="3"/>
      <c r="S1461" s="3"/>
      <c r="T1461" s="3"/>
    </row>
    <row r="1462" spans="1:20">
      <c r="A1462" s="3">
        <v>1461</v>
      </c>
      <c r="B1462" s="3" t="s">
        <v>254</v>
      </c>
      <c r="C1462" s="3" t="s">
        <v>51</v>
      </c>
      <c r="D1462" s="2">
        <v>130415.55</v>
      </c>
      <c r="E1462" s="3">
        <v>1</v>
      </c>
      <c r="F1462" s="3" t="s">
        <v>2093</v>
      </c>
      <c r="G1462" s="1">
        <v>45302</v>
      </c>
      <c r="H1462" s="3" t="s">
        <v>57</v>
      </c>
      <c r="I1462" s="3" t="s">
        <v>45</v>
      </c>
      <c r="J1462" s="3" t="s">
        <v>36</v>
      </c>
      <c r="K1462" s="2">
        <f>Table1[[#This Row],[Unit Price]]*Table1[[#This Row],[Quantity]]</f>
        <v>130415.55</v>
      </c>
      <c r="L1462" s="3" t="str">
        <f t="shared" si="22"/>
        <v>No Discount</v>
      </c>
      <c r="M1462" s="2" t="str">
        <f>IFERROR(Table1[[#This Row],[Sale Price]]*Table1[[#This Row],[Discount]],"No Discount")</f>
        <v>No Discount</v>
      </c>
      <c r="N1462" s="2">
        <f>IFERROR(Table1[[#This Row],[Sale Price]]-Table1[[#This Row],[Discount Amount]],Table1[[#This Row],[Sale Price]])</f>
        <v>130415.55</v>
      </c>
      <c r="O1462" s="23">
        <f>MONTH(Table1[[#This Row],[Date]])</f>
        <v>1</v>
      </c>
      <c r="P1462" s="3"/>
      <c r="Q1462" s="3"/>
      <c r="R1462" s="3"/>
      <c r="S1462" s="3"/>
      <c r="T1462" s="3"/>
    </row>
    <row r="1463" spans="1:20">
      <c r="A1463" s="3">
        <v>1462</v>
      </c>
      <c r="B1463" s="3" t="s">
        <v>1795</v>
      </c>
      <c r="C1463" s="3" t="s">
        <v>38</v>
      </c>
      <c r="D1463" s="2">
        <v>81166.92</v>
      </c>
      <c r="E1463" s="3">
        <v>1</v>
      </c>
      <c r="F1463" s="3" t="s">
        <v>2094</v>
      </c>
      <c r="G1463" s="1">
        <v>45430</v>
      </c>
      <c r="H1463" s="3" t="s">
        <v>223</v>
      </c>
      <c r="I1463" s="3" t="s">
        <v>32</v>
      </c>
      <c r="J1463" s="3" t="s">
        <v>20</v>
      </c>
      <c r="K1463" s="2">
        <f>Table1[[#This Row],[Unit Price]]*Table1[[#This Row],[Quantity]]</f>
        <v>81166.92</v>
      </c>
      <c r="L1463" s="3" t="str">
        <f t="shared" si="22"/>
        <v>No Discount</v>
      </c>
      <c r="M1463" s="2" t="str">
        <f>IFERROR(Table1[[#This Row],[Sale Price]]*Table1[[#This Row],[Discount]],"No Discount")</f>
        <v>No Discount</v>
      </c>
      <c r="N1463" s="2">
        <f>IFERROR(Table1[[#This Row],[Sale Price]]-Table1[[#This Row],[Discount Amount]],Table1[[#This Row],[Sale Price]])</f>
        <v>81166.92</v>
      </c>
      <c r="O1463" s="23">
        <f>MONTH(Table1[[#This Row],[Date]])</f>
        <v>5</v>
      </c>
      <c r="P1463" s="3"/>
      <c r="Q1463" s="3"/>
      <c r="R1463" s="3"/>
      <c r="S1463" s="3"/>
      <c r="T1463" s="3"/>
    </row>
    <row r="1464" spans="1:20">
      <c r="A1464" s="3">
        <v>1463</v>
      </c>
      <c r="B1464" s="3" t="s">
        <v>1704</v>
      </c>
      <c r="C1464" s="3" t="s">
        <v>79</v>
      </c>
      <c r="D1464" s="2">
        <v>84494.58</v>
      </c>
      <c r="E1464" s="3">
        <v>3</v>
      </c>
      <c r="F1464" s="3" t="s">
        <v>2095</v>
      </c>
      <c r="G1464" s="1">
        <v>45346</v>
      </c>
      <c r="H1464" s="3" t="s">
        <v>57</v>
      </c>
      <c r="I1464" s="3" t="s">
        <v>32</v>
      </c>
      <c r="J1464" s="3" t="s">
        <v>27</v>
      </c>
      <c r="K1464" s="2">
        <f>Table1[[#This Row],[Unit Price]]*Table1[[#This Row],[Quantity]]</f>
        <v>253483.74</v>
      </c>
      <c r="L1464" s="3">
        <f t="shared" si="22"/>
        <v>0.15</v>
      </c>
      <c r="M1464" s="2">
        <f>IFERROR(Table1[[#This Row],[Sale Price]]*Table1[[#This Row],[Discount]],"No Discount")</f>
        <v>38022.560999999994</v>
      </c>
      <c r="N1464" s="2">
        <f>IFERROR(Table1[[#This Row],[Sale Price]]-Table1[[#This Row],[Discount Amount]],Table1[[#This Row],[Sale Price]])</f>
        <v>215461.179</v>
      </c>
      <c r="O1464" s="23">
        <f>MONTH(Table1[[#This Row],[Date]])</f>
        <v>2</v>
      </c>
      <c r="P1464" s="3"/>
      <c r="Q1464" s="3"/>
      <c r="R1464" s="3"/>
      <c r="S1464" s="3"/>
      <c r="T1464" s="3"/>
    </row>
    <row r="1465" spans="1:20">
      <c r="A1465" s="3">
        <v>1464</v>
      </c>
      <c r="B1465" s="3" t="s">
        <v>299</v>
      </c>
      <c r="C1465" s="3" t="s">
        <v>38</v>
      </c>
      <c r="D1465" s="2">
        <v>81602.759999999995</v>
      </c>
      <c r="E1465" s="3">
        <v>3</v>
      </c>
      <c r="F1465" s="3" t="s">
        <v>2096</v>
      </c>
      <c r="G1465" s="1">
        <v>45451</v>
      </c>
      <c r="H1465" s="3" t="s">
        <v>76</v>
      </c>
      <c r="I1465" s="3" t="s">
        <v>26</v>
      </c>
      <c r="J1465" s="3" t="s">
        <v>20</v>
      </c>
      <c r="K1465" s="2">
        <f>Table1[[#This Row],[Unit Price]]*Table1[[#This Row],[Quantity]]</f>
        <v>244808.27999999997</v>
      </c>
      <c r="L1465" s="3">
        <f t="shared" si="22"/>
        <v>0.15</v>
      </c>
      <c r="M1465" s="2">
        <f>IFERROR(Table1[[#This Row],[Sale Price]]*Table1[[#This Row],[Discount]],"No Discount")</f>
        <v>36721.241999999991</v>
      </c>
      <c r="N1465" s="2">
        <f>IFERROR(Table1[[#This Row],[Sale Price]]-Table1[[#This Row],[Discount Amount]],Table1[[#This Row],[Sale Price]])</f>
        <v>208087.03799999997</v>
      </c>
      <c r="O1465" s="23">
        <f>MONTH(Table1[[#This Row],[Date]])</f>
        <v>6</v>
      </c>
      <c r="P1465" s="3"/>
      <c r="Q1465" s="3"/>
      <c r="R1465" s="3"/>
      <c r="S1465" s="3"/>
      <c r="T1465" s="3"/>
    </row>
    <row r="1466" spans="1:20">
      <c r="A1466" s="3">
        <v>1465</v>
      </c>
      <c r="B1466" s="3" t="s">
        <v>1447</v>
      </c>
      <c r="C1466" s="3" t="s">
        <v>16</v>
      </c>
      <c r="D1466" s="2">
        <v>197205.75</v>
      </c>
      <c r="E1466" s="3">
        <v>4</v>
      </c>
      <c r="F1466" s="3" t="s">
        <v>2097</v>
      </c>
      <c r="G1466" s="1">
        <v>45389</v>
      </c>
      <c r="H1466" s="3" t="s">
        <v>131</v>
      </c>
      <c r="I1466" s="3" t="s">
        <v>19</v>
      </c>
      <c r="J1466" s="3" t="s">
        <v>27</v>
      </c>
      <c r="K1466" s="2">
        <f>Table1[[#This Row],[Unit Price]]*Table1[[#This Row],[Quantity]]</f>
        <v>788823</v>
      </c>
      <c r="L1466" s="3">
        <f t="shared" si="22"/>
        <v>0.15</v>
      </c>
      <c r="M1466" s="2">
        <f>IFERROR(Table1[[#This Row],[Sale Price]]*Table1[[#This Row],[Discount]],"No Discount")</f>
        <v>118323.45</v>
      </c>
      <c r="N1466" s="2">
        <f>IFERROR(Table1[[#This Row],[Sale Price]]-Table1[[#This Row],[Discount Amount]],Table1[[#This Row],[Sale Price]])</f>
        <v>670499.55000000005</v>
      </c>
      <c r="O1466" s="23">
        <f>MONTH(Table1[[#This Row],[Date]])</f>
        <v>4</v>
      </c>
      <c r="P1466" s="3"/>
      <c r="Q1466" s="3"/>
      <c r="R1466" s="3"/>
      <c r="S1466" s="3"/>
      <c r="T1466" s="3"/>
    </row>
    <row r="1467" spans="1:20">
      <c r="A1467" s="3">
        <v>1466</v>
      </c>
      <c r="B1467" s="3" t="s">
        <v>202</v>
      </c>
      <c r="C1467" s="3" t="s">
        <v>38</v>
      </c>
      <c r="D1467" s="2">
        <v>74015.16</v>
      </c>
      <c r="E1467" s="3">
        <v>2</v>
      </c>
      <c r="F1467" s="3" t="s">
        <v>2098</v>
      </c>
      <c r="G1467" s="1">
        <v>45393</v>
      </c>
      <c r="H1467" s="3" t="s">
        <v>67</v>
      </c>
      <c r="I1467" s="3" t="s">
        <v>32</v>
      </c>
      <c r="J1467" s="3" t="s">
        <v>27</v>
      </c>
      <c r="K1467" s="2">
        <f>Table1[[#This Row],[Unit Price]]*Table1[[#This Row],[Quantity]]</f>
        <v>148030.32</v>
      </c>
      <c r="L1467" s="3">
        <f t="shared" si="22"/>
        <v>0.15</v>
      </c>
      <c r="M1467" s="2">
        <f>IFERROR(Table1[[#This Row],[Sale Price]]*Table1[[#This Row],[Discount]],"No Discount")</f>
        <v>22204.547999999999</v>
      </c>
      <c r="N1467" s="2">
        <f>IFERROR(Table1[[#This Row],[Sale Price]]-Table1[[#This Row],[Discount Amount]],Table1[[#This Row],[Sale Price]])</f>
        <v>125825.77200000001</v>
      </c>
      <c r="O1467" s="23">
        <f>MONTH(Table1[[#This Row],[Date]])</f>
        <v>4</v>
      </c>
      <c r="P1467" s="3"/>
      <c r="Q1467" s="3"/>
      <c r="R1467" s="3"/>
      <c r="S1467" s="3"/>
      <c r="T1467" s="3"/>
    </row>
    <row r="1468" spans="1:20">
      <c r="A1468" s="3">
        <v>1467</v>
      </c>
      <c r="B1468" s="3" t="s">
        <v>1137</v>
      </c>
      <c r="C1468" s="3" t="s">
        <v>16</v>
      </c>
      <c r="D1468" s="2">
        <v>166430.26999999999</v>
      </c>
      <c r="E1468" s="3">
        <v>2</v>
      </c>
      <c r="F1468" s="3" t="s">
        <v>2099</v>
      </c>
      <c r="G1468" s="1">
        <v>45347</v>
      </c>
      <c r="H1468" s="3" t="s">
        <v>84</v>
      </c>
      <c r="I1468" s="3" t="s">
        <v>26</v>
      </c>
      <c r="J1468" s="3" t="s">
        <v>27</v>
      </c>
      <c r="K1468" s="2">
        <f>Table1[[#This Row],[Unit Price]]*Table1[[#This Row],[Quantity]]</f>
        <v>332860.53999999998</v>
      </c>
      <c r="L1468" s="3">
        <f t="shared" si="22"/>
        <v>0.15</v>
      </c>
      <c r="M1468" s="2">
        <f>IFERROR(Table1[[#This Row],[Sale Price]]*Table1[[#This Row],[Discount]],"No Discount")</f>
        <v>49929.080999999998</v>
      </c>
      <c r="N1468" s="2">
        <f>IFERROR(Table1[[#This Row],[Sale Price]]-Table1[[#This Row],[Discount Amount]],Table1[[#This Row],[Sale Price]])</f>
        <v>282931.45899999997</v>
      </c>
      <c r="O1468" s="23">
        <f>MONTH(Table1[[#This Row],[Date]])</f>
        <v>2</v>
      </c>
      <c r="P1468" s="3"/>
      <c r="Q1468" s="3"/>
      <c r="R1468" s="3"/>
      <c r="S1468" s="3"/>
      <c r="T1468" s="3"/>
    </row>
    <row r="1469" spans="1:20">
      <c r="A1469" s="3">
        <v>1468</v>
      </c>
      <c r="B1469" s="3" t="s">
        <v>204</v>
      </c>
      <c r="C1469" s="3" t="s">
        <v>79</v>
      </c>
      <c r="D1469" s="2">
        <v>149143.15</v>
      </c>
      <c r="E1469" s="3">
        <v>5</v>
      </c>
      <c r="F1469" s="3" t="s">
        <v>2100</v>
      </c>
      <c r="G1469" s="1">
        <v>45444</v>
      </c>
      <c r="H1469" s="3" t="s">
        <v>72</v>
      </c>
      <c r="I1469" s="3" t="s">
        <v>26</v>
      </c>
      <c r="J1469" s="3" t="s">
        <v>20</v>
      </c>
      <c r="K1469" s="2">
        <f>Table1[[#This Row],[Unit Price]]*Table1[[#This Row],[Quantity]]</f>
        <v>745715.75</v>
      </c>
      <c r="L1469" s="3">
        <f t="shared" si="22"/>
        <v>0.25</v>
      </c>
      <c r="M1469" s="2">
        <f>IFERROR(Table1[[#This Row],[Sale Price]]*Table1[[#This Row],[Discount]],"No Discount")</f>
        <v>186428.9375</v>
      </c>
      <c r="N1469" s="2">
        <f>IFERROR(Table1[[#This Row],[Sale Price]]-Table1[[#This Row],[Discount Amount]],Table1[[#This Row],[Sale Price]])</f>
        <v>559286.8125</v>
      </c>
      <c r="O1469" s="23">
        <f>MONTH(Table1[[#This Row],[Date]])</f>
        <v>6</v>
      </c>
      <c r="P1469" s="3"/>
      <c r="Q1469" s="3"/>
      <c r="R1469" s="3"/>
      <c r="S1469" s="3"/>
      <c r="T1469" s="3"/>
    </row>
    <row r="1470" spans="1:20">
      <c r="A1470" s="3">
        <v>1469</v>
      </c>
      <c r="B1470" s="3" t="s">
        <v>74</v>
      </c>
      <c r="C1470" s="3" t="s">
        <v>51</v>
      </c>
      <c r="D1470" s="2">
        <v>115428.91</v>
      </c>
      <c r="E1470" s="3">
        <v>3</v>
      </c>
      <c r="F1470" s="3" t="s">
        <v>2101</v>
      </c>
      <c r="G1470" s="1">
        <v>45424</v>
      </c>
      <c r="H1470" s="3" t="s">
        <v>181</v>
      </c>
      <c r="I1470" s="3" t="s">
        <v>19</v>
      </c>
      <c r="J1470" s="3" t="s">
        <v>27</v>
      </c>
      <c r="K1470" s="2">
        <f>Table1[[#This Row],[Unit Price]]*Table1[[#This Row],[Quantity]]</f>
        <v>346286.73</v>
      </c>
      <c r="L1470" s="3">
        <f t="shared" si="22"/>
        <v>0.15</v>
      </c>
      <c r="M1470" s="2">
        <f>IFERROR(Table1[[#This Row],[Sale Price]]*Table1[[#This Row],[Discount]],"No Discount")</f>
        <v>51943.009499999993</v>
      </c>
      <c r="N1470" s="2">
        <f>IFERROR(Table1[[#This Row],[Sale Price]]-Table1[[#This Row],[Discount Amount]],Table1[[#This Row],[Sale Price]])</f>
        <v>294343.7205</v>
      </c>
      <c r="O1470" s="23">
        <f>MONTH(Table1[[#This Row],[Date]])</f>
        <v>5</v>
      </c>
      <c r="P1470" s="3"/>
      <c r="Q1470" s="3"/>
      <c r="R1470" s="3"/>
      <c r="S1470" s="3"/>
      <c r="T1470" s="3"/>
    </row>
    <row r="1471" spans="1:20">
      <c r="A1471" s="3">
        <v>1470</v>
      </c>
      <c r="B1471" s="3" t="s">
        <v>379</v>
      </c>
      <c r="C1471" s="3" t="s">
        <v>60</v>
      </c>
      <c r="D1471" s="2">
        <v>105788.03</v>
      </c>
      <c r="E1471" s="3">
        <v>4</v>
      </c>
      <c r="F1471" s="3" t="s">
        <v>2102</v>
      </c>
      <c r="G1471" s="1">
        <v>45380</v>
      </c>
      <c r="H1471" s="3" t="s">
        <v>57</v>
      </c>
      <c r="I1471" s="3" t="s">
        <v>45</v>
      </c>
      <c r="J1471" s="3" t="s">
        <v>27</v>
      </c>
      <c r="K1471" s="2">
        <f>Table1[[#This Row],[Unit Price]]*Table1[[#This Row],[Quantity]]</f>
        <v>423152.12</v>
      </c>
      <c r="L1471" s="3">
        <f t="shared" si="22"/>
        <v>0.15</v>
      </c>
      <c r="M1471" s="2">
        <f>IFERROR(Table1[[#This Row],[Sale Price]]*Table1[[#This Row],[Discount]],"No Discount")</f>
        <v>63472.817999999999</v>
      </c>
      <c r="N1471" s="2">
        <f>IFERROR(Table1[[#This Row],[Sale Price]]-Table1[[#This Row],[Discount Amount]],Table1[[#This Row],[Sale Price]])</f>
        <v>359679.30200000003</v>
      </c>
      <c r="O1471" s="23">
        <f>MONTH(Table1[[#This Row],[Date]])</f>
        <v>3</v>
      </c>
      <c r="P1471" s="3"/>
      <c r="Q1471" s="3"/>
      <c r="R1471" s="3"/>
      <c r="S1471" s="3"/>
      <c r="T1471" s="3"/>
    </row>
    <row r="1472" spans="1:20">
      <c r="A1472" s="3">
        <v>1471</v>
      </c>
      <c r="B1472" s="3" t="s">
        <v>263</v>
      </c>
      <c r="C1472" s="3" t="s">
        <v>16</v>
      </c>
      <c r="D1472" s="2">
        <v>197332.97</v>
      </c>
      <c r="E1472" s="3">
        <v>4</v>
      </c>
      <c r="F1472" s="3" t="s">
        <v>2103</v>
      </c>
      <c r="G1472" s="1">
        <v>45478</v>
      </c>
      <c r="H1472" s="3" t="s">
        <v>197</v>
      </c>
      <c r="I1472" s="3" t="s">
        <v>45</v>
      </c>
      <c r="J1472" s="3" t="s">
        <v>20</v>
      </c>
      <c r="K1472" s="2">
        <f>Table1[[#This Row],[Unit Price]]*Table1[[#This Row],[Quantity]]</f>
        <v>789331.88</v>
      </c>
      <c r="L1472" s="3">
        <f t="shared" si="22"/>
        <v>0.15</v>
      </c>
      <c r="M1472" s="2">
        <f>IFERROR(Table1[[#This Row],[Sale Price]]*Table1[[#This Row],[Discount]],"No Discount")</f>
        <v>118399.78199999999</v>
      </c>
      <c r="N1472" s="2">
        <f>IFERROR(Table1[[#This Row],[Sale Price]]-Table1[[#This Row],[Discount Amount]],Table1[[#This Row],[Sale Price]])</f>
        <v>670932.098</v>
      </c>
      <c r="O1472" s="23">
        <f>MONTH(Table1[[#This Row],[Date]])</f>
        <v>7</v>
      </c>
      <c r="P1472" s="3"/>
      <c r="Q1472" s="3"/>
      <c r="R1472" s="3"/>
      <c r="S1472" s="3"/>
      <c r="T1472" s="3"/>
    </row>
    <row r="1473" spans="1:20">
      <c r="A1473" s="3">
        <v>1472</v>
      </c>
      <c r="B1473" s="3" t="s">
        <v>534</v>
      </c>
      <c r="C1473" s="3" t="s">
        <v>38</v>
      </c>
      <c r="D1473" s="2">
        <v>73315.7</v>
      </c>
      <c r="E1473" s="3">
        <v>3</v>
      </c>
      <c r="F1473" s="3" t="s">
        <v>2104</v>
      </c>
      <c r="G1473" s="1">
        <v>45494</v>
      </c>
      <c r="H1473" s="3" t="s">
        <v>53</v>
      </c>
      <c r="I1473" s="3" t="s">
        <v>45</v>
      </c>
      <c r="J1473" s="3" t="s">
        <v>36</v>
      </c>
      <c r="K1473" s="2">
        <f>Table1[[#This Row],[Unit Price]]*Table1[[#This Row],[Quantity]]</f>
        <v>219947.09999999998</v>
      </c>
      <c r="L1473" s="3">
        <f t="shared" si="22"/>
        <v>0.15</v>
      </c>
      <c r="M1473" s="2">
        <f>IFERROR(Table1[[#This Row],[Sale Price]]*Table1[[#This Row],[Discount]],"No Discount")</f>
        <v>32992.064999999995</v>
      </c>
      <c r="N1473" s="2">
        <f>IFERROR(Table1[[#This Row],[Sale Price]]-Table1[[#This Row],[Discount Amount]],Table1[[#This Row],[Sale Price]])</f>
        <v>186955.03499999997</v>
      </c>
      <c r="O1473" s="23">
        <f>MONTH(Table1[[#This Row],[Date]])</f>
        <v>7</v>
      </c>
      <c r="P1473" s="3"/>
      <c r="Q1473" s="3"/>
      <c r="R1473" s="3"/>
      <c r="S1473" s="3"/>
      <c r="T1473" s="3"/>
    </row>
    <row r="1474" spans="1:20">
      <c r="A1474" s="3">
        <v>1473</v>
      </c>
      <c r="B1474" s="3" t="s">
        <v>1735</v>
      </c>
      <c r="C1474" s="3" t="s">
        <v>47</v>
      </c>
      <c r="D1474" s="2">
        <v>98256.14</v>
      </c>
      <c r="E1474" s="3">
        <v>1</v>
      </c>
      <c r="F1474" s="3" t="s">
        <v>2105</v>
      </c>
      <c r="G1474" s="1">
        <v>45456</v>
      </c>
      <c r="H1474" s="3" t="s">
        <v>72</v>
      </c>
      <c r="I1474" s="3" t="s">
        <v>41</v>
      </c>
      <c r="J1474" s="3" t="s">
        <v>20</v>
      </c>
      <c r="K1474" s="2">
        <f>Table1[[#This Row],[Unit Price]]*Table1[[#This Row],[Quantity]]</f>
        <v>98256.14</v>
      </c>
      <c r="L1474" s="3" t="str">
        <f t="shared" ref="L1474:L1537" si="23">_xlfn.XLOOKUP(E1474,$P$2:$P$6,$Q$2:$Q$6,,0)</f>
        <v>No Discount</v>
      </c>
      <c r="M1474" s="2" t="str">
        <f>IFERROR(Table1[[#This Row],[Sale Price]]*Table1[[#This Row],[Discount]],"No Discount")</f>
        <v>No Discount</v>
      </c>
      <c r="N1474" s="2">
        <f>IFERROR(Table1[[#This Row],[Sale Price]]-Table1[[#This Row],[Discount Amount]],Table1[[#This Row],[Sale Price]])</f>
        <v>98256.14</v>
      </c>
      <c r="O1474" s="23">
        <f>MONTH(Table1[[#This Row],[Date]])</f>
        <v>6</v>
      </c>
      <c r="P1474" s="3"/>
      <c r="Q1474" s="3"/>
      <c r="R1474" s="3"/>
      <c r="S1474" s="3"/>
      <c r="T1474" s="3"/>
    </row>
    <row r="1475" spans="1:20">
      <c r="A1475" s="3">
        <v>1474</v>
      </c>
      <c r="B1475" s="3" t="s">
        <v>387</v>
      </c>
      <c r="C1475" s="3" t="s">
        <v>51</v>
      </c>
      <c r="D1475" s="2">
        <v>121637.73</v>
      </c>
      <c r="E1475" s="3">
        <v>4</v>
      </c>
      <c r="F1475" s="3" t="s">
        <v>2106</v>
      </c>
      <c r="G1475" s="1">
        <v>45451</v>
      </c>
      <c r="H1475" s="3" t="s">
        <v>76</v>
      </c>
      <c r="I1475" s="3" t="s">
        <v>19</v>
      </c>
      <c r="J1475" s="3" t="s">
        <v>20</v>
      </c>
      <c r="K1475" s="2">
        <f>Table1[[#This Row],[Unit Price]]*Table1[[#This Row],[Quantity]]</f>
        <v>486550.92</v>
      </c>
      <c r="L1475" s="3">
        <f t="shared" si="23"/>
        <v>0.15</v>
      </c>
      <c r="M1475" s="2">
        <f>IFERROR(Table1[[#This Row],[Sale Price]]*Table1[[#This Row],[Discount]],"No Discount")</f>
        <v>72982.637999999992</v>
      </c>
      <c r="N1475" s="2">
        <f>IFERROR(Table1[[#This Row],[Sale Price]]-Table1[[#This Row],[Discount Amount]],Table1[[#This Row],[Sale Price]])</f>
        <v>413568.28200000001</v>
      </c>
      <c r="O1475" s="23">
        <f>MONTH(Table1[[#This Row],[Date]])</f>
        <v>6</v>
      </c>
      <c r="P1475" s="3"/>
      <c r="Q1475" s="3"/>
      <c r="R1475" s="3"/>
      <c r="S1475" s="3"/>
      <c r="T1475" s="3"/>
    </row>
    <row r="1476" spans="1:20">
      <c r="A1476" s="3">
        <v>1475</v>
      </c>
      <c r="B1476" s="3" t="s">
        <v>921</v>
      </c>
      <c r="C1476" s="3" t="s">
        <v>29</v>
      </c>
      <c r="D1476" s="2">
        <v>113889.57</v>
      </c>
      <c r="E1476" s="3">
        <v>4</v>
      </c>
      <c r="F1476" s="3" t="s">
        <v>2107</v>
      </c>
      <c r="G1476" s="1">
        <v>45446</v>
      </c>
      <c r="H1476" s="3" t="s">
        <v>44</v>
      </c>
      <c r="I1476" s="3" t="s">
        <v>32</v>
      </c>
      <c r="J1476" s="3" t="s">
        <v>36</v>
      </c>
      <c r="K1476" s="2">
        <f>Table1[[#This Row],[Unit Price]]*Table1[[#This Row],[Quantity]]</f>
        <v>455558.28</v>
      </c>
      <c r="L1476" s="3">
        <f t="shared" si="23"/>
        <v>0.15</v>
      </c>
      <c r="M1476" s="2">
        <f>IFERROR(Table1[[#This Row],[Sale Price]]*Table1[[#This Row],[Discount]],"No Discount")</f>
        <v>68333.741999999998</v>
      </c>
      <c r="N1476" s="2">
        <f>IFERROR(Table1[[#This Row],[Sale Price]]-Table1[[#This Row],[Discount Amount]],Table1[[#This Row],[Sale Price]])</f>
        <v>387224.53800000006</v>
      </c>
      <c r="O1476" s="23">
        <f>MONTH(Table1[[#This Row],[Date]])</f>
        <v>6</v>
      </c>
      <c r="P1476" s="3"/>
      <c r="Q1476" s="3"/>
      <c r="R1476" s="3"/>
      <c r="S1476" s="3"/>
      <c r="T1476" s="3"/>
    </row>
    <row r="1477" spans="1:20">
      <c r="A1477" s="3">
        <v>1476</v>
      </c>
      <c r="B1477" s="3" t="s">
        <v>1133</v>
      </c>
      <c r="C1477" s="3" t="s">
        <v>23</v>
      </c>
      <c r="D1477" s="2">
        <v>8438.73</v>
      </c>
      <c r="E1477" s="3">
        <v>3</v>
      </c>
      <c r="F1477" s="3" t="s">
        <v>2108</v>
      </c>
      <c r="G1477" s="1">
        <v>45374</v>
      </c>
      <c r="H1477" s="3" t="s">
        <v>121</v>
      </c>
      <c r="I1477" s="3" t="s">
        <v>41</v>
      </c>
      <c r="J1477" s="3" t="s">
        <v>36</v>
      </c>
      <c r="K1477" s="2">
        <f>Table1[[#This Row],[Unit Price]]*Table1[[#This Row],[Quantity]]</f>
        <v>25316.19</v>
      </c>
      <c r="L1477" s="3">
        <f t="shared" si="23"/>
        <v>0.15</v>
      </c>
      <c r="M1477" s="2">
        <f>IFERROR(Table1[[#This Row],[Sale Price]]*Table1[[#This Row],[Discount]],"No Discount")</f>
        <v>3797.4284999999995</v>
      </c>
      <c r="N1477" s="2">
        <f>IFERROR(Table1[[#This Row],[Sale Price]]-Table1[[#This Row],[Discount Amount]],Table1[[#This Row],[Sale Price]])</f>
        <v>21518.761500000001</v>
      </c>
      <c r="O1477" s="23">
        <f>MONTH(Table1[[#This Row],[Date]])</f>
        <v>3</v>
      </c>
      <c r="P1477" s="3"/>
      <c r="Q1477" s="3"/>
      <c r="R1477" s="3"/>
      <c r="S1477" s="3"/>
      <c r="T1477" s="3"/>
    </row>
    <row r="1478" spans="1:20">
      <c r="A1478" s="3">
        <v>1477</v>
      </c>
      <c r="B1478" s="3" t="s">
        <v>236</v>
      </c>
      <c r="C1478" s="3" t="s">
        <v>60</v>
      </c>
      <c r="D1478" s="2">
        <v>143536.59</v>
      </c>
      <c r="E1478" s="3">
        <v>4</v>
      </c>
      <c r="F1478" s="3" t="s">
        <v>2109</v>
      </c>
      <c r="G1478" s="1">
        <v>45545</v>
      </c>
      <c r="H1478" s="3" t="s">
        <v>121</v>
      </c>
      <c r="I1478" s="3" t="s">
        <v>26</v>
      </c>
      <c r="J1478" s="3" t="s">
        <v>36</v>
      </c>
      <c r="K1478" s="2">
        <f>Table1[[#This Row],[Unit Price]]*Table1[[#This Row],[Quantity]]</f>
        <v>574146.36</v>
      </c>
      <c r="L1478" s="3">
        <f t="shared" si="23"/>
        <v>0.15</v>
      </c>
      <c r="M1478" s="2">
        <f>IFERROR(Table1[[#This Row],[Sale Price]]*Table1[[#This Row],[Discount]],"No Discount")</f>
        <v>86121.953999999998</v>
      </c>
      <c r="N1478" s="2">
        <f>IFERROR(Table1[[#This Row],[Sale Price]]-Table1[[#This Row],[Discount Amount]],Table1[[#This Row],[Sale Price]])</f>
        <v>488024.40599999996</v>
      </c>
      <c r="O1478" s="23">
        <f>MONTH(Table1[[#This Row],[Date]])</f>
        <v>9</v>
      </c>
      <c r="P1478" s="3"/>
      <c r="Q1478" s="3"/>
      <c r="R1478" s="3"/>
      <c r="S1478" s="3"/>
      <c r="T1478" s="3"/>
    </row>
    <row r="1479" spans="1:20">
      <c r="A1479" s="3">
        <v>1478</v>
      </c>
      <c r="B1479" s="3" t="s">
        <v>1509</v>
      </c>
      <c r="C1479" s="3" t="s">
        <v>129</v>
      </c>
      <c r="D1479" s="2">
        <v>115375.47</v>
      </c>
      <c r="E1479" s="3">
        <v>2</v>
      </c>
      <c r="F1479" s="3" t="s">
        <v>2110</v>
      </c>
      <c r="G1479" s="1">
        <v>45649</v>
      </c>
      <c r="H1479" s="3" t="s">
        <v>53</v>
      </c>
      <c r="I1479" s="3" t="s">
        <v>26</v>
      </c>
      <c r="J1479" s="3" t="s">
        <v>20</v>
      </c>
      <c r="K1479" s="2">
        <f>Table1[[#This Row],[Unit Price]]*Table1[[#This Row],[Quantity]]</f>
        <v>230750.94</v>
      </c>
      <c r="L1479" s="3">
        <f t="shared" si="23"/>
        <v>0.15</v>
      </c>
      <c r="M1479" s="2">
        <f>IFERROR(Table1[[#This Row],[Sale Price]]*Table1[[#This Row],[Discount]],"No Discount")</f>
        <v>34612.640999999996</v>
      </c>
      <c r="N1479" s="2">
        <f>IFERROR(Table1[[#This Row],[Sale Price]]-Table1[[#This Row],[Discount Amount]],Table1[[#This Row],[Sale Price]])</f>
        <v>196138.299</v>
      </c>
      <c r="O1479" s="23">
        <f>MONTH(Table1[[#This Row],[Date]])</f>
        <v>12</v>
      </c>
      <c r="P1479" s="3"/>
      <c r="Q1479" s="3"/>
      <c r="R1479" s="3"/>
      <c r="S1479" s="3"/>
      <c r="T1479" s="3"/>
    </row>
    <row r="1480" spans="1:20">
      <c r="A1480" s="3">
        <v>1479</v>
      </c>
      <c r="B1480" s="3" t="s">
        <v>1171</v>
      </c>
      <c r="C1480" s="3" t="s">
        <v>16</v>
      </c>
      <c r="D1480" s="2">
        <v>110886.82</v>
      </c>
      <c r="E1480" s="3">
        <v>3</v>
      </c>
      <c r="F1480" s="3" t="s">
        <v>2111</v>
      </c>
      <c r="G1480" s="1">
        <v>45611</v>
      </c>
      <c r="H1480" s="3" t="s">
        <v>84</v>
      </c>
      <c r="I1480" s="3" t="s">
        <v>19</v>
      </c>
      <c r="J1480" s="3" t="s">
        <v>36</v>
      </c>
      <c r="K1480" s="2">
        <f>Table1[[#This Row],[Unit Price]]*Table1[[#This Row],[Quantity]]</f>
        <v>332660.46000000002</v>
      </c>
      <c r="L1480" s="3">
        <f t="shared" si="23"/>
        <v>0.15</v>
      </c>
      <c r="M1480" s="2">
        <f>IFERROR(Table1[[#This Row],[Sale Price]]*Table1[[#This Row],[Discount]],"No Discount")</f>
        <v>49899.069000000003</v>
      </c>
      <c r="N1480" s="2">
        <f>IFERROR(Table1[[#This Row],[Sale Price]]-Table1[[#This Row],[Discount Amount]],Table1[[#This Row],[Sale Price]])</f>
        <v>282761.391</v>
      </c>
      <c r="O1480" s="23">
        <f>MONTH(Table1[[#This Row],[Date]])</f>
        <v>11</v>
      </c>
      <c r="P1480" s="3"/>
      <c r="Q1480" s="3"/>
      <c r="R1480" s="3"/>
      <c r="S1480" s="3"/>
      <c r="T1480" s="3"/>
    </row>
    <row r="1481" spans="1:20">
      <c r="A1481" s="3">
        <v>1480</v>
      </c>
      <c r="B1481" s="3" t="s">
        <v>824</v>
      </c>
      <c r="C1481" s="3" t="s">
        <v>16</v>
      </c>
      <c r="D1481" s="2">
        <v>75576.22</v>
      </c>
      <c r="E1481" s="3">
        <v>2</v>
      </c>
      <c r="F1481" s="3" t="s">
        <v>2112</v>
      </c>
      <c r="G1481" s="1">
        <v>45578</v>
      </c>
      <c r="H1481" s="3" t="s">
        <v>35</v>
      </c>
      <c r="I1481" s="3" t="s">
        <v>32</v>
      </c>
      <c r="J1481" s="3" t="s">
        <v>27</v>
      </c>
      <c r="K1481" s="2">
        <f>Table1[[#This Row],[Unit Price]]*Table1[[#This Row],[Quantity]]</f>
        <v>151152.44</v>
      </c>
      <c r="L1481" s="3">
        <f t="shared" si="23"/>
        <v>0.15</v>
      </c>
      <c r="M1481" s="2">
        <f>IFERROR(Table1[[#This Row],[Sale Price]]*Table1[[#This Row],[Discount]],"No Discount")</f>
        <v>22672.865999999998</v>
      </c>
      <c r="N1481" s="2">
        <f>IFERROR(Table1[[#This Row],[Sale Price]]-Table1[[#This Row],[Discount Amount]],Table1[[#This Row],[Sale Price]])</f>
        <v>128479.57400000001</v>
      </c>
      <c r="O1481" s="23">
        <f>MONTH(Table1[[#This Row],[Date]])</f>
        <v>10</v>
      </c>
      <c r="P1481" s="3"/>
      <c r="Q1481" s="3"/>
      <c r="R1481" s="3"/>
      <c r="S1481" s="3"/>
      <c r="T1481" s="3"/>
    </row>
    <row r="1482" spans="1:20">
      <c r="A1482" s="3">
        <v>1481</v>
      </c>
      <c r="B1482" s="3" t="s">
        <v>713</v>
      </c>
      <c r="C1482" s="3" t="s">
        <v>129</v>
      </c>
      <c r="D1482" s="2">
        <v>189876.58</v>
      </c>
      <c r="E1482" s="3">
        <v>1</v>
      </c>
      <c r="F1482" s="3" t="s">
        <v>2113</v>
      </c>
      <c r="G1482" s="1">
        <v>45411</v>
      </c>
      <c r="H1482" s="3" t="s">
        <v>181</v>
      </c>
      <c r="I1482" s="3" t="s">
        <v>26</v>
      </c>
      <c r="J1482" s="3" t="s">
        <v>27</v>
      </c>
      <c r="K1482" s="2">
        <f>Table1[[#This Row],[Unit Price]]*Table1[[#This Row],[Quantity]]</f>
        <v>189876.58</v>
      </c>
      <c r="L1482" s="3" t="str">
        <f t="shared" si="23"/>
        <v>No Discount</v>
      </c>
      <c r="M1482" s="2" t="str">
        <f>IFERROR(Table1[[#This Row],[Sale Price]]*Table1[[#This Row],[Discount]],"No Discount")</f>
        <v>No Discount</v>
      </c>
      <c r="N1482" s="2">
        <f>IFERROR(Table1[[#This Row],[Sale Price]]-Table1[[#This Row],[Discount Amount]],Table1[[#This Row],[Sale Price]])</f>
        <v>189876.58</v>
      </c>
      <c r="O1482" s="23">
        <f>MONTH(Table1[[#This Row],[Date]])</f>
        <v>4</v>
      </c>
      <c r="P1482" s="3"/>
      <c r="Q1482" s="3"/>
      <c r="R1482" s="3"/>
      <c r="S1482" s="3"/>
      <c r="T1482" s="3"/>
    </row>
    <row r="1483" spans="1:20">
      <c r="A1483" s="3">
        <v>1482</v>
      </c>
      <c r="B1483" s="3" t="s">
        <v>1586</v>
      </c>
      <c r="C1483" s="3" t="s">
        <v>129</v>
      </c>
      <c r="D1483" s="2">
        <v>14812.59</v>
      </c>
      <c r="E1483" s="3">
        <v>1</v>
      </c>
      <c r="F1483" s="3" t="s">
        <v>2114</v>
      </c>
      <c r="G1483" s="1">
        <v>45301</v>
      </c>
      <c r="H1483" s="3" t="s">
        <v>121</v>
      </c>
      <c r="I1483" s="3" t="s">
        <v>19</v>
      </c>
      <c r="J1483" s="3" t="s">
        <v>36</v>
      </c>
      <c r="K1483" s="2">
        <f>Table1[[#This Row],[Unit Price]]*Table1[[#This Row],[Quantity]]</f>
        <v>14812.59</v>
      </c>
      <c r="L1483" s="3" t="str">
        <f t="shared" si="23"/>
        <v>No Discount</v>
      </c>
      <c r="M1483" s="2" t="str">
        <f>IFERROR(Table1[[#This Row],[Sale Price]]*Table1[[#This Row],[Discount]],"No Discount")</f>
        <v>No Discount</v>
      </c>
      <c r="N1483" s="2">
        <f>IFERROR(Table1[[#This Row],[Sale Price]]-Table1[[#This Row],[Discount Amount]],Table1[[#This Row],[Sale Price]])</f>
        <v>14812.59</v>
      </c>
      <c r="O1483" s="23">
        <f>MONTH(Table1[[#This Row],[Date]])</f>
        <v>1</v>
      </c>
      <c r="P1483" s="3"/>
      <c r="Q1483" s="3"/>
      <c r="R1483" s="3"/>
      <c r="S1483" s="3"/>
      <c r="T1483" s="3"/>
    </row>
    <row r="1484" spans="1:20">
      <c r="A1484" s="3">
        <v>1483</v>
      </c>
      <c r="B1484" s="3" t="s">
        <v>600</v>
      </c>
      <c r="C1484" s="3" t="s">
        <v>23</v>
      </c>
      <c r="D1484" s="2">
        <v>173979.51</v>
      </c>
      <c r="E1484" s="3">
        <v>3</v>
      </c>
      <c r="F1484" s="3" t="s">
        <v>2115</v>
      </c>
      <c r="G1484" s="1">
        <v>45571</v>
      </c>
      <c r="H1484" s="3" t="s">
        <v>84</v>
      </c>
      <c r="I1484" s="3" t="s">
        <v>32</v>
      </c>
      <c r="J1484" s="3" t="s">
        <v>20</v>
      </c>
      <c r="K1484" s="2">
        <f>Table1[[#This Row],[Unit Price]]*Table1[[#This Row],[Quantity]]</f>
        <v>521938.53</v>
      </c>
      <c r="L1484" s="3">
        <f t="shared" si="23"/>
        <v>0.15</v>
      </c>
      <c r="M1484" s="2">
        <f>IFERROR(Table1[[#This Row],[Sale Price]]*Table1[[#This Row],[Discount]],"No Discount")</f>
        <v>78290.779500000004</v>
      </c>
      <c r="N1484" s="2">
        <f>IFERROR(Table1[[#This Row],[Sale Price]]-Table1[[#This Row],[Discount Amount]],Table1[[#This Row],[Sale Price]])</f>
        <v>443647.75050000002</v>
      </c>
      <c r="O1484" s="23">
        <f>MONTH(Table1[[#This Row],[Date]])</f>
        <v>10</v>
      </c>
      <c r="P1484" s="3"/>
      <c r="Q1484" s="3"/>
      <c r="R1484" s="3"/>
      <c r="S1484" s="3"/>
      <c r="T1484" s="3"/>
    </row>
    <row r="1485" spans="1:20">
      <c r="A1485" s="3">
        <v>1484</v>
      </c>
      <c r="B1485" s="3" t="s">
        <v>881</v>
      </c>
      <c r="C1485" s="3" t="s">
        <v>60</v>
      </c>
      <c r="D1485" s="2">
        <v>196142.27</v>
      </c>
      <c r="E1485" s="3">
        <v>3</v>
      </c>
      <c r="F1485" s="3" t="s">
        <v>2116</v>
      </c>
      <c r="G1485" s="1">
        <v>45297</v>
      </c>
      <c r="H1485" s="3" t="s">
        <v>18</v>
      </c>
      <c r="I1485" s="3" t="s">
        <v>32</v>
      </c>
      <c r="J1485" s="3" t="s">
        <v>36</v>
      </c>
      <c r="K1485" s="2">
        <f>Table1[[#This Row],[Unit Price]]*Table1[[#This Row],[Quantity]]</f>
        <v>588426.80999999994</v>
      </c>
      <c r="L1485" s="3">
        <f t="shared" si="23"/>
        <v>0.15</v>
      </c>
      <c r="M1485" s="2">
        <f>IFERROR(Table1[[#This Row],[Sale Price]]*Table1[[#This Row],[Discount]],"No Discount")</f>
        <v>88264.021499999988</v>
      </c>
      <c r="N1485" s="2">
        <f>IFERROR(Table1[[#This Row],[Sale Price]]-Table1[[#This Row],[Discount Amount]],Table1[[#This Row],[Sale Price]])</f>
        <v>500162.78849999997</v>
      </c>
      <c r="O1485" s="23">
        <f>MONTH(Table1[[#This Row],[Date]])</f>
        <v>1</v>
      </c>
      <c r="P1485" s="3"/>
      <c r="Q1485" s="3"/>
      <c r="R1485" s="3"/>
      <c r="S1485" s="3"/>
      <c r="T1485" s="3"/>
    </row>
    <row r="1486" spans="1:20">
      <c r="A1486" s="3">
        <v>1485</v>
      </c>
      <c r="B1486" s="3" t="s">
        <v>1075</v>
      </c>
      <c r="C1486" s="3" t="s">
        <v>23</v>
      </c>
      <c r="D1486" s="2">
        <v>38436.089999999997</v>
      </c>
      <c r="E1486" s="3">
        <v>2</v>
      </c>
      <c r="F1486" s="3" t="s">
        <v>2117</v>
      </c>
      <c r="G1486" s="1">
        <v>45583</v>
      </c>
      <c r="H1486" s="3" t="s">
        <v>96</v>
      </c>
      <c r="I1486" s="3" t="s">
        <v>19</v>
      </c>
      <c r="J1486" s="3" t="s">
        <v>20</v>
      </c>
      <c r="K1486" s="2">
        <f>Table1[[#This Row],[Unit Price]]*Table1[[#This Row],[Quantity]]</f>
        <v>76872.179999999993</v>
      </c>
      <c r="L1486" s="3">
        <f t="shared" si="23"/>
        <v>0.15</v>
      </c>
      <c r="M1486" s="2">
        <f>IFERROR(Table1[[#This Row],[Sale Price]]*Table1[[#This Row],[Discount]],"No Discount")</f>
        <v>11530.826999999999</v>
      </c>
      <c r="N1486" s="2">
        <f>IFERROR(Table1[[#This Row],[Sale Price]]-Table1[[#This Row],[Discount Amount]],Table1[[#This Row],[Sale Price]])</f>
        <v>65341.352999999996</v>
      </c>
      <c r="O1486" s="23">
        <f>MONTH(Table1[[#This Row],[Date]])</f>
        <v>10</v>
      </c>
      <c r="P1486" s="3"/>
      <c r="Q1486" s="3"/>
      <c r="R1486" s="3"/>
      <c r="S1486" s="3"/>
      <c r="T1486" s="3"/>
    </row>
    <row r="1487" spans="1:20">
      <c r="A1487" s="3">
        <v>1486</v>
      </c>
      <c r="B1487" s="3" t="s">
        <v>144</v>
      </c>
      <c r="C1487" s="3" t="s">
        <v>60</v>
      </c>
      <c r="D1487" s="2">
        <v>101599.79</v>
      </c>
      <c r="E1487" s="3">
        <v>1</v>
      </c>
      <c r="F1487" s="3" t="s">
        <v>2118</v>
      </c>
      <c r="G1487" s="1">
        <v>45651</v>
      </c>
      <c r="H1487" s="3" t="s">
        <v>91</v>
      </c>
      <c r="I1487" s="3" t="s">
        <v>32</v>
      </c>
      <c r="J1487" s="3" t="s">
        <v>36</v>
      </c>
      <c r="K1487" s="2">
        <f>Table1[[#This Row],[Unit Price]]*Table1[[#This Row],[Quantity]]</f>
        <v>101599.79</v>
      </c>
      <c r="L1487" s="3" t="str">
        <f t="shared" si="23"/>
        <v>No Discount</v>
      </c>
      <c r="M1487" s="2" t="str">
        <f>IFERROR(Table1[[#This Row],[Sale Price]]*Table1[[#This Row],[Discount]],"No Discount")</f>
        <v>No Discount</v>
      </c>
      <c r="N1487" s="2">
        <f>IFERROR(Table1[[#This Row],[Sale Price]]-Table1[[#This Row],[Discount Amount]],Table1[[#This Row],[Sale Price]])</f>
        <v>101599.79</v>
      </c>
      <c r="O1487" s="23">
        <f>MONTH(Table1[[#This Row],[Date]])</f>
        <v>12</v>
      </c>
      <c r="P1487" s="3"/>
      <c r="Q1487" s="3"/>
      <c r="R1487" s="3"/>
      <c r="S1487" s="3"/>
      <c r="T1487" s="3"/>
    </row>
    <row r="1488" spans="1:20">
      <c r="A1488" s="3">
        <v>1487</v>
      </c>
      <c r="B1488" s="3" t="s">
        <v>1262</v>
      </c>
      <c r="C1488" s="3" t="s">
        <v>51</v>
      </c>
      <c r="D1488" s="2">
        <v>196359.84</v>
      </c>
      <c r="E1488" s="3">
        <v>3</v>
      </c>
      <c r="F1488" s="3" t="s">
        <v>2119</v>
      </c>
      <c r="G1488" s="1">
        <v>45507</v>
      </c>
      <c r="H1488" s="3" t="s">
        <v>53</v>
      </c>
      <c r="I1488" s="3" t="s">
        <v>19</v>
      </c>
      <c r="J1488" s="3" t="s">
        <v>36</v>
      </c>
      <c r="K1488" s="2">
        <f>Table1[[#This Row],[Unit Price]]*Table1[[#This Row],[Quantity]]</f>
        <v>589079.52</v>
      </c>
      <c r="L1488" s="3">
        <f t="shared" si="23"/>
        <v>0.15</v>
      </c>
      <c r="M1488" s="2">
        <f>IFERROR(Table1[[#This Row],[Sale Price]]*Table1[[#This Row],[Discount]],"No Discount")</f>
        <v>88361.928</v>
      </c>
      <c r="N1488" s="2">
        <f>IFERROR(Table1[[#This Row],[Sale Price]]-Table1[[#This Row],[Discount Amount]],Table1[[#This Row],[Sale Price]])</f>
        <v>500717.592</v>
      </c>
      <c r="O1488" s="23">
        <f>MONTH(Table1[[#This Row],[Date]])</f>
        <v>8</v>
      </c>
      <c r="P1488" s="3"/>
      <c r="Q1488" s="3"/>
      <c r="R1488" s="3"/>
      <c r="S1488" s="3"/>
      <c r="T1488" s="3"/>
    </row>
    <row r="1489" spans="1:20">
      <c r="A1489" s="3">
        <v>1488</v>
      </c>
      <c r="B1489" s="3" t="s">
        <v>135</v>
      </c>
      <c r="C1489" s="3" t="s">
        <v>29</v>
      </c>
      <c r="D1489" s="2">
        <v>152732.13</v>
      </c>
      <c r="E1489" s="3">
        <v>4</v>
      </c>
      <c r="F1489" s="3" t="s">
        <v>2120</v>
      </c>
      <c r="G1489" s="1">
        <v>45620</v>
      </c>
      <c r="H1489" s="3" t="s">
        <v>44</v>
      </c>
      <c r="I1489" s="3" t="s">
        <v>45</v>
      </c>
      <c r="J1489" s="3" t="s">
        <v>20</v>
      </c>
      <c r="K1489" s="2">
        <f>Table1[[#This Row],[Unit Price]]*Table1[[#This Row],[Quantity]]</f>
        <v>610928.52</v>
      </c>
      <c r="L1489" s="3">
        <f t="shared" si="23"/>
        <v>0.15</v>
      </c>
      <c r="M1489" s="2">
        <f>IFERROR(Table1[[#This Row],[Sale Price]]*Table1[[#This Row],[Discount]],"No Discount")</f>
        <v>91639.278000000006</v>
      </c>
      <c r="N1489" s="2">
        <f>IFERROR(Table1[[#This Row],[Sale Price]]-Table1[[#This Row],[Discount Amount]],Table1[[#This Row],[Sale Price]])</f>
        <v>519289.24200000003</v>
      </c>
      <c r="O1489" s="23">
        <f>MONTH(Table1[[#This Row],[Date]])</f>
        <v>11</v>
      </c>
      <c r="P1489" s="3"/>
      <c r="Q1489" s="3"/>
      <c r="R1489" s="3"/>
      <c r="S1489" s="3"/>
      <c r="T1489" s="3"/>
    </row>
    <row r="1490" spans="1:20">
      <c r="A1490" s="3">
        <v>1489</v>
      </c>
      <c r="B1490" s="3" t="s">
        <v>1537</v>
      </c>
      <c r="C1490" s="3" t="s">
        <v>38</v>
      </c>
      <c r="D1490" s="2">
        <v>187748.92</v>
      </c>
      <c r="E1490" s="3">
        <v>5</v>
      </c>
      <c r="F1490" s="3" t="s">
        <v>2121</v>
      </c>
      <c r="G1490" s="1">
        <v>45455</v>
      </c>
      <c r="H1490" s="3" t="s">
        <v>40</v>
      </c>
      <c r="I1490" s="3" t="s">
        <v>41</v>
      </c>
      <c r="J1490" s="3" t="s">
        <v>36</v>
      </c>
      <c r="K1490" s="2">
        <f>Table1[[#This Row],[Unit Price]]*Table1[[#This Row],[Quantity]]</f>
        <v>938744.60000000009</v>
      </c>
      <c r="L1490" s="3">
        <f t="shared" si="23"/>
        <v>0.25</v>
      </c>
      <c r="M1490" s="2">
        <f>IFERROR(Table1[[#This Row],[Sale Price]]*Table1[[#This Row],[Discount]],"No Discount")</f>
        <v>234686.15000000002</v>
      </c>
      <c r="N1490" s="2">
        <f>IFERROR(Table1[[#This Row],[Sale Price]]-Table1[[#This Row],[Discount Amount]],Table1[[#This Row],[Sale Price]])</f>
        <v>704058.45000000007</v>
      </c>
      <c r="O1490" s="23">
        <f>MONTH(Table1[[#This Row],[Date]])</f>
        <v>6</v>
      </c>
      <c r="P1490" s="3"/>
      <c r="Q1490" s="3"/>
      <c r="R1490" s="3"/>
      <c r="S1490" s="3"/>
      <c r="T1490" s="3"/>
    </row>
    <row r="1491" spans="1:20">
      <c r="A1491" s="3">
        <v>1490</v>
      </c>
      <c r="B1491" s="3" t="s">
        <v>2122</v>
      </c>
      <c r="C1491" s="3" t="s">
        <v>16</v>
      </c>
      <c r="D1491" s="2">
        <v>144352.49</v>
      </c>
      <c r="E1491" s="3">
        <v>5</v>
      </c>
      <c r="F1491" s="3" t="s">
        <v>2123</v>
      </c>
      <c r="G1491" s="1">
        <v>45384</v>
      </c>
      <c r="H1491" s="3" t="s">
        <v>84</v>
      </c>
      <c r="I1491" s="3" t="s">
        <v>32</v>
      </c>
      <c r="J1491" s="3" t="s">
        <v>36</v>
      </c>
      <c r="K1491" s="2">
        <f>Table1[[#This Row],[Unit Price]]*Table1[[#This Row],[Quantity]]</f>
        <v>721762.45</v>
      </c>
      <c r="L1491" s="3">
        <f t="shared" si="23"/>
        <v>0.25</v>
      </c>
      <c r="M1491" s="2">
        <f>IFERROR(Table1[[#This Row],[Sale Price]]*Table1[[#This Row],[Discount]],"No Discount")</f>
        <v>180440.61249999999</v>
      </c>
      <c r="N1491" s="2">
        <f>IFERROR(Table1[[#This Row],[Sale Price]]-Table1[[#This Row],[Discount Amount]],Table1[[#This Row],[Sale Price]])</f>
        <v>541321.83749999991</v>
      </c>
      <c r="O1491" s="23">
        <f>MONTH(Table1[[#This Row],[Date]])</f>
        <v>4</v>
      </c>
      <c r="P1491" s="3"/>
      <c r="Q1491" s="3"/>
      <c r="R1491" s="3"/>
      <c r="S1491" s="3"/>
      <c r="T1491" s="3"/>
    </row>
    <row r="1492" spans="1:20">
      <c r="A1492" s="3">
        <v>1491</v>
      </c>
      <c r="B1492" s="3" t="s">
        <v>100</v>
      </c>
      <c r="C1492" s="3" t="s">
        <v>70</v>
      </c>
      <c r="D1492" s="2">
        <v>25697.42</v>
      </c>
      <c r="E1492" s="3">
        <v>1</v>
      </c>
      <c r="F1492" s="3" t="s">
        <v>2124</v>
      </c>
      <c r="G1492" s="1">
        <v>45614</v>
      </c>
      <c r="H1492" s="3" t="s">
        <v>91</v>
      </c>
      <c r="I1492" s="3" t="s">
        <v>41</v>
      </c>
      <c r="J1492" s="3" t="s">
        <v>36</v>
      </c>
      <c r="K1492" s="2">
        <f>Table1[[#This Row],[Unit Price]]*Table1[[#This Row],[Quantity]]</f>
        <v>25697.42</v>
      </c>
      <c r="L1492" s="3" t="str">
        <f t="shared" si="23"/>
        <v>No Discount</v>
      </c>
      <c r="M1492" s="2" t="str">
        <f>IFERROR(Table1[[#This Row],[Sale Price]]*Table1[[#This Row],[Discount]],"No Discount")</f>
        <v>No Discount</v>
      </c>
      <c r="N1492" s="2">
        <f>IFERROR(Table1[[#This Row],[Sale Price]]-Table1[[#This Row],[Discount Amount]],Table1[[#This Row],[Sale Price]])</f>
        <v>25697.42</v>
      </c>
      <c r="O1492" s="23">
        <f>MONTH(Table1[[#This Row],[Date]])</f>
        <v>11</v>
      </c>
      <c r="P1492" s="3"/>
      <c r="Q1492" s="3"/>
      <c r="R1492" s="3"/>
      <c r="S1492" s="3"/>
      <c r="T1492" s="3"/>
    </row>
    <row r="1493" spans="1:20">
      <c r="A1493" s="3">
        <v>1492</v>
      </c>
      <c r="B1493" s="3" t="s">
        <v>2125</v>
      </c>
      <c r="C1493" s="3" t="s">
        <v>16</v>
      </c>
      <c r="D1493" s="2">
        <v>154327.31</v>
      </c>
      <c r="E1493" s="3">
        <v>3</v>
      </c>
      <c r="F1493" s="3" t="s">
        <v>2126</v>
      </c>
      <c r="G1493" s="1">
        <v>45493</v>
      </c>
      <c r="H1493" s="3" t="s">
        <v>44</v>
      </c>
      <c r="I1493" s="3" t="s">
        <v>32</v>
      </c>
      <c r="J1493" s="3" t="s">
        <v>27</v>
      </c>
      <c r="K1493" s="2">
        <f>Table1[[#This Row],[Unit Price]]*Table1[[#This Row],[Quantity]]</f>
        <v>462981.93</v>
      </c>
      <c r="L1493" s="3">
        <f t="shared" si="23"/>
        <v>0.15</v>
      </c>
      <c r="M1493" s="2">
        <f>IFERROR(Table1[[#This Row],[Sale Price]]*Table1[[#This Row],[Discount]],"No Discount")</f>
        <v>69447.289499999999</v>
      </c>
      <c r="N1493" s="2">
        <f>IFERROR(Table1[[#This Row],[Sale Price]]-Table1[[#This Row],[Discount Amount]],Table1[[#This Row],[Sale Price]])</f>
        <v>393534.64049999998</v>
      </c>
      <c r="O1493" s="23">
        <f>MONTH(Table1[[#This Row],[Date]])</f>
        <v>7</v>
      </c>
      <c r="P1493" s="3"/>
      <c r="Q1493" s="3"/>
      <c r="R1493" s="3"/>
      <c r="S1493" s="3"/>
      <c r="T1493" s="3"/>
    </row>
    <row r="1494" spans="1:20">
      <c r="A1494" s="3">
        <v>1493</v>
      </c>
      <c r="B1494" s="3" t="s">
        <v>2127</v>
      </c>
      <c r="C1494" s="3" t="s">
        <v>51</v>
      </c>
      <c r="D1494" s="2">
        <v>70088.72</v>
      </c>
      <c r="E1494" s="3">
        <v>2</v>
      </c>
      <c r="F1494" s="3" t="s">
        <v>2128</v>
      </c>
      <c r="G1494" s="1">
        <v>45334</v>
      </c>
      <c r="H1494" s="3" t="s">
        <v>251</v>
      </c>
      <c r="I1494" s="3" t="s">
        <v>32</v>
      </c>
      <c r="J1494" s="3" t="s">
        <v>36</v>
      </c>
      <c r="K1494" s="2">
        <f>Table1[[#This Row],[Unit Price]]*Table1[[#This Row],[Quantity]]</f>
        <v>140177.44</v>
      </c>
      <c r="L1494" s="3">
        <f t="shared" si="23"/>
        <v>0.15</v>
      </c>
      <c r="M1494" s="2">
        <f>IFERROR(Table1[[#This Row],[Sale Price]]*Table1[[#This Row],[Discount]],"No Discount")</f>
        <v>21026.615999999998</v>
      </c>
      <c r="N1494" s="2">
        <f>IFERROR(Table1[[#This Row],[Sale Price]]-Table1[[#This Row],[Discount Amount]],Table1[[#This Row],[Sale Price]])</f>
        <v>119150.82400000001</v>
      </c>
      <c r="O1494" s="23">
        <f>MONTH(Table1[[#This Row],[Date]])</f>
        <v>2</v>
      </c>
      <c r="P1494" s="3"/>
      <c r="Q1494" s="3"/>
      <c r="R1494" s="3"/>
      <c r="S1494" s="3"/>
      <c r="T1494" s="3"/>
    </row>
    <row r="1495" spans="1:20">
      <c r="A1495" s="3">
        <v>1494</v>
      </c>
      <c r="B1495" s="3" t="s">
        <v>1278</v>
      </c>
      <c r="C1495" s="3" t="s">
        <v>70</v>
      </c>
      <c r="D1495" s="2">
        <v>54102.91</v>
      </c>
      <c r="E1495" s="3">
        <v>4</v>
      </c>
      <c r="F1495" s="3" t="s">
        <v>2129</v>
      </c>
      <c r="G1495" s="1">
        <v>45347</v>
      </c>
      <c r="H1495" s="3" t="s">
        <v>131</v>
      </c>
      <c r="I1495" s="3" t="s">
        <v>41</v>
      </c>
      <c r="J1495" s="3" t="s">
        <v>20</v>
      </c>
      <c r="K1495" s="2">
        <f>Table1[[#This Row],[Unit Price]]*Table1[[#This Row],[Quantity]]</f>
        <v>216411.64</v>
      </c>
      <c r="L1495" s="3">
        <f t="shared" si="23"/>
        <v>0.15</v>
      </c>
      <c r="M1495" s="2">
        <f>IFERROR(Table1[[#This Row],[Sale Price]]*Table1[[#This Row],[Discount]],"No Discount")</f>
        <v>32461.745999999999</v>
      </c>
      <c r="N1495" s="2">
        <f>IFERROR(Table1[[#This Row],[Sale Price]]-Table1[[#This Row],[Discount Amount]],Table1[[#This Row],[Sale Price]])</f>
        <v>183949.89400000003</v>
      </c>
      <c r="O1495" s="23">
        <f>MONTH(Table1[[#This Row],[Date]])</f>
        <v>2</v>
      </c>
      <c r="P1495" s="3"/>
      <c r="Q1495" s="3"/>
      <c r="R1495" s="3"/>
      <c r="S1495" s="3"/>
      <c r="T1495" s="3"/>
    </row>
    <row r="1496" spans="1:20">
      <c r="A1496" s="3">
        <v>1495</v>
      </c>
      <c r="B1496" s="3" t="s">
        <v>1353</v>
      </c>
      <c r="C1496" s="3" t="s">
        <v>47</v>
      </c>
      <c r="D1496" s="2">
        <v>64674.86</v>
      </c>
      <c r="E1496" s="3">
        <v>2</v>
      </c>
      <c r="F1496" s="3" t="s">
        <v>2130</v>
      </c>
      <c r="G1496" s="1">
        <v>45558</v>
      </c>
      <c r="H1496" s="3" t="s">
        <v>18</v>
      </c>
      <c r="I1496" s="3" t="s">
        <v>41</v>
      </c>
      <c r="J1496" s="3" t="s">
        <v>27</v>
      </c>
      <c r="K1496" s="2">
        <f>Table1[[#This Row],[Unit Price]]*Table1[[#This Row],[Quantity]]</f>
        <v>129349.72</v>
      </c>
      <c r="L1496" s="3">
        <f t="shared" si="23"/>
        <v>0.15</v>
      </c>
      <c r="M1496" s="2">
        <f>IFERROR(Table1[[#This Row],[Sale Price]]*Table1[[#This Row],[Discount]],"No Discount")</f>
        <v>19402.457999999999</v>
      </c>
      <c r="N1496" s="2">
        <f>IFERROR(Table1[[#This Row],[Sale Price]]-Table1[[#This Row],[Discount Amount]],Table1[[#This Row],[Sale Price]])</f>
        <v>109947.262</v>
      </c>
      <c r="O1496" s="23">
        <f>MONTH(Table1[[#This Row],[Date]])</f>
        <v>9</v>
      </c>
      <c r="P1496" s="3"/>
      <c r="Q1496" s="3"/>
      <c r="R1496" s="3"/>
      <c r="S1496" s="3"/>
      <c r="T1496" s="3"/>
    </row>
    <row r="1497" spans="1:20">
      <c r="A1497" s="3">
        <v>1496</v>
      </c>
      <c r="B1497" s="3" t="s">
        <v>600</v>
      </c>
      <c r="C1497" s="3" t="s">
        <v>51</v>
      </c>
      <c r="D1497" s="2">
        <v>20973.360000000001</v>
      </c>
      <c r="E1497" s="3">
        <v>2</v>
      </c>
      <c r="F1497" s="3" t="s">
        <v>2131</v>
      </c>
      <c r="G1497" s="1">
        <v>45513</v>
      </c>
      <c r="H1497" s="3" t="s">
        <v>191</v>
      </c>
      <c r="I1497" s="3" t="s">
        <v>32</v>
      </c>
      <c r="J1497" s="3" t="s">
        <v>20</v>
      </c>
      <c r="K1497" s="2">
        <f>Table1[[#This Row],[Unit Price]]*Table1[[#This Row],[Quantity]]</f>
        <v>41946.720000000001</v>
      </c>
      <c r="L1497" s="3">
        <f t="shared" si="23"/>
        <v>0.15</v>
      </c>
      <c r="M1497" s="2">
        <f>IFERROR(Table1[[#This Row],[Sale Price]]*Table1[[#This Row],[Discount]],"No Discount")</f>
        <v>6292.0079999999998</v>
      </c>
      <c r="N1497" s="2">
        <f>IFERROR(Table1[[#This Row],[Sale Price]]-Table1[[#This Row],[Discount Amount]],Table1[[#This Row],[Sale Price]])</f>
        <v>35654.712</v>
      </c>
      <c r="O1497" s="23">
        <f>MONTH(Table1[[#This Row],[Date]])</f>
        <v>8</v>
      </c>
      <c r="P1497" s="3"/>
      <c r="Q1497" s="3"/>
      <c r="R1497" s="3"/>
      <c r="S1497" s="3"/>
      <c r="T1497" s="3"/>
    </row>
    <row r="1498" spans="1:20">
      <c r="A1498" s="3">
        <v>1497</v>
      </c>
      <c r="B1498" s="3" t="s">
        <v>2132</v>
      </c>
      <c r="C1498" s="3" t="s">
        <v>16</v>
      </c>
      <c r="D1498" s="2">
        <v>148549.44</v>
      </c>
      <c r="E1498" s="3">
        <v>3</v>
      </c>
      <c r="F1498" s="3" t="s">
        <v>2133</v>
      </c>
      <c r="G1498" s="1">
        <v>45390</v>
      </c>
      <c r="H1498" s="3" t="s">
        <v>159</v>
      </c>
      <c r="I1498" s="3" t="s">
        <v>32</v>
      </c>
      <c r="J1498" s="3" t="s">
        <v>20</v>
      </c>
      <c r="K1498" s="2">
        <f>Table1[[#This Row],[Unit Price]]*Table1[[#This Row],[Quantity]]</f>
        <v>445648.32</v>
      </c>
      <c r="L1498" s="3">
        <f t="shared" si="23"/>
        <v>0.15</v>
      </c>
      <c r="M1498" s="2">
        <f>IFERROR(Table1[[#This Row],[Sale Price]]*Table1[[#This Row],[Discount]],"No Discount")</f>
        <v>66847.247999999992</v>
      </c>
      <c r="N1498" s="2">
        <f>IFERROR(Table1[[#This Row],[Sale Price]]-Table1[[#This Row],[Discount Amount]],Table1[[#This Row],[Sale Price]])</f>
        <v>378801.07200000004</v>
      </c>
      <c r="O1498" s="23">
        <f>MONTH(Table1[[#This Row],[Date]])</f>
        <v>4</v>
      </c>
      <c r="P1498" s="3"/>
      <c r="Q1498" s="3"/>
      <c r="R1498" s="3"/>
      <c r="S1498" s="3"/>
      <c r="T1498" s="3"/>
    </row>
    <row r="1499" spans="1:20">
      <c r="A1499" s="3">
        <v>1498</v>
      </c>
      <c r="B1499" s="3" t="s">
        <v>126</v>
      </c>
      <c r="C1499" s="3" t="s">
        <v>47</v>
      </c>
      <c r="D1499" s="2">
        <v>46922.64</v>
      </c>
      <c r="E1499" s="3">
        <v>4</v>
      </c>
      <c r="F1499" s="3" t="s">
        <v>2134</v>
      </c>
      <c r="G1499" s="1">
        <v>45650</v>
      </c>
      <c r="H1499" s="3" t="s">
        <v>35</v>
      </c>
      <c r="I1499" s="3" t="s">
        <v>26</v>
      </c>
      <c r="J1499" s="3" t="s">
        <v>36</v>
      </c>
      <c r="K1499" s="2">
        <f>Table1[[#This Row],[Unit Price]]*Table1[[#This Row],[Quantity]]</f>
        <v>187690.56</v>
      </c>
      <c r="L1499" s="3">
        <f t="shared" si="23"/>
        <v>0.15</v>
      </c>
      <c r="M1499" s="2">
        <f>IFERROR(Table1[[#This Row],[Sale Price]]*Table1[[#This Row],[Discount]],"No Discount")</f>
        <v>28153.583999999999</v>
      </c>
      <c r="N1499" s="2">
        <f>IFERROR(Table1[[#This Row],[Sale Price]]-Table1[[#This Row],[Discount Amount]],Table1[[#This Row],[Sale Price]])</f>
        <v>159536.976</v>
      </c>
      <c r="O1499" s="23">
        <f>MONTH(Table1[[#This Row],[Date]])</f>
        <v>12</v>
      </c>
      <c r="P1499" s="3"/>
      <c r="Q1499" s="3"/>
      <c r="R1499" s="3"/>
      <c r="S1499" s="3"/>
      <c r="T1499" s="3"/>
    </row>
    <row r="1500" spans="1:20">
      <c r="A1500" s="3">
        <v>1499</v>
      </c>
      <c r="B1500" s="3" t="s">
        <v>37</v>
      </c>
      <c r="C1500" s="3" t="s">
        <v>29</v>
      </c>
      <c r="D1500" s="2">
        <v>186345.16</v>
      </c>
      <c r="E1500" s="3">
        <v>2</v>
      </c>
      <c r="F1500" s="3" t="s">
        <v>2135</v>
      </c>
      <c r="G1500" s="1">
        <v>45531</v>
      </c>
      <c r="H1500" s="3" t="s">
        <v>84</v>
      </c>
      <c r="I1500" s="3" t="s">
        <v>45</v>
      </c>
      <c r="J1500" s="3" t="s">
        <v>27</v>
      </c>
      <c r="K1500" s="2">
        <f>Table1[[#This Row],[Unit Price]]*Table1[[#This Row],[Quantity]]</f>
        <v>372690.32</v>
      </c>
      <c r="L1500" s="3">
        <f t="shared" si="23"/>
        <v>0.15</v>
      </c>
      <c r="M1500" s="2">
        <f>IFERROR(Table1[[#This Row],[Sale Price]]*Table1[[#This Row],[Discount]],"No Discount")</f>
        <v>55903.548000000003</v>
      </c>
      <c r="N1500" s="2">
        <f>IFERROR(Table1[[#This Row],[Sale Price]]-Table1[[#This Row],[Discount Amount]],Table1[[#This Row],[Sale Price]])</f>
        <v>316786.772</v>
      </c>
      <c r="O1500" s="23">
        <f>MONTH(Table1[[#This Row],[Date]])</f>
        <v>8</v>
      </c>
      <c r="P1500" s="3"/>
      <c r="Q1500" s="3"/>
      <c r="R1500" s="3"/>
      <c r="S1500" s="3"/>
      <c r="T1500" s="3"/>
    </row>
    <row r="1501" spans="1:20">
      <c r="A1501" s="3">
        <v>1500</v>
      </c>
      <c r="B1501" s="3" t="s">
        <v>187</v>
      </c>
      <c r="C1501" s="3" t="s">
        <v>47</v>
      </c>
      <c r="D1501" s="2">
        <v>128559.52</v>
      </c>
      <c r="E1501" s="3">
        <v>4</v>
      </c>
      <c r="F1501" s="3" t="s">
        <v>2136</v>
      </c>
      <c r="G1501" s="1">
        <v>45319</v>
      </c>
      <c r="H1501" s="3" t="s">
        <v>81</v>
      </c>
      <c r="I1501" s="3" t="s">
        <v>32</v>
      </c>
      <c r="J1501" s="3" t="s">
        <v>36</v>
      </c>
      <c r="K1501" s="2">
        <f>Table1[[#This Row],[Unit Price]]*Table1[[#This Row],[Quantity]]</f>
        <v>514238.08</v>
      </c>
      <c r="L1501" s="3">
        <f t="shared" si="23"/>
        <v>0.15</v>
      </c>
      <c r="M1501" s="2">
        <f>IFERROR(Table1[[#This Row],[Sale Price]]*Table1[[#This Row],[Discount]],"No Discount")</f>
        <v>77135.712</v>
      </c>
      <c r="N1501" s="2">
        <f>IFERROR(Table1[[#This Row],[Sale Price]]-Table1[[#This Row],[Discount Amount]],Table1[[#This Row],[Sale Price]])</f>
        <v>437102.36800000002</v>
      </c>
      <c r="O1501" s="23">
        <f>MONTH(Table1[[#This Row],[Date]])</f>
        <v>1</v>
      </c>
      <c r="P1501" s="3"/>
      <c r="Q1501" s="3"/>
      <c r="R1501" s="3"/>
      <c r="S1501" s="3"/>
      <c r="T1501" s="3"/>
    </row>
    <row r="1502" spans="1:20">
      <c r="A1502" s="3">
        <v>1501</v>
      </c>
      <c r="B1502" s="3" t="s">
        <v>2137</v>
      </c>
      <c r="C1502" s="3" t="s">
        <v>70</v>
      </c>
      <c r="D1502" s="2">
        <v>143472.65</v>
      </c>
      <c r="E1502" s="3">
        <v>2</v>
      </c>
      <c r="F1502" s="3" t="s">
        <v>2138</v>
      </c>
      <c r="G1502" s="1">
        <v>45521</v>
      </c>
      <c r="H1502" s="3" t="s">
        <v>251</v>
      </c>
      <c r="I1502" s="3" t="s">
        <v>45</v>
      </c>
      <c r="J1502" s="3" t="s">
        <v>20</v>
      </c>
      <c r="K1502" s="2">
        <f>Table1[[#This Row],[Unit Price]]*Table1[[#This Row],[Quantity]]</f>
        <v>286945.3</v>
      </c>
      <c r="L1502" s="3">
        <f t="shared" si="23"/>
        <v>0.15</v>
      </c>
      <c r="M1502" s="2">
        <f>IFERROR(Table1[[#This Row],[Sale Price]]*Table1[[#This Row],[Discount]],"No Discount")</f>
        <v>43041.794999999998</v>
      </c>
      <c r="N1502" s="2">
        <f>IFERROR(Table1[[#This Row],[Sale Price]]-Table1[[#This Row],[Discount Amount]],Table1[[#This Row],[Sale Price]])</f>
        <v>243903.505</v>
      </c>
      <c r="O1502" s="23">
        <f>MONTH(Table1[[#This Row],[Date]])</f>
        <v>8</v>
      </c>
      <c r="P1502" s="3"/>
      <c r="Q1502" s="3"/>
      <c r="R1502" s="3"/>
      <c r="S1502" s="3"/>
      <c r="T1502" s="3"/>
    </row>
    <row r="1503" spans="1:20">
      <c r="A1503" s="3">
        <v>1502</v>
      </c>
      <c r="B1503" s="3" t="s">
        <v>2139</v>
      </c>
      <c r="C1503" s="3" t="s">
        <v>60</v>
      </c>
      <c r="D1503" s="2">
        <v>84672.05</v>
      </c>
      <c r="E1503" s="3">
        <v>2</v>
      </c>
      <c r="F1503" s="3" t="s">
        <v>2140</v>
      </c>
      <c r="G1503" s="1">
        <v>45346</v>
      </c>
      <c r="H1503" s="3" t="s">
        <v>67</v>
      </c>
      <c r="I1503" s="3" t="s">
        <v>45</v>
      </c>
      <c r="J1503" s="3" t="s">
        <v>20</v>
      </c>
      <c r="K1503" s="2">
        <f>Table1[[#This Row],[Unit Price]]*Table1[[#This Row],[Quantity]]</f>
        <v>169344.1</v>
      </c>
      <c r="L1503" s="3">
        <f t="shared" si="23"/>
        <v>0.15</v>
      </c>
      <c r="M1503" s="2">
        <f>IFERROR(Table1[[#This Row],[Sale Price]]*Table1[[#This Row],[Discount]],"No Discount")</f>
        <v>25401.615000000002</v>
      </c>
      <c r="N1503" s="2">
        <f>IFERROR(Table1[[#This Row],[Sale Price]]-Table1[[#This Row],[Discount Amount]],Table1[[#This Row],[Sale Price]])</f>
        <v>143942.48500000002</v>
      </c>
      <c r="O1503" s="23">
        <f>MONTH(Table1[[#This Row],[Date]])</f>
        <v>2</v>
      </c>
      <c r="P1503" s="3"/>
      <c r="Q1503" s="3"/>
      <c r="R1503" s="3"/>
      <c r="S1503" s="3"/>
      <c r="T1503" s="3"/>
    </row>
    <row r="1504" spans="1:20">
      <c r="A1504" s="3">
        <v>1503</v>
      </c>
      <c r="B1504" s="3" t="s">
        <v>1040</v>
      </c>
      <c r="C1504" s="3" t="s">
        <v>16</v>
      </c>
      <c r="D1504" s="2">
        <v>52857.760000000002</v>
      </c>
      <c r="E1504" s="3">
        <v>3</v>
      </c>
      <c r="F1504" s="3" t="s">
        <v>2141</v>
      </c>
      <c r="G1504" s="1">
        <v>45543</v>
      </c>
      <c r="H1504" s="3" t="s">
        <v>181</v>
      </c>
      <c r="I1504" s="3" t="s">
        <v>19</v>
      </c>
      <c r="J1504" s="3" t="s">
        <v>20</v>
      </c>
      <c r="K1504" s="2">
        <f>Table1[[#This Row],[Unit Price]]*Table1[[#This Row],[Quantity]]</f>
        <v>158573.28</v>
      </c>
      <c r="L1504" s="3">
        <f t="shared" si="23"/>
        <v>0.15</v>
      </c>
      <c r="M1504" s="2">
        <f>IFERROR(Table1[[#This Row],[Sale Price]]*Table1[[#This Row],[Discount]],"No Discount")</f>
        <v>23785.991999999998</v>
      </c>
      <c r="N1504" s="2">
        <f>IFERROR(Table1[[#This Row],[Sale Price]]-Table1[[#This Row],[Discount Amount]],Table1[[#This Row],[Sale Price]])</f>
        <v>134787.288</v>
      </c>
      <c r="O1504" s="23">
        <f>MONTH(Table1[[#This Row],[Date]])</f>
        <v>9</v>
      </c>
      <c r="P1504" s="3"/>
      <c r="Q1504" s="3"/>
      <c r="R1504" s="3"/>
      <c r="S1504" s="3"/>
      <c r="T1504" s="3"/>
    </row>
    <row r="1505" spans="1:20">
      <c r="A1505" s="3">
        <v>1504</v>
      </c>
      <c r="B1505" s="3" t="s">
        <v>1339</v>
      </c>
      <c r="C1505" s="3" t="s">
        <v>29</v>
      </c>
      <c r="D1505" s="2">
        <v>184633.43</v>
      </c>
      <c r="E1505" s="3">
        <v>2</v>
      </c>
      <c r="F1505" s="3" t="s">
        <v>2142</v>
      </c>
      <c r="G1505" s="1">
        <v>45468</v>
      </c>
      <c r="H1505" s="3" t="s">
        <v>251</v>
      </c>
      <c r="I1505" s="3" t="s">
        <v>41</v>
      </c>
      <c r="J1505" s="3" t="s">
        <v>20</v>
      </c>
      <c r="K1505" s="2">
        <f>Table1[[#This Row],[Unit Price]]*Table1[[#This Row],[Quantity]]</f>
        <v>369266.86</v>
      </c>
      <c r="L1505" s="3">
        <f t="shared" si="23"/>
        <v>0.15</v>
      </c>
      <c r="M1505" s="2">
        <f>IFERROR(Table1[[#This Row],[Sale Price]]*Table1[[#This Row],[Discount]],"No Discount")</f>
        <v>55390.028999999995</v>
      </c>
      <c r="N1505" s="2">
        <f>IFERROR(Table1[[#This Row],[Sale Price]]-Table1[[#This Row],[Discount Amount]],Table1[[#This Row],[Sale Price]])</f>
        <v>313876.83100000001</v>
      </c>
      <c r="O1505" s="23">
        <f>MONTH(Table1[[#This Row],[Date]])</f>
        <v>6</v>
      </c>
      <c r="P1505" s="3"/>
      <c r="Q1505" s="3"/>
      <c r="R1505" s="3"/>
      <c r="S1505" s="3"/>
      <c r="T1505" s="3"/>
    </row>
    <row r="1506" spans="1:20">
      <c r="A1506" s="3">
        <v>1505</v>
      </c>
      <c r="B1506" s="3" t="s">
        <v>2074</v>
      </c>
      <c r="C1506" s="3" t="s">
        <v>16</v>
      </c>
      <c r="D1506" s="2">
        <v>122768.27</v>
      </c>
      <c r="E1506" s="3">
        <v>1</v>
      </c>
      <c r="F1506" s="3" t="s">
        <v>2143</v>
      </c>
      <c r="G1506" s="1">
        <v>45628</v>
      </c>
      <c r="H1506" s="3" t="s">
        <v>25</v>
      </c>
      <c r="I1506" s="3" t="s">
        <v>19</v>
      </c>
      <c r="J1506" s="3" t="s">
        <v>36</v>
      </c>
      <c r="K1506" s="2">
        <f>Table1[[#This Row],[Unit Price]]*Table1[[#This Row],[Quantity]]</f>
        <v>122768.27</v>
      </c>
      <c r="L1506" s="3" t="str">
        <f t="shared" si="23"/>
        <v>No Discount</v>
      </c>
      <c r="M1506" s="2" t="str">
        <f>IFERROR(Table1[[#This Row],[Sale Price]]*Table1[[#This Row],[Discount]],"No Discount")</f>
        <v>No Discount</v>
      </c>
      <c r="N1506" s="2">
        <f>IFERROR(Table1[[#This Row],[Sale Price]]-Table1[[#This Row],[Discount Amount]],Table1[[#This Row],[Sale Price]])</f>
        <v>122768.27</v>
      </c>
      <c r="O1506" s="23">
        <f>MONTH(Table1[[#This Row],[Date]])</f>
        <v>12</v>
      </c>
      <c r="P1506" s="3"/>
      <c r="Q1506" s="3"/>
      <c r="R1506" s="3"/>
      <c r="S1506" s="3"/>
      <c r="T1506" s="3"/>
    </row>
    <row r="1507" spans="1:20">
      <c r="A1507" s="3">
        <v>1506</v>
      </c>
      <c r="B1507" s="3" t="s">
        <v>50</v>
      </c>
      <c r="C1507" s="3" t="s">
        <v>16</v>
      </c>
      <c r="D1507" s="2">
        <v>9868.58</v>
      </c>
      <c r="E1507" s="3">
        <v>5</v>
      </c>
      <c r="F1507" s="3" t="s">
        <v>2144</v>
      </c>
      <c r="G1507" s="1">
        <v>45496</v>
      </c>
      <c r="H1507" s="3" t="s">
        <v>197</v>
      </c>
      <c r="I1507" s="3" t="s">
        <v>19</v>
      </c>
      <c r="J1507" s="3" t="s">
        <v>27</v>
      </c>
      <c r="K1507" s="2">
        <f>Table1[[#This Row],[Unit Price]]*Table1[[#This Row],[Quantity]]</f>
        <v>49342.9</v>
      </c>
      <c r="L1507" s="3">
        <f t="shared" si="23"/>
        <v>0.25</v>
      </c>
      <c r="M1507" s="2">
        <f>IFERROR(Table1[[#This Row],[Sale Price]]*Table1[[#This Row],[Discount]],"No Discount")</f>
        <v>12335.725</v>
      </c>
      <c r="N1507" s="2">
        <f>IFERROR(Table1[[#This Row],[Sale Price]]-Table1[[#This Row],[Discount Amount]],Table1[[#This Row],[Sale Price]])</f>
        <v>37007.175000000003</v>
      </c>
      <c r="O1507" s="23">
        <f>MONTH(Table1[[#This Row],[Date]])</f>
        <v>7</v>
      </c>
      <c r="P1507" s="3"/>
      <c r="Q1507" s="3"/>
      <c r="R1507" s="3"/>
      <c r="S1507" s="3"/>
      <c r="T1507" s="3"/>
    </row>
    <row r="1508" spans="1:20">
      <c r="A1508" s="3">
        <v>1507</v>
      </c>
      <c r="B1508" s="3" t="s">
        <v>1702</v>
      </c>
      <c r="C1508" s="3" t="s">
        <v>29</v>
      </c>
      <c r="D1508" s="2">
        <v>49369.74</v>
      </c>
      <c r="E1508" s="3">
        <v>2</v>
      </c>
      <c r="F1508" s="3" t="s">
        <v>2145</v>
      </c>
      <c r="G1508" s="1">
        <v>45576</v>
      </c>
      <c r="H1508" s="3" t="s">
        <v>40</v>
      </c>
      <c r="I1508" s="3" t="s">
        <v>45</v>
      </c>
      <c r="J1508" s="3" t="s">
        <v>36</v>
      </c>
      <c r="K1508" s="2">
        <f>Table1[[#This Row],[Unit Price]]*Table1[[#This Row],[Quantity]]</f>
        <v>98739.48</v>
      </c>
      <c r="L1508" s="3">
        <f t="shared" si="23"/>
        <v>0.15</v>
      </c>
      <c r="M1508" s="2">
        <f>IFERROR(Table1[[#This Row],[Sale Price]]*Table1[[#This Row],[Discount]],"No Discount")</f>
        <v>14810.921999999999</v>
      </c>
      <c r="N1508" s="2">
        <f>IFERROR(Table1[[#This Row],[Sale Price]]-Table1[[#This Row],[Discount Amount]],Table1[[#This Row],[Sale Price]])</f>
        <v>83928.55799999999</v>
      </c>
      <c r="O1508" s="23">
        <f>MONTH(Table1[[#This Row],[Date]])</f>
        <v>10</v>
      </c>
      <c r="P1508" s="3"/>
      <c r="Q1508" s="3"/>
      <c r="R1508" s="3"/>
      <c r="S1508" s="3"/>
      <c r="T1508" s="3"/>
    </row>
    <row r="1509" spans="1:20">
      <c r="A1509" s="3">
        <v>1508</v>
      </c>
      <c r="B1509" s="3" t="s">
        <v>2125</v>
      </c>
      <c r="C1509" s="3" t="s">
        <v>16</v>
      </c>
      <c r="D1509" s="2">
        <v>121193.91</v>
      </c>
      <c r="E1509" s="3">
        <v>5</v>
      </c>
      <c r="F1509" s="3" t="s">
        <v>2146</v>
      </c>
      <c r="G1509" s="1">
        <v>45371</v>
      </c>
      <c r="H1509" s="3" t="s">
        <v>25</v>
      </c>
      <c r="I1509" s="3" t="s">
        <v>41</v>
      </c>
      <c r="J1509" s="3" t="s">
        <v>20</v>
      </c>
      <c r="K1509" s="2">
        <f>Table1[[#This Row],[Unit Price]]*Table1[[#This Row],[Quantity]]</f>
        <v>605969.55000000005</v>
      </c>
      <c r="L1509" s="3">
        <f t="shared" si="23"/>
        <v>0.25</v>
      </c>
      <c r="M1509" s="2">
        <f>IFERROR(Table1[[#This Row],[Sale Price]]*Table1[[#This Row],[Discount]],"No Discount")</f>
        <v>151492.38750000001</v>
      </c>
      <c r="N1509" s="2">
        <f>IFERROR(Table1[[#This Row],[Sale Price]]-Table1[[#This Row],[Discount Amount]],Table1[[#This Row],[Sale Price]])</f>
        <v>454477.16250000003</v>
      </c>
      <c r="O1509" s="23">
        <f>MONTH(Table1[[#This Row],[Date]])</f>
        <v>3</v>
      </c>
      <c r="P1509" s="3"/>
      <c r="Q1509" s="3"/>
      <c r="R1509" s="3"/>
      <c r="S1509" s="3"/>
      <c r="T1509" s="3"/>
    </row>
    <row r="1510" spans="1:20">
      <c r="A1510" s="3">
        <v>1509</v>
      </c>
      <c r="B1510" s="3" t="s">
        <v>361</v>
      </c>
      <c r="C1510" s="3" t="s">
        <v>60</v>
      </c>
      <c r="D1510" s="2">
        <v>44371.45</v>
      </c>
      <c r="E1510" s="3">
        <v>4</v>
      </c>
      <c r="F1510" s="3" t="s">
        <v>2147</v>
      </c>
      <c r="G1510" s="1">
        <v>45550</v>
      </c>
      <c r="H1510" s="3" t="s">
        <v>31</v>
      </c>
      <c r="I1510" s="3" t="s">
        <v>32</v>
      </c>
      <c r="J1510" s="3" t="s">
        <v>27</v>
      </c>
      <c r="K1510" s="2">
        <f>Table1[[#This Row],[Unit Price]]*Table1[[#This Row],[Quantity]]</f>
        <v>177485.8</v>
      </c>
      <c r="L1510" s="3">
        <f t="shared" si="23"/>
        <v>0.15</v>
      </c>
      <c r="M1510" s="2">
        <f>IFERROR(Table1[[#This Row],[Sale Price]]*Table1[[#This Row],[Discount]],"No Discount")</f>
        <v>26622.87</v>
      </c>
      <c r="N1510" s="2">
        <f>IFERROR(Table1[[#This Row],[Sale Price]]-Table1[[#This Row],[Discount Amount]],Table1[[#This Row],[Sale Price]])</f>
        <v>150862.93</v>
      </c>
      <c r="O1510" s="23">
        <f>MONTH(Table1[[#This Row],[Date]])</f>
        <v>9</v>
      </c>
      <c r="P1510" s="3"/>
      <c r="Q1510" s="3"/>
      <c r="R1510" s="3"/>
      <c r="S1510" s="3"/>
      <c r="T1510" s="3"/>
    </row>
    <row r="1511" spans="1:20">
      <c r="A1511" s="3">
        <v>1510</v>
      </c>
      <c r="B1511" s="3" t="s">
        <v>771</v>
      </c>
      <c r="C1511" s="3" t="s">
        <v>129</v>
      </c>
      <c r="D1511" s="2">
        <v>32522.36</v>
      </c>
      <c r="E1511" s="3">
        <v>3</v>
      </c>
      <c r="F1511" s="3" t="s">
        <v>2148</v>
      </c>
      <c r="G1511" s="1">
        <v>45642</v>
      </c>
      <c r="H1511" s="3" t="s">
        <v>81</v>
      </c>
      <c r="I1511" s="3" t="s">
        <v>45</v>
      </c>
      <c r="J1511" s="3" t="s">
        <v>27</v>
      </c>
      <c r="K1511" s="2">
        <f>Table1[[#This Row],[Unit Price]]*Table1[[#This Row],[Quantity]]</f>
        <v>97567.08</v>
      </c>
      <c r="L1511" s="3">
        <f t="shared" si="23"/>
        <v>0.15</v>
      </c>
      <c r="M1511" s="2">
        <f>IFERROR(Table1[[#This Row],[Sale Price]]*Table1[[#This Row],[Discount]],"No Discount")</f>
        <v>14635.062</v>
      </c>
      <c r="N1511" s="2">
        <f>IFERROR(Table1[[#This Row],[Sale Price]]-Table1[[#This Row],[Discount Amount]],Table1[[#This Row],[Sale Price]])</f>
        <v>82932.017999999996</v>
      </c>
      <c r="O1511" s="23">
        <f>MONTH(Table1[[#This Row],[Date]])</f>
        <v>12</v>
      </c>
      <c r="P1511" s="3"/>
      <c r="Q1511" s="3"/>
      <c r="R1511" s="3"/>
      <c r="S1511" s="3"/>
      <c r="T1511" s="3"/>
    </row>
    <row r="1512" spans="1:20">
      <c r="A1512" s="3">
        <v>1511</v>
      </c>
      <c r="B1512" s="3" t="s">
        <v>78</v>
      </c>
      <c r="C1512" s="3" t="s">
        <v>16</v>
      </c>
      <c r="D1512" s="2">
        <v>30405.7</v>
      </c>
      <c r="E1512" s="3">
        <v>5</v>
      </c>
      <c r="F1512" s="3" t="s">
        <v>2149</v>
      </c>
      <c r="G1512" s="1">
        <v>45537</v>
      </c>
      <c r="H1512" s="3" t="s">
        <v>57</v>
      </c>
      <c r="I1512" s="3" t="s">
        <v>45</v>
      </c>
      <c r="J1512" s="3" t="s">
        <v>36</v>
      </c>
      <c r="K1512" s="2">
        <f>Table1[[#This Row],[Unit Price]]*Table1[[#This Row],[Quantity]]</f>
        <v>152028.5</v>
      </c>
      <c r="L1512" s="3">
        <f t="shared" si="23"/>
        <v>0.25</v>
      </c>
      <c r="M1512" s="2">
        <f>IFERROR(Table1[[#This Row],[Sale Price]]*Table1[[#This Row],[Discount]],"No Discount")</f>
        <v>38007.125</v>
      </c>
      <c r="N1512" s="2">
        <f>IFERROR(Table1[[#This Row],[Sale Price]]-Table1[[#This Row],[Discount Amount]],Table1[[#This Row],[Sale Price]])</f>
        <v>114021.375</v>
      </c>
      <c r="O1512" s="23">
        <f>MONTH(Table1[[#This Row],[Date]])</f>
        <v>9</v>
      </c>
      <c r="P1512" s="3"/>
      <c r="Q1512" s="3"/>
      <c r="R1512" s="3"/>
      <c r="S1512" s="3"/>
      <c r="T1512" s="3"/>
    </row>
    <row r="1513" spans="1:20">
      <c r="A1513" s="3">
        <v>1512</v>
      </c>
      <c r="B1513" s="3" t="s">
        <v>1570</v>
      </c>
      <c r="C1513" s="3" t="s">
        <v>38</v>
      </c>
      <c r="D1513" s="2">
        <v>126747.27</v>
      </c>
      <c r="E1513" s="3">
        <v>4</v>
      </c>
      <c r="F1513" s="3" t="s">
        <v>2150</v>
      </c>
      <c r="G1513" s="1">
        <v>45312</v>
      </c>
      <c r="H1513" s="3" t="s">
        <v>72</v>
      </c>
      <c r="I1513" s="3" t="s">
        <v>26</v>
      </c>
      <c r="J1513" s="3" t="s">
        <v>20</v>
      </c>
      <c r="K1513" s="2">
        <f>Table1[[#This Row],[Unit Price]]*Table1[[#This Row],[Quantity]]</f>
        <v>506989.08</v>
      </c>
      <c r="L1513" s="3">
        <f t="shared" si="23"/>
        <v>0.15</v>
      </c>
      <c r="M1513" s="2">
        <f>IFERROR(Table1[[#This Row],[Sale Price]]*Table1[[#This Row],[Discount]],"No Discount")</f>
        <v>76048.361999999994</v>
      </c>
      <c r="N1513" s="2">
        <f>IFERROR(Table1[[#This Row],[Sale Price]]-Table1[[#This Row],[Discount Amount]],Table1[[#This Row],[Sale Price]])</f>
        <v>430940.71799999999</v>
      </c>
      <c r="O1513" s="23">
        <f>MONTH(Table1[[#This Row],[Date]])</f>
        <v>1</v>
      </c>
      <c r="P1513" s="3"/>
      <c r="Q1513" s="3"/>
      <c r="R1513" s="3"/>
      <c r="S1513" s="3"/>
      <c r="T1513" s="3"/>
    </row>
    <row r="1514" spans="1:20">
      <c r="A1514" s="3">
        <v>1513</v>
      </c>
      <c r="B1514" s="3" t="s">
        <v>1242</v>
      </c>
      <c r="C1514" s="3" t="s">
        <v>70</v>
      </c>
      <c r="D1514" s="2">
        <v>11215.03</v>
      </c>
      <c r="E1514" s="3">
        <v>4</v>
      </c>
      <c r="F1514" s="3" t="s">
        <v>2151</v>
      </c>
      <c r="G1514" s="1">
        <v>45450</v>
      </c>
      <c r="H1514" s="3" t="s">
        <v>99</v>
      </c>
      <c r="I1514" s="3" t="s">
        <v>19</v>
      </c>
      <c r="J1514" s="3" t="s">
        <v>27</v>
      </c>
      <c r="K1514" s="2">
        <f>Table1[[#This Row],[Unit Price]]*Table1[[#This Row],[Quantity]]</f>
        <v>44860.12</v>
      </c>
      <c r="L1514" s="3">
        <f t="shared" si="23"/>
        <v>0.15</v>
      </c>
      <c r="M1514" s="2">
        <f>IFERROR(Table1[[#This Row],[Sale Price]]*Table1[[#This Row],[Discount]],"No Discount")</f>
        <v>6729.018</v>
      </c>
      <c r="N1514" s="2">
        <f>IFERROR(Table1[[#This Row],[Sale Price]]-Table1[[#This Row],[Discount Amount]],Table1[[#This Row],[Sale Price]])</f>
        <v>38131.101999999999</v>
      </c>
      <c r="O1514" s="23">
        <f>MONTH(Table1[[#This Row],[Date]])</f>
        <v>6</v>
      </c>
      <c r="P1514" s="3"/>
      <c r="Q1514" s="3"/>
      <c r="R1514" s="3"/>
      <c r="S1514" s="3"/>
      <c r="T1514" s="3"/>
    </row>
    <row r="1515" spans="1:20">
      <c r="A1515" s="3">
        <v>1514</v>
      </c>
      <c r="B1515" s="3" t="s">
        <v>1242</v>
      </c>
      <c r="C1515" s="3" t="s">
        <v>129</v>
      </c>
      <c r="D1515" s="2">
        <v>104532.04</v>
      </c>
      <c r="E1515" s="3">
        <v>2</v>
      </c>
      <c r="F1515" s="3" t="s">
        <v>2152</v>
      </c>
      <c r="G1515" s="1">
        <v>45425</v>
      </c>
      <c r="H1515" s="3" t="s">
        <v>91</v>
      </c>
      <c r="I1515" s="3" t="s">
        <v>19</v>
      </c>
      <c r="J1515" s="3" t="s">
        <v>20</v>
      </c>
      <c r="K1515" s="2">
        <f>Table1[[#This Row],[Unit Price]]*Table1[[#This Row],[Quantity]]</f>
        <v>209064.08</v>
      </c>
      <c r="L1515" s="3">
        <f t="shared" si="23"/>
        <v>0.15</v>
      </c>
      <c r="M1515" s="2">
        <f>IFERROR(Table1[[#This Row],[Sale Price]]*Table1[[#This Row],[Discount]],"No Discount")</f>
        <v>31359.611999999997</v>
      </c>
      <c r="N1515" s="2">
        <f>IFERROR(Table1[[#This Row],[Sale Price]]-Table1[[#This Row],[Discount Amount]],Table1[[#This Row],[Sale Price]])</f>
        <v>177704.46799999999</v>
      </c>
      <c r="O1515" s="23">
        <f>MONTH(Table1[[#This Row],[Date]])</f>
        <v>5</v>
      </c>
      <c r="P1515" s="3"/>
      <c r="Q1515" s="3"/>
      <c r="R1515" s="3"/>
      <c r="S1515" s="3"/>
      <c r="T1515" s="3"/>
    </row>
    <row r="1516" spans="1:20">
      <c r="A1516" s="3">
        <v>1515</v>
      </c>
      <c r="B1516" s="3" t="s">
        <v>1727</v>
      </c>
      <c r="C1516" s="3" t="s">
        <v>23</v>
      </c>
      <c r="D1516" s="2">
        <v>61125.95</v>
      </c>
      <c r="E1516" s="3">
        <v>4</v>
      </c>
      <c r="F1516" s="3" t="s">
        <v>2153</v>
      </c>
      <c r="G1516" s="1">
        <v>45335</v>
      </c>
      <c r="H1516" s="3" t="s">
        <v>223</v>
      </c>
      <c r="I1516" s="3" t="s">
        <v>32</v>
      </c>
      <c r="J1516" s="3" t="s">
        <v>27</v>
      </c>
      <c r="K1516" s="2">
        <f>Table1[[#This Row],[Unit Price]]*Table1[[#This Row],[Quantity]]</f>
        <v>244503.8</v>
      </c>
      <c r="L1516" s="3">
        <f t="shared" si="23"/>
        <v>0.15</v>
      </c>
      <c r="M1516" s="2">
        <f>IFERROR(Table1[[#This Row],[Sale Price]]*Table1[[#This Row],[Discount]],"No Discount")</f>
        <v>36675.57</v>
      </c>
      <c r="N1516" s="2">
        <f>IFERROR(Table1[[#This Row],[Sale Price]]-Table1[[#This Row],[Discount Amount]],Table1[[#This Row],[Sale Price]])</f>
        <v>207828.22999999998</v>
      </c>
      <c r="O1516" s="23">
        <f>MONTH(Table1[[#This Row],[Date]])</f>
        <v>2</v>
      </c>
      <c r="P1516" s="3"/>
      <c r="Q1516" s="3"/>
      <c r="R1516" s="3"/>
      <c r="S1516" s="3"/>
      <c r="T1516" s="3"/>
    </row>
    <row r="1517" spans="1:20">
      <c r="A1517" s="3">
        <v>1516</v>
      </c>
      <c r="B1517" s="3" t="s">
        <v>1808</v>
      </c>
      <c r="C1517" s="3" t="s">
        <v>60</v>
      </c>
      <c r="D1517" s="2">
        <v>160049.39000000001</v>
      </c>
      <c r="E1517" s="3">
        <v>5</v>
      </c>
      <c r="F1517" s="3" t="s">
        <v>2154</v>
      </c>
      <c r="G1517" s="1">
        <v>45421</v>
      </c>
      <c r="H1517" s="3" t="s">
        <v>76</v>
      </c>
      <c r="I1517" s="3" t="s">
        <v>45</v>
      </c>
      <c r="J1517" s="3" t="s">
        <v>36</v>
      </c>
      <c r="K1517" s="2">
        <f>Table1[[#This Row],[Unit Price]]*Table1[[#This Row],[Quantity]]</f>
        <v>800246.95000000007</v>
      </c>
      <c r="L1517" s="3">
        <f t="shared" si="23"/>
        <v>0.25</v>
      </c>
      <c r="M1517" s="2">
        <f>IFERROR(Table1[[#This Row],[Sale Price]]*Table1[[#This Row],[Discount]],"No Discount")</f>
        <v>200061.73750000002</v>
      </c>
      <c r="N1517" s="2">
        <f>IFERROR(Table1[[#This Row],[Sale Price]]-Table1[[#This Row],[Discount Amount]],Table1[[#This Row],[Sale Price]])</f>
        <v>600185.21250000002</v>
      </c>
      <c r="O1517" s="23">
        <f>MONTH(Table1[[#This Row],[Date]])</f>
        <v>5</v>
      </c>
      <c r="P1517" s="3"/>
      <c r="Q1517" s="3"/>
      <c r="R1517" s="3"/>
      <c r="S1517" s="3"/>
      <c r="T1517" s="3"/>
    </row>
    <row r="1518" spans="1:20">
      <c r="A1518" s="3">
        <v>1517</v>
      </c>
      <c r="B1518" s="3" t="s">
        <v>1557</v>
      </c>
      <c r="C1518" s="3" t="s">
        <v>51</v>
      </c>
      <c r="D1518" s="2">
        <v>166052.17000000001</v>
      </c>
      <c r="E1518" s="3">
        <v>2</v>
      </c>
      <c r="F1518" s="3" t="s">
        <v>2155</v>
      </c>
      <c r="G1518" s="1">
        <v>45390</v>
      </c>
      <c r="H1518" s="3" t="s">
        <v>91</v>
      </c>
      <c r="I1518" s="3" t="s">
        <v>45</v>
      </c>
      <c r="J1518" s="3" t="s">
        <v>27</v>
      </c>
      <c r="K1518" s="2">
        <f>Table1[[#This Row],[Unit Price]]*Table1[[#This Row],[Quantity]]</f>
        <v>332104.34000000003</v>
      </c>
      <c r="L1518" s="3">
        <f t="shared" si="23"/>
        <v>0.15</v>
      </c>
      <c r="M1518" s="2">
        <f>IFERROR(Table1[[#This Row],[Sale Price]]*Table1[[#This Row],[Discount]],"No Discount")</f>
        <v>49815.651000000005</v>
      </c>
      <c r="N1518" s="2">
        <f>IFERROR(Table1[[#This Row],[Sale Price]]-Table1[[#This Row],[Discount Amount]],Table1[[#This Row],[Sale Price]])</f>
        <v>282288.68900000001</v>
      </c>
      <c r="O1518" s="23">
        <f>MONTH(Table1[[#This Row],[Date]])</f>
        <v>4</v>
      </c>
      <c r="P1518" s="3"/>
      <c r="Q1518" s="3"/>
      <c r="R1518" s="3"/>
      <c r="S1518" s="3"/>
      <c r="T1518" s="3"/>
    </row>
    <row r="1519" spans="1:20">
      <c r="A1519" s="3">
        <v>1518</v>
      </c>
      <c r="B1519" s="3" t="s">
        <v>839</v>
      </c>
      <c r="C1519" s="3" t="s">
        <v>29</v>
      </c>
      <c r="D1519" s="2">
        <v>60471.41</v>
      </c>
      <c r="E1519" s="3">
        <v>2</v>
      </c>
      <c r="F1519" s="3" t="s">
        <v>2156</v>
      </c>
      <c r="G1519" s="1">
        <v>45496</v>
      </c>
      <c r="H1519" s="3" t="s">
        <v>121</v>
      </c>
      <c r="I1519" s="3" t="s">
        <v>19</v>
      </c>
      <c r="J1519" s="3" t="s">
        <v>36</v>
      </c>
      <c r="K1519" s="2">
        <f>Table1[[#This Row],[Unit Price]]*Table1[[#This Row],[Quantity]]</f>
        <v>120942.82</v>
      </c>
      <c r="L1519" s="3">
        <f t="shared" si="23"/>
        <v>0.15</v>
      </c>
      <c r="M1519" s="2">
        <f>IFERROR(Table1[[#This Row],[Sale Price]]*Table1[[#This Row],[Discount]],"No Discount")</f>
        <v>18141.422999999999</v>
      </c>
      <c r="N1519" s="2">
        <f>IFERROR(Table1[[#This Row],[Sale Price]]-Table1[[#This Row],[Discount Amount]],Table1[[#This Row],[Sale Price]])</f>
        <v>102801.39700000001</v>
      </c>
      <c r="O1519" s="23">
        <f>MONTH(Table1[[#This Row],[Date]])</f>
        <v>7</v>
      </c>
      <c r="P1519" s="3"/>
      <c r="Q1519" s="3"/>
      <c r="R1519" s="3"/>
      <c r="S1519" s="3"/>
      <c r="T1519" s="3"/>
    </row>
    <row r="1520" spans="1:20">
      <c r="A1520" s="3">
        <v>1519</v>
      </c>
      <c r="B1520" s="3" t="s">
        <v>499</v>
      </c>
      <c r="C1520" s="3" t="s">
        <v>38</v>
      </c>
      <c r="D1520" s="2">
        <v>176832.16</v>
      </c>
      <c r="E1520" s="3">
        <v>4</v>
      </c>
      <c r="F1520" s="3" t="s">
        <v>2157</v>
      </c>
      <c r="G1520" s="1">
        <v>45456</v>
      </c>
      <c r="H1520" s="3" t="s">
        <v>62</v>
      </c>
      <c r="I1520" s="3" t="s">
        <v>45</v>
      </c>
      <c r="J1520" s="3" t="s">
        <v>20</v>
      </c>
      <c r="K1520" s="2">
        <f>Table1[[#This Row],[Unit Price]]*Table1[[#This Row],[Quantity]]</f>
        <v>707328.64</v>
      </c>
      <c r="L1520" s="3">
        <f t="shared" si="23"/>
        <v>0.15</v>
      </c>
      <c r="M1520" s="2">
        <f>IFERROR(Table1[[#This Row],[Sale Price]]*Table1[[#This Row],[Discount]],"No Discount")</f>
        <v>106099.296</v>
      </c>
      <c r="N1520" s="2">
        <f>IFERROR(Table1[[#This Row],[Sale Price]]-Table1[[#This Row],[Discount Amount]],Table1[[#This Row],[Sale Price]])</f>
        <v>601229.34400000004</v>
      </c>
      <c r="O1520" s="23">
        <f>MONTH(Table1[[#This Row],[Date]])</f>
        <v>6</v>
      </c>
      <c r="P1520" s="3"/>
      <c r="Q1520" s="3"/>
      <c r="R1520" s="3"/>
      <c r="S1520" s="3"/>
      <c r="T1520" s="3"/>
    </row>
    <row r="1521" spans="1:20">
      <c r="A1521" s="3">
        <v>1520</v>
      </c>
      <c r="B1521" s="3" t="s">
        <v>2158</v>
      </c>
      <c r="C1521" s="3" t="s">
        <v>129</v>
      </c>
      <c r="D1521" s="2">
        <v>62719.05</v>
      </c>
      <c r="E1521" s="3">
        <v>1</v>
      </c>
      <c r="F1521" s="3" t="s">
        <v>2159</v>
      </c>
      <c r="G1521" s="1">
        <v>45389</v>
      </c>
      <c r="H1521" s="3" t="s">
        <v>99</v>
      </c>
      <c r="I1521" s="3" t="s">
        <v>32</v>
      </c>
      <c r="J1521" s="3" t="s">
        <v>36</v>
      </c>
      <c r="K1521" s="2">
        <f>Table1[[#This Row],[Unit Price]]*Table1[[#This Row],[Quantity]]</f>
        <v>62719.05</v>
      </c>
      <c r="L1521" s="3" t="str">
        <f t="shared" si="23"/>
        <v>No Discount</v>
      </c>
      <c r="M1521" s="2" t="str">
        <f>IFERROR(Table1[[#This Row],[Sale Price]]*Table1[[#This Row],[Discount]],"No Discount")</f>
        <v>No Discount</v>
      </c>
      <c r="N1521" s="2">
        <f>IFERROR(Table1[[#This Row],[Sale Price]]-Table1[[#This Row],[Discount Amount]],Table1[[#This Row],[Sale Price]])</f>
        <v>62719.05</v>
      </c>
      <c r="O1521" s="23">
        <f>MONTH(Table1[[#This Row],[Date]])</f>
        <v>4</v>
      </c>
      <c r="P1521" s="3"/>
      <c r="Q1521" s="3"/>
      <c r="R1521" s="3"/>
      <c r="S1521" s="3"/>
      <c r="T1521" s="3"/>
    </row>
    <row r="1522" spans="1:20">
      <c r="A1522" s="3">
        <v>1521</v>
      </c>
      <c r="B1522" s="3" t="s">
        <v>1193</v>
      </c>
      <c r="C1522" s="3" t="s">
        <v>47</v>
      </c>
      <c r="D1522" s="2">
        <v>173210.52</v>
      </c>
      <c r="E1522" s="3">
        <v>5</v>
      </c>
      <c r="F1522" s="3" t="s">
        <v>2160</v>
      </c>
      <c r="G1522" s="1">
        <v>45543</v>
      </c>
      <c r="H1522" s="3" t="s">
        <v>84</v>
      </c>
      <c r="I1522" s="3" t="s">
        <v>32</v>
      </c>
      <c r="J1522" s="3" t="s">
        <v>20</v>
      </c>
      <c r="K1522" s="2">
        <f>Table1[[#This Row],[Unit Price]]*Table1[[#This Row],[Quantity]]</f>
        <v>866052.6</v>
      </c>
      <c r="L1522" s="3">
        <f t="shared" si="23"/>
        <v>0.25</v>
      </c>
      <c r="M1522" s="2">
        <f>IFERROR(Table1[[#This Row],[Sale Price]]*Table1[[#This Row],[Discount]],"No Discount")</f>
        <v>216513.15</v>
      </c>
      <c r="N1522" s="2">
        <f>IFERROR(Table1[[#This Row],[Sale Price]]-Table1[[#This Row],[Discount Amount]],Table1[[#This Row],[Sale Price]])</f>
        <v>649539.44999999995</v>
      </c>
      <c r="O1522" s="23">
        <f>MONTH(Table1[[#This Row],[Date]])</f>
        <v>9</v>
      </c>
      <c r="P1522" s="3"/>
      <c r="Q1522" s="3"/>
      <c r="R1522" s="3"/>
      <c r="S1522" s="3"/>
      <c r="T1522" s="3"/>
    </row>
    <row r="1523" spans="1:20">
      <c r="A1523" s="3">
        <v>1522</v>
      </c>
      <c r="B1523" s="3" t="s">
        <v>285</v>
      </c>
      <c r="C1523" s="3" t="s">
        <v>16</v>
      </c>
      <c r="D1523" s="2">
        <v>156048.76</v>
      </c>
      <c r="E1523" s="3">
        <v>5</v>
      </c>
      <c r="F1523" s="3" t="s">
        <v>2161</v>
      </c>
      <c r="G1523" s="1">
        <v>45555</v>
      </c>
      <c r="H1523" s="3" t="s">
        <v>76</v>
      </c>
      <c r="I1523" s="3" t="s">
        <v>26</v>
      </c>
      <c r="J1523" s="3" t="s">
        <v>27</v>
      </c>
      <c r="K1523" s="2">
        <f>Table1[[#This Row],[Unit Price]]*Table1[[#This Row],[Quantity]]</f>
        <v>780243.8</v>
      </c>
      <c r="L1523" s="3">
        <f t="shared" si="23"/>
        <v>0.25</v>
      </c>
      <c r="M1523" s="2">
        <f>IFERROR(Table1[[#This Row],[Sale Price]]*Table1[[#This Row],[Discount]],"No Discount")</f>
        <v>195060.95</v>
      </c>
      <c r="N1523" s="2">
        <f>IFERROR(Table1[[#This Row],[Sale Price]]-Table1[[#This Row],[Discount Amount]],Table1[[#This Row],[Sale Price]])</f>
        <v>585182.85000000009</v>
      </c>
      <c r="O1523" s="23">
        <f>MONTH(Table1[[#This Row],[Date]])</f>
        <v>9</v>
      </c>
      <c r="P1523" s="3"/>
      <c r="Q1523" s="3"/>
      <c r="R1523" s="3"/>
      <c r="S1523" s="3"/>
      <c r="T1523" s="3"/>
    </row>
    <row r="1524" spans="1:20">
      <c r="A1524" s="3">
        <v>1523</v>
      </c>
      <c r="B1524" s="3" t="s">
        <v>888</v>
      </c>
      <c r="C1524" s="3" t="s">
        <v>23</v>
      </c>
      <c r="D1524" s="2">
        <v>44475.09</v>
      </c>
      <c r="E1524" s="3">
        <v>5</v>
      </c>
      <c r="F1524" s="3" t="s">
        <v>2162</v>
      </c>
      <c r="G1524" s="1">
        <v>45648</v>
      </c>
      <c r="H1524" s="3" t="s">
        <v>91</v>
      </c>
      <c r="I1524" s="3" t="s">
        <v>41</v>
      </c>
      <c r="J1524" s="3" t="s">
        <v>20</v>
      </c>
      <c r="K1524" s="2">
        <f>Table1[[#This Row],[Unit Price]]*Table1[[#This Row],[Quantity]]</f>
        <v>222375.44999999998</v>
      </c>
      <c r="L1524" s="3">
        <f t="shared" si="23"/>
        <v>0.25</v>
      </c>
      <c r="M1524" s="2">
        <f>IFERROR(Table1[[#This Row],[Sale Price]]*Table1[[#This Row],[Discount]],"No Discount")</f>
        <v>55593.862499999996</v>
      </c>
      <c r="N1524" s="2">
        <f>IFERROR(Table1[[#This Row],[Sale Price]]-Table1[[#This Row],[Discount Amount]],Table1[[#This Row],[Sale Price]])</f>
        <v>166781.58749999999</v>
      </c>
      <c r="O1524" s="23">
        <f>MONTH(Table1[[#This Row],[Date]])</f>
        <v>12</v>
      </c>
      <c r="P1524" s="3"/>
      <c r="Q1524" s="3"/>
      <c r="R1524" s="3"/>
      <c r="S1524" s="3"/>
      <c r="T1524" s="3"/>
    </row>
    <row r="1525" spans="1:20">
      <c r="A1525" s="3">
        <v>1524</v>
      </c>
      <c r="B1525" s="3" t="s">
        <v>835</v>
      </c>
      <c r="C1525" s="3" t="s">
        <v>29</v>
      </c>
      <c r="D1525" s="2">
        <v>85377.2</v>
      </c>
      <c r="E1525" s="3">
        <v>5</v>
      </c>
      <c r="F1525" s="3" t="s">
        <v>2163</v>
      </c>
      <c r="G1525" s="1">
        <v>45549</v>
      </c>
      <c r="H1525" s="3" t="s">
        <v>91</v>
      </c>
      <c r="I1525" s="3" t="s">
        <v>19</v>
      </c>
      <c r="J1525" s="3" t="s">
        <v>36</v>
      </c>
      <c r="K1525" s="2">
        <f>Table1[[#This Row],[Unit Price]]*Table1[[#This Row],[Quantity]]</f>
        <v>426886</v>
      </c>
      <c r="L1525" s="3">
        <f t="shared" si="23"/>
        <v>0.25</v>
      </c>
      <c r="M1525" s="2">
        <f>IFERROR(Table1[[#This Row],[Sale Price]]*Table1[[#This Row],[Discount]],"No Discount")</f>
        <v>106721.5</v>
      </c>
      <c r="N1525" s="2">
        <f>IFERROR(Table1[[#This Row],[Sale Price]]-Table1[[#This Row],[Discount Amount]],Table1[[#This Row],[Sale Price]])</f>
        <v>320164.5</v>
      </c>
      <c r="O1525" s="23">
        <f>MONTH(Table1[[#This Row],[Date]])</f>
        <v>9</v>
      </c>
      <c r="P1525" s="3"/>
      <c r="Q1525" s="3"/>
      <c r="R1525" s="3"/>
      <c r="S1525" s="3"/>
      <c r="T1525" s="3"/>
    </row>
    <row r="1526" spans="1:20">
      <c r="A1526" s="3">
        <v>1525</v>
      </c>
      <c r="B1526" s="3" t="s">
        <v>132</v>
      </c>
      <c r="C1526" s="3" t="s">
        <v>79</v>
      </c>
      <c r="D1526" s="2">
        <v>158444.70000000001</v>
      </c>
      <c r="E1526" s="3">
        <v>1</v>
      </c>
      <c r="F1526" s="3" t="s">
        <v>2164</v>
      </c>
      <c r="G1526" s="1">
        <v>45446</v>
      </c>
      <c r="H1526" s="3" t="s">
        <v>25</v>
      </c>
      <c r="I1526" s="3" t="s">
        <v>19</v>
      </c>
      <c r="J1526" s="3" t="s">
        <v>27</v>
      </c>
      <c r="K1526" s="2">
        <f>Table1[[#This Row],[Unit Price]]*Table1[[#This Row],[Quantity]]</f>
        <v>158444.70000000001</v>
      </c>
      <c r="L1526" s="3" t="str">
        <f t="shared" si="23"/>
        <v>No Discount</v>
      </c>
      <c r="M1526" s="2" t="str">
        <f>IFERROR(Table1[[#This Row],[Sale Price]]*Table1[[#This Row],[Discount]],"No Discount")</f>
        <v>No Discount</v>
      </c>
      <c r="N1526" s="2">
        <f>IFERROR(Table1[[#This Row],[Sale Price]]-Table1[[#This Row],[Discount Amount]],Table1[[#This Row],[Sale Price]])</f>
        <v>158444.70000000001</v>
      </c>
      <c r="O1526" s="23">
        <f>MONTH(Table1[[#This Row],[Date]])</f>
        <v>6</v>
      </c>
      <c r="P1526" s="3"/>
      <c r="Q1526" s="3"/>
      <c r="R1526" s="3"/>
      <c r="S1526" s="3"/>
      <c r="T1526" s="3"/>
    </row>
    <row r="1527" spans="1:20">
      <c r="A1527" s="3">
        <v>1526</v>
      </c>
      <c r="B1527" s="3" t="s">
        <v>499</v>
      </c>
      <c r="C1527" s="3" t="s">
        <v>16</v>
      </c>
      <c r="D1527" s="2">
        <v>154465.93</v>
      </c>
      <c r="E1527" s="3">
        <v>2</v>
      </c>
      <c r="F1527" s="3" t="s">
        <v>2165</v>
      </c>
      <c r="G1527" s="1">
        <v>45600</v>
      </c>
      <c r="H1527" s="3" t="s">
        <v>31</v>
      </c>
      <c r="I1527" s="3" t="s">
        <v>32</v>
      </c>
      <c r="J1527" s="3" t="s">
        <v>20</v>
      </c>
      <c r="K1527" s="2">
        <f>Table1[[#This Row],[Unit Price]]*Table1[[#This Row],[Quantity]]</f>
        <v>308931.86</v>
      </c>
      <c r="L1527" s="3">
        <f t="shared" si="23"/>
        <v>0.15</v>
      </c>
      <c r="M1527" s="2">
        <f>IFERROR(Table1[[#This Row],[Sale Price]]*Table1[[#This Row],[Discount]],"No Discount")</f>
        <v>46339.778999999995</v>
      </c>
      <c r="N1527" s="2">
        <f>IFERROR(Table1[[#This Row],[Sale Price]]-Table1[[#This Row],[Discount Amount]],Table1[[#This Row],[Sale Price]])</f>
        <v>262592.08100000001</v>
      </c>
      <c r="O1527" s="23">
        <f>MONTH(Table1[[#This Row],[Date]])</f>
        <v>11</v>
      </c>
      <c r="P1527" s="3"/>
      <c r="Q1527" s="3"/>
      <c r="R1527" s="3"/>
      <c r="S1527" s="3"/>
      <c r="T1527" s="3"/>
    </row>
    <row r="1528" spans="1:20">
      <c r="A1528" s="3">
        <v>1527</v>
      </c>
      <c r="B1528" s="3" t="s">
        <v>398</v>
      </c>
      <c r="C1528" s="3" t="s">
        <v>129</v>
      </c>
      <c r="D1528" s="2">
        <v>84800</v>
      </c>
      <c r="E1528" s="3">
        <v>4</v>
      </c>
      <c r="F1528" s="3" t="s">
        <v>2166</v>
      </c>
      <c r="G1528" s="1">
        <v>45409</v>
      </c>
      <c r="H1528" s="3" t="s">
        <v>31</v>
      </c>
      <c r="I1528" s="3" t="s">
        <v>26</v>
      </c>
      <c r="J1528" s="3" t="s">
        <v>20</v>
      </c>
      <c r="K1528" s="2">
        <f>Table1[[#This Row],[Unit Price]]*Table1[[#This Row],[Quantity]]</f>
        <v>339200</v>
      </c>
      <c r="L1528" s="3">
        <f t="shared" si="23"/>
        <v>0.15</v>
      </c>
      <c r="M1528" s="2">
        <f>IFERROR(Table1[[#This Row],[Sale Price]]*Table1[[#This Row],[Discount]],"No Discount")</f>
        <v>50880</v>
      </c>
      <c r="N1528" s="2">
        <f>IFERROR(Table1[[#This Row],[Sale Price]]-Table1[[#This Row],[Discount Amount]],Table1[[#This Row],[Sale Price]])</f>
        <v>288320</v>
      </c>
      <c r="O1528" s="23">
        <f>MONTH(Table1[[#This Row],[Date]])</f>
        <v>4</v>
      </c>
      <c r="P1528" s="3"/>
      <c r="Q1528" s="3"/>
      <c r="R1528" s="3"/>
      <c r="S1528" s="3"/>
      <c r="T1528" s="3"/>
    </row>
    <row r="1529" spans="1:20">
      <c r="A1529" s="3">
        <v>1528</v>
      </c>
      <c r="B1529" s="3" t="s">
        <v>664</v>
      </c>
      <c r="C1529" s="3" t="s">
        <v>38</v>
      </c>
      <c r="D1529" s="2">
        <v>125006.11</v>
      </c>
      <c r="E1529" s="3">
        <v>5</v>
      </c>
      <c r="F1529" s="3" t="s">
        <v>2167</v>
      </c>
      <c r="G1529" s="1">
        <v>45541</v>
      </c>
      <c r="H1529" s="3" t="s">
        <v>131</v>
      </c>
      <c r="I1529" s="3" t="s">
        <v>32</v>
      </c>
      <c r="J1529" s="3" t="s">
        <v>27</v>
      </c>
      <c r="K1529" s="2">
        <f>Table1[[#This Row],[Unit Price]]*Table1[[#This Row],[Quantity]]</f>
        <v>625030.55000000005</v>
      </c>
      <c r="L1529" s="3">
        <f t="shared" si="23"/>
        <v>0.25</v>
      </c>
      <c r="M1529" s="2">
        <f>IFERROR(Table1[[#This Row],[Sale Price]]*Table1[[#This Row],[Discount]],"No Discount")</f>
        <v>156257.63750000001</v>
      </c>
      <c r="N1529" s="2">
        <f>IFERROR(Table1[[#This Row],[Sale Price]]-Table1[[#This Row],[Discount Amount]],Table1[[#This Row],[Sale Price]])</f>
        <v>468772.91250000003</v>
      </c>
      <c r="O1529" s="23">
        <f>MONTH(Table1[[#This Row],[Date]])</f>
        <v>9</v>
      </c>
      <c r="P1529" s="3"/>
      <c r="Q1529" s="3"/>
      <c r="R1529" s="3"/>
      <c r="S1529" s="3"/>
      <c r="T1529" s="3"/>
    </row>
    <row r="1530" spans="1:20">
      <c r="A1530" s="3">
        <v>1529</v>
      </c>
      <c r="B1530" s="3" t="s">
        <v>2168</v>
      </c>
      <c r="C1530" s="3" t="s">
        <v>16</v>
      </c>
      <c r="D1530" s="2">
        <v>118111.1</v>
      </c>
      <c r="E1530" s="3">
        <v>4</v>
      </c>
      <c r="F1530" s="3" t="s">
        <v>2169</v>
      </c>
      <c r="G1530" s="1">
        <v>45322</v>
      </c>
      <c r="H1530" s="3" t="s">
        <v>91</v>
      </c>
      <c r="I1530" s="3" t="s">
        <v>32</v>
      </c>
      <c r="J1530" s="3" t="s">
        <v>20</v>
      </c>
      <c r="K1530" s="2">
        <f>Table1[[#This Row],[Unit Price]]*Table1[[#This Row],[Quantity]]</f>
        <v>472444.4</v>
      </c>
      <c r="L1530" s="3">
        <f t="shared" si="23"/>
        <v>0.15</v>
      </c>
      <c r="M1530" s="2">
        <f>IFERROR(Table1[[#This Row],[Sale Price]]*Table1[[#This Row],[Discount]],"No Discount")</f>
        <v>70866.66</v>
      </c>
      <c r="N1530" s="2">
        <f>IFERROR(Table1[[#This Row],[Sale Price]]-Table1[[#This Row],[Discount Amount]],Table1[[#This Row],[Sale Price]])</f>
        <v>401577.74</v>
      </c>
      <c r="O1530" s="23">
        <f>MONTH(Table1[[#This Row],[Date]])</f>
        <v>1</v>
      </c>
      <c r="P1530" s="3"/>
      <c r="Q1530" s="3"/>
      <c r="R1530" s="3"/>
      <c r="S1530" s="3"/>
      <c r="T1530" s="3"/>
    </row>
    <row r="1531" spans="1:20">
      <c r="A1531" s="3">
        <v>1530</v>
      </c>
      <c r="B1531" s="3" t="s">
        <v>324</v>
      </c>
      <c r="C1531" s="3" t="s">
        <v>16</v>
      </c>
      <c r="D1531" s="2">
        <v>165253.23000000001</v>
      </c>
      <c r="E1531" s="3">
        <v>4</v>
      </c>
      <c r="F1531" s="3" t="s">
        <v>2170</v>
      </c>
      <c r="G1531" s="1">
        <v>45374</v>
      </c>
      <c r="H1531" s="3" t="s">
        <v>31</v>
      </c>
      <c r="I1531" s="3" t="s">
        <v>45</v>
      </c>
      <c r="J1531" s="3" t="s">
        <v>20</v>
      </c>
      <c r="K1531" s="2">
        <f>Table1[[#This Row],[Unit Price]]*Table1[[#This Row],[Quantity]]</f>
        <v>661012.92000000004</v>
      </c>
      <c r="L1531" s="3">
        <f t="shared" si="23"/>
        <v>0.15</v>
      </c>
      <c r="M1531" s="2">
        <f>IFERROR(Table1[[#This Row],[Sale Price]]*Table1[[#This Row],[Discount]],"No Discount")</f>
        <v>99151.938000000009</v>
      </c>
      <c r="N1531" s="2">
        <f>IFERROR(Table1[[#This Row],[Sale Price]]-Table1[[#This Row],[Discount Amount]],Table1[[#This Row],[Sale Price]])</f>
        <v>561860.98200000008</v>
      </c>
      <c r="O1531" s="23">
        <f>MONTH(Table1[[#This Row],[Date]])</f>
        <v>3</v>
      </c>
      <c r="P1531" s="3"/>
      <c r="Q1531" s="3"/>
      <c r="R1531" s="3"/>
      <c r="S1531" s="3"/>
      <c r="T1531" s="3"/>
    </row>
    <row r="1532" spans="1:20">
      <c r="A1532" s="3">
        <v>1531</v>
      </c>
      <c r="B1532" s="3" t="s">
        <v>1653</v>
      </c>
      <c r="C1532" s="3" t="s">
        <v>38</v>
      </c>
      <c r="D1532" s="2">
        <v>108979.02</v>
      </c>
      <c r="E1532" s="3">
        <v>5</v>
      </c>
      <c r="F1532" s="3" t="s">
        <v>2171</v>
      </c>
      <c r="G1532" s="1">
        <v>45520</v>
      </c>
      <c r="H1532" s="3" t="s">
        <v>84</v>
      </c>
      <c r="I1532" s="3" t="s">
        <v>19</v>
      </c>
      <c r="J1532" s="3" t="s">
        <v>27</v>
      </c>
      <c r="K1532" s="2">
        <f>Table1[[#This Row],[Unit Price]]*Table1[[#This Row],[Quantity]]</f>
        <v>544895.1</v>
      </c>
      <c r="L1532" s="3">
        <f t="shared" si="23"/>
        <v>0.25</v>
      </c>
      <c r="M1532" s="2">
        <f>IFERROR(Table1[[#This Row],[Sale Price]]*Table1[[#This Row],[Discount]],"No Discount")</f>
        <v>136223.77499999999</v>
      </c>
      <c r="N1532" s="2">
        <f>IFERROR(Table1[[#This Row],[Sale Price]]-Table1[[#This Row],[Discount Amount]],Table1[[#This Row],[Sale Price]])</f>
        <v>408671.32499999995</v>
      </c>
      <c r="O1532" s="23">
        <f>MONTH(Table1[[#This Row],[Date]])</f>
        <v>8</v>
      </c>
      <c r="P1532" s="3"/>
      <c r="Q1532" s="3"/>
      <c r="R1532" s="3"/>
      <c r="S1532" s="3"/>
      <c r="T1532" s="3"/>
    </row>
    <row r="1533" spans="1:20">
      <c r="A1533" s="3">
        <v>1532</v>
      </c>
      <c r="B1533" s="3" t="s">
        <v>353</v>
      </c>
      <c r="C1533" s="3" t="s">
        <v>60</v>
      </c>
      <c r="D1533" s="2">
        <v>8647.3700000000008</v>
      </c>
      <c r="E1533" s="3">
        <v>5</v>
      </c>
      <c r="F1533" s="3" t="s">
        <v>2172</v>
      </c>
      <c r="G1533" s="1">
        <v>45397</v>
      </c>
      <c r="H1533" s="3" t="s">
        <v>35</v>
      </c>
      <c r="I1533" s="3" t="s">
        <v>41</v>
      </c>
      <c r="J1533" s="3" t="s">
        <v>36</v>
      </c>
      <c r="K1533" s="2">
        <f>Table1[[#This Row],[Unit Price]]*Table1[[#This Row],[Quantity]]</f>
        <v>43236.850000000006</v>
      </c>
      <c r="L1533" s="3">
        <f t="shared" si="23"/>
        <v>0.25</v>
      </c>
      <c r="M1533" s="2">
        <f>IFERROR(Table1[[#This Row],[Sale Price]]*Table1[[#This Row],[Discount]],"No Discount")</f>
        <v>10809.212500000001</v>
      </c>
      <c r="N1533" s="2">
        <f>IFERROR(Table1[[#This Row],[Sale Price]]-Table1[[#This Row],[Discount Amount]],Table1[[#This Row],[Sale Price]])</f>
        <v>32427.637500000004</v>
      </c>
      <c r="O1533" s="23">
        <f>MONTH(Table1[[#This Row],[Date]])</f>
        <v>4</v>
      </c>
      <c r="P1533" s="3"/>
      <c r="Q1533" s="3"/>
      <c r="R1533" s="3"/>
      <c r="S1533" s="3"/>
      <c r="T1533" s="3"/>
    </row>
    <row r="1534" spans="1:20">
      <c r="A1534" s="3">
        <v>1533</v>
      </c>
      <c r="B1534" s="3" t="s">
        <v>621</v>
      </c>
      <c r="C1534" s="3" t="s">
        <v>47</v>
      </c>
      <c r="D1534" s="2">
        <v>53730.99</v>
      </c>
      <c r="E1534" s="3">
        <v>3</v>
      </c>
      <c r="F1534" s="3" t="s">
        <v>2173</v>
      </c>
      <c r="G1534" s="1">
        <v>45415</v>
      </c>
      <c r="H1534" s="3" t="s">
        <v>44</v>
      </c>
      <c r="I1534" s="3" t="s">
        <v>45</v>
      </c>
      <c r="J1534" s="3" t="s">
        <v>36</v>
      </c>
      <c r="K1534" s="2">
        <f>Table1[[#This Row],[Unit Price]]*Table1[[#This Row],[Quantity]]</f>
        <v>161192.97</v>
      </c>
      <c r="L1534" s="3">
        <f t="shared" si="23"/>
        <v>0.15</v>
      </c>
      <c r="M1534" s="2">
        <f>IFERROR(Table1[[#This Row],[Sale Price]]*Table1[[#This Row],[Discount]],"No Discount")</f>
        <v>24178.945499999998</v>
      </c>
      <c r="N1534" s="2">
        <f>IFERROR(Table1[[#This Row],[Sale Price]]-Table1[[#This Row],[Discount Amount]],Table1[[#This Row],[Sale Price]])</f>
        <v>137014.0245</v>
      </c>
      <c r="O1534" s="23">
        <f>MONTH(Table1[[#This Row],[Date]])</f>
        <v>5</v>
      </c>
      <c r="P1534" s="3"/>
      <c r="Q1534" s="3"/>
      <c r="R1534" s="3"/>
      <c r="S1534" s="3"/>
      <c r="T1534" s="3"/>
    </row>
    <row r="1535" spans="1:20">
      <c r="A1535" s="3">
        <v>1534</v>
      </c>
      <c r="B1535" s="3" t="s">
        <v>579</v>
      </c>
      <c r="C1535" s="3" t="s">
        <v>79</v>
      </c>
      <c r="D1535" s="2">
        <v>128645.23</v>
      </c>
      <c r="E1535" s="3">
        <v>3</v>
      </c>
      <c r="F1535" s="3" t="s">
        <v>2174</v>
      </c>
      <c r="G1535" s="1">
        <v>45604</v>
      </c>
      <c r="H1535" s="3" t="s">
        <v>67</v>
      </c>
      <c r="I1535" s="3" t="s">
        <v>26</v>
      </c>
      <c r="J1535" s="3" t="s">
        <v>20</v>
      </c>
      <c r="K1535" s="2">
        <f>Table1[[#This Row],[Unit Price]]*Table1[[#This Row],[Quantity]]</f>
        <v>385935.69</v>
      </c>
      <c r="L1535" s="3">
        <f t="shared" si="23"/>
        <v>0.15</v>
      </c>
      <c r="M1535" s="2">
        <f>IFERROR(Table1[[#This Row],[Sale Price]]*Table1[[#This Row],[Discount]],"No Discount")</f>
        <v>57890.353499999997</v>
      </c>
      <c r="N1535" s="2">
        <f>IFERROR(Table1[[#This Row],[Sale Price]]-Table1[[#This Row],[Discount Amount]],Table1[[#This Row],[Sale Price]])</f>
        <v>328045.33649999998</v>
      </c>
      <c r="O1535" s="23">
        <f>MONTH(Table1[[#This Row],[Date]])</f>
        <v>11</v>
      </c>
      <c r="P1535" s="3"/>
      <c r="Q1535" s="3"/>
      <c r="R1535" s="3"/>
      <c r="S1535" s="3"/>
      <c r="T1535" s="3"/>
    </row>
    <row r="1536" spans="1:20">
      <c r="A1536" s="3">
        <v>1535</v>
      </c>
      <c r="B1536" s="3" t="s">
        <v>1731</v>
      </c>
      <c r="C1536" s="3" t="s">
        <v>23</v>
      </c>
      <c r="D1536" s="2">
        <v>38910.230000000003</v>
      </c>
      <c r="E1536" s="3">
        <v>3</v>
      </c>
      <c r="F1536" s="3" t="s">
        <v>2175</v>
      </c>
      <c r="G1536" s="1">
        <v>45331</v>
      </c>
      <c r="H1536" s="3" t="s">
        <v>25</v>
      </c>
      <c r="I1536" s="3" t="s">
        <v>32</v>
      </c>
      <c r="J1536" s="3" t="s">
        <v>36</v>
      </c>
      <c r="K1536" s="2">
        <f>Table1[[#This Row],[Unit Price]]*Table1[[#This Row],[Quantity]]</f>
        <v>116730.69</v>
      </c>
      <c r="L1536" s="3">
        <f t="shared" si="23"/>
        <v>0.15</v>
      </c>
      <c r="M1536" s="2">
        <f>IFERROR(Table1[[#This Row],[Sale Price]]*Table1[[#This Row],[Discount]],"No Discount")</f>
        <v>17509.603500000001</v>
      </c>
      <c r="N1536" s="2">
        <f>IFERROR(Table1[[#This Row],[Sale Price]]-Table1[[#This Row],[Discount Amount]],Table1[[#This Row],[Sale Price]])</f>
        <v>99221.086500000005</v>
      </c>
      <c r="O1536" s="23">
        <f>MONTH(Table1[[#This Row],[Date]])</f>
        <v>2</v>
      </c>
      <c r="P1536" s="3"/>
      <c r="Q1536" s="3"/>
      <c r="R1536" s="3"/>
      <c r="S1536" s="3"/>
      <c r="T1536" s="3"/>
    </row>
    <row r="1537" spans="1:20">
      <c r="A1537" s="3">
        <v>1536</v>
      </c>
      <c r="B1537" s="3" t="s">
        <v>528</v>
      </c>
      <c r="C1537" s="3" t="s">
        <v>70</v>
      </c>
      <c r="D1537" s="2">
        <v>121896.09</v>
      </c>
      <c r="E1537" s="3">
        <v>4</v>
      </c>
      <c r="F1537" s="3" t="s">
        <v>2176</v>
      </c>
      <c r="G1537" s="1">
        <v>45578</v>
      </c>
      <c r="H1537" s="3" t="s">
        <v>191</v>
      </c>
      <c r="I1537" s="3" t="s">
        <v>26</v>
      </c>
      <c r="J1537" s="3" t="s">
        <v>27</v>
      </c>
      <c r="K1537" s="2">
        <f>Table1[[#This Row],[Unit Price]]*Table1[[#This Row],[Quantity]]</f>
        <v>487584.36</v>
      </c>
      <c r="L1537" s="3">
        <f t="shared" si="23"/>
        <v>0.15</v>
      </c>
      <c r="M1537" s="2">
        <f>IFERROR(Table1[[#This Row],[Sale Price]]*Table1[[#This Row],[Discount]],"No Discount")</f>
        <v>73137.653999999995</v>
      </c>
      <c r="N1537" s="2">
        <f>IFERROR(Table1[[#This Row],[Sale Price]]-Table1[[#This Row],[Discount Amount]],Table1[[#This Row],[Sale Price]])</f>
        <v>414446.70600000001</v>
      </c>
      <c r="O1537" s="23">
        <f>MONTH(Table1[[#This Row],[Date]])</f>
        <v>10</v>
      </c>
      <c r="P1537" s="3"/>
      <c r="Q1537" s="3"/>
      <c r="R1537" s="3"/>
      <c r="S1537" s="3"/>
      <c r="T1537" s="3"/>
    </row>
    <row r="1538" spans="1:20">
      <c r="A1538" s="3">
        <v>1537</v>
      </c>
      <c r="B1538" s="3" t="s">
        <v>1133</v>
      </c>
      <c r="C1538" s="3" t="s">
        <v>38</v>
      </c>
      <c r="D1538" s="2">
        <v>157798.04</v>
      </c>
      <c r="E1538" s="3">
        <v>1</v>
      </c>
      <c r="F1538" s="3" t="s">
        <v>2177</v>
      </c>
      <c r="G1538" s="1">
        <v>45526</v>
      </c>
      <c r="H1538" s="3" t="s">
        <v>72</v>
      </c>
      <c r="I1538" s="3" t="s">
        <v>41</v>
      </c>
      <c r="J1538" s="3" t="s">
        <v>20</v>
      </c>
      <c r="K1538" s="2">
        <f>Table1[[#This Row],[Unit Price]]*Table1[[#This Row],[Quantity]]</f>
        <v>157798.04</v>
      </c>
      <c r="L1538" s="3" t="str">
        <f t="shared" ref="L1538:L1601" si="24">_xlfn.XLOOKUP(E1538,$P$2:$P$6,$Q$2:$Q$6,,0)</f>
        <v>No Discount</v>
      </c>
      <c r="M1538" s="2" t="str">
        <f>IFERROR(Table1[[#This Row],[Sale Price]]*Table1[[#This Row],[Discount]],"No Discount")</f>
        <v>No Discount</v>
      </c>
      <c r="N1538" s="2">
        <f>IFERROR(Table1[[#This Row],[Sale Price]]-Table1[[#This Row],[Discount Amount]],Table1[[#This Row],[Sale Price]])</f>
        <v>157798.04</v>
      </c>
      <c r="O1538" s="23">
        <f>MONTH(Table1[[#This Row],[Date]])</f>
        <v>8</v>
      </c>
      <c r="P1538" s="3"/>
      <c r="Q1538" s="3"/>
      <c r="R1538" s="3"/>
      <c r="S1538" s="3"/>
      <c r="T1538" s="3"/>
    </row>
    <row r="1539" spans="1:20">
      <c r="A1539" s="3">
        <v>1538</v>
      </c>
      <c r="B1539" s="3" t="s">
        <v>1278</v>
      </c>
      <c r="C1539" s="3" t="s">
        <v>51</v>
      </c>
      <c r="D1539" s="2">
        <v>191430.33</v>
      </c>
      <c r="E1539" s="3">
        <v>2</v>
      </c>
      <c r="F1539" s="3" t="s">
        <v>2178</v>
      </c>
      <c r="G1539" s="1">
        <v>45405</v>
      </c>
      <c r="H1539" s="3" t="s">
        <v>44</v>
      </c>
      <c r="I1539" s="3" t="s">
        <v>32</v>
      </c>
      <c r="J1539" s="3" t="s">
        <v>20</v>
      </c>
      <c r="K1539" s="2">
        <f>Table1[[#This Row],[Unit Price]]*Table1[[#This Row],[Quantity]]</f>
        <v>382860.66</v>
      </c>
      <c r="L1539" s="3">
        <f t="shared" si="24"/>
        <v>0.15</v>
      </c>
      <c r="M1539" s="2">
        <f>IFERROR(Table1[[#This Row],[Sale Price]]*Table1[[#This Row],[Discount]],"No Discount")</f>
        <v>57429.098999999995</v>
      </c>
      <c r="N1539" s="2">
        <f>IFERROR(Table1[[#This Row],[Sale Price]]-Table1[[#This Row],[Discount Amount]],Table1[[#This Row],[Sale Price]])</f>
        <v>325431.56099999999</v>
      </c>
      <c r="O1539" s="23">
        <f>MONTH(Table1[[#This Row],[Date]])</f>
        <v>4</v>
      </c>
      <c r="P1539" s="3"/>
      <c r="Q1539" s="3"/>
      <c r="R1539" s="3"/>
      <c r="S1539" s="3"/>
      <c r="T1539" s="3"/>
    </row>
    <row r="1540" spans="1:20">
      <c r="A1540" s="3">
        <v>1539</v>
      </c>
      <c r="B1540" s="3" t="s">
        <v>1915</v>
      </c>
      <c r="C1540" s="3" t="s">
        <v>47</v>
      </c>
      <c r="D1540" s="2">
        <v>134955.85</v>
      </c>
      <c r="E1540" s="3">
        <v>1</v>
      </c>
      <c r="F1540" s="3" t="s">
        <v>2179</v>
      </c>
      <c r="G1540" s="1">
        <v>45349</v>
      </c>
      <c r="H1540" s="3" t="s">
        <v>44</v>
      </c>
      <c r="I1540" s="3" t="s">
        <v>26</v>
      </c>
      <c r="J1540" s="3" t="s">
        <v>20</v>
      </c>
      <c r="K1540" s="2">
        <f>Table1[[#This Row],[Unit Price]]*Table1[[#This Row],[Quantity]]</f>
        <v>134955.85</v>
      </c>
      <c r="L1540" s="3" t="str">
        <f t="shared" si="24"/>
        <v>No Discount</v>
      </c>
      <c r="M1540" s="2" t="str">
        <f>IFERROR(Table1[[#This Row],[Sale Price]]*Table1[[#This Row],[Discount]],"No Discount")</f>
        <v>No Discount</v>
      </c>
      <c r="N1540" s="2">
        <f>IFERROR(Table1[[#This Row],[Sale Price]]-Table1[[#This Row],[Discount Amount]],Table1[[#This Row],[Sale Price]])</f>
        <v>134955.85</v>
      </c>
      <c r="O1540" s="23">
        <f>MONTH(Table1[[#This Row],[Date]])</f>
        <v>2</v>
      </c>
      <c r="P1540" s="3"/>
      <c r="Q1540" s="3"/>
      <c r="R1540" s="3"/>
      <c r="S1540" s="3"/>
      <c r="T1540" s="3"/>
    </row>
    <row r="1541" spans="1:20">
      <c r="A1541" s="3">
        <v>1540</v>
      </c>
      <c r="B1541" s="3" t="s">
        <v>2180</v>
      </c>
      <c r="C1541" s="3" t="s">
        <v>79</v>
      </c>
      <c r="D1541" s="2">
        <v>40953.360000000001</v>
      </c>
      <c r="E1541" s="3">
        <v>5</v>
      </c>
      <c r="F1541" s="3" t="s">
        <v>2181</v>
      </c>
      <c r="G1541" s="1">
        <v>45632</v>
      </c>
      <c r="H1541" s="3" t="s">
        <v>44</v>
      </c>
      <c r="I1541" s="3" t="s">
        <v>41</v>
      </c>
      <c r="J1541" s="3" t="s">
        <v>20</v>
      </c>
      <c r="K1541" s="2">
        <f>Table1[[#This Row],[Unit Price]]*Table1[[#This Row],[Quantity]]</f>
        <v>204766.8</v>
      </c>
      <c r="L1541" s="3">
        <f t="shared" si="24"/>
        <v>0.25</v>
      </c>
      <c r="M1541" s="2">
        <f>IFERROR(Table1[[#This Row],[Sale Price]]*Table1[[#This Row],[Discount]],"No Discount")</f>
        <v>51191.7</v>
      </c>
      <c r="N1541" s="2">
        <f>IFERROR(Table1[[#This Row],[Sale Price]]-Table1[[#This Row],[Discount Amount]],Table1[[#This Row],[Sale Price]])</f>
        <v>153575.09999999998</v>
      </c>
      <c r="O1541" s="23">
        <f>MONTH(Table1[[#This Row],[Date]])</f>
        <v>12</v>
      </c>
      <c r="P1541" s="3"/>
      <c r="Q1541" s="3"/>
      <c r="R1541" s="3"/>
      <c r="S1541" s="3"/>
      <c r="T1541" s="3"/>
    </row>
    <row r="1542" spans="1:20">
      <c r="A1542" s="3">
        <v>1541</v>
      </c>
      <c r="B1542" s="3" t="s">
        <v>924</v>
      </c>
      <c r="C1542" s="3" t="s">
        <v>47</v>
      </c>
      <c r="D1542" s="2">
        <v>10215.299999999999</v>
      </c>
      <c r="E1542" s="3">
        <v>1</v>
      </c>
      <c r="F1542" s="3" t="s">
        <v>2182</v>
      </c>
      <c r="G1542" s="1">
        <v>45295</v>
      </c>
      <c r="H1542" s="3" t="s">
        <v>81</v>
      </c>
      <c r="I1542" s="3" t="s">
        <v>32</v>
      </c>
      <c r="J1542" s="3" t="s">
        <v>27</v>
      </c>
      <c r="K1542" s="2">
        <f>Table1[[#This Row],[Unit Price]]*Table1[[#This Row],[Quantity]]</f>
        <v>10215.299999999999</v>
      </c>
      <c r="L1542" s="3" t="str">
        <f t="shared" si="24"/>
        <v>No Discount</v>
      </c>
      <c r="M1542" s="2" t="str">
        <f>IFERROR(Table1[[#This Row],[Sale Price]]*Table1[[#This Row],[Discount]],"No Discount")</f>
        <v>No Discount</v>
      </c>
      <c r="N1542" s="2">
        <f>IFERROR(Table1[[#This Row],[Sale Price]]-Table1[[#This Row],[Discount Amount]],Table1[[#This Row],[Sale Price]])</f>
        <v>10215.299999999999</v>
      </c>
      <c r="O1542" s="23">
        <f>MONTH(Table1[[#This Row],[Date]])</f>
        <v>1</v>
      </c>
      <c r="P1542" s="3"/>
      <c r="Q1542" s="3"/>
      <c r="R1542" s="3"/>
      <c r="S1542" s="3"/>
      <c r="T1542" s="3"/>
    </row>
    <row r="1543" spans="1:20">
      <c r="A1543" s="3">
        <v>1542</v>
      </c>
      <c r="B1543" s="3" t="s">
        <v>2122</v>
      </c>
      <c r="C1543" s="3" t="s">
        <v>51</v>
      </c>
      <c r="D1543" s="2">
        <v>147579.62</v>
      </c>
      <c r="E1543" s="3">
        <v>4</v>
      </c>
      <c r="F1543" s="3" t="s">
        <v>2183</v>
      </c>
      <c r="G1543" s="1">
        <v>45465</v>
      </c>
      <c r="H1543" s="3" t="s">
        <v>84</v>
      </c>
      <c r="I1543" s="3" t="s">
        <v>19</v>
      </c>
      <c r="J1543" s="3" t="s">
        <v>20</v>
      </c>
      <c r="K1543" s="2">
        <f>Table1[[#This Row],[Unit Price]]*Table1[[#This Row],[Quantity]]</f>
        <v>590318.48</v>
      </c>
      <c r="L1543" s="3">
        <f t="shared" si="24"/>
        <v>0.15</v>
      </c>
      <c r="M1543" s="2">
        <f>IFERROR(Table1[[#This Row],[Sale Price]]*Table1[[#This Row],[Discount]],"No Discount")</f>
        <v>88547.771999999997</v>
      </c>
      <c r="N1543" s="2">
        <f>IFERROR(Table1[[#This Row],[Sale Price]]-Table1[[#This Row],[Discount Amount]],Table1[[#This Row],[Sale Price]])</f>
        <v>501770.70799999998</v>
      </c>
      <c r="O1543" s="23">
        <f>MONTH(Table1[[#This Row],[Date]])</f>
        <v>6</v>
      </c>
      <c r="P1543" s="3"/>
      <c r="Q1543" s="3"/>
      <c r="R1543" s="3"/>
      <c r="S1543" s="3"/>
      <c r="T1543" s="3"/>
    </row>
    <row r="1544" spans="1:20">
      <c r="A1544" s="3">
        <v>1543</v>
      </c>
      <c r="B1544" s="3" t="s">
        <v>656</v>
      </c>
      <c r="C1544" s="3" t="s">
        <v>47</v>
      </c>
      <c r="D1544" s="2">
        <v>48229.2</v>
      </c>
      <c r="E1544" s="3">
        <v>1</v>
      </c>
      <c r="F1544" s="3" t="s">
        <v>2184</v>
      </c>
      <c r="G1544" s="1">
        <v>45600</v>
      </c>
      <c r="H1544" s="3" t="s">
        <v>91</v>
      </c>
      <c r="I1544" s="3" t="s">
        <v>41</v>
      </c>
      <c r="J1544" s="3" t="s">
        <v>36</v>
      </c>
      <c r="K1544" s="2">
        <f>Table1[[#This Row],[Unit Price]]*Table1[[#This Row],[Quantity]]</f>
        <v>48229.2</v>
      </c>
      <c r="L1544" s="3" t="str">
        <f t="shared" si="24"/>
        <v>No Discount</v>
      </c>
      <c r="M1544" s="2" t="str">
        <f>IFERROR(Table1[[#This Row],[Sale Price]]*Table1[[#This Row],[Discount]],"No Discount")</f>
        <v>No Discount</v>
      </c>
      <c r="N1544" s="2">
        <f>IFERROR(Table1[[#This Row],[Sale Price]]-Table1[[#This Row],[Discount Amount]],Table1[[#This Row],[Sale Price]])</f>
        <v>48229.2</v>
      </c>
      <c r="O1544" s="23">
        <f>MONTH(Table1[[#This Row],[Date]])</f>
        <v>11</v>
      </c>
      <c r="P1544" s="3"/>
      <c r="Q1544" s="3"/>
      <c r="R1544" s="3"/>
      <c r="S1544" s="3"/>
      <c r="T1544" s="3"/>
    </row>
    <row r="1545" spans="1:20">
      <c r="A1545" s="3">
        <v>1544</v>
      </c>
      <c r="B1545" s="3" t="s">
        <v>1460</v>
      </c>
      <c r="C1545" s="3" t="s">
        <v>38</v>
      </c>
      <c r="D1545" s="2">
        <v>149297.34</v>
      </c>
      <c r="E1545" s="3">
        <v>4</v>
      </c>
      <c r="F1545" s="3" t="s">
        <v>2185</v>
      </c>
      <c r="G1545" s="1">
        <v>45328</v>
      </c>
      <c r="H1545" s="3" t="s">
        <v>191</v>
      </c>
      <c r="I1545" s="3" t="s">
        <v>41</v>
      </c>
      <c r="J1545" s="3" t="s">
        <v>27</v>
      </c>
      <c r="K1545" s="2">
        <f>Table1[[#This Row],[Unit Price]]*Table1[[#This Row],[Quantity]]</f>
        <v>597189.36</v>
      </c>
      <c r="L1545" s="3">
        <f t="shared" si="24"/>
        <v>0.15</v>
      </c>
      <c r="M1545" s="2">
        <f>IFERROR(Table1[[#This Row],[Sale Price]]*Table1[[#This Row],[Discount]],"No Discount")</f>
        <v>89578.403999999995</v>
      </c>
      <c r="N1545" s="2">
        <f>IFERROR(Table1[[#This Row],[Sale Price]]-Table1[[#This Row],[Discount Amount]],Table1[[#This Row],[Sale Price]])</f>
        <v>507610.95600000001</v>
      </c>
      <c r="O1545" s="23">
        <f>MONTH(Table1[[#This Row],[Date]])</f>
        <v>2</v>
      </c>
      <c r="P1545" s="3"/>
      <c r="Q1545" s="3"/>
      <c r="R1545" s="3"/>
      <c r="S1545" s="3"/>
      <c r="T1545" s="3"/>
    </row>
    <row r="1546" spans="1:20">
      <c r="A1546" s="3">
        <v>1545</v>
      </c>
      <c r="B1546" s="3" t="s">
        <v>2132</v>
      </c>
      <c r="C1546" s="3" t="s">
        <v>79</v>
      </c>
      <c r="D1546" s="2">
        <v>170454.2</v>
      </c>
      <c r="E1546" s="3">
        <v>3</v>
      </c>
      <c r="F1546" s="3" t="s">
        <v>2186</v>
      </c>
      <c r="G1546" s="1">
        <v>45540</v>
      </c>
      <c r="H1546" s="3" t="s">
        <v>67</v>
      </c>
      <c r="I1546" s="3" t="s">
        <v>41</v>
      </c>
      <c r="J1546" s="3" t="s">
        <v>36</v>
      </c>
      <c r="K1546" s="2">
        <f>Table1[[#This Row],[Unit Price]]*Table1[[#This Row],[Quantity]]</f>
        <v>511362.60000000003</v>
      </c>
      <c r="L1546" s="3">
        <f t="shared" si="24"/>
        <v>0.15</v>
      </c>
      <c r="M1546" s="2">
        <f>IFERROR(Table1[[#This Row],[Sale Price]]*Table1[[#This Row],[Discount]],"No Discount")</f>
        <v>76704.39</v>
      </c>
      <c r="N1546" s="2">
        <f>IFERROR(Table1[[#This Row],[Sale Price]]-Table1[[#This Row],[Discount Amount]],Table1[[#This Row],[Sale Price]])</f>
        <v>434658.21</v>
      </c>
      <c r="O1546" s="23">
        <f>MONTH(Table1[[#This Row],[Date]])</f>
        <v>9</v>
      </c>
      <c r="P1546" s="3"/>
      <c r="Q1546" s="3"/>
      <c r="R1546" s="3"/>
      <c r="S1546" s="3"/>
      <c r="T1546" s="3"/>
    </row>
    <row r="1547" spans="1:20">
      <c r="A1547" s="3">
        <v>1546</v>
      </c>
      <c r="B1547" s="3" t="s">
        <v>864</v>
      </c>
      <c r="C1547" s="3" t="s">
        <v>51</v>
      </c>
      <c r="D1547" s="2">
        <v>140274.78</v>
      </c>
      <c r="E1547" s="3">
        <v>4</v>
      </c>
      <c r="F1547" s="3" t="s">
        <v>2187</v>
      </c>
      <c r="G1547" s="1">
        <v>45630</v>
      </c>
      <c r="H1547" s="3" t="s">
        <v>84</v>
      </c>
      <c r="I1547" s="3" t="s">
        <v>19</v>
      </c>
      <c r="J1547" s="3" t="s">
        <v>36</v>
      </c>
      <c r="K1547" s="2">
        <f>Table1[[#This Row],[Unit Price]]*Table1[[#This Row],[Quantity]]</f>
        <v>561099.12</v>
      </c>
      <c r="L1547" s="3">
        <f t="shared" si="24"/>
        <v>0.15</v>
      </c>
      <c r="M1547" s="2">
        <f>IFERROR(Table1[[#This Row],[Sale Price]]*Table1[[#This Row],[Discount]],"No Discount")</f>
        <v>84164.868000000002</v>
      </c>
      <c r="N1547" s="2">
        <f>IFERROR(Table1[[#This Row],[Sale Price]]-Table1[[#This Row],[Discount Amount]],Table1[[#This Row],[Sale Price]])</f>
        <v>476934.25199999998</v>
      </c>
      <c r="O1547" s="23">
        <f>MONTH(Table1[[#This Row],[Date]])</f>
        <v>12</v>
      </c>
      <c r="P1547" s="3"/>
      <c r="Q1547" s="3"/>
      <c r="R1547" s="3"/>
      <c r="S1547" s="3"/>
      <c r="T1547" s="3"/>
    </row>
    <row r="1548" spans="1:20">
      <c r="A1548" s="3">
        <v>1547</v>
      </c>
      <c r="B1548" s="3" t="s">
        <v>2188</v>
      </c>
      <c r="C1548" s="3" t="s">
        <v>51</v>
      </c>
      <c r="D1548" s="2">
        <v>157700</v>
      </c>
      <c r="E1548" s="3">
        <v>5</v>
      </c>
      <c r="F1548" s="3" t="s">
        <v>2189</v>
      </c>
      <c r="G1548" s="1">
        <v>45627</v>
      </c>
      <c r="H1548" s="3" t="s">
        <v>81</v>
      </c>
      <c r="I1548" s="3" t="s">
        <v>45</v>
      </c>
      <c r="J1548" s="3" t="s">
        <v>36</v>
      </c>
      <c r="K1548" s="2">
        <f>Table1[[#This Row],[Unit Price]]*Table1[[#This Row],[Quantity]]</f>
        <v>788500</v>
      </c>
      <c r="L1548" s="3">
        <f t="shared" si="24"/>
        <v>0.25</v>
      </c>
      <c r="M1548" s="2">
        <f>IFERROR(Table1[[#This Row],[Sale Price]]*Table1[[#This Row],[Discount]],"No Discount")</f>
        <v>197125</v>
      </c>
      <c r="N1548" s="2">
        <f>IFERROR(Table1[[#This Row],[Sale Price]]-Table1[[#This Row],[Discount Amount]],Table1[[#This Row],[Sale Price]])</f>
        <v>591375</v>
      </c>
      <c r="O1548" s="23">
        <f>MONTH(Table1[[#This Row],[Date]])</f>
        <v>12</v>
      </c>
      <c r="P1548" s="3"/>
      <c r="Q1548" s="3"/>
      <c r="R1548" s="3"/>
      <c r="S1548" s="3"/>
      <c r="T1548" s="3"/>
    </row>
    <row r="1549" spans="1:20">
      <c r="A1549" s="3">
        <v>1548</v>
      </c>
      <c r="B1549" s="3" t="s">
        <v>305</v>
      </c>
      <c r="C1549" s="3" t="s">
        <v>23</v>
      </c>
      <c r="D1549" s="2">
        <v>162238.6</v>
      </c>
      <c r="E1549" s="3">
        <v>3</v>
      </c>
      <c r="F1549" s="3" t="s">
        <v>2190</v>
      </c>
      <c r="G1549" s="1">
        <v>45398</v>
      </c>
      <c r="H1549" s="3" t="s">
        <v>181</v>
      </c>
      <c r="I1549" s="3" t="s">
        <v>41</v>
      </c>
      <c r="J1549" s="3" t="s">
        <v>27</v>
      </c>
      <c r="K1549" s="2">
        <f>Table1[[#This Row],[Unit Price]]*Table1[[#This Row],[Quantity]]</f>
        <v>486715.80000000005</v>
      </c>
      <c r="L1549" s="3">
        <f t="shared" si="24"/>
        <v>0.15</v>
      </c>
      <c r="M1549" s="2">
        <f>IFERROR(Table1[[#This Row],[Sale Price]]*Table1[[#This Row],[Discount]],"No Discount")</f>
        <v>73007.37000000001</v>
      </c>
      <c r="N1549" s="2">
        <f>IFERROR(Table1[[#This Row],[Sale Price]]-Table1[[#This Row],[Discount Amount]],Table1[[#This Row],[Sale Price]])</f>
        <v>413708.43000000005</v>
      </c>
      <c r="O1549" s="23">
        <f>MONTH(Table1[[#This Row],[Date]])</f>
        <v>4</v>
      </c>
      <c r="P1549" s="3"/>
      <c r="Q1549" s="3"/>
      <c r="R1549" s="3"/>
      <c r="S1549" s="3"/>
      <c r="T1549" s="3"/>
    </row>
    <row r="1550" spans="1:20">
      <c r="A1550" s="3">
        <v>1549</v>
      </c>
      <c r="B1550" s="3" t="s">
        <v>497</v>
      </c>
      <c r="C1550" s="3" t="s">
        <v>16</v>
      </c>
      <c r="D1550" s="2">
        <v>123148.66</v>
      </c>
      <c r="E1550" s="3">
        <v>5</v>
      </c>
      <c r="F1550" s="3" t="s">
        <v>2191</v>
      </c>
      <c r="G1550" s="1">
        <v>45430</v>
      </c>
      <c r="H1550" s="3" t="s">
        <v>251</v>
      </c>
      <c r="I1550" s="3" t="s">
        <v>41</v>
      </c>
      <c r="J1550" s="3" t="s">
        <v>36</v>
      </c>
      <c r="K1550" s="2">
        <f>Table1[[#This Row],[Unit Price]]*Table1[[#This Row],[Quantity]]</f>
        <v>615743.30000000005</v>
      </c>
      <c r="L1550" s="3">
        <f t="shared" si="24"/>
        <v>0.25</v>
      </c>
      <c r="M1550" s="2">
        <f>IFERROR(Table1[[#This Row],[Sale Price]]*Table1[[#This Row],[Discount]],"No Discount")</f>
        <v>153935.82500000001</v>
      </c>
      <c r="N1550" s="2">
        <f>IFERROR(Table1[[#This Row],[Sale Price]]-Table1[[#This Row],[Discount Amount]],Table1[[#This Row],[Sale Price]])</f>
        <v>461807.47500000003</v>
      </c>
      <c r="O1550" s="23">
        <f>MONTH(Table1[[#This Row],[Date]])</f>
        <v>5</v>
      </c>
      <c r="P1550" s="3"/>
      <c r="Q1550" s="3"/>
      <c r="R1550" s="3"/>
      <c r="S1550" s="3"/>
      <c r="T1550" s="3"/>
    </row>
    <row r="1551" spans="1:20">
      <c r="A1551" s="3">
        <v>1550</v>
      </c>
      <c r="B1551" s="3" t="s">
        <v>141</v>
      </c>
      <c r="C1551" s="3" t="s">
        <v>60</v>
      </c>
      <c r="D1551" s="2">
        <v>18115.55</v>
      </c>
      <c r="E1551" s="3">
        <v>4</v>
      </c>
      <c r="F1551" s="3" t="s">
        <v>2192</v>
      </c>
      <c r="G1551" s="1">
        <v>45404</v>
      </c>
      <c r="H1551" s="3" t="s">
        <v>18</v>
      </c>
      <c r="I1551" s="3" t="s">
        <v>32</v>
      </c>
      <c r="J1551" s="3" t="s">
        <v>36</v>
      </c>
      <c r="K1551" s="2">
        <f>Table1[[#This Row],[Unit Price]]*Table1[[#This Row],[Quantity]]</f>
        <v>72462.2</v>
      </c>
      <c r="L1551" s="3">
        <f t="shared" si="24"/>
        <v>0.15</v>
      </c>
      <c r="M1551" s="2">
        <f>IFERROR(Table1[[#This Row],[Sale Price]]*Table1[[#This Row],[Discount]],"No Discount")</f>
        <v>10869.33</v>
      </c>
      <c r="N1551" s="2">
        <f>IFERROR(Table1[[#This Row],[Sale Price]]-Table1[[#This Row],[Discount Amount]],Table1[[#This Row],[Sale Price]])</f>
        <v>61592.869999999995</v>
      </c>
      <c r="O1551" s="23">
        <f>MONTH(Table1[[#This Row],[Date]])</f>
        <v>4</v>
      </c>
      <c r="P1551" s="3"/>
      <c r="Q1551" s="3"/>
      <c r="R1551" s="3"/>
      <c r="S1551" s="3"/>
      <c r="T1551" s="3"/>
    </row>
    <row r="1552" spans="1:20">
      <c r="A1552" s="3">
        <v>1551</v>
      </c>
      <c r="B1552" s="3" t="s">
        <v>505</v>
      </c>
      <c r="C1552" s="3" t="s">
        <v>129</v>
      </c>
      <c r="D1552" s="2">
        <v>185154.06</v>
      </c>
      <c r="E1552" s="3">
        <v>3</v>
      </c>
      <c r="F1552" s="3" t="s">
        <v>2193</v>
      </c>
      <c r="G1552" s="1">
        <v>45645</v>
      </c>
      <c r="H1552" s="3" t="s">
        <v>18</v>
      </c>
      <c r="I1552" s="3" t="s">
        <v>41</v>
      </c>
      <c r="J1552" s="3" t="s">
        <v>20</v>
      </c>
      <c r="K1552" s="2">
        <f>Table1[[#This Row],[Unit Price]]*Table1[[#This Row],[Quantity]]</f>
        <v>555462.17999999993</v>
      </c>
      <c r="L1552" s="3">
        <f t="shared" si="24"/>
        <v>0.15</v>
      </c>
      <c r="M1552" s="2">
        <f>IFERROR(Table1[[#This Row],[Sale Price]]*Table1[[#This Row],[Discount]],"No Discount")</f>
        <v>83319.32699999999</v>
      </c>
      <c r="N1552" s="2">
        <f>IFERROR(Table1[[#This Row],[Sale Price]]-Table1[[#This Row],[Discount Amount]],Table1[[#This Row],[Sale Price]])</f>
        <v>472142.85299999994</v>
      </c>
      <c r="O1552" s="23">
        <f>MONTH(Table1[[#This Row],[Date]])</f>
        <v>12</v>
      </c>
      <c r="P1552" s="3"/>
      <c r="Q1552" s="3"/>
      <c r="R1552" s="3"/>
      <c r="S1552" s="3"/>
      <c r="T1552" s="3"/>
    </row>
    <row r="1553" spans="1:20">
      <c r="A1553" s="3">
        <v>1552</v>
      </c>
      <c r="B1553" s="3" t="s">
        <v>2194</v>
      </c>
      <c r="C1553" s="3" t="s">
        <v>129</v>
      </c>
      <c r="D1553" s="2">
        <v>73908.97</v>
      </c>
      <c r="E1553" s="3">
        <v>4</v>
      </c>
      <c r="F1553" s="3" t="s">
        <v>2195</v>
      </c>
      <c r="G1553" s="1">
        <v>45469</v>
      </c>
      <c r="H1553" s="3" t="s">
        <v>57</v>
      </c>
      <c r="I1553" s="3" t="s">
        <v>45</v>
      </c>
      <c r="J1553" s="3" t="s">
        <v>20</v>
      </c>
      <c r="K1553" s="2">
        <f>Table1[[#This Row],[Unit Price]]*Table1[[#This Row],[Quantity]]</f>
        <v>295635.88</v>
      </c>
      <c r="L1553" s="3">
        <f t="shared" si="24"/>
        <v>0.15</v>
      </c>
      <c r="M1553" s="2">
        <f>IFERROR(Table1[[#This Row],[Sale Price]]*Table1[[#This Row],[Discount]],"No Discount")</f>
        <v>44345.381999999998</v>
      </c>
      <c r="N1553" s="2">
        <f>IFERROR(Table1[[#This Row],[Sale Price]]-Table1[[#This Row],[Discount Amount]],Table1[[#This Row],[Sale Price]])</f>
        <v>251290.49800000002</v>
      </c>
      <c r="O1553" s="23">
        <f>MONTH(Table1[[#This Row],[Date]])</f>
        <v>6</v>
      </c>
      <c r="P1553" s="3"/>
      <c r="Q1553" s="3"/>
      <c r="R1553" s="3"/>
      <c r="S1553" s="3"/>
      <c r="T1553" s="3"/>
    </row>
    <row r="1554" spans="1:20">
      <c r="A1554" s="3">
        <v>1553</v>
      </c>
      <c r="B1554" s="3" t="s">
        <v>28</v>
      </c>
      <c r="C1554" s="3" t="s">
        <v>23</v>
      </c>
      <c r="D1554" s="2">
        <v>108662.15</v>
      </c>
      <c r="E1554" s="3">
        <v>3</v>
      </c>
      <c r="F1554" s="3" t="s">
        <v>2196</v>
      </c>
      <c r="G1554" s="1">
        <v>45373</v>
      </c>
      <c r="H1554" s="3" t="s">
        <v>81</v>
      </c>
      <c r="I1554" s="3" t="s">
        <v>32</v>
      </c>
      <c r="J1554" s="3" t="s">
        <v>36</v>
      </c>
      <c r="K1554" s="2">
        <f>Table1[[#This Row],[Unit Price]]*Table1[[#This Row],[Quantity]]</f>
        <v>325986.44999999995</v>
      </c>
      <c r="L1554" s="3">
        <f t="shared" si="24"/>
        <v>0.15</v>
      </c>
      <c r="M1554" s="2">
        <f>IFERROR(Table1[[#This Row],[Sale Price]]*Table1[[#This Row],[Discount]],"No Discount")</f>
        <v>48897.967499999992</v>
      </c>
      <c r="N1554" s="2">
        <f>IFERROR(Table1[[#This Row],[Sale Price]]-Table1[[#This Row],[Discount Amount]],Table1[[#This Row],[Sale Price]])</f>
        <v>277088.48249999998</v>
      </c>
      <c r="O1554" s="23">
        <f>MONTH(Table1[[#This Row],[Date]])</f>
        <v>3</v>
      </c>
      <c r="P1554" s="3"/>
      <c r="Q1554" s="3"/>
      <c r="R1554" s="3"/>
      <c r="S1554" s="3"/>
      <c r="T1554" s="3"/>
    </row>
    <row r="1555" spans="1:20">
      <c r="A1555" s="3">
        <v>1554</v>
      </c>
      <c r="B1555" s="3" t="s">
        <v>1944</v>
      </c>
      <c r="C1555" s="3" t="s">
        <v>51</v>
      </c>
      <c r="D1555" s="2">
        <v>33731.879999999997</v>
      </c>
      <c r="E1555" s="3">
        <v>2</v>
      </c>
      <c r="F1555" s="3" t="s">
        <v>2197</v>
      </c>
      <c r="G1555" s="1">
        <v>45391</v>
      </c>
      <c r="H1555" s="3" t="s">
        <v>181</v>
      </c>
      <c r="I1555" s="3" t="s">
        <v>41</v>
      </c>
      <c r="J1555" s="3" t="s">
        <v>36</v>
      </c>
      <c r="K1555" s="2">
        <f>Table1[[#This Row],[Unit Price]]*Table1[[#This Row],[Quantity]]</f>
        <v>67463.759999999995</v>
      </c>
      <c r="L1555" s="3">
        <f t="shared" si="24"/>
        <v>0.15</v>
      </c>
      <c r="M1555" s="2">
        <f>IFERROR(Table1[[#This Row],[Sale Price]]*Table1[[#This Row],[Discount]],"No Discount")</f>
        <v>10119.563999999998</v>
      </c>
      <c r="N1555" s="2">
        <f>IFERROR(Table1[[#This Row],[Sale Price]]-Table1[[#This Row],[Discount Amount]],Table1[[#This Row],[Sale Price]])</f>
        <v>57344.195999999996</v>
      </c>
      <c r="O1555" s="23">
        <f>MONTH(Table1[[#This Row],[Date]])</f>
        <v>4</v>
      </c>
      <c r="P1555" s="3"/>
      <c r="Q1555" s="3"/>
      <c r="R1555" s="3"/>
      <c r="S1555" s="3"/>
      <c r="T1555" s="3"/>
    </row>
    <row r="1556" spans="1:20">
      <c r="A1556" s="3">
        <v>1555</v>
      </c>
      <c r="B1556" s="3" t="s">
        <v>107</v>
      </c>
      <c r="C1556" s="3" t="s">
        <v>51</v>
      </c>
      <c r="D1556" s="2">
        <v>77200.2</v>
      </c>
      <c r="E1556" s="3">
        <v>1</v>
      </c>
      <c r="F1556" s="3" t="s">
        <v>2198</v>
      </c>
      <c r="G1556" s="1">
        <v>45510</v>
      </c>
      <c r="H1556" s="3" t="s">
        <v>76</v>
      </c>
      <c r="I1556" s="3" t="s">
        <v>26</v>
      </c>
      <c r="J1556" s="3" t="s">
        <v>36</v>
      </c>
      <c r="K1556" s="2">
        <f>Table1[[#This Row],[Unit Price]]*Table1[[#This Row],[Quantity]]</f>
        <v>77200.2</v>
      </c>
      <c r="L1556" s="3" t="str">
        <f t="shared" si="24"/>
        <v>No Discount</v>
      </c>
      <c r="M1556" s="2" t="str">
        <f>IFERROR(Table1[[#This Row],[Sale Price]]*Table1[[#This Row],[Discount]],"No Discount")</f>
        <v>No Discount</v>
      </c>
      <c r="N1556" s="2">
        <f>IFERROR(Table1[[#This Row],[Sale Price]]-Table1[[#This Row],[Discount Amount]],Table1[[#This Row],[Sale Price]])</f>
        <v>77200.2</v>
      </c>
      <c r="O1556" s="23">
        <f>MONTH(Table1[[#This Row],[Date]])</f>
        <v>8</v>
      </c>
      <c r="P1556" s="3"/>
      <c r="Q1556" s="3"/>
      <c r="R1556" s="3"/>
      <c r="S1556" s="3"/>
      <c r="T1556" s="3"/>
    </row>
    <row r="1557" spans="1:20">
      <c r="A1557" s="3">
        <v>1556</v>
      </c>
      <c r="B1557" s="3" t="s">
        <v>1413</v>
      </c>
      <c r="C1557" s="3" t="s">
        <v>79</v>
      </c>
      <c r="D1557" s="2">
        <v>94832.29</v>
      </c>
      <c r="E1557" s="3">
        <v>5</v>
      </c>
      <c r="F1557" s="3" t="s">
        <v>2199</v>
      </c>
      <c r="G1557" s="1">
        <v>45586</v>
      </c>
      <c r="H1557" s="3" t="s">
        <v>131</v>
      </c>
      <c r="I1557" s="3" t="s">
        <v>19</v>
      </c>
      <c r="J1557" s="3" t="s">
        <v>27</v>
      </c>
      <c r="K1557" s="2">
        <f>Table1[[#This Row],[Unit Price]]*Table1[[#This Row],[Quantity]]</f>
        <v>474161.44999999995</v>
      </c>
      <c r="L1557" s="3">
        <f t="shared" si="24"/>
        <v>0.25</v>
      </c>
      <c r="M1557" s="2">
        <f>IFERROR(Table1[[#This Row],[Sale Price]]*Table1[[#This Row],[Discount]],"No Discount")</f>
        <v>118540.36249999999</v>
      </c>
      <c r="N1557" s="2">
        <f>IFERROR(Table1[[#This Row],[Sale Price]]-Table1[[#This Row],[Discount Amount]],Table1[[#This Row],[Sale Price]])</f>
        <v>355621.08749999997</v>
      </c>
      <c r="O1557" s="23">
        <f>MONTH(Table1[[#This Row],[Date]])</f>
        <v>10</v>
      </c>
      <c r="P1557" s="3"/>
      <c r="Q1557" s="3"/>
      <c r="R1557" s="3"/>
      <c r="S1557" s="3"/>
      <c r="T1557" s="3"/>
    </row>
    <row r="1558" spans="1:20">
      <c r="A1558" s="3">
        <v>1557</v>
      </c>
      <c r="B1558" s="3" t="s">
        <v>128</v>
      </c>
      <c r="C1558" s="3" t="s">
        <v>70</v>
      </c>
      <c r="D1558" s="2">
        <v>98734.62</v>
      </c>
      <c r="E1558" s="3">
        <v>2</v>
      </c>
      <c r="F1558" s="3" t="s">
        <v>2200</v>
      </c>
      <c r="G1558" s="1">
        <v>45328</v>
      </c>
      <c r="H1558" s="3" t="s">
        <v>35</v>
      </c>
      <c r="I1558" s="3" t="s">
        <v>45</v>
      </c>
      <c r="J1558" s="3" t="s">
        <v>36</v>
      </c>
      <c r="K1558" s="2">
        <f>Table1[[#This Row],[Unit Price]]*Table1[[#This Row],[Quantity]]</f>
        <v>197469.24</v>
      </c>
      <c r="L1558" s="3">
        <f t="shared" si="24"/>
        <v>0.15</v>
      </c>
      <c r="M1558" s="2">
        <f>IFERROR(Table1[[#This Row],[Sale Price]]*Table1[[#This Row],[Discount]],"No Discount")</f>
        <v>29620.385999999999</v>
      </c>
      <c r="N1558" s="2">
        <f>IFERROR(Table1[[#This Row],[Sale Price]]-Table1[[#This Row],[Discount Amount]],Table1[[#This Row],[Sale Price]])</f>
        <v>167848.85399999999</v>
      </c>
      <c r="O1558" s="23">
        <f>MONTH(Table1[[#This Row],[Date]])</f>
        <v>2</v>
      </c>
      <c r="P1558" s="3"/>
      <c r="Q1558" s="3"/>
      <c r="R1558" s="3"/>
      <c r="S1558" s="3"/>
      <c r="T1558" s="3"/>
    </row>
    <row r="1559" spans="1:20">
      <c r="A1559" s="3">
        <v>1558</v>
      </c>
      <c r="B1559" s="3" t="s">
        <v>1394</v>
      </c>
      <c r="C1559" s="3" t="s">
        <v>16</v>
      </c>
      <c r="D1559" s="2">
        <v>92379.28</v>
      </c>
      <c r="E1559" s="3">
        <v>4</v>
      </c>
      <c r="F1559" s="3" t="s">
        <v>2201</v>
      </c>
      <c r="G1559" s="1">
        <v>45645</v>
      </c>
      <c r="H1559" s="3" t="s">
        <v>197</v>
      </c>
      <c r="I1559" s="3" t="s">
        <v>19</v>
      </c>
      <c r="J1559" s="3" t="s">
        <v>27</v>
      </c>
      <c r="K1559" s="2">
        <f>Table1[[#This Row],[Unit Price]]*Table1[[#This Row],[Quantity]]</f>
        <v>369517.12</v>
      </c>
      <c r="L1559" s="3">
        <f t="shared" si="24"/>
        <v>0.15</v>
      </c>
      <c r="M1559" s="2">
        <f>IFERROR(Table1[[#This Row],[Sale Price]]*Table1[[#This Row],[Discount]],"No Discount")</f>
        <v>55427.567999999999</v>
      </c>
      <c r="N1559" s="2">
        <f>IFERROR(Table1[[#This Row],[Sale Price]]-Table1[[#This Row],[Discount Amount]],Table1[[#This Row],[Sale Price]])</f>
        <v>314089.55200000003</v>
      </c>
      <c r="O1559" s="23">
        <f>MONTH(Table1[[#This Row],[Date]])</f>
        <v>12</v>
      </c>
      <c r="P1559" s="3"/>
      <c r="Q1559" s="3"/>
      <c r="R1559" s="3"/>
      <c r="S1559" s="3"/>
      <c r="T1559" s="3"/>
    </row>
    <row r="1560" spans="1:20">
      <c r="A1560" s="3">
        <v>1559</v>
      </c>
      <c r="B1560" s="3" t="s">
        <v>334</v>
      </c>
      <c r="C1560" s="3" t="s">
        <v>23</v>
      </c>
      <c r="D1560" s="2">
        <v>55341.49</v>
      </c>
      <c r="E1560" s="3">
        <v>4</v>
      </c>
      <c r="F1560" s="3" t="s">
        <v>2202</v>
      </c>
      <c r="G1560" s="1">
        <v>45408</v>
      </c>
      <c r="H1560" s="3" t="s">
        <v>57</v>
      </c>
      <c r="I1560" s="3" t="s">
        <v>26</v>
      </c>
      <c r="J1560" s="3" t="s">
        <v>20</v>
      </c>
      <c r="K1560" s="2">
        <f>Table1[[#This Row],[Unit Price]]*Table1[[#This Row],[Quantity]]</f>
        <v>221365.96</v>
      </c>
      <c r="L1560" s="3">
        <f t="shared" si="24"/>
        <v>0.15</v>
      </c>
      <c r="M1560" s="2">
        <f>IFERROR(Table1[[#This Row],[Sale Price]]*Table1[[#This Row],[Discount]],"No Discount")</f>
        <v>33204.894</v>
      </c>
      <c r="N1560" s="2">
        <f>IFERROR(Table1[[#This Row],[Sale Price]]-Table1[[#This Row],[Discount Amount]],Table1[[#This Row],[Sale Price]])</f>
        <v>188161.06599999999</v>
      </c>
      <c r="O1560" s="23">
        <f>MONTH(Table1[[#This Row],[Date]])</f>
        <v>4</v>
      </c>
      <c r="P1560" s="3"/>
      <c r="Q1560" s="3"/>
      <c r="R1560" s="3"/>
      <c r="S1560" s="3"/>
      <c r="T1560" s="3"/>
    </row>
    <row r="1561" spans="1:20">
      <c r="A1561" s="3">
        <v>1560</v>
      </c>
      <c r="B1561" s="3" t="s">
        <v>1168</v>
      </c>
      <c r="C1561" s="3" t="s">
        <v>70</v>
      </c>
      <c r="D1561" s="2">
        <v>97203.64</v>
      </c>
      <c r="E1561" s="3">
        <v>3</v>
      </c>
      <c r="F1561" s="3" t="s">
        <v>2203</v>
      </c>
      <c r="G1561" s="1">
        <v>45494</v>
      </c>
      <c r="H1561" s="3" t="s">
        <v>53</v>
      </c>
      <c r="I1561" s="3" t="s">
        <v>45</v>
      </c>
      <c r="J1561" s="3" t="s">
        <v>36</v>
      </c>
      <c r="K1561" s="2">
        <f>Table1[[#This Row],[Unit Price]]*Table1[[#This Row],[Quantity]]</f>
        <v>291610.92</v>
      </c>
      <c r="L1561" s="3">
        <f t="shared" si="24"/>
        <v>0.15</v>
      </c>
      <c r="M1561" s="2">
        <f>IFERROR(Table1[[#This Row],[Sale Price]]*Table1[[#This Row],[Discount]],"No Discount")</f>
        <v>43741.637999999999</v>
      </c>
      <c r="N1561" s="2">
        <f>IFERROR(Table1[[#This Row],[Sale Price]]-Table1[[#This Row],[Discount Amount]],Table1[[#This Row],[Sale Price]])</f>
        <v>247869.28199999998</v>
      </c>
      <c r="O1561" s="23">
        <f>MONTH(Table1[[#This Row],[Date]])</f>
        <v>7</v>
      </c>
      <c r="P1561" s="3"/>
      <c r="Q1561" s="3"/>
      <c r="R1561" s="3"/>
      <c r="S1561" s="3"/>
      <c r="T1561" s="3"/>
    </row>
    <row r="1562" spans="1:20">
      <c r="A1562" s="3">
        <v>1561</v>
      </c>
      <c r="B1562" s="3" t="s">
        <v>524</v>
      </c>
      <c r="C1562" s="3" t="s">
        <v>47</v>
      </c>
      <c r="D1562" s="2">
        <v>117408.87</v>
      </c>
      <c r="E1562" s="3">
        <v>2</v>
      </c>
      <c r="F1562" s="3" t="s">
        <v>2204</v>
      </c>
      <c r="G1562" s="1">
        <v>45338</v>
      </c>
      <c r="H1562" s="3" t="s">
        <v>121</v>
      </c>
      <c r="I1562" s="3" t="s">
        <v>26</v>
      </c>
      <c r="J1562" s="3" t="s">
        <v>20</v>
      </c>
      <c r="K1562" s="2">
        <f>Table1[[#This Row],[Unit Price]]*Table1[[#This Row],[Quantity]]</f>
        <v>234817.74</v>
      </c>
      <c r="L1562" s="3">
        <f t="shared" si="24"/>
        <v>0.15</v>
      </c>
      <c r="M1562" s="2">
        <f>IFERROR(Table1[[#This Row],[Sale Price]]*Table1[[#This Row],[Discount]],"No Discount")</f>
        <v>35222.661</v>
      </c>
      <c r="N1562" s="2">
        <f>IFERROR(Table1[[#This Row],[Sale Price]]-Table1[[#This Row],[Discount Amount]],Table1[[#This Row],[Sale Price]])</f>
        <v>199595.079</v>
      </c>
      <c r="O1562" s="23">
        <f>MONTH(Table1[[#This Row],[Date]])</f>
        <v>2</v>
      </c>
      <c r="P1562" s="3"/>
      <c r="Q1562" s="3"/>
      <c r="R1562" s="3"/>
      <c r="S1562" s="3"/>
      <c r="T1562" s="3"/>
    </row>
    <row r="1563" spans="1:20">
      <c r="A1563" s="3">
        <v>1562</v>
      </c>
      <c r="B1563" s="3" t="s">
        <v>1944</v>
      </c>
      <c r="C1563" s="3" t="s">
        <v>129</v>
      </c>
      <c r="D1563" s="2">
        <v>106737.42</v>
      </c>
      <c r="E1563" s="3">
        <v>2</v>
      </c>
      <c r="F1563" s="3" t="s">
        <v>2205</v>
      </c>
      <c r="G1563" s="1">
        <v>45309</v>
      </c>
      <c r="H1563" s="3" t="s">
        <v>191</v>
      </c>
      <c r="I1563" s="3" t="s">
        <v>19</v>
      </c>
      <c r="J1563" s="3" t="s">
        <v>36</v>
      </c>
      <c r="K1563" s="2">
        <f>Table1[[#This Row],[Unit Price]]*Table1[[#This Row],[Quantity]]</f>
        <v>213474.84</v>
      </c>
      <c r="L1563" s="3">
        <f t="shared" si="24"/>
        <v>0.15</v>
      </c>
      <c r="M1563" s="2">
        <f>IFERROR(Table1[[#This Row],[Sale Price]]*Table1[[#This Row],[Discount]],"No Discount")</f>
        <v>32021.225999999999</v>
      </c>
      <c r="N1563" s="2">
        <f>IFERROR(Table1[[#This Row],[Sale Price]]-Table1[[#This Row],[Discount Amount]],Table1[[#This Row],[Sale Price]])</f>
        <v>181453.614</v>
      </c>
      <c r="O1563" s="23">
        <f>MONTH(Table1[[#This Row],[Date]])</f>
        <v>1</v>
      </c>
      <c r="P1563" s="3"/>
      <c r="Q1563" s="3"/>
      <c r="R1563" s="3"/>
      <c r="S1563" s="3"/>
      <c r="T1563" s="3"/>
    </row>
    <row r="1564" spans="1:20">
      <c r="A1564" s="3">
        <v>1563</v>
      </c>
      <c r="B1564" s="3" t="s">
        <v>177</v>
      </c>
      <c r="C1564" s="3" t="s">
        <v>29</v>
      </c>
      <c r="D1564" s="2">
        <v>149380.54999999999</v>
      </c>
      <c r="E1564" s="3">
        <v>3</v>
      </c>
      <c r="F1564" s="3" t="s">
        <v>2206</v>
      </c>
      <c r="G1564" s="1">
        <v>45322</v>
      </c>
      <c r="H1564" s="3" t="s">
        <v>62</v>
      </c>
      <c r="I1564" s="3" t="s">
        <v>41</v>
      </c>
      <c r="J1564" s="3" t="s">
        <v>27</v>
      </c>
      <c r="K1564" s="2">
        <f>Table1[[#This Row],[Unit Price]]*Table1[[#This Row],[Quantity]]</f>
        <v>448141.64999999997</v>
      </c>
      <c r="L1564" s="3">
        <f t="shared" si="24"/>
        <v>0.15</v>
      </c>
      <c r="M1564" s="2">
        <f>IFERROR(Table1[[#This Row],[Sale Price]]*Table1[[#This Row],[Discount]],"No Discount")</f>
        <v>67221.247499999998</v>
      </c>
      <c r="N1564" s="2">
        <f>IFERROR(Table1[[#This Row],[Sale Price]]-Table1[[#This Row],[Discount Amount]],Table1[[#This Row],[Sale Price]])</f>
        <v>380920.40249999997</v>
      </c>
      <c r="O1564" s="23">
        <f>MONTH(Table1[[#This Row],[Date]])</f>
        <v>1</v>
      </c>
      <c r="P1564" s="3"/>
      <c r="Q1564" s="3"/>
      <c r="R1564" s="3"/>
      <c r="S1564" s="3"/>
      <c r="T1564" s="3"/>
    </row>
    <row r="1565" spans="1:20">
      <c r="A1565" s="3">
        <v>1564</v>
      </c>
      <c r="B1565" s="3" t="s">
        <v>1137</v>
      </c>
      <c r="C1565" s="3" t="s">
        <v>60</v>
      </c>
      <c r="D1565" s="2">
        <v>61031.83</v>
      </c>
      <c r="E1565" s="3">
        <v>2</v>
      </c>
      <c r="F1565" s="3" t="s">
        <v>2207</v>
      </c>
      <c r="G1565" s="1">
        <v>45479</v>
      </c>
      <c r="H1565" s="3" t="s">
        <v>106</v>
      </c>
      <c r="I1565" s="3" t="s">
        <v>32</v>
      </c>
      <c r="J1565" s="3" t="s">
        <v>20</v>
      </c>
      <c r="K1565" s="2">
        <f>Table1[[#This Row],[Unit Price]]*Table1[[#This Row],[Quantity]]</f>
        <v>122063.66</v>
      </c>
      <c r="L1565" s="3">
        <f t="shared" si="24"/>
        <v>0.15</v>
      </c>
      <c r="M1565" s="2">
        <f>IFERROR(Table1[[#This Row],[Sale Price]]*Table1[[#This Row],[Discount]],"No Discount")</f>
        <v>18309.548999999999</v>
      </c>
      <c r="N1565" s="2">
        <f>IFERROR(Table1[[#This Row],[Sale Price]]-Table1[[#This Row],[Discount Amount]],Table1[[#This Row],[Sale Price]])</f>
        <v>103754.111</v>
      </c>
      <c r="O1565" s="23">
        <f>MONTH(Table1[[#This Row],[Date]])</f>
        <v>7</v>
      </c>
      <c r="P1565" s="3"/>
      <c r="Q1565" s="3"/>
      <c r="R1565" s="3"/>
      <c r="S1565" s="3"/>
      <c r="T1565" s="3"/>
    </row>
    <row r="1566" spans="1:20">
      <c r="A1566" s="3">
        <v>1565</v>
      </c>
      <c r="B1566" s="3" t="s">
        <v>1286</v>
      </c>
      <c r="C1566" s="3" t="s">
        <v>38</v>
      </c>
      <c r="D1566" s="2">
        <v>147390.39999999999</v>
      </c>
      <c r="E1566" s="3">
        <v>4</v>
      </c>
      <c r="F1566" s="3" t="s">
        <v>2208</v>
      </c>
      <c r="G1566" s="1">
        <v>45398</v>
      </c>
      <c r="H1566" s="3" t="s">
        <v>35</v>
      </c>
      <c r="I1566" s="3" t="s">
        <v>26</v>
      </c>
      <c r="J1566" s="3" t="s">
        <v>27</v>
      </c>
      <c r="K1566" s="2">
        <f>Table1[[#This Row],[Unit Price]]*Table1[[#This Row],[Quantity]]</f>
        <v>589561.59999999998</v>
      </c>
      <c r="L1566" s="3">
        <f t="shared" si="24"/>
        <v>0.15</v>
      </c>
      <c r="M1566" s="2">
        <f>IFERROR(Table1[[#This Row],[Sale Price]]*Table1[[#This Row],[Discount]],"No Discount")</f>
        <v>88434.239999999991</v>
      </c>
      <c r="N1566" s="2">
        <f>IFERROR(Table1[[#This Row],[Sale Price]]-Table1[[#This Row],[Discount Amount]],Table1[[#This Row],[Sale Price]])</f>
        <v>501127.36</v>
      </c>
      <c r="O1566" s="23">
        <f>MONTH(Table1[[#This Row],[Date]])</f>
        <v>4</v>
      </c>
      <c r="P1566" s="3"/>
      <c r="Q1566" s="3"/>
      <c r="R1566" s="3"/>
      <c r="S1566" s="3"/>
      <c r="T1566" s="3"/>
    </row>
    <row r="1567" spans="1:20">
      <c r="A1567" s="3">
        <v>1566</v>
      </c>
      <c r="B1567" s="3" t="s">
        <v>604</v>
      </c>
      <c r="C1567" s="3" t="s">
        <v>70</v>
      </c>
      <c r="D1567" s="2">
        <v>107077.42</v>
      </c>
      <c r="E1567" s="3">
        <v>5</v>
      </c>
      <c r="F1567" s="3" t="s">
        <v>2209</v>
      </c>
      <c r="G1567" s="1">
        <v>45417</v>
      </c>
      <c r="H1567" s="3" t="s">
        <v>96</v>
      </c>
      <c r="I1567" s="3" t="s">
        <v>26</v>
      </c>
      <c r="J1567" s="3" t="s">
        <v>27</v>
      </c>
      <c r="K1567" s="2">
        <f>Table1[[#This Row],[Unit Price]]*Table1[[#This Row],[Quantity]]</f>
        <v>535387.1</v>
      </c>
      <c r="L1567" s="3">
        <f t="shared" si="24"/>
        <v>0.25</v>
      </c>
      <c r="M1567" s="2">
        <f>IFERROR(Table1[[#This Row],[Sale Price]]*Table1[[#This Row],[Discount]],"No Discount")</f>
        <v>133846.77499999999</v>
      </c>
      <c r="N1567" s="2">
        <f>IFERROR(Table1[[#This Row],[Sale Price]]-Table1[[#This Row],[Discount Amount]],Table1[[#This Row],[Sale Price]])</f>
        <v>401540.32499999995</v>
      </c>
      <c r="O1567" s="23">
        <f>MONTH(Table1[[#This Row],[Date]])</f>
        <v>5</v>
      </c>
      <c r="P1567" s="3"/>
      <c r="Q1567" s="3"/>
      <c r="R1567" s="3"/>
      <c r="S1567" s="3"/>
      <c r="T1567" s="3"/>
    </row>
    <row r="1568" spans="1:20">
      <c r="A1568" s="3">
        <v>1567</v>
      </c>
      <c r="B1568" s="3" t="s">
        <v>1233</v>
      </c>
      <c r="C1568" s="3" t="s">
        <v>79</v>
      </c>
      <c r="D1568" s="2">
        <v>58663.33</v>
      </c>
      <c r="E1568" s="3">
        <v>1</v>
      </c>
      <c r="F1568" s="3" t="s">
        <v>2210</v>
      </c>
      <c r="G1568" s="1">
        <v>45563</v>
      </c>
      <c r="H1568" s="3" t="s">
        <v>31</v>
      </c>
      <c r="I1568" s="3" t="s">
        <v>32</v>
      </c>
      <c r="J1568" s="3" t="s">
        <v>27</v>
      </c>
      <c r="K1568" s="2">
        <f>Table1[[#This Row],[Unit Price]]*Table1[[#This Row],[Quantity]]</f>
        <v>58663.33</v>
      </c>
      <c r="L1568" s="3" t="str">
        <f t="shared" si="24"/>
        <v>No Discount</v>
      </c>
      <c r="M1568" s="2" t="str">
        <f>IFERROR(Table1[[#This Row],[Sale Price]]*Table1[[#This Row],[Discount]],"No Discount")</f>
        <v>No Discount</v>
      </c>
      <c r="N1568" s="2">
        <f>IFERROR(Table1[[#This Row],[Sale Price]]-Table1[[#This Row],[Discount Amount]],Table1[[#This Row],[Sale Price]])</f>
        <v>58663.33</v>
      </c>
      <c r="O1568" s="23">
        <f>MONTH(Table1[[#This Row],[Date]])</f>
        <v>9</v>
      </c>
      <c r="P1568" s="3"/>
      <c r="Q1568" s="3"/>
      <c r="R1568" s="3"/>
      <c r="S1568" s="3"/>
      <c r="T1568" s="3"/>
    </row>
    <row r="1569" spans="1:20">
      <c r="A1569" s="3">
        <v>1568</v>
      </c>
      <c r="B1569" s="3" t="s">
        <v>291</v>
      </c>
      <c r="C1569" s="3" t="s">
        <v>23</v>
      </c>
      <c r="D1569" s="2">
        <v>194272.4</v>
      </c>
      <c r="E1569" s="3">
        <v>5</v>
      </c>
      <c r="F1569" s="3" t="s">
        <v>2211</v>
      </c>
      <c r="G1569" s="1">
        <v>45533</v>
      </c>
      <c r="H1569" s="3" t="s">
        <v>223</v>
      </c>
      <c r="I1569" s="3" t="s">
        <v>32</v>
      </c>
      <c r="J1569" s="3" t="s">
        <v>36</v>
      </c>
      <c r="K1569" s="2">
        <f>Table1[[#This Row],[Unit Price]]*Table1[[#This Row],[Quantity]]</f>
        <v>971362</v>
      </c>
      <c r="L1569" s="3">
        <f t="shared" si="24"/>
        <v>0.25</v>
      </c>
      <c r="M1569" s="2">
        <f>IFERROR(Table1[[#This Row],[Sale Price]]*Table1[[#This Row],[Discount]],"No Discount")</f>
        <v>242840.5</v>
      </c>
      <c r="N1569" s="2">
        <f>IFERROR(Table1[[#This Row],[Sale Price]]-Table1[[#This Row],[Discount Amount]],Table1[[#This Row],[Sale Price]])</f>
        <v>728521.5</v>
      </c>
      <c r="O1569" s="23">
        <f>MONTH(Table1[[#This Row],[Date]])</f>
        <v>8</v>
      </c>
      <c r="P1569" s="3"/>
      <c r="Q1569" s="3"/>
      <c r="R1569" s="3"/>
      <c r="S1569" s="3"/>
      <c r="T1569" s="3"/>
    </row>
    <row r="1570" spans="1:20">
      <c r="A1570" s="3">
        <v>1569</v>
      </c>
      <c r="B1570" s="3" t="s">
        <v>1966</v>
      </c>
      <c r="C1570" s="3" t="s">
        <v>51</v>
      </c>
      <c r="D1570" s="2">
        <v>101050.95</v>
      </c>
      <c r="E1570" s="3">
        <v>1</v>
      </c>
      <c r="F1570" s="3" t="s">
        <v>2212</v>
      </c>
      <c r="G1570" s="1">
        <v>45562</v>
      </c>
      <c r="H1570" s="3" t="s">
        <v>223</v>
      </c>
      <c r="I1570" s="3" t="s">
        <v>26</v>
      </c>
      <c r="J1570" s="3" t="s">
        <v>20</v>
      </c>
      <c r="K1570" s="2">
        <f>Table1[[#This Row],[Unit Price]]*Table1[[#This Row],[Quantity]]</f>
        <v>101050.95</v>
      </c>
      <c r="L1570" s="3" t="str">
        <f t="shared" si="24"/>
        <v>No Discount</v>
      </c>
      <c r="M1570" s="2" t="str">
        <f>IFERROR(Table1[[#This Row],[Sale Price]]*Table1[[#This Row],[Discount]],"No Discount")</f>
        <v>No Discount</v>
      </c>
      <c r="N1570" s="2">
        <f>IFERROR(Table1[[#This Row],[Sale Price]]-Table1[[#This Row],[Discount Amount]],Table1[[#This Row],[Sale Price]])</f>
        <v>101050.95</v>
      </c>
      <c r="O1570" s="23">
        <f>MONTH(Table1[[#This Row],[Date]])</f>
        <v>9</v>
      </c>
      <c r="P1570" s="3"/>
      <c r="Q1570" s="3"/>
      <c r="R1570" s="3"/>
      <c r="S1570" s="3"/>
      <c r="T1570" s="3"/>
    </row>
    <row r="1571" spans="1:20">
      <c r="A1571" s="3">
        <v>1570</v>
      </c>
      <c r="B1571" s="3" t="s">
        <v>630</v>
      </c>
      <c r="C1571" s="3" t="s">
        <v>60</v>
      </c>
      <c r="D1571" s="2">
        <v>115816.65</v>
      </c>
      <c r="E1571" s="3">
        <v>1</v>
      </c>
      <c r="F1571" s="3" t="s">
        <v>2213</v>
      </c>
      <c r="G1571" s="1">
        <v>45443</v>
      </c>
      <c r="H1571" s="3" t="s">
        <v>76</v>
      </c>
      <c r="I1571" s="3" t="s">
        <v>32</v>
      </c>
      <c r="J1571" s="3" t="s">
        <v>27</v>
      </c>
      <c r="K1571" s="2">
        <f>Table1[[#This Row],[Unit Price]]*Table1[[#This Row],[Quantity]]</f>
        <v>115816.65</v>
      </c>
      <c r="L1571" s="3" t="str">
        <f t="shared" si="24"/>
        <v>No Discount</v>
      </c>
      <c r="M1571" s="2" t="str">
        <f>IFERROR(Table1[[#This Row],[Sale Price]]*Table1[[#This Row],[Discount]],"No Discount")</f>
        <v>No Discount</v>
      </c>
      <c r="N1571" s="2">
        <f>IFERROR(Table1[[#This Row],[Sale Price]]-Table1[[#This Row],[Discount Amount]],Table1[[#This Row],[Sale Price]])</f>
        <v>115816.65</v>
      </c>
      <c r="O1571" s="23">
        <f>MONTH(Table1[[#This Row],[Date]])</f>
        <v>5</v>
      </c>
      <c r="P1571" s="3"/>
      <c r="Q1571" s="3"/>
      <c r="R1571" s="3"/>
      <c r="S1571" s="3"/>
      <c r="T1571" s="3"/>
    </row>
    <row r="1572" spans="1:20">
      <c r="A1572" s="3">
        <v>1571</v>
      </c>
      <c r="B1572" s="3" t="s">
        <v>1478</v>
      </c>
      <c r="C1572" s="3" t="s">
        <v>38</v>
      </c>
      <c r="D1572" s="2">
        <v>71221.89</v>
      </c>
      <c r="E1572" s="3">
        <v>2</v>
      </c>
      <c r="F1572" s="3" t="s">
        <v>2214</v>
      </c>
      <c r="G1572" s="1">
        <v>45322</v>
      </c>
      <c r="H1572" s="3" t="s">
        <v>25</v>
      </c>
      <c r="I1572" s="3" t="s">
        <v>26</v>
      </c>
      <c r="J1572" s="3" t="s">
        <v>36</v>
      </c>
      <c r="K1572" s="2">
        <f>Table1[[#This Row],[Unit Price]]*Table1[[#This Row],[Quantity]]</f>
        <v>142443.78</v>
      </c>
      <c r="L1572" s="3">
        <f t="shared" si="24"/>
        <v>0.15</v>
      </c>
      <c r="M1572" s="2">
        <f>IFERROR(Table1[[#This Row],[Sale Price]]*Table1[[#This Row],[Discount]],"No Discount")</f>
        <v>21366.566999999999</v>
      </c>
      <c r="N1572" s="2">
        <f>IFERROR(Table1[[#This Row],[Sale Price]]-Table1[[#This Row],[Discount Amount]],Table1[[#This Row],[Sale Price]])</f>
        <v>121077.213</v>
      </c>
      <c r="O1572" s="23">
        <f>MONTH(Table1[[#This Row],[Date]])</f>
        <v>1</v>
      </c>
      <c r="P1572" s="3"/>
      <c r="Q1572" s="3"/>
      <c r="R1572" s="3"/>
      <c r="S1572" s="3"/>
      <c r="T1572" s="3"/>
    </row>
    <row r="1573" spans="1:20">
      <c r="A1573" s="3">
        <v>1572</v>
      </c>
      <c r="B1573" s="3" t="s">
        <v>1486</v>
      </c>
      <c r="C1573" s="3" t="s">
        <v>16</v>
      </c>
      <c r="D1573" s="2">
        <v>117817.19</v>
      </c>
      <c r="E1573" s="3">
        <v>4</v>
      </c>
      <c r="F1573" s="3" t="s">
        <v>2215</v>
      </c>
      <c r="G1573" s="1">
        <v>45310</v>
      </c>
      <c r="H1573" s="3" t="s">
        <v>84</v>
      </c>
      <c r="I1573" s="3" t="s">
        <v>41</v>
      </c>
      <c r="J1573" s="3" t="s">
        <v>27</v>
      </c>
      <c r="K1573" s="2">
        <f>Table1[[#This Row],[Unit Price]]*Table1[[#This Row],[Quantity]]</f>
        <v>471268.76</v>
      </c>
      <c r="L1573" s="3">
        <f t="shared" si="24"/>
        <v>0.15</v>
      </c>
      <c r="M1573" s="2">
        <f>IFERROR(Table1[[#This Row],[Sale Price]]*Table1[[#This Row],[Discount]],"No Discount")</f>
        <v>70690.313999999998</v>
      </c>
      <c r="N1573" s="2">
        <f>IFERROR(Table1[[#This Row],[Sale Price]]-Table1[[#This Row],[Discount Amount]],Table1[[#This Row],[Sale Price]])</f>
        <v>400578.446</v>
      </c>
      <c r="O1573" s="23">
        <f>MONTH(Table1[[#This Row],[Date]])</f>
        <v>1</v>
      </c>
      <c r="P1573" s="3"/>
      <c r="Q1573" s="3"/>
      <c r="R1573" s="3"/>
      <c r="S1573" s="3"/>
      <c r="T1573" s="3"/>
    </row>
    <row r="1574" spans="1:20">
      <c r="A1574" s="3">
        <v>1573</v>
      </c>
      <c r="B1574" s="3" t="s">
        <v>973</v>
      </c>
      <c r="C1574" s="3" t="s">
        <v>47</v>
      </c>
      <c r="D1574" s="2">
        <v>135764.74</v>
      </c>
      <c r="E1574" s="3">
        <v>3</v>
      </c>
      <c r="F1574" s="3" t="s">
        <v>2216</v>
      </c>
      <c r="G1574" s="1">
        <v>45614</v>
      </c>
      <c r="H1574" s="3" t="s">
        <v>81</v>
      </c>
      <c r="I1574" s="3" t="s">
        <v>45</v>
      </c>
      <c r="J1574" s="3" t="s">
        <v>27</v>
      </c>
      <c r="K1574" s="2">
        <f>Table1[[#This Row],[Unit Price]]*Table1[[#This Row],[Quantity]]</f>
        <v>407294.22</v>
      </c>
      <c r="L1574" s="3">
        <f t="shared" si="24"/>
        <v>0.15</v>
      </c>
      <c r="M1574" s="2">
        <f>IFERROR(Table1[[#This Row],[Sale Price]]*Table1[[#This Row],[Discount]],"No Discount")</f>
        <v>61094.132999999994</v>
      </c>
      <c r="N1574" s="2">
        <f>IFERROR(Table1[[#This Row],[Sale Price]]-Table1[[#This Row],[Discount Amount]],Table1[[#This Row],[Sale Price]])</f>
        <v>346200.087</v>
      </c>
      <c r="O1574" s="23">
        <f>MONTH(Table1[[#This Row],[Date]])</f>
        <v>11</v>
      </c>
      <c r="P1574" s="3"/>
      <c r="Q1574" s="3"/>
      <c r="R1574" s="3"/>
      <c r="S1574" s="3"/>
      <c r="T1574" s="3"/>
    </row>
    <row r="1575" spans="1:20">
      <c r="A1575" s="3">
        <v>1574</v>
      </c>
      <c r="B1575" s="3" t="s">
        <v>1163</v>
      </c>
      <c r="C1575" s="3" t="s">
        <v>60</v>
      </c>
      <c r="D1575" s="2">
        <v>162397.68</v>
      </c>
      <c r="E1575" s="3">
        <v>2</v>
      </c>
      <c r="F1575" s="3" t="s">
        <v>2217</v>
      </c>
      <c r="G1575" s="1">
        <v>45530</v>
      </c>
      <c r="H1575" s="3" t="s">
        <v>72</v>
      </c>
      <c r="I1575" s="3" t="s">
        <v>45</v>
      </c>
      <c r="J1575" s="3" t="s">
        <v>36</v>
      </c>
      <c r="K1575" s="2">
        <f>Table1[[#This Row],[Unit Price]]*Table1[[#This Row],[Quantity]]</f>
        <v>324795.36</v>
      </c>
      <c r="L1575" s="3">
        <f t="shared" si="24"/>
        <v>0.15</v>
      </c>
      <c r="M1575" s="2">
        <f>IFERROR(Table1[[#This Row],[Sale Price]]*Table1[[#This Row],[Discount]],"No Discount")</f>
        <v>48719.303999999996</v>
      </c>
      <c r="N1575" s="2">
        <f>IFERROR(Table1[[#This Row],[Sale Price]]-Table1[[#This Row],[Discount Amount]],Table1[[#This Row],[Sale Price]])</f>
        <v>276076.05599999998</v>
      </c>
      <c r="O1575" s="23">
        <f>MONTH(Table1[[#This Row],[Date]])</f>
        <v>8</v>
      </c>
      <c r="P1575" s="3"/>
      <c r="Q1575" s="3"/>
      <c r="R1575" s="3"/>
      <c r="S1575" s="3"/>
      <c r="T1575" s="3"/>
    </row>
    <row r="1576" spans="1:20">
      <c r="A1576" s="3">
        <v>1575</v>
      </c>
      <c r="B1576" s="3" t="s">
        <v>583</v>
      </c>
      <c r="C1576" s="3" t="s">
        <v>23</v>
      </c>
      <c r="D1576" s="2">
        <v>182089.49</v>
      </c>
      <c r="E1576" s="3">
        <v>5</v>
      </c>
      <c r="F1576" s="3" t="s">
        <v>2218</v>
      </c>
      <c r="G1576" s="1">
        <v>45454</v>
      </c>
      <c r="H1576" s="3" t="s">
        <v>44</v>
      </c>
      <c r="I1576" s="3" t="s">
        <v>19</v>
      </c>
      <c r="J1576" s="3" t="s">
        <v>20</v>
      </c>
      <c r="K1576" s="2">
        <f>Table1[[#This Row],[Unit Price]]*Table1[[#This Row],[Quantity]]</f>
        <v>910447.45</v>
      </c>
      <c r="L1576" s="3">
        <f t="shared" si="24"/>
        <v>0.25</v>
      </c>
      <c r="M1576" s="2">
        <f>IFERROR(Table1[[#This Row],[Sale Price]]*Table1[[#This Row],[Discount]],"No Discount")</f>
        <v>227611.86249999999</v>
      </c>
      <c r="N1576" s="2">
        <f>IFERROR(Table1[[#This Row],[Sale Price]]-Table1[[#This Row],[Discount Amount]],Table1[[#This Row],[Sale Price]])</f>
        <v>682835.58749999991</v>
      </c>
      <c r="O1576" s="23">
        <f>MONTH(Table1[[#This Row],[Date]])</f>
        <v>6</v>
      </c>
      <c r="P1576" s="3"/>
      <c r="Q1576" s="3"/>
      <c r="R1576" s="3"/>
      <c r="S1576" s="3"/>
      <c r="T1576" s="3"/>
    </row>
    <row r="1577" spans="1:20">
      <c r="A1577" s="3">
        <v>1576</v>
      </c>
      <c r="B1577" s="3" t="s">
        <v>501</v>
      </c>
      <c r="C1577" s="3" t="s">
        <v>38</v>
      </c>
      <c r="D1577" s="2">
        <v>153020.29</v>
      </c>
      <c r="E1577" s="3">
        <v>2</v>
      </c>
      <c r="F1577" s="3" t="s">
        <v>2219</v>
      </c>
      <c r="G1577" s="1">
        <v>45539</v>
      </c>
      <c r="H1577" s="3" t="s">
        <v>91</v>
      </c>
      <c r="I1577" s="3" t="s">
        <v>32</v>
      </c>
      <c r="J1577" s="3" t="s">
        <v>20</v>
      </c>
      <c r="K1577" s="2">
        <f>Table1[[#This Row],[Unit Price]]*Table1[[#This Row],[Quantity]]</f>
        <v>306040.58</v>
      </c>
      <c r="L1577" s="3">
        <f t="shared" si="24"/>
        <v>0.15</v>
      </c>
      <c r="M1577" s="2">
        <f>IFERROR(Table1[[#This Row],[Sale Price]]*Table1[[#This Row],[Discount]],"No Discount")</f>
        <v>45906.087</v>
      </c>
      <c r="N1577" s="2">
        <f>IFERROR(Table1[[#This Row],[Sale Price]]-Table1[[#This Row],[Discount Amount]],Table1[[#This Row],[Sale Price]])</f>
        <v>260134.49300000002</v>
      </c>
      <c r="O1577" s="23">
        <f>MONTH(Table1[[#This Row],[Date]])</f>
        <v>9</v>
      </c>
      <c r="P1577" s="3"/>
      <c r="Q1577" s="3"/>
      <c r="R1577" s="3"/>
      <c r="S1577" s="3"/>
      <c r="T1577" s="3"/>
    </row>
    <row r="1578" spans="1:20">
      <c r="A1578" s="3">
        <v>1577</v>
      </c>
      <c r="B1578" s="3" t="s">
        <v>2025</v>
      </c>
      <c r="C1578" s="3" t="s">
        <v>38</v>
      </c>
      <c r="D1578" s="2">
        <v>37764.019999999997</v>
      </c>
      <c r="E1578" s="3">
        <v>4</v>
      </c>
      <c r="F1578" s="3" t="s">
        <v>2220</v>
      </c>
      <c r="G1578" s="1">
        <v>45619</v>
      </c>
      <c r="H1578" s="3" t="s">
        <v>84</v>
      </c>
      <c r="I1578" s="3" t="s">
        <v>32</v>
      </c>
      <c r="J1578" s="3" t="s">
        <v>20</v>
      </c>
      <c r="K1578" s="2">
        <f>Table1[[#This Row],[Unit Price]]*Table1[[#This Row],[Quantity]]</f>
        <v>151056.07999999999</v>
      </c>
      <c r="L1578" s="3">
        <f t="shared" si="24"/>
        <v>0.15</v>
      </c>
      <c r="M1578" s="2">
        <f>IFERROR(Table1[[#This Row],[Sale Price]]*Table1[[#This Row],[Discount]],"No Discount")</f>
        <v>22658.411999999997</v>
      </c>
      <c r="N1578" s="2">
        <f>IFERROR(Table1[[#This Row],[Sale Price]]-Table1[[#This Row],[Discount Amount]],Table1[[#This Row],[Sale Price]])</f>
        <v>128397.66799999999</v>
      </c>
      <c r="O1578" s="23">
        <f>MONTH(Table1[[#This Row],[Date]])</f>
        <v>11</v>
      </c>
      <c r="P1578" s="3"/>
      <c r="Q1578" s="3"/>
      <c r="R1578" s="3"/>
      <c r="S1578" s="3"/>
      <c r="T1578" s="3"/>
    </row>
    <row r="1579" spans="1:20">
      <c r="A1579" s="3">
        <v>1578</v>
      </c>
      <c r="B1579" s="3" t="s">
        <v>267</v>
      </c>
      <c r="C1579" s="3" t="s">
        <v>23</v>
      </c>
      <c r="D1579" s="2">
        <v>157951.32</v>
      </c>
      <c r="E1579" s="3">
        <v>5</v>
      </c>
      <c r="F1579" s="3" t="s">
        <v>2221</v>
      </c>
      <c r="G1579" s="1">
        <v>45505</v>
      </c>
      <c r="H1579" s="3" t="s">
        <v>18</v>
      </c>
      <c r="I1579" s="3" t="s">
        <v>19</v>
      </c>
      <c r="J1579" s="3" t="s">
        <v>27</v>
      </c>
      <c r="K1579" s="2">
        <f>Table1[[#This Row],[Unit Price]]*Table1[[#This Row],[Quantity]]</f>
        <v>789756.60000000009</v>
      </c>
      <c r="L1579" s="3">
        <f t="shared" si="24"/>
        <v>0.25</v>
      </c>
      <c r="M1579" s="2">
        <f>IFERROR(Table1[[#This Row],[Sale Price]]*Table1[[#This Row],[Discount]],"No Discount")</f>
        <v>197439.15000000002</v>
      </c>
      <c r="N1579" s="2">
        <f>IFERROR(Table1[[#This Row],[Sale Price]]-Table1[[#This Row],[Discount Amount]],Table1[[#This Row],[Sale Price]])</f>
        <v>592317.45000000007</v>
      </c>
      <c r="O1579" s="23">
        <f>MONTH(Table1[[#This Row],[Date]])</f>
        <v>8</v>
      </c>
      <c r="P1579" s="3"/>
      <c r="Q1579" s="3"/>
      <c r="R1579" s="3"/>
      <c r="S1579" s="3"/>
      <c r="T1579" s="3"/>
    </row>
    <row r="1580" spans="1:20">
      <c r="A1580" s="3">
        <v>1579</v>
      </c>
      <c r="B1580" s="3" t="s">
        <v>1008</v>
      </c>
      <c r="C1580" s="3" t="s">
        <v>23</v>
      </c>
      <c r="D1580" s="2">
        <v>183306.38</v>
      </c>
      <c r="E1580" s="3">
        <v>5</v>
      </c>
      <c r="F1580" s="3" t="s">
        <v>2222</v>
      </c>
      <c r="G1580" s="1">
        <v>45398</v>
      </c>
      <c r="H1580" s="3" t="s">
        <v>91</v>
      </c>
      <c r="I1580" s="3" t="s">
        <v>41</v>
      </c>
      <c r="J1580" s="3" t="s">
        <v>27</v>
      </c>
      <c r="K1580" s="2">
        <f>Table1[[#This Row],[Unit Price]]*Table1[[#This Row],[Quantity]]</f>
        <v>916531.9</v>
      </c>
      <c r="L1580" s="3">
        <f t="shared" si="24"/>
        <v>0.25</v>
      </c>
      <c r="M1580" s="2">
        <f>IFERROR(Table1[[#This Row],[Sale Price]]*Table1[[#This Row],[Discount]],"No Discount")</f>
        <v>229132.97500000001</v>
      </c>
      <c r="N1580" s="2">
        <f>IFERROR(Table1[[#This Row],[Sale Price]]-Table1[[#This Row],[Discount Amount]],Table1[[#This Row],[Sale Price]])</f>
        <v>687398.92500000005</v>
      </c>
      <c r="O1580" s="23">
        <f>MONTH(Table1[[#This Row],[Date]])</f>
        <v>4</v>
      </c>
      <c r="P1580" s="3"/>
      <c r="Q1580" s="3"/>
      <c r="R1580" s="3"/>
      <c r="S1580" s="3"/>
      <c r="T1580" s="3"/>
    </row>
    <row r="1581" spans="1:20">
      <c r="A1581" s="3">
        <v>1580</v>
      </c>
      <c r="B1581" s="3" t="s">
        <v>1113</v>
      </c>
      <c r="C1581" s="3" t="s">
        <v>47</v>
      </c>
      <c r="D1581" s="2">
        <v>110802.63</v>
      </c>
      <c r="E1581" s="3">
        <v>2</v>
      </c>
      <c r="F1581" s="3" t="s">
        <v>2223</v>
      </c>
      <c r="G1581" s="1">
        <v>45393</v>
      </c>
      <c r="H1581" s="3" t="s">
        <v>25</v>
      </c>
      <c r="I1581" s="3" t="s">
        <v>19</v>
      </c>
      <c r="J1581" s="3" t="s">
        <v>27</v>
      </c>
      <c r="K1581" s="2">
        <f>Table1[[#This Row],[Unit Price]]*Table1[[#This Row],[Quantity]]</f>
        <v>221605.26</v>
      </c>
      <c r="L1581" s="3">
        <f t="shared" si="24"/>
        <v>0.15</v>
      </c>
      <c r="M1581" s="2">
        <f>IFERROR(Table1[[#This Row],[Sale Price]]*Table1[[#This Row],[Discount]],"No Discount")</f>
        <v>33240.788999999997</v>
      </c>
      <c r="N1581" s="2">
        <f>IFERROR(Table1[[#This Row],[Sale Price]]-Table1[[#This Row],[Discount Amount]],Table1[[#This Row],[Sale Price]])</f>
        <v>188364.47100000002</v>
      </c>
      <c r="O1581" s="23">
        <f>MONTH(Table1[[#This Row],[Date]])</f>
        <v>4</v>
      </c>
      <c r="P1581" s="3"/>
      <c r="Q1581" s="3"/>
      <c r="R1581" s="3"/>
      <c r="S1581" s="3"/>
      <c r="T1581" s="3"/>
    </row>
    <row r="1582" spans="1:20">
      <c r="A1582" s="3">
        <v>1581</v>
      </c>
      <c r="B1582" s="3" t="s">
        <v>2224</v>
      </c>
      <c r="C1582" s="3" t="s">
        <v>16</v>
      </c>
      <c r="D1582" s="2">
        <v>145974.39999999999</v>
      </c>
      <c r="E1582" s="3">
        <v>1</v>
      </c>
      <c r="F1582" s="3" t="s">
        <v>2225</v>
      </c>
      <c r="G1582" s="1">
        <v>45321</v>
      </c>
      <c r="H1582" s="3" t="s">
        <v>131</v>
      </c>
      <c r="I1582" s="3" t="s">
        <v>32</v>
      </c>
      <c r="J1582" s="3" t="s">
        <v>36</v>
      </c>
      <c r="K1582" s="2">
        <f>Table1[[#This Row],[Unit Price]]*Table1[[#This Row],[Quantity]]</f>
        <v>145974.39999999999</v>
      </c>
      <c r="L1582" s="3" t="str">
        <f t="shared" si="24"/>
        <v>No Discount</v>
      </c>
      <c r="M1582" s="2" t="str">
        <f>IFERROR(Table1[[#This Row],[Sale Price]]*Table1[[#This Row],[Discount]],"No Discount")</f>
        <v>No Discount</v>
      </c>
      <c r="N1582" s="2">
        <f>IFERROR(Table1[[#This Row],[Sale Price]]-Table1[[#This Row],[Discount Amount]],Table1[[#This Row],[Sale Price]])</f>
        <v>145974.39999999999</v>
      </c>
      <c r="O1582" s="23">
        <f>MONTH(Table1[[#This Row],[Date]])</f>
        <v>1</v>
      </c>
      <c r="P1582" s="3"/>
      <c r="Q1582" s="3"/>
      <c r="R1582" s="3"/>
      <c r="S1582" s="3"/>
      <c r="T1582" s="3"/>
    </row>
    <row r="1583" spans="1:20">
      <c r="A1583" s="3">
        <v>1582</v>
      </c>
      <c r="B1583" s="3" t="s">
        <v>501</v>
      </c>
      <c r="C1583" s="3" t="s">
        <v>47</v>
      </c>
      <c r="D1583" s="2">
        <v>39031.4</v>
      </c>
      <c r="E1583" s="3">
        <v>1</v>
      </c>
      <c r="F1583" s="3" t="s">
        <v>2226</v>
      </c>
      <c r="G1583" s="1">
        <v>45340</v>
      </c>
      <c r="H1583" s="3" t="s">
        <v>84</v>
      </c>
      <c r="I1583" s="3" t="s">
        <v>26</v>
      </c>
      <c r="J1583" s="3" t="s">
        <v>36</v>
      </c>
      <c r="K1583" s="2">
        <f>Table1[[#This Row],[Unit Price]]*Table1[[#This Row],[Quantity]]</f>
        <v>39031.4</v>
      </c>
      <c r="L1583" s="3" t="str">
        <f t="shared" si="24"/>
        <v>No Discount</v>
      </c>
      <c r="M1583" s="2" t="str">
        <f>IFERROR(Table1[[#This Row],[Sale Price]]*Table1[[#This Row],[Discount]],"No Discount")</f>
        <v>No Discount</v>
      </c>
      <c r="N1583" s="2">
        <f>IFERROR(Table1[[#This Row],[Sale Price]]-Table1[[#This Row],[Discount Amount]],Table1[[#This Row],[Sale Price]])</f>
        <v>39031.4</v>
      </c>
      <c r="O1583" s="23">
        <f>MONTH(Table1[[#This Row],[Date]])</f>
        <v>2</v>
      </c>
      <c r="P1583" s="3"/>
      <c r="Q1583" s="3"/>
      <c r="R1583" s="3"/>
      <c r="S1583" s="3"/>
      <c r="T1583" s="3"/>
    </row>
    <row r="1584" spans="1:20">
      <c r="A1584" s="3">
        <v>1583</v>
      </c>
      <c r="B1584" s="3" t="s">
        <v>2227</v>
      </c>
      <c r="C1584" s="3" t="s">
        <v>16</v>
      </c>
      <c r="D1584" s="2">
        <v>7666.94</v>
      </c>
      <c r="E1584" s="3">
        <v>2</v>
      </c>
      <c r="F1584" s="3" t="s">
        <v>2228</v>
      </c>
      <c r="G1584" s="1">
        <v>45647</v>
      </c>
      <c r="H1584" s="3" t="s">
        <v>131</v>
      </c>
      <c r="I1584" s="3" t="s">
        <v>45</v>
      </c>
      <c r="J1584" s="3" t="s">
        <v>36</v>
      </c>
      <c r="K1584" s="2">
        <f>Table1[[#This Row],[Unit Price]]*Table1[[#This Row],[Quantity]]</f>
        <v>15333.88</v>
      </c>
      <c r="L1584" s="3">
        <f t="shared" si="24"/>
        <v>0.15</v>
      </c>
      <c r="M1584" s="2">
        <f>IFERROR(Table1[[#This Row],[Sale Price]]*Table1[[#This Row],[Discount]],"No Discount")</f>
        <v>2300.0819999999999</v>
      </c>
      <c r="N1584" s="2">
        <f>IFERROR(Table1[[#This Row],[Sale Price]]-Table1[[#This Row],[Discount Amount]],Table1[[#This Row],[Sale Price]])</f>
        <v>13033.797999999999</v>
      </c>
      <c r="O1584" s="23">
        <f>MONTH(Table1[[#This Row],[Date]])</f>
        <v>12</v>
      </c>
      <c r="P1584" s="3"/>
      <c r="Q1584" s="3"/>
      <c r="R1584" s="3"/>
      <c r="S1584" s="3"/>
      <c r="T1584" s="3"/>
    </row>
    <row r="1585" spans="1:20">
      <c r="A1585" s="3">
        <v>1584</v>
      </c>
      <c r="B1585" s="3" t="s">
        <v>340</v>
      </c>
      <c r="C1585" s="3" t="s">
        <v>16</v>
      </c>
      <c r="D1585" s="2">
        <v>53621.65</v>
      </c>
      <c r="E1585" s="3">
        <v>1</v>
      </c>
      <c r="F1585" s="3" t="s">
        <v>2229</v>
      </c>
      <c r="G1585" s="1">
        <v>45496</v>
      </c>
      <c r="H1585" s="3" t="s">
        <v>96</v>
      </c>
      <c r="I1585" s="3" t="s">
        <v>32</v>
      </c>
      <c r="J1585" s="3" t="s">
        <v>27</v>
      </c>
      <c r="K1585" s="2">
        <f>Table1[[#This Row],[Unit Price]]*Table1[[#This Row],[Quantity]]</f>
        <v>53621.65</v>
      </c>
      <c r="L1585" s="3" t="str">
        <f t="shared" si="24"/>
        <v>No Discount</v>
      </c>
      <c r="M1585" s="2" t="str">
        <f>IFERROR(Table1[[#This Row],[Sale Price]]*Table1[[#This Row],[Discount]],"No Discount")</f>
        <v>No Discount</v>
      </c>
      <c r="N1585" s="2">
        <f>IFERROR(Table1[[#This Row],[Sale Price]]-Table1[[#This Row],[Discount Amount]],Table1[[#This Row],[Sale Price]])</f>
        <v>53621.65</v>
      </c>
      <c r="O1585" s="23">
        <f>MONTH(Table1[[#This Row],[Date]])</f>
        <v>7</v>
      </c>
      <c r="P1585" s="3"/>
      <c r="Q1585" s="3"/>
      <c r="R1585" s="3"/>
      <c r="S1585" s="3"/>
      <c r="T1585" s="3"/>
    </row>
    <row r="1586" spans="1:20">
      <c r="A1586" s="3">
        <v>1585</v>
      </c>
      <c r="B1586" s="3" t="s">
        <v>745</v>
      </c>
      <c r="C1586" s="3" t="s">
        <v>38</v>
      </c>
      <c r="D1586" s="2">
        <v>25374.27</v>
      </c>
      <c r="E1586" s="3">
        <v>1</v>
      </c>
      <c r="F1586" s="3" t="s">
        <v>2230</v>
      </c>
      <c r="G1586" s="1">
        <v>45593</v>
      </c>
      <c r="H1586" s="3" t="s">
        <v>121</v>
      </c>
      <c r="I1586" s="3" t="s">
        <v>32</v>
      </c>
      <c r="J1586" s="3" t="s">
        <v>27</v>
      </c>
      <c r="K1586" s="2">
        <f>Table1[[#This Row],[Unit Price]]*Table1[[#This Row],[Quantity]]</f>
        <v>25374.27</v>
      </c>
      <c r="L1586" s="3" t="str">
        <f t="shared" si="24"/>
        <v>No Discount</v>
      </c>
      <c r="M1586" s="2" t="str">
        <f>IFERROR(Table1[[#This Row],[Sale Price]]*Table1[[#This Row],[Discount]],"No Discount")</f>
        <v>No Discount</v>
      </c>
      <c r="N1586" s="2">
        <f>IFERROR(Table1[[#This Row],[Sale Price]]-Table1[[#This Row],[Discount Amount]],Table1[[#This Row],[Sale Price]])</f>
        <v>25374.27</v>
      </c>
      <c r="O1586" s="23">
        <f>MONTH(Table1[[#This Row],[Date]])</f>
        <v>10</v>
      </c>
      <c r="P1586" s="3"/>
      <c r="Q1586" s="3"/>
      <c r="R1586" s="3"/>
      <c r="S1586" s="3"/>
      <c r="T1586" s="3"/>
    </row>
    <row r="1587" spans="1:20">
      <c r="A1587" s="3">
        <v>1586</v>
      </c>
      <c r="B1587" s="3" t="s">
        <v>287</v>
      </c>
      <c r="C1587" s="3" t="s">
        <v>16</v>
      </c>
      <c r="D1587" s="2">
        <v>134533.71</v>
      </c>
      <c r="E1587" s="3">
        <v>3</v>
      </c>
      <c r="F1587" s="3" t="s">
        <v>2231</v>
      </c>
      <c r="G1587" s="1">
        <v>45529</v>
      </c>
      <c r="H1587" s="3" t="s">
        <v>191</v>
      </c>
      <c r="I1587" s="3" t="s">
        <v>32</v>
      </c>
      <c r="J1587" s="3" t="s">
        <v>36</v>
      </c>
      <c r="K1587" s="2">
        <f>Table1[[#This Row],[Unit Price]]*Table1[[#This Row],[Quantity]]</f>
        <v>403601.13</v>
      </c>
      <c r="L1587" s="3">
        <f t="shared" si="24"/>
        <v>0.15</v>
      </c>
      <c r="M1587" s="2">
        <f>IFERROR(Table1[[#This Row],[Sale Price]]*Table1[[#This Row],[Discount]],"No Discount")</f>
        <v>60540.169499999996</v>
      </c>
      <c r="N1587" s="2">
        <f>IFERROR(Table1[[#This Row],[Sale Price]]-Table1[[#This Row],[Discount Amount]],Table1[[#This Row],[Sale Price]])</f>
        <v>343060.96049999999</v>
      </c>
      <c r="O1587" s="23">
        <f>MONTH(Table1[[#This Row],[Date]])</f>
        <v>8</v>
      </c>
      <c r="P1587" s="3"/>
      <c r="Q1587" s="3"/>
      <c r="R1587" s="3"/>
      <c r="S1587" s="3"/>
      <c r="T1587" s="3"/>
    </row>
    <row r="1588" spans="1:20">
      <c r="A1588" s="3">
        <v>1587</v>
      </c>
      <c r="B1588" s="3" t="s">
        <v>2232</v>
      </c>
      <c r="C1588" s="3" t="s">
        <v>51</v>
      </c>
      <c r="D1588" s="2">
        <v>113157.04</v>
      </c>
      <c r="E1588" s="3">
        <v>1</v>
      </c>
      <c r="F1588" s="3" t="s">
        <v>2233</v>
      </c>
      <c r="G1588" s="1">
        <v>45642</v>
      </c>
      <c r="H1588" s="3" t="s">
        <v>62</v>
      </c>
      <c r="I1588" s="3" t="s">
        <v>19</v>
      </c>
      <c r="J1588" s="3" t="s">
        <v>20</v>
      </c>
      <c r="K1588" s="2">
        <f>Table1[[#This Row],[Unit Price]]*Table1[[#This Row],[Quantity]]</f>
        <v>113157.04</v>
      </c>
      <c r="L1588" s="3" t="str">
        <f t="shared" si="24"/>
        <v>No Discount</v>
      </c>
      <c r="M1588" s="2" t="str">
        <f>IFERROR(Table1[[#This Row],[Sale Price]]*Table1[[#This Row],[Discount]],"No Discount")</f>
        <v>No Discount</v>
      </c>
      <c r="N1588" s="2">
        <f>IFERROR(Table1[[#This Row],[Sale Price]]-Table1[[#This Row],[Discount Amount]],Table1[[#This Row],[Sale Price]])</f>
        <v>113157.04</v>
      </c>
      <c r="O1588" s="23">
        <f>MONTH(Table1[[#This Row],[Date]])</f>
        <v>12</v>
      </c>
      <c r="P1588" s="3"/>
      <c r="Q1588" s="3"/>
      <c r="R1588" s="3"/>
      <c r="S1588" s="3"/>
      <c r="T1588" s="3"/>
    </row>
    <row r="1589" spans="1:20">
      <c r="A1589" s="3">
        <v>1588</v>
      </c>
      <c r="B1589" s="3" t="s">
        <v>477</v>
      </c>
      <c r="C1589" s="3" t="s">
        <v>51</v>
      </c>
      <c r="D1589" s="2">
        <v>182384.41</v>
      </c>
      <c r="E1589" s="3">
        <v>5</v>
      </c>
      <c r="F1589" s="3" t="s">
        <v>2234</v>
      </c>
      <c r="G1589" s="1">
        <v>45305</v>
      </c>
      <c r="H1589" s="3" t="s">
        <v>159</v>
      </c>
      <c r="I1589" s="3" t="s">
        <v>41</v>
      </c>
      <c r="J1589" s="3" t="s">
        <v>36</v>
      </c>
      <c r="K1589" s="2">
        <f>Table1[[#This Row],[Unit Price]]*Table1[[#This Row],[Quantity]]</f>
        <v>911922.05</v>
      </c>
      <c r="L1589" s="3">
        <f t="shared" si="24"/>
        <v>0.25</v>
      </c>
      <c r="M1589" s="2">
        <f>IFERROR(Table1[[#This Row],[Sale Price]]*Table1[[#This Row],[Discount]],"No Discount")</f>
        <v>227980.51250000001</v>
      </c>
      <c r="N1589" s="2">
        <f>IFERROR(Table1[[#This Row],[Sale Price]]-Table1[[#This Row],[Discount Amount]],Table1[[#This Row],[Sale Price]])</f>
        <v>683941.53750000009</v>
      </c>
      <c r="O1589" s="23">
        <f>MONTH(Table1[[#This Row],[Date]])</f>
        <v>1</v>
      </c>
      <c r="P1589" s="3"/>
      <c r="Q1589" s="3"/>
      <c r="R1589" s="3"/>
      <c r="S1589" s="3"/>
      <c r="T1589" s="3"/>
    </row>
    <row r="1590" spans="1:20">
      <c r="A1590" s="3">
        <v>1589</v>
      </c>
      <c r="B1590" s="3" t="s">
        <v>437</v>
      </c>
      <c r="C1590" s="3" t="s">
        <v>51</v>
      </c>
      <c r="D1590" s="2">
        <v>7597.57</v>
      </c>
      <c r="E1590" s="3">
        <v>4</v>
      </c>
      <c r="F1590" s="3" t="s">
        <v>2235</v>
      </c>
      <c r="G1590" s="1">
        <v>45599</v>
      </c>
      <c r="H1590" s="3" t="s">
        <v>40</v>
      </c>
      <c r="I1590" s="3" t="s">
        <v>32</v>
      </c>
      <c r="J1590" s="3" t="s">
        <v>36</v>
      </c>
      <c r="K1590" s="2">
        <f>Table1[[#This Row],[Unit Price]]*Table1[[#This Row],[Quantity]]</f>
        <v>30390.28</v>
      </c>
      <c r="L1590" s="3">
        <f t="shared" si="24"/>
        <v>0.15</v>
      </c>
      <c r="M1590" s="2">
        <f>IFERROR(Table1[[#This Row],[Sale Price]]*Table1[[#This Row],[Discount]],"No Discount")</f>
        <v>4558.5419999999995</v>
      </c>
      <c r="N1590" s="2">
        <f>IFERROR(Table1[[#This Row],[Sale Price]]-Table1[[#This Row],[Discount Amount]],Table1[[#This Row],[Sale Price]])</f>
        <v>25831.737999999998</v>
      </c>
      <c r="O1590" s="23">
        <f>MONTH(Table1[[#This Row],[Date]])</f>
        <v>11</v>
      </c>
      <c r="P1590" s="3"/>
      <c r="Q1590" s="3"/>
      <c r="R1590" s="3"/>
      <c r="S1590" s="3"/>
      <c r="T1590" s="3"/>
    </row>
    <row r="1591" spans="1:20">
      <c r="A1591" s="3">
        <v>1590</v>
      </c>
      <c r="B1591" s="3" t="s">
        <v>2232</v>
      </c>
      <c r="C1591" s="3" t="s">
        <v>38</v>
      </c>
      <c r="D1591" s="2">
        <v>148975.13</v>
      </c>
      <c r="E1591" s="3">
        <v>3</v>
      </c>
      <c r="F1591" s="3" t="s">
        <v>2236</v>
      </c>
      <c r="G1591" s="1">
        <v>45434</v>
      </c>
      <c r="H1591" s="3" t="s">
        <v>197</v>
      </c>
      <c r="I1591" s="3" t="s">
        <v>19</v>
      </c>
      <c r="J1591" s="3" t="s">
        <v>27</v>
      </c>
      <c r="K1591" s="2">
        <f>Table1[[#This Row],[Unit Price]]*Table1[[#This Row],[Quantity]]</f>
        <v>446925.39</v>
      </c>
      <c r="L1591" s="3">
        <f t="shared" si="24"/>
        <v>0.15</v>
      </c>
      <c r="M1591" s="2">
        <f>IFERROR(Table1[[#This Row],[Sale Price]]*Table1[[#This Row],[Discount]],"No Discount")</f>
        <v>67038.808499999999</v>
      </c>
      <c r="N1591" s="2">
        <f>IFERROR(Table1[[#This Row],[Sale Price]]-Table1[[#This Row],[Discount Amount]],Table1[[#This Row],[Sale Price]])</f>
        <v>379886.58150000003</v>
      </c>
      <c r="O1591" s="23">
        <f>MONTH(Table1[[#This Row],[Date]])</f>
        <v>5</v>
      </c>
      <c r="P1591" s="3"/>
      <c r="Q1591" s="3"/>
      <c r="R1591" s="3"/>
      <c r="S1591" s="3"/>
      <c r="T1591" s="3"/>
    </row>
    <row r="1592" spans="1:20">
      <c r="A1592" s="3">
        <v>1591</v>
      </c>
      <c r="B1592" s="3" t="s">
        <v>2237</v>
      </c>
      <c r="C1592" s="3" t="s">
        <v>79</v>
      </c>
      <c r="D1592" s="2">
        <v>128066.6</v>
      </c>
      <c r="E1592" s="3">
        <v>1</v>
      </c>
      <c r="F1592" s="3" t="s">
        <v>2238</v>
      </c>
      <c r="G1592" s="1">
        <v>45424</v>
      </c>
      <c r="H1592" s="3" t="s">
        <v>91</v>
      </c>
      <c r="I1592" s="3" t="s">
        <v>41</v>
      </c>
      <c r="J1592" s="3" t="s">
        <v>27</v>
      </c>
      <c r="K1592" s="2">
        <f>Table1[[#This Row],[Unit Price]]*Table1[[#This Row],[Quantity]]</f>
        <v>128066.6</v>
      </c>
      <c r="L1592" s="3" t="str">
        <f t="shared" si="24"/>
        <v>No Discount</v>
      </c>
      <c r="M1592" s="2" t="str">
        <f>IFERROR(Table1[[#This Row],[Sale Price]]*Table1[[#This Row],[Discount]],"No Discount")</f>
        <v>No Discount</v>
      </c>
      <c r="N1592" s="2">
        <f>IFERROR(Table1[[#This Row],[Sale Price]]-Table1[[#This Row],[Discount Amount]],Table1[[#This Row],[Sale Price]])</f>
        <v>128066.6</v>
      </c>
      <c r="O1592" s="23">
        <f>MONTH(Table1[[#This Row],[Date]])</f>
        <v>5</v>
      </c>
      <c r="P1592" s="3"/>
      <c r="Q1592" s="3"/>
      <c r="R1592" s="3"/>
      <c r="S1592" s="3"/>
      <c r="T1592" s="3"/>
    </row>
    <row r="1593" spans="1:20">
      <c r="A1593" s="3">
        <v>1592</v>
      </c>
      <c r="B1593" s="3" t="s">
        <v>1423</v>
      </c>
      <c r="C1593" s="3" t="s">
        <v>16</v>
      </c>
      <c r="D1593" s="2">
        <v>15731.29</v>
      </c>
      <c r="E1593" s="3">
        <v>2</v>
      </c>
      <c r="F1593" s="3" t="s">
        <v>2239</v>
      </c>
      <c r="G1593" s="1">
        <v>45647</v>
      </c>
      <c r="H1593" s="3" t="s">
        <v>84</v>
      </c>
      <c r="I1593" s="3" t="s">
        <v>41</v>
      </c>
      <c r="J1593" s="3" t="s">
        <v>20</v>
      </c>
      <c r="K1593" s="2">
        <f>Table1[[#This Row],[Unit Price]]*Table1[[#This Row],[Quantity]]</f>
        <v>31462.58</v>
      </c>
      <c r="L1593" s="3">
        <f t="shared" si="24"/>
        <v>0.15</v>
      </c>
      <c r="M1593" s="2">
        <f>IFERROR(Table1[[#This Row],[Sale Price]]*Table1[[#This Row],[Discount]],"No Discount")</f>
        <v>4719.3869999999997</v>
      </c>
      <c r="N1593" s="2">
        <f>IFERROR(Table1[[#This Row],[Sale Price]]-Table1[[#This Row],[Discount Amount]],Table1[[#This Row],[Sale Price]])</f>
        <v>26743.193000000003</v>
      </c>
      <c r="O1593" s="23">
        <f>MONTH(Table1[[#This Row],[Date]])</f>
        <v>12</v>
      </c>
      <c r="P1593" s="3"/>
      <c r="Q1593" s="3"/>
      <c r="R1593" s="3"/>
      <c r="S1593" s="3"/>
      <c r="T1593" s="3"/>
    </row>
    <row r="1594" spans="1:20">
      <c r="A1594" s="3">
        <v>1593</v>
      </c>
      <c r="B1594" s="3" t="s">
        <v>2240</v>
      </c>
      <c r="C1594" s="3" t="s">
        <v>70</v>
      </c>
      <c r="D1594" s="2">
        <v>49589.82</v>
      </c>
      <c r="E1594" s="3">
        <v>1</v>
      </c>
      <c r="F1594" s="3" t="s">
        <v>2241</v>
      </c>
      <c r="G1594" s="1">
        <v>45455</v>
      </c>
      <c r="H1594" s="3" t="s">
        <v>191</v>
      </c>
      <c r="I1594" s="3" t="s">
        <v>45</v>
      </c>
      <c r="J1594" s="3" t="s">
        <v>36</v>
      </c>
      <c r="K1594" s="2">
        <f>Table1[[#This Row],[Unit Price]]*Table1[[#This Row],[Quantity]]</f>
        <v>49589.82</v>
      </c>
      <c r="L1594" s="3" t="str">
        <f t="shared" si="24"/>
        <v>No Discount</v>
      </c>
      <c r="M1594" s="2" t="str">
        <f>IFERROR(Table1[[#This Row],[Sale Price]]*Table1[[#This Row],[Discount]],"No Discount")</f>
        <v>No Discount</v>
      </c>
      <c r="N1594" s="2">
        <f>IFERROR(Table1[[#This Row],[Sale Price]]-Table1[[#This Row],[Discount Amount]],Table1[[#This Row],[Sale Price]])</f>
        <v>49589.82</v>
      </c>
      <c r="O1594" s="23">
        <f>MONTH(Table1[[#This Row],[Date]])</f>
        <v>6</v>
      </c>
      <c r="P1594" s="3"/>
      <c r="Q1594" s="3"/>
      <c r="R1594" s="3"/>
      <c r="S1594" s="3"/>
      <c r="T1594" s="3"/>
    </row>
    <row r="1595" spans="1:20">
      <c r="A1595" s="3">
        <v>1594</v>
      </c>
      <c r="B1595" s="3" t="s">
        <v>2081</v>
      </c>
      <c r="C1595" s="3" t="s">
        <v>51</v>
      </c>
      <c r="D1595" s="2">
        <v>195495.84</v>
      </c>
      <c r="E1595" s="3">
        <v>3</v>
      </c>
      <c r="F1595" s="3" t="s">
        <v>2242</v>
      </c>
      <c r="G1595" s="1">
        <v>45580</v>
      </c>
      <c r="H1595" s="3" t="s">
        <v>31</v>
      </c>
      <c r="I1595" s="3" t="s">
        <v>41</v>
      </c>
      <c r="J1595" s="3" t="s">
        <v>20</v>
      </c>
      <c r="K1595" s="2">
        <f>Table1[[#This Row],[Unit Price]]*Table1[[#This Row],[Quantity]]</f>
        <v>586487.52</v>
      </c>
      <c r="L1595" s="3">
        <f t="shared" si="24"/>
        <v>0.15</v>
      </c>
      <c r="M1595" s="2">
        <f>IFERROR(Table1[[#This Row],[Sale Price]]*Table1[[#This Row],[Discount]],"No Discount")</f>
        <v>87973.127999999997</v>
      </c>
      <c r="N1595" s="2">
        <f>IFERROR(Table1[[#This Row],[Sale Price]]-Table1[[#This Row],[Discount Amount]],Table1[[#This Row],[Sale Price]])</f>
        <v>498514.39199999999</v>
      </c>
      <c r="O1595" s="23">
        <f>MONTH(Table1[[#This Row],[Date]])</f>
        <v>10</v>
      </c>
      <c r="P1595" s="3"/>
      <c r="Q1595" s="3"/>
      <c r="R1595" s="3"/>
      <c r="S1595" s="3"/>
      <c r="T1595" s="3"/>
    </row>
    <row r="1596" spans="1:20">
      <c r="A1596" s="3">
        <v>1595</v>
      </c>
      <c r="B1596" s="3" t="s">
        <v>1199</v>
      </c>
      <c r="C1596" s="3" t="s">
        <v>16</v>
      </c>
      <c r="D1596" s="2">
        <v>115150.78</v>
      </c>
      <c r="E1596" s="3">
        <v>3</v>
      </c>
      <c r="F1596" s="3" t="s">
        <v>2243</v>
      </c>
      <c r="G1596" s="1">
        <v>45618</v>
      </c>
      <c r="H1596" s="3" t="s">
        <v>159</v>
      </c>
      <c r="I1596" s="3" t="s">
        <v>26</v>
      </c>
      <c r="J1596" s="3" t="s">
        <v>20</v>
      </c>
      <c r="K1596" s="2">
        <f>Table1[[#This Row],[Unit Price]]*Table1[[#This Row],[Quantity]]</f>
        <v>345452.33999999997</v>
      </c>
      <c r="L1596" s="3">
        <f t="shared" si="24"/>
        <v>0.15</v>
      </c>
      <c r="M1596" s="2">
        <f>IFERROR(Table1[[#This Row],[Sale Price]]*Table1[[#This Row],[Discount]],"No Discount")</f>
        <v>51817.850999999995</v>
      </c>
      <c r="N1596" s="2">
        <f>IFERROR(Table1[[#This Row],[Sale Price]]-Table1[[#This Row],[Discount Amount]],Table1[[#This Row],[Sale Price]])</f>
        <v>293634.48899999994</v>
      </c>
      <c r="O1596" s="23">
        <f>MONTH(Table1[[#This Row],[Date]])</f>
        <v>11</v>
      </c>
      <c r="P1596" s="3"/>
      <c r="Q1596" s="3"/>
      <c r="R1596" s="3"/>
      <c r="S1596" s="3"/>
      <c r="T1596" s="3"/>
    </row>
    <row r="1597" spans="1:20">
      <c r="A1597" s="3">
        <v>1596</v>
      </c>
      <c r="B1597" s="3" t="s">
        <v>1856</v>
      </c>
      <c r="C1597" s="3" t="s">
        <v>23</v>
      </c>
      <c r="D1597" s="2">
        <v>125308.65</v>
      </c>
      <c r="E1597" s="3">
        <v>3</v>
      </c>
      <c r="F1597" s="3" t="s">
        <v>2244</v>
      </c>
      <c r="G1597" s="1">
        <v>45525</v>
      </c>
      <c r="H1597" s="3" t="s">
        <v>72</v>
      </c>
      <c r="I1597" s="3" t="s">
        <v>45</v>
      </c>
      <c r="J1597" s="3" t="s">
        <v>27</v>
      </c>
      <c r="K1597" s="2">
        <f>Table1[[#This Row],[Unit Price]]*Table1[[#This Row],[Quantity]]</f>
        <v>375925.94999999995</v>
      </c>
      <c r="L1597" s="3">
        <f t="shared" si="24"/>
        <v>0.15</v>
      </c>
      <c r="M1597" s="2">
        <f>IFERROR(Table1[[#This Row],[Sale Price]]*Table1[[#This Row],[Discount]],"No Discount")</f>
        <v>56388.892499999994</v>
      </c>
      <c r="N1597" s="2">
        <f>IFERROR(Table1[[#This Row],[Sale Price]]-Table1[[#This Row],[Discount Amount]],Table1[[#This Row],[Sale Price]])</f>
        <v>319537.05749999994</v>
      </c>
      <c r="O1597" s="23">
        <f>MONTH(Table1[[#This Row],[Date]])</f>
        <v>8</v>
      </c>
      <c r="P1597" s="3"/>
      <c r="Q1597" s="3"/>
      <c r="R1597" s="3"/>
      <c r="S1597" s="3"/>
      <c r="T1597" s="3"/>
    </row>
    <row r="1598" spans="1:20">
      <c r="A1598" s="3">
        <v>1597</v>
      </c>
      <c r="B1598" s="3" t="s">
        <v>1367</v>
      </c>
      <c r="C1598" s="3" t="s">
        <v>129</v>
      </c>
      <c r="D1598" s="2">
        <v>40431.39</v>
      </c>
      <c r="E1598" s="3">
        <v>1</v>
      </c>
      <c r="F1598" s="3" t="s">
        <v>2245</v>
      </c>
      <c r="G1598" s="1">
        <v>45428</v>
      </c>
      <c r="H1598" s="3" t="s">
        <v>84</v>
      </c>
      <c r="I1598" s="3" t="s">
        <v>45</v>
      </c>
      <c r="J1598" s="3" t="s">
        <v>27</v>
      </c>
      <c r="K1598" s="2">
        <f>Table1[[#This Row],[Unit Price]]*Table1[[#This Row],[Quantity]]</f>
        <v>40431.39</v>
      </c>
      <c r="L1598" s="3" t="str">
        <f t="shared" si="24"/>
        <v>No Discount</v>
      </c>
      <c r="M1598" s="2" t="str">
        <f>IFERROR(Table1[[#This Row],[Sale Price]]*Table1[[#This Row],[Discount]],"No Discount")</f>
        <v>No Discount</v>
      </c>
      <c r="N1598" s="2">
        <f>IFERROR(Table1[[#This Row],[Sale Price]]-Table1[[#This Row],[Discount Amount]],Table1[[#This Row],[Sale Price]])</f>
        <v>40431.39</v>
      </c>
      <c r="O1598" s="23">
        <f>MONTH(Table1[[#This Row],[Date]])</f>
        <v>5</v>
      </c>
      <c r="P1598" s="3"/>
      <c r="Q1598" s="3"/>
      <c r="R1598" s="3"/>
      <c r="S1598" s="3"/>
      <c r="T1598" s="3"/>
    </row>
    <row r="1599" spans="1:20">
      <c r="A1599" s="3">
        <v>1598</v>
      </c>
      <c r="B1599" s="3" t="s">
        <v>897</v>
      </c>
      <c r="C1599" s="3" t="s">
        <v>23</v>
      </c>
      <c r="D1599" s="2">
        <v>177288.49</v>
      </c>
      <c r="E1599" s="3">
        <v>5</v>
      </c>
      <c r="F1599" s="3" t="s">
        <v>2246</v>
      </c>
      <c r="G1599" s="1">
        <v>45292</v>
      </c>
      <c r="H1599" s="3" t="s">
        <v>31</v>
      </c>
      <c r="I1599" s="3" t="s">
        <v>45</v>
      </c>
      <c r="J1599" s="3" t="s">
        <v>36</v>
      </c>
      <c r="K1599" s="2">
        <f>Table1[[#This Row],[Unit Price]]*Table1[[#This Row],[Quantity]]</f>
        <v>886442.45</v>
      </c>
      <c r="L1599" s="3">
        <f t="shared" si="24"/>
        <v>0.25</v>
      </c>
      <c r="M1599" s="2">
        <f>IFERROR(Table1[[#This Row],[Sale Price]]*Table1[[#This Row],[Discount]],"No Discount")</f>
        <v>221610.61249999999</v>
      </c>
      <c r="N1599" s="2">
        <f>IFERROR(Table1[[#This Row],[Sale Price]]-Table1[[#This Row],[Discount Amount]],Table1[[#This Row],[Sale Price]])</f>
        <v>664831.83749999991</v>
      </c>
      <c r="O1599" s="23">
        <f>MONTH(Table1[[#This Row],[Date]])</f>
        <v>1</v>
      </c>
      <c r="P1599" s="3"/>
      <c r="Q1599" s="3"/>
      <c r="R1599" s="3"/>
      <c r="S1599" s="3"/>
      <c r="T1599" s="3"/>
    </row>
    <row r="1600" spans="1:20">
      <c r="A1600" s="3">
        <v>1599</v>
      </c>
      <c r="B1600" s="3" t="s">
        <v>373</v>
      </c>
      <c r="C1600" s="3" t="s">
        <v>60</v>
      </c>
      <c r="D1600" s="2">
        <v>126125.13</v>
      </c>
      <c r="E1600" s="3">
        <v>2</v>
      </c>
      <c r="F1600" s="3" t="s">
        <v>2247</v>
      </c>
      <c r="G1600" s="1">
        <v>45515</v>
      </c>
      <c r="H1600" s="3" t="s">
        <v>76</v>
      </c>
      <c r="I1600" s="3" t="s">
        <v>45</v>
      </c>
      <c r="J1600" s="3" t="s">
        <v>20</v>
      </c>
      <c r="K1600" s="2">
        <f>Table1[[#This Row],[Unit Price]]*Table1[[#This Row],[Quantity]]</f>
        <v>252250.26</v>
      </c>
      <c r="L1600" s="3">
        <f t="shared" si="24"/>
        <v>0.15</v>
      </c>
      <c r="M1600" s="2">
        <f>IFERROR(Table1[[#This Row],[Sale Price]]*Table1[[#This Row],[Discount]],"No Discount")</f>
        <v>37837.538999999997</v>
      </c>
      <c r="N1600" s="2">
        <f>IFERROR(Table1[[#This Row],[Sale Price]]-Table1[[#This Row],[Discount Amount]],Table1[[#This Row],[Sale Price]])</f>
        <v>214412.72100000002</v>
      </c>
      <c r="O1600" s="23">
        <f>MONTH(Table1[[#This Row],[Date]])</f>
        <v>8</v>
      </c>
      <c r="P1600" s="3"/>
      <c r="Q1600" s="3"/>
      <c r="R1600" s="3"/>
      <c r="S1600" s="3"/>
      <c r="T1600" s="3"/>
    </row>
    <row r="1601" spans="1:20">
      <c r="A1601" s="3">
        <v>1600</v>
      </c>
      <c r="B1601" s="3" t="s">
        <v>357</v>
      </c>
      <c r="C1601" s="3" t="s">
        <v>51</v>
      </c>
      <c r="D1601" s="2">
        <v>44870.74</v>
      </c>
      <c r="E1601" s="3">
        <v>5</v>
      </c>
      <c r="F1601" s="3" t="s">
        <v>2248</v>
      </c>
      <c r="G1601" s="1">
        <v>45508</v>
      </c>
      <c r="H1601" s="3" t="s">
        <v>67</v>
      </c>
      <c r="I1601" s="3" t="s">
        <v>26</v>
      </c>
      <c r="J1601" s="3" t="s">
        <v>20</v>
      </c>
      <c r="K1601" s="2">
        <f>Table1[[#This Row],[Unit Price]]*Table1[[#This Row],[Quantity]]</f>
        <v>224353.69999999998</v>
      </c>
      <c r="L1601" s="3">
        <f t="shared" si="24"/>
        <v>0.25</v>
      </c>
      <c r="M1601" s="2">
        <f>IFERROR(Table1[[#This Row],[Sale Price]]*Table1[[#This Row],[Discount]],"No Discount")</f>
        <v>56088.424999999996</v>
      </c>
      <c r="N1601" s="2">
        <f>IFERROR(Table1[[#This Row],[Sale Price]]-Table1[[#This Row],[Discount Amount]],Table1[[#This Row],[Sale Price]])</f>
        <v>168265.27499999999</v>
      </c>
      <c r="O1601" s="23">
        <f>MONTH(Table1[[#This Row],[Date]])</f>
        <v>8</v>
      </c>
      <c r="P1601" s="3"/>
      <c r="Q1601" s="3"/>
      <c r="R1601" s="3"/>
      <c r="S1601" s="3"/>
      <c r="T1601" s="3"/>
    </row>
    <row r="1602" spans="1:20">
      <c r="A1602" s="3">
        <v>1601</v>
      </c>
      <c r="B1602" s="3" t="s">
        <v>179</v>
      </c>
      <c r="C1602" s="3" t="s">
        <v>38</v>
      </c>
      <c r="D1602" s="2">
        <v>41012.129999999997</v>
      </c>
      <c r="E1602" s="3">
        <v>2</v>
      </c>
      <c r="F1602" s="3" t="s">
        <v>2249</v>
      </c>
      <c r="G1602" s="1">
        <v>45584</v>
      </c>
      <c r="H1602" s="3" t="s">
        <v>91</v>
      </c>
      <c r="I1602" s="3" t="s">
        <v>45</v>
      </c>
      <c r="J1602" s="3" t="s">
        <v>20</v>
      </c>
      <c r="K1602" s="2">
        <f>Table1[[#This Row],[Unit Price]]*Table1[[#This Row],[Quantity]]</f>
        <v>82024.259999999995</v>
      </c>
      <c r="L1602" s="3">
        <f t="shared" ref="L1602:L1665" si="25">_xlfn.XLOOKUP(E1602,$P$2:$P$6,$Q$2:$Q$6,,0)</f>
        <v>0.15</v>
      </c>
      <c r="M1602" s="2">
        <f>IFERROR(Table1[[#This Row],[Sale Price]]*Table1[[#This Row],[Discount]],"No Discount")</f>
        <v>12303.638999999999</v>
      </c>
      <c r="N1602" s="2">
        <f>IFERROR(Table1[[#This Row],[Sale Price]]-Table1[[#This Row],[Discount Amount]],Table1[[#This Row],[Sale Price]])</f>
        <v>69720.620999999999</v>
      </c>
      <c r="O1602" s="23">
        <f>MONTH(Table1[[#This Row],[Date]])</f>
        <v>10</v>
      </c>
      <c r="P1602" s="3"/>
      <c r="Q1602" s="3"/>
      <c r="R1602" s="3"/>
      <c r="S1602" s="3"/>
      <c r="T1602" s="3"/>
    </row>
    <row r="1603" spans="1:20">
      <c r="A1603" s="3">
        <v>1602</v>
      </c>
      <c r="B1603" s="3" t="s">
        <v>1278</v>
      </c>
      <c r="C1603" s="3" t="s">
        <v>70</v>
      </c>
      <c r="D1603" s="2">
        <v>149875.42000000001</v>
      </c>
      <c r="E1603" s="3">
        <v>5</v>
      </c>
      <c r="F1603" s="3" t="s">
        <v>2250</v>
      </c>
      <c r="G1603" s="1">
        <v>45520</v>
      </c>
      <c r="H1603" s="3" t="s">
        <v>131</v>
      </c>
      <c r="I1603" s="3" t="s">
        <v>26</v>
      </c>
      <c r="J1603" s="3" t="s">
        <v>27</v>
      </c>
      <c r="K1603" s="2">
        <f>Table1[[#This Row],[Unit Price]]*Table1[[#This Row],[Quantity]]</f>
        <v>749377.10000000009</v>
      </c>
      <c r="L1603" s="3">
        <f t="shared" si="25"/>
        <v>0.25</v>
      </c>
      <c r="M1603" s="2">
        <f>IFERROR(Table1[[#This Row],[Sale Price]]*Table1[[#This Row],[Discount]],"No Discount")</f>
        <v>187344.27500000002</v>
      </c>
      <c r="N1603" s="2">
        <f>IFERROR(Table1[[#This Row],[Sale Price]]-Table1[[#This Row],[Discount Amount]],Table1[[#This Row],[Sale Price]])</f>
        <v>562032.82500000007</v>
      </c>
      <c r="O1603" s="23">
        <f>MONTH(Table1[[#This Row],[Date]])</f>
        <v>8</v>
      </c>
      <c r="P1603" s="3"/>
      <c r="Q1603" s="3"/>
      <c r="R1603" s="3"/>
      <c r="S1603" s="3"/>
      <c r="T1603" s="3"/>
    </row>
    <row r="1604" spans="1:20">
      <c r="A1604" s="3">
        <v>1603</v>
      </c>
      <c r="B1604" s="3" t="s">
        <v>561</v>
      </c>
      <c r="C1604" s="3" t="s">
        <v>129</v>
      </c>
      <c r="D1604" s="2">
        <v>138667.73000000001</v>
      </c>
      <c r="E1604" s="3">
        <v>5</v>
      </c>
      <c r="F1604" s="3" t="s">
        <v>2251</v>
      </c>
      <c r="G1604" s="1">
        <v>45583</v>
      </c>
      <c r="H1604" s="3" t="s">
        <v>40</v>
      </c>
      <c r="I1604" s="3" t="s">
        <v>26</v>
      </c>
      <c r="J1604" s="3" t="s">
        <v>20</v>
      </c>
      <c r="K1604" s="2">
        <f>Table1[[#This Row],[Unit Price]]*Table1[[#This Row],[Quantity]]</f>
        <v>693338.65</v>
      </c>
      <c r="L1604" s="3">
        <f t="shared" si="25"/>
        <v>0.25</v>
      </c>
      <c r="M1604" s="2">
        <f>IFERROR(Table1[[#This Row],[Sale Price]]*Table1[[#This Row],[Discount]],"No Discount")</f>
        <v>173334.66250000001</v>
      </c>
      <c r="N1604" s="2">
        <f>IFERROR(Table1[[#This Row],[Sale Price]]-Table1[[#This Row],[Discount Amount]],Table1[[#This Row],[Sale Price]])</f>
        <v>520003.98750000005</v>
      </c>
      <c r="O1604" s="23">
        <f>MONTH(Table1[[#This Row],[Date]])</f>
        <v>10</v>
      </c>
      <c r="P1604" s="3"/>
      <c r="Q1604" s="3"/>
      <c r="R1604" s="3"/>
      <c r="S1604" s="3"/>
      <c r="T1604" s="3"/>
    </row>
    <row r="1605" spans="1:20">
      <c r="A1605" s="3">
        <v>1604</v>
      </c>
      <c r="B1605" s="3" t="s">
        <v>814</v>
      </c>
      <c r="C1605" s="3" t="s">
        <v>23</v>
      </c>
      <c r="D1605" s="2">
        <v>101426.52</v>
      </c>
      <c r="E1605" s="3">
        <v>1</v>
      </c>
      <c r="F1605" s="3" t="s">
        <v>2252</v>
      </c>
      <c r="G1605" s="1">
        <v>45382</v>
      </c>
      <c r="H1605" s="3" t="s">
        <v>121</v>
      </c>
      <c r="I1605" s="3" t="s">
        <v>19</v>
      </c>
      <c r="J1605" s="3" t="s">
        <v>20</v>
      </c>
      <c r="K1605" s="2">
        <f>Table1[[#This Row],[Unit Price]]*Table1[[#This Row],[Quantity]]</f>
        <v>101426.52</v>
      </c>
      <c r="L1605" s="3" t="str">
        <f t="shared" si="25"/>
        <v>No Discount</v>
      </c>
      <c r="M1605" s="2" t="str">
        <f>IFERROR(Table1[[#This Row],[Sale Price]]*Table1[[#This Row],[Discount]],"No Discount")</f>
        <v>No Discount</v>
      </c>
      <c r="N1605" s="2">
        <f>IFERROR(Table1[[#This Row],[Sale Price]]-Table1[[#This Row],[Discount Amount]],Table1[[#This Row],[Sale Price]])</f>
        <v>101426.52</v>
      </c>
      <c r="O1605" s="23">
        <f>MONTH(Table1[[#This Row],[Date]])</f>
        <v>3</v>
      </c>
      <c r="P1605" s="3"/>
      <c r="Q1605" s="3"/>
      <c r="R1605" s="3"/>
      <c r="S1605" s="3"/>
      <c r="T1605" s="3"/>
    </row>
    <row r="1606" spans="1:20">
      <c r="A1606" s="3">
        <v>1605</v>
      </c>
      <c r="B1606" s="3" t="s">
        <v>1337</v>
      </c>
      <c r="C1606" s="3" t="s">
        <v>129</v>
      </c>
      <c r="D1606" s="2">
        <v>146025.54999999999</v>
      </c>
      <c r="E1606" s="3">
        <v>1</v>
      </c>
      <c r="F1606" s="3" t="s">
        <v>2253</v>
      </c>
      <c r="G1606" s="1">
        <v>45322</v>
      </c>
      <c r="H1606" s="3" t="s">
        <v>131</v>
      </c>
      <c r="I1606" s="3" t="s">
        <v>45</v>
      </c>
      <c r="J1606" s="3" t="s">
        <v>27</v>
      </c>
      <c r="K1606" s="2">
        <f>Table1[[#This Row],[Unit Price]]*Table1[[#This Row],[Quantity]]</f>
        <v>146025.54999999999</v>
      </c>
      <c r="L1606" s="3" t="str">
        <f t="shared" si="25"/>
        <v>No Discount</v>
      </c>
      <c r="M1606" s="2" t="str">
        <f>IFERROR(Table1[[#This Row],[Sale Price]]*Table1[[#This Row],[Discount]],"No Discount")</f>
        <v>No Discount</v>
      </c>
      <c r="N1606" s="2">
        <f>IFERROR(Table1[[#This Row],[Sale Price]]-Table1[[#This Row],[Discount Amount]],Table1[[#This Row],[Sale Price]])</f>
        <v>146025.54999999999</v>
      </c>
      <c r="O1606" s="23">
        <f>MONTH(Table1[[#This Row],[Date]])</f>
        <v>1</v>
      </c>
      <c r="P1606" s="3"/>
      <c r="Q1606" s="3"/>
      <c r="R1606" s="3"/>
      <c r="S1606" s="3"/>
      <c r="T1606" s="3"/>
    </row>
    <row r="1607" spans="1:20">
      <c r="A1607" s="3">
        <v>1606</v>
      </c>
      <c r="B1607" s="3" t="s">
        <v>1223</v>
      </c>
      <c r="C1607" s="3" t="s">
        <v>16</v>
      </c>
      <c r="D1607" s="2">
        <v>129498.47</v>
      </c>
      <c r="E1607" s="3">
        <v>5</v>
      </c>
      <c r="F1607" s="3" t="s">
        <v>2254</v>
      </c>
      <c r="G1607" s="1">
        <v>45578</v>
      </c>
      <c r="H1607" s="3" t="s">
        <v>53</v>
      </c>
      <c r="I1607" s="3" t="s">
        <v>41</v>
      </c>
      <c r="J1607" s="3" t="s">
        <v>36</v>
      </c>
      <c r="K1607" s="2">
        <f>Table1[[#This Row],[Unit Price]]*Table1[[#This Row],[Quantity]]</f>
        <v>647492.35</v>
      </c>
      <c r="L1607" s="3">
        <f t="shared" si="25"/>
        <v>0.25</v>
      </c>
      <c r="M1607" s="2">
        <f>IFERROR(Table1[[#This Row],[Sale Price]]*Table1[[#This Row],[Discount]],"No Discount")</f>
        <v>161873.08749999999</v>
      </c>
      <c r="N1607" s="2">
        <f>IFERROR(Table1[[#This Row],[Sale Price]]-Table1[[#This Row],[Discount Amount]],Table1[[#This Row],[Sale Price]])</f>
        <v>485619.26249999995</v>
      </c>
      <c r="O1607" s="23">
        <f>MONTH(Table1[[#This Row],[Date]])</f>
        <v>10</v>
      </c>
      <c r="P1607" s="3"/>
      <c r="Q1607" s="3"/>
      <c r="R1607" s="3"/>
      <c r="S1607" s="3"/>
      <c r="T1607" s="3"/>
    </row>
    <row r="1608" spans="1:20">
      <c r="A1608" s="3">
        <v>1607</v>
      </c>
      <c r="B1608" s="3" t="s">
        <v>2081</v>
      </c>
      <c r="C1608" s="3" t="s">
        <v>60</v>
      </c>
      <c r="D1608" s="2">
        <v>55108.2</v>
      </c>
      <c r="E1608" s="3">
        <v>5</v>
      </c>
      <c r="F1608" s="3" t="s">
        <v>2255</v>
      </c>
      <c r="G1608" s="1">
        <v>45307</v>
      </c>
      <c r="H1608" s="3" t="s">
        <v>159</v>
      </c>
      <c r="I1608" s="3" t="s">
        <v>41</v>
      </c>
      <c r="J1608" s="3" t="s">
        <v>20</v>
      </c>
      <c r="K1608" s="2">
        <f>Table1[[#This Row],[Unit Price]]*Table1[[#This Row],[Quantity]]</f>
        <v>275541</v>
      </c>
      <c r="L1608" s="3">
        <f t="shared" si="25"/>
        <v>0.25</v>
      </c>
      <c r="M1608" s="2">
        <f>IFERROR(Table1[[#This Row],[Sale Price]]*Table1[[#This Row],[Discount]],"No Discount")</f>
        <v>68885.25</v>
      </c>
      <c r="N1608" s="2">
        <f>IFERROR(Table1[[#This Row],[Sale Price]]-Table1[[#This Row],[Discount Amount]],Table1[[#This Row],[Sale Price]])</f>
        <v>206655.75</v>
      </c>
      <c r="O1608" s="23">
        <f>MONTH(Table1[[#This Row],[Date]])</f>
        <v>1</v>
      </c>
      <c r="P1608" s="3"/>
      <c r="Q1608" s="3"/>
      <c r="R1608" s="3"/>
      <c r="S1608" s="3"/>
      <c r="T1608" s="3"/>
    </row>
    <row r="1609" spans="1:20">
      <c r="A1609" s="3">
        <v>1608</v>
      </c>
      <c r="B1609" s="3" t="s">
        <v>1409</v>
      </c>
      <c r="C1609" s="3" t="s">
        <v>79</v>
      </c>
      <c r="D1609" s="2">
        <v>68353.88</v>
      </c>
      <c r="E1609" s="3">
        <v>4</v>
      </c>
      <c r="F1609" s="3" t="s">
        <v>2256</v>
      </c>
      <c r="G1609" s="1">
        <v>45479</v>
      </c>
      <c r="H1609" s="3" t="s">
        <v>99</v>
      </c>
      <c r="I1609" s="3" t="s">
        <v>26</v>
      </c>
      <c r="J1609" s="3" t="s">
        <v>36</v>
      </c>
      <c r="K1609" s="2">
        <f>Table1[[#This Row],[Unit Price]]*Table1[[#This Row],[Quantity]]</f>
        <v>273415.52</v>
      </c>
      <c r="L1609" s="3">
        <f t="shared" si="25"/>
        <v>0.15</v>
      </c>
      <c r="M1609" s="2">
        <f>IFERROR(Table1[[#This Row],[Sale Price]]*Table1[[#This Row],[Discount]],"No Discount")</f>
        <v>41012.328000000001</v>
      </c>
      <c r="N1609" s="2">
        <f>IFERROR(Table1[[#This Row],[Sale Price]]-Table1[[#This Row],[Discount Amount]],Table1[[#This Row],[Sale Price]])</f>
        <v>232403.19200000001</v>
      </c>
      <c r="O1609" s="23">
        <f>MONTH(Table1[[#This Row],[Date]])</f>
        <v>7</v>
      </c>
      <c r="P1609" s="3"/>
      <c r="Q1609" s="3"/>
      <c r="R1609" s="3"/>
      <c r="S1609" s="3"/>
      <c r="T1609" s="3"/>
    </row>
    <row r="1610" spans="1:20">
      <c r="A1610" s="3">
        <v>1609</v>
      </c>
      <c r="B1610" s="3" t="s">
        <v>678</v>
      </c>
      <c r="C1610" s="3" t="s">
        <v>38</v>
      </c>
      <c r="D1610" s="2">
        <v>145918.89000000001</v>
      </c>
      <c r="E1610" s="3">
        <v>3</v>
      </c>
      <c r="F1610" s="3" t="s">
        <v>2257</v>
      </c>
      <c r="G1610" s="1">
        <v>45395</v>
      </c>
      <c r="H1610" s="3" t="s">
        <v>76</v>
      </c>
      <c r="I1610" s="3" t="s">
        <v>41</v>
      </c>
      <c r="J1610" s="3" t="s">
        <v>27</v>
      </c>
      <c r="K1610" s="2">
        <f>Table1[[#This Row],[Unit Price]]*Table1[[#This Row],[Quantity]]</f>
        <v>437756.67000000004</v>
      </c>
      <c r="L1610" s="3">
        <f t="shared" si="25"/>
        <v>0.15</v>
      </c>
      <c r="M1610" s="2">
        <f>IFERROR(Table1[[#This Row],[Sale Price]]*Table1[[#This Row],[Discount]],"No Discount")</f>
        <v>65663.500500000009</v>
      </c>
      <c r="N1610" s="2">
        <f>IFERROR(Table1[[#This Row],[Sale Price]]-Table1[[#This Row],[Discount Amount]],Table1[[#This Row],[Sale Price]])</f>
        <v>372093.16950000002</v>
      </c>
      <c r="O1610" s="23">
        <f>MONTH(Table1[[#This Row],[Date]])</f>
        <v>4</v>
      </c>
      <c r="P1610" s="3"/>
      <c r="Q1610" s="3"/>
      <c r="R1610" s="3"/>
      <c r="S1610" s="3"/>
      <c r="T1610" s="3"/>
    </row>
    <row r="1611" spans="1:20">
      <c r="A1611" s="3">
        <v>1610</v>
      </c>
      <c r="B1611" s="3" t="s">
        <v>408</v>
      </c>
      <c r="C1611" s="3" t="s">
        <v>70</v>
      </c>
      <c r="D1611" s="2">
        <v>147288.13</v>
      </c>
      <c r="E1611" s="3">
        <v>4</v>
      </c>
      <c r="F1611" s="3" t="s">
        <v>2258</v>
      </c>
      <c r="G1611" s="1">
        <v>45344</v>
      </c>
      <c r="H1611" s="3" t="s">
        <v>223</v>
      </c>
      <c r="I1611" s="3" t="s">
        <v>32</v>
      </c>
      <c r="J1611" s="3" t="s">
        <v>36</v>
      </c>
      <c r="K1611" s="2">
        <f>Table1[[#This Row],[Unit Price]]*Table1[[#This Row],[Quantity]]</f>
        <v>589152.52</v>
      </c>
      <c r="L1611" s="3">
        <f t="shared" si="25"/>
        <v>0.15</v>
      </c>
      <c r="M1611" s="2">
        <f>IFERROR(Table1[[#This Row],[Sale Price]]*Table1[[#This Row],[Discount]],"No Discount")</f>
        <v>88372.877999999997</v>
      </c>
      <c r="N1611" s="2">
        <f>IFERROR(Table1[[#This Row],[Sale Price]]-Table1[[#This Row],[Discount Amount]],Table1[[#This Row],[Sale Price]])</f>
        <v>500779.64199999999</v>
      </c>
      <c r="O1611" s="23">
        <f>MONTH(Table1[[#This Row],[Date]])</f>
        <v>2</v>
      </c>
      <c r="P1611" s="3"/>
      <c r="Q1611" s="3"/>
      <c r="R1611" s="3"/>
      <c r="S1611" s="3"/>
      <c r="T1611" s="3"/>
    </row>
    <row r="1612" spans="1:20">
      <c r="A1612" s="3">
        <v>1611</v>
      </c>
      <c r="B1612" s="3" t="s">
        <v>1453</v>
      </c>
      <c r="C1612" s="3" t="s">
        <v>70</v>
      </c>
      <c r="D1612" s="2">
        <v>195217.51</v>
      </c>
      <c r="E1612" s="3">
        <v>4</v>
      </c>
      <c r="F1612" s="3" t="s">
        <v>2259</v>
      </c>
      <c r="G1612" s="1">
        <v>45360</v>
      </c>
      <c r="H1612" s="3" t="s">
        <v>91</v>
      </c>
      <c r="I1612" s="3" t="s">
        <v>19</v>
      </c>
      <c r="J1612" s="3" t="s">
        <v>27</v>
      </c>
      <c r="K1612" s="2">
        <f>Table1[[#This Row],[Unit Price]]*Table1[[#This Row],[Quantity]]</f>
        <v>780870.04</v>
      </c>
      <c r="L1612" s="3">
        <f t="shared" si="25"/>
        <v>0.15</v>
      </c>
      <c r="M1612" s="2">
        <f>IFERROR(Table1[[#This Row],[Sale Price]]*Table1[[#This Row],[Discount]],"No Discount")</f>
        <v>117130.50600000001</v>
      </c>
      <c r="N1612" s="2">
        <f>IFERROR(Table1[[#This Row],[Sale Price]]-Table1[[#This Row],[Discount Amount]],Table1[[#This Row],[Sale Price]])</f>
        <v>663739.53399999999</v>
      </c>
      <c r="O1612" s="23">
        <f>MONTH(Table1[[#This Row],[Date]])</f>
        <v>3</v>
      </c>
      <c r="P1612" s="3"/>
      <c r="Q1612" s="3"/>
      <c r="R1612" s="3"/>
      <c r="S1612" s="3"/>
      <c r="T1612" s="3"/>
    </row>
    <row r="1613" spans="1:20">
      <c r="A1613" s="3">
        <v>1612</v>
      </c>
      <c r="B1613" s="3" t="s">
        <v>82</v>
      </c>
      <c r="C1613" s="3" t="s">
        <v>23</v>
      </c>
      <c r="D1613" s="2">
        <v>193242.91</v>
      </c>
      <c r="E1613" s="3">
        <v>2</v>
      </c>
      <c r="F1613" s="3" t="s">
        <v>2260</v>
      </c>
      <c r="G1613" s="1">
        <v>45648</v>
      </c>
      <c r="H1613" s="3" t="s">
        <v>72</v>
      </c>
      <c r="I1613" s="3" t="s">
        <v>45</v>
      </c>
      <c r="J1613" s="3" t="s">
        <v>27</v>
      </c>
      <c r="K1613" s="2">
        <f>Table1[[#This Row],[Unit Price]]*Table1[[#This Row],[Quantity]]</f>
        <v>386485.82</v>
      </c>
      <c r="L1613" s="3">
        <f t="shared" si="25"/>
        <v>0.15</v>
      </c>
      <c r="M1613" s="2">
        <f>IFERROR(Table1[[#This Row],[Sale Price]]*Table1[[#This Row],[Discount]],"No Discount")</f>
        <v>57972.873</v>
      </c>
      <c r="N1613" s="2">
        <f>IFERROR(Table1[[#This Row],[Sale Price]]-Table1[[#This Row],[Discount Amount]],Table1[[#This Row],[Sale Price]])</f>
        <v>328512.94699999999</v>
      </c>
      <c r="O1613" s="23">
        <f>MONTH(Table1[[#This Row],[Date]])</f>
        <v>12</v>
      </c>
      <c r="P1613" s="3"/>
      <c r="Q1613" s="3"/>
      <c r="R1613" s="3"/>
      <c r="S1613" s="3"/>
      <c r="T1613" s="3"/>
    </row>
    <row r="1614" spans="1:20">
      <c r="A1614" s="3">
        <v>1613</v>
      </c>
      <c r="B1614" s="3" t="s">
        <v>1486</v>
      </c>
      <c r="C1614" s="3" t="s">
        <v>38</v>
      </c>
      <c r="D1614" s="2">
        <v>56737.62</v>
      </c>
      <c r="E1614" s="3">
        <v>3</v>
      </c>
      <c r="F1614" s="3" t="s">
        <v>2261</v>
      </c>
      <c r="G1614" s="1">
        <v>45524</v>
      </c>
      <c r="H1614" s="3" t="s">
        <v>40</v>
      </c>
      <c r="I1614" s="3" t="s">
        <v>26</v>
      </c>
      <c r="J1614" s="3" t="s">
        <v>27</v>
      </c>
      <c r="K1614" s="2">
        <f>Table1[[#This Row],[Unit Price]]*Table1[[#This Row],[Quantity]]</f>
        <v>170212.86000000002</v>
      </c>
      <c r="L1614" s="3">
        <f t="shared" si="25"/>
        <v>0.15</v>
      </c>
      <c r="M1614" s="2">
        <f>IFERROR(Table1[[#This Row],[Sale Price]]*Table1[[#This Row],[Discount]],"No Discount")</f>
        <v>25531.929</v>
      </c>
      <c r="N1614" s="2">
        <f>IFERROR(Table1[[#This Row],[Sale Price]]-Table1[[#This Row],[Discount Amount]],Table1[[#This Row],[Sale Price]])</f>
        <v>144680.93100000001</v>
      </c>
      <c r="O1614" s="23">
        <f>MONTH(Table1[[#This Row],[Date]])</f>
        <v>8</v>
      </c>
      <c r="P1614" s="3"/>
      <c r="Q1614" s="3"/>
      <c r="R1614" s="3"/>
      <c r="S1614" s="3"/>
      <c r="T1614" s="3"/>
    </row>
    <row r="1615" spans="1:20">
      <c r="A1615" s="3">
        <v>1614</v>
      </c>
      <c r="B1615" s="3" t="s">
        <v>162</v>
      </c>
      <c r="C1615" s="3" t="s">
        <v>38</v>
      </c>
      <c r="D1615" s="2">
        <v>20196.48</v>
      </c>
      <c r="E1615" s="3">
        <v>5</v>
      </c>
      <c r="F1615" s="3" t="s">
        <v>2262</v>
      </c>
      <c r="G1615" s="1">
        <v>45428</v>
      </c>
      <c r="H1615" s="3" t="s">
        <v>223</v>
      </c>
      <c r="I1615" s="3" t="s">
        <v>45</v>
      </c>
      <c r="J1615" s="3" t="s">
        <v>27</v>
      </c>
      <c r="K1615" s="2">
        <f>Table1[[#This Row],[Unit Price]]*Table1[[#This Row],[Quantity]]</f>
        <v>100982.39999999999</v>
      </c>
      <c r="L1615" s="3">
        <f t="shared" si="25"/>
        <v>0.25</v>
      </c>
      <c r="M1615" s="2">
        <f>IFERROR(Table1[[#This Row],[Sale Price]]*Table1[[#This Row],[Discount]],"No Discount")</f>
        <v>25245.599999999999</v>
      </c>
      <c r="N1615" s="2">
        <f>IFERROR(Table1[[#This Row],[Sale Price]]-Table1[[#This Row],[Discount Amount]],Table1[[#This Row],[Sale Price]])</f>
        <v>75736.799999999988</v>
      </c>
      <c r="O1615" s="23">
        <f>MONTH(Table1[[#This Row],[Date]])</f>
        <v>5</v>
      </c>
      <c r="P1615" s="3"/>
      <c r="Q1615" s="3"/>
      <c r="R1615" s="3"/>
      <c r="S1615" s="3"/>
      <c r="T1615" s="3"/>
    </row>
    <row r="1616" spans="1:20">
      <c r="A1616" s="3">
        <v>1615</v>
      </c>
      <c r="B1616" s="3" t="s">
        <v>94</v>
      </c>
      <c r="C1616" s="3" t="s">
        <v>23</v>
      </c>
      <c r="D1616" s="2">
        <v>61361.36</v>
      </c>
      <c r="E1616" s="3">
        <v>5</v>
      </c>
      <c r="F1616" s="3" t="s">
        <v>2263</v>
      </c>
      <c r="G1616" s="1">
        <v>45355</v>
      </c>
      <c r="H1616" s="3" t="s">
        <v>197</v>
      </c>
      <c r="I1616" s="3" t="s">
        <v>26</v>
      </c>
      <c r="J1616" s="3" t="s">
        <v>36</v>
      </c>
      <c r="K1616" s="2">
        <f>Table1[[#This Row],[Unit Price]]*Table1[[#This Row],[Quantity]]</f>
        <v>306806.8</v>
      </c>
      <c r="L1616" s="3">
        <f t="shared" si="25"/>
        <v>0.25</v>
      </c>
      <c r="M1616" s="2">
        <f>IFERROR(Table1[[#This Row],[Sale Price]]*Table1[[#This Row],[Discount]],"No Discount")</f>
        <v>76701.7</v>
      </c>
      <c r="N1616" s="2">
        <f>IFERROR(Table1[[#This Row],[Sale Price]]-Table1[[#This Row],[Discount Amount]],Table1[[#This Row],[Sale Price]])</f>
        <v>230105.09999999998</v>
      </c>
      <c r="O1616" s="23">
        <f>MONTH(Table1[[#This Row],[Date]])</f>
        <v>3</v>
      </c>
      <c r="P1616" s="3"/>
      <c r="Q1616" s="3"/>
      <c r="R1616" s="3"/>
      <c r="S1616" s="3"/>
      <c r="T1616" s="3"/>
    </row>
    <row r="1617" spans="1:20">
      <c r="A1617" s="3">
        <v>1616</v>
      </c>
      <c r="B1617" s="3" t="s">
        <v>234</v>
      </c>
      <c r="C1617" s="3" t="s">
        <v>47</v>
      </c>
      <c r="D1617" s="2">
        <v>135736.43</v>
      </c>
      <c r="E1617" s="3">
        <v>4</v>
      </c>
      <c r="F1617" s="3" t="s">
        <v>2264</v>
      </c>
      <c r="G1617" s="1">
        <v>45609</v>
      </c>
      <c r="H1617" s="3" t="s">
        <v>44</v>
      </c>
      <c r="I1617" s="3" t="s">
        <v>41</v>
      </c>
      <c r="J1617" s="3" t="s">
        <v>27</v>
      </c>
      <c r="K1617" s="2">
        <f>Table1[[#This Row],[Unit Price]]*Table1[[#This Row],[Quantity]]</f>
        <v>542945.72</v>
      </c>
      <c r="L1617" s="3">
        <f t="shared" si="25"/>
        <v>0.15</v>
      </c>
      <c r="M1617" s="2">
        <f>IFERROR(Table1[[#This Row],[Sale Price]]*Table1[[#This Row],[Discount]],"No Discount")</f>
        <v>81441.857999999993</v>
      </c>
      <c r="N1617" s="2">
        <f>IFERROR(Table1[[#This Row],[Sale Price]]-Table1[[#This Row],[Discount Amount]],Table1[[#This Row],[Sale Price]])</f>
        <v>461503.86199999996</v>
      </c>
      <c r="O1617" s="23">
        <f>MONTH(Table1[[#This Row],[Date]])</f>
        <v>11</v>
      </c>
      <c r="P1617" s="3"/>
      <c r="Q1617" s="3"/>
      <c r="R1617" s="3"/>
      <c r="S1617" s="3"/>
      <c r="T1617" s="3"/>
    </row>
    <row r="1618" spans="1:20">
      <c r="A1618" s="3">
        <v>1617</v>
      </c>
      <c r="B1618" s="3" t="s">
        <v>320</v>
      </c>
      <c r="C1618" s="3" t="s">
        <v>129</v>
      </c>
      <c r="D1618" s="2">
        <v>175299.58</v>
      </c>
      <c r="E1618" s="3">
        <v>5</v>
      </c>
      <c r="F1618" s="3" t="s">
        <v>2265</v>
      </c>
      <c r="G1618" s="1">
        <v>45617</v>
      </c>
      <c r="H1618" s="3" t="s">
        <v>62</v>
      </c>
      <c r="I1618" s="3" t="s">
        <v>32</v>
      </c>
      <c r="J1618" s="3" t="s">
        <v>20</v>
      </c>
      <c r="K1618" s="2">
        <f>Table1[[#This Row],[Unit Price]]*Table1[[#This Row],[Quantity]]</f>
        <v>876497.89999999991</v>
      </c>
      <c r="L1618" s="3">
        <f t="shared" si="25"/>
        <v>0.25</v>
      </c>
      <c r="M1618" s="2">
        <f>IFERROR(Table1[[#This Row],[Sale Price]]*Table1[[#This Row],[Discount]],"No Discount")</f>
        <v>219124.47499999998</v>
      </c>
      <c r="N1618" s="2">
        <f>IFERROR(Table1[[#This Row],[Sale Price]]-Table1[[#This Row],[Discount Amount]],Table1[[#This Row],[Sale Price]])</f>
        <v>657373.42499999993</v>
      </c>
      <c r="O1618" s="23">
        <f>MONTH(Table1[[#This Row],[Date]])</f>
        <v>11</v>
      </c>
      <c r="P1618" s="3"/>
      <c r="Q1618" s="3"/>
      <c r="R1618" s="3"/>
      <c r="S1618" s="3"/>
      <c r="T1618" s="3"/>
    </row>
    <row r="1619" spans="1:20">
      <c r="A1619" s="3">
        <v>1618</v>
      </c>
      <c r="B1619" s="3" t="s">
        <v>538</v>
      </c>
      <c r="C1619" s="3" t="s">
        <v>79</v>
      </c>
      <c r="D1619" s="2">
        <v>141579.45000000001</v>
      </c>
      <c r="E1619" s="3">
        <v>5</v>
      </c>
      <c r="F1619" s="3" t="s">
        <v>2266</v>
      </c>
      <c r="G1619" s="1">
        <v>45378</v>
      </c>
      <c r="H1619" s="3" t="s">
        <v>96</v>
      </c>
      <c r="I1619" s="3" t="s">
        <v>45</v>
      </c>
      <c r="J1619" s="3" t="s">
        <v>36</v>
      </c>
      <c r="K1619" s="2">
        <f>Table1[[#This Row],[Unit Price]]*Table1[[#This Row],[Quantity]]</f>
        <v>707897.25</v>
      </c>
      <c r="L1619" s="3">
        <f t="shared" si="25"/>
        <v>0.25</v>
      </c>
      <c r="M1619" s="2">
        <f>IFERROR(Table1[[#This Row],[Sale Price]]*Table1[[#This Row],[Discount]],"No Discount")</f>
        <v>176974.3125</v>
      </c>
      <c r="N1619" s="2">
        <f>IFERROR(Table1[[#This Row],[Sale Price]]-Table1[[#This Row],[Discount Amount]],Table1[[#This Row],[Sale Price]])</f>
        <v>530922.9375</v>
      </c>
      <c r="O1619" s="23">
        <f>MONTH(Table1[[#This Row],[Date]])</f>
        <v>3</v>
      </c>
      <c r="P1619" s="3"/>
      <c r="Q1619" s="3"/>
      <c r="R1619" s="3"/>
      <c r="S1619" s="3"/>
      <c r="T1619" s="3"/>
    </row>
    <row r="1620" spans="1:20">
      <c r="A1620" s="3">
        <v>1619</v>
      </c>
      <c r="B1620" s="3" t="s">
        <v>242</v>
      </c>
      <c r="C1620" s="3" t="s">
        <v>47</v>
      </c>
      <c r="D1620" s="2">
        <v>87050.46</v>
      </c>
      <c r="E1620" s="3">
        <v>4</v>
      </c>
      <c r="F1620" s="3" t="s">
        <v>2267</v>
      </c>
      <c r="G1620" s="1">
        <v>45621</v>
      </c>
      <c r="H1620" s="3" t="s">
        <v>251</v>
      </c>
      <c r="I1620" s="3" t="s">
        <v>26</v>
      </c>
      <c r="J1620" s="3" t="s">
        <v>27</v>
      </c>
      <c r="K1620" s="2">
        <f>Table1[[#This Row],[Unit Price]]*Table1[[#This Row],[Quantity]]</f>
        <v>348201.84</v>
      </c>
      <c r="L1620" s="3">
        <f t="shared" si="25"/>
        <v>0.15</v>
      </c>
      <c r="M1620" s="2">
        <f>IFERROR(Table1[[#This Row],[Sale Price]]*Table1[[#This Row],[Discount]],"No Discount")</f>
        <v>52230.276000000005</v>
      </c>
      <c r="N1620" s="2">
        <f>IFERROR(Table1[[#This Row],[Sale Price]]-Table1[[#This Row],[Discount Amount]],Table1[[#This Row],[Sale Price]])</f>
        <v>295971.56400000001</v>
      </c>
      <c r="O1620" s="23">
        <f>MONTH(Table1[[#This Row],[Date]])</f>
        <v>11</v>
      </c>
      <c r="P1620" s="3"/>
      <c r="Q1620" s="3"/>
      <c r="R1620" s="3"/>
      <c r="S1620" s="3"/>
      <c r="T1620" s="3"/>
    </row>
    <row r="1621" spans="1:20">
      <c r="A1621" s="3">
        <v>1620</v>
      </c>
      <c r="B1621" s="3" t="s">
        <v>2268</v>
      </c>
      <c r="C1621" s="3" t="s">
        <v>51</v>
      </c>
      <c r="D1621" s="2">
        <v>47044.57</v>
      </c>
      <c r="E1621" s="3">
        <v>2</v>
      </c>
      <c r="F1621" s="3" t="s">
        <v>2269</v>
      </c>
      <c r="G1621" s="1">
        <v>45401</v>
      </c>
      <c r="H1621" s="3" t="s">
        <v>223</v>
      </c>
      <c r="I1621" s="3" t="s">
        <v>45</v>
      </c>
      <c r="J1621" s="3" t="s">
        <v>36</v>
      </c>
      <c r="K1621" s="2">
        <f>Table1[[#This Row],[Unit Price]]*Table1[[#This Row],[Quantity]]</f>
        <v>94089.14</v>
      </c>
      <c r="L1621" s="3">
        <f t="shared" si="25"/>
        <v>0.15</v>
      </c>
      <c r="M1621" s="2">
        <f>IFERROR(Table1[[#This Row],[Sale Price]]*Table1[[#This Row],[Discount]],"No Discount")</f>
        <v>14113.370999999999</v>
      </c>
      <c r="N1621" s="2">
        <f>IFERROR(Table1[[#This Row],[Sale Price]]-Table1[[#This Row],[Discount Amount]],Table1[[#This Row],[Sale Price]])</f>
        <v>79975.769</v>
      </c>
      <c r="O1621" s="23">
        <f>MONTH(Table1[[#This Row],[Date]])</f>
        <v>4</v>
      </c>
      <c r="P1621" s="3"/>
      <c r="Q1621" s="3"/>
      <c r="R1621" s="3"/>
      <c r="S1621" s="3"/>
      <c r="T1621" s="3"/>
    </row>
    <row r="1622" spans="1:20">
      <c r="A1622" s="3">
        <v>1621</v>
      </c>
      <c r="B1622" s="3" t="s">
        <v>781</v>
      </c>
      <c r="C1622" s="3" t="s">
        <v>23</v>
      </c>
      <c r="D1622" s="2">
        <v>135632.04</v>
      </c>
      <c r="E1622" s="3">
        <v>5</v>
      </c>
      <c r="F1622" s="3" t="s">
        <v>2270</v>
      </c>
      <c r="G1622" s="1">
        <v>45295</v>
      </c>
      <c r="H1622" s="3" t="s">
        <v>35</v>
      </c>
      <c r="I1622" s="3" t="s">
        <v>41</v>
      </c>
      <c r="J1622" s="3" t="s">
        <v>20</v>
      </c>
      <c r="K1622" s="2">
        <f>Table1[[#This Row],[Unit Price]]*Table1[[#This Row],[Quantity]]</f>
        <v>678160.20000000007</v>
      </c>
      <c r="L1622" s="3">
        <f t="shared" si="25"/>
        <v>0.25</v>
      </c>
      <c r="M1622" s="2">
        <f>IFERROR(Table1[[#This Row],[Sale Price]]*Table1[[#This Row],[Discount]],"No Discount")</f>
        <v>169540.05000000002</v>
      </c>
      <c r="N1622" s="2">
        <f>IFERROR(Table1[[#This Row],[Sale Price]]-Table1[[#This Row],[Discount Amount]],Table1[[#This Row],[Sale Price]])</f>
        <v>508620.15</v>
      </c>
      <c r="O1622" s="23">
        <f>MONTH(Table1[[#This Row],[Date]])</f>
        <v>1</v>
      </c>
      <c r="P1622" s="3"/>
      <c r="Q1622" s="3"/>
      <c r="R1622" s="3"/>
      <c r="S1622" s="3"/>
      <c r="T1622" s="3"/>
    </row>
    <row r="1623" spans="1:20">
      <c r="A1623" s="3">
        <v>1622</v>
      </c>
      <c r="B1623" s="3" t="s">
        <v>587</v>
      </c>
      <c r="C1623" s="3" t="s">
        <v>16</v>
      </c>
      <c r="D1623" s="2">
        <v>52294.79</v>
      </c>
      <c r="E1623" s="3">
        <v>4</v>
      </c>
      <c r="F1623" s="3" t="s">
        <v>2271</v>
      </c>
      <c r="G1623" s="1">
        <v>45425</v>
      </c>
      <c r="H1623" s="3" t="s">
        <v>84</v>
      </c>
      <c r="I1623" s="3" t="s">
        <v>45</v>
      </c>
      <c r="J1623" s="3" t="s">
        <v>36</v>
      </c>
      <c r="K1623" s="2">
        <f>Table1[[#This Row],[Unit Price]]*Table1[[#This Row],[Quantity]]</f>
        <v>209179.16</v>
      </c>
      <c r="L1623" s="3">
        <f t="shared" si="25"/>
        <v>0.15</v>
      </c>
      <c r="M1623" s="2">
        <f>IFERROR(Table1[[#This Row],[Sale Price]]*Table1[[#This Row],[Discount]],"No Discount")</f>
        <v>31376.874</v>
      </c>
      <c r="N1623" s="2">
        <f>IFERROR(Table1[[#This Row],[Sale Price]]-Table1[[#This Row],[Discount Amount]],Table1[[#This Row],[Sale Price]])</f>
        <v>177802.28599999999</v>
      </c>
      <c r="O1623" s="23">
        <f>MONTH(Table1[[#This Row],[Date]])</f>
        <v>5</v>
      </c>
      <c r="P1623" s="3"/>
      <c r="Q1623" s="3"/>
      <c r="R1623" s="3"/>
      <c r="S1623" s="3"/>
      <c r="T1623" s="3"/>
    </row>
    <row r="1624" spans="1:20">
      <c r="A1624" s="3">
        <v>1623</v>
      </c>
      <c r="B1624" s="3" t="s">
        <v>1802</v>
      </c>
      <c r="C1624" s="3" t="s">
        <v>129</v>
      </c>
      <c r="D1624" s="2">
        <v>22862.21</v>
      </c>
      <c r="E1624" s="3">
        <v>3</v>
      </c>
      <c r="F1624" s="3" t="s">
        <v>2272</v>
      </c>
      <c r="G1624" s="1">
        <v>45465</v>
      </c>
      <c r="H1624" s="3" t="s">
        <v>84</v>
      </c>
      <c r="I1624" s="3" t="s">
        <v>45</v>
      </c>
      <c r="J1624" s="3" t="s">
        <v>36</v>
      </c>
      <c r="K1624" s="2">
        <f>Table1[[#This Row],[Unit Price]]*Table1[[#This Row],[Quantity]]</f>
        <v>68586.63</v>
      </c>
      <c r="L1624" s="3">
        <f t="shared" si="25"/>
        <v>0.15</v>
      </c>
      <c r="M1624" s="2">
        <f>IFERROR(Table1[[#This Row],[Sale Price]]*Table1[[#This Row],[Discount]],"No Discount")</f>
        <v>10287.994500000001</v>
      </c>
      <c r="N1624" s="2">
        <f>IFERROR(Table1[[#This Row],[Sale Price]]-Table1[[#This Row],[Discount Amount]],Table1[[#This Row],[Sale Price]])</f>
        <v>58298.635500000004</v>
      </c>
      <c r="O1624" s="23">
        <f>MONTH(Table1[[#This Row],[Date]])</f>
        <v>6</v>
      </c>
      <c r="P1624" s="3"/>
      <c r="Q1624" s="3"/>
      <c r="R1624" s="3"/>
      <c r="S1624" s="3"/>
      <c r="T1624" s="3"/>
    </row>
    <row r="1625" spans="1:20">
      <c r="A1625" s="3">
        <v>1624</v>
      </c>
      <c r="B1625" s="3" t="s">
        <v>524</v>
      </c>
      <c r="C1625" s="3" t="s">
        <v>47</v>
      </c>
      <c r="D1625" s="2">
        <v>138951.10999999999</v>
      </c>
      <c r="E1625" s="3">
        <v>5</v>
      </c>
      <c r="F1625" s="3" t="s">
        <v>2273</v>
      </c>
      <c r="G1625" s="1">
        <v>45438</v>
      </c>
      <c r="H1625" s="3" t="s">
        <v>91</v>
      </c>
      <c r="I1625" s="3" t="s">
        <v>26</v>
      </c>
      <c r="J1625" s="3" t="s">
        <v>20</v>
      </c>
      <c r="K1625" s="2">
        <f>Table1[[#This Row],[Unit Price]]*Table1[[#This Row],[Quantity]]</f>
        <v>694755.54999999993</v>
      </c>
      <c r="L1625" s="3">
        <f t="shared" si="25"/>
        <v>0.25</v>
      </c>
      <c r="M1625" s="2">
        <f>IFERROR(Table1[[#This Row],[Sale Price]]*Table1[[#This Row],[Discount]],"No Discount")</f>
        <v>173688.88749999998</v>
      </c>
      <c r="N1625" s="2">
        <f>IFERROR(Table1[[#This Row],[Sale Price]]-Table1[[#This Row],[Discount Amount]],Table1[[#This Row],[Sale Price]])</f>
        <v>521066.66249999998</v>
      </c>
      <c r="O1625" s="23">
        <f>MONTH(Table1[[#This Row],[Date]])</f>
        <v>5</v>
      </c>
      <c r="P1625" s="3"/>
      <c r="Q1625" s="3"/>
      <c r="R1625" s="3"/>
      <c r="S1625" s="3"/>
      <c r="T1625" s="3"/>
    </row>
    <row r="1626" spans="1:20">
      <c r="A1626" s="3">
        <v>1625</v>
      </c>
      <c r="B1626" s="3" t="s">
        <v>738</v>
      </c>
      <c r="C1626" s="3" t="s">
        <v>29</v>
      </c>
      <c r="D1626" s="2">
        <v>85848.57</v>
      </c>
      <c r="E1626" s="3">
        <v>3</v>
      </c>
      <c r="F1626" s="3" t="s">
        <v>2274</v>
      </c>
      <c r="G1626" s="1">
        <v>45363</v>
      </c>
      <c r="H1626" s="3" t="s">
        <v>251</v>
      </c>
      <c r="I1626" s="3" t="s">
        <v>19</v>
      </c>
      <c r="J1626" s="3" t="s">
        <v>20</v>
      </c>
      <c r="K1626" s="2">
        <f>Table1[[#This Row],[Unit Price]]*Table1[[#This Row],[Quantity]]</f>
        <v>257545.71000000002</v>
      </c>
      <c r="L1626" s="3">
        <f t="shared" si="25"/>
        <v>0.15</v>
      </c>
      <c r="M1626" s="2">
        <f>IFERROR(Table1[[#This Row],[Sale Price]]*Table1[[#This Row],[Discount]],"No Discount")</f>
        <v>38631.856500000002</v>
      </c>
      <c r="N1626" s="2">
        <f>IFERROR(Table1[[#This Row],[Sale Price]]-Table1[[#This Row],[Discount Amount]],Table1[[#This Row],[Sale Price]])</f>
        <v>218913.85350000003</v>
      </c>
      <c r="O1626" s="23">
        <f>MONTH(Table1[[#This Row],[Date]])</f>
        <v>3</v>
      </c>
      <c r="P1626" s="3"/>
      <c r="Q1626" s="3"/>
      <c r="R1626" s="3"/>
      <c r="S1626" s="3"/>
      <c r="T1626" s="3"/>
    </row>
    <row r="1627" spans="1:20">
      <c r="A1627" s="3">
        <v>1626</v>
      </c>
      <c r="B1627" s="3" t="s">
        <v>1137</v>
      </c>
      <c r="C1627" s="3" t="s">
        <v>51</v>
      </c>
      <c r="D1627" s="2">
        <v>87855.44</v>
      </c>
      <c r="E1627" s="3">
        <v>1</v>
      </c>
      <c r="F1627" s="3" t="s">
        <v>2275</v>
      </c>
      <c r="G1627" s="1">
        <v>45344</v>
      </c>
      <c r="H1627" s="3" t="s">
        <v>18</v>
      </c>
      <c r="I1627" s="3" t="s">
        <v>26</v>
      </c>
      <c r="J1627" s="3" t="s">
        <v>20</v>
      </c>
      <c r="K1627" s="2">
        <f>Table1[[#This Row],[Unit Price]]*Table1[[#This Row],[Quantity]]</f>
        <v>87855.44</v>
      </c>
      <c r="L1627" s="3" t="str">
        <f t="shared" si="25"/>
        <v>No Discount</v>
      </c>
      <c r="M1627" s="2" t="str">
        <f>IFERROR(Table1[[#This Row],[Sale Price]]*Table1[[#This Row],[Discount]],"No Discount")</f>
        <v>No Discount</v>
      </c>
      <c r="N1627" s="2">
        <f>IFERROR(Table1[[#This Row],[Sale Price]]-Table1[[#This Row],[Discount Amount]],Table1[[#This Row],[Sale Price]])</f>
        <v>87855.44</v>
      </c>
      <c r="O1627" s="23">
        <f>MONTH(Table1[[#This Row],[Date]])</f>
        <v>2</v>
      </c>
      <c r="P1627" s="3"/>
      <c r="Q1627" s="3"/>
      <c r="R1627" s="3"/>
      <c r="S1627" s="3"/>
      <c r="T1627" s="3"/>
    </row>
    <row r="1628" spans="1:20">
      <c r="A1628" s="3">
        <v>1627</v>
      </c>
      <c r="B1628" s="3" t="s">
        <v>652</v>
      </c>
      <c r="C1628" s="3" t="s">
        <v>60</v>
      </c>
      <c r="D1628" s="2">
        <v>16362.69</v>
      </c>
      <c r="E1628" s="3">
        <v>1</v>
      </c>
      <c r="F1628" s="3" t="s">
        <v>2276</v>
      </c>
      <c r="G1628" s="1">
        <v>45475</v>
      </c>
      <c r="H1628" s="3" t="s">
        <v>181</v>
      </c>
      <c r="I1628" s="3" t="s">
        <v>32</v>
      </c>
      <c r="J1628" s="3" t="s">
        <v>27</v>
      </c>
      <c r="K1628" s="2">
        <f>Table1[[#This Row],[Unit Price]]*Table1[[#This Row],[Quantity]]</f>
        <v>16362.69</v>
      </c>
      <c r="L1628" s="3" t="str">
        <f t="shared" si="25"/>
        <v>No Discount</v>
      </c>
      <c r="M1628" s="2" t="str">
        <f>IFERROR(Table1[[#This Row],[Sale Price]]*Table1[[#This Row],[Discount]],"No Discount")</f>
        <v>No Discount</v>
      </c>
      <c r="N1628" s="2">
        <f>IFERROR(Table1[[#This Row],[Sale Price]]-Table1[[#This Row],[Discount Amount]],Table1[[#This Row],[Sale Price]])</f>
        <v>16362.69</v>
      </c>
      <c r="O1628" s="23">
        <f>MONTH(Table1[[#This Row],[Date]])</f>
        <v>7</v>
      </c>
      <c r="P1628" s="3"/>
      <c r="Q1628" s="3"/>
      <c r="R1628" s="3"/>
      <c r="S1628" s="3"/>
      <c r="T1628" s="3"/>
    </row>
    <row r="1629" spans="1:20">
      <c r="A1629" s="3">
        <v>1628</v>
      </c>
      <c r="B1629" s="3" t="s">
        <v>912</v>
      </c>
      <c r="C1629" s="3" t="s">
        <v>60</v>
      </c>
      <c r="D1629" s="2">
        <v>171617.17</v>
      </c>
      <c r="E1629" s="3">
        <v>2</v>
      </c>
      <c r="F1629" s="3" t="s">
        <v>2277</v>
      </c>
      <c r="G1629" s="1">
        <v>45542</v>
      </c>
      <c r="H1629" s="3" t="s">
        <v>25</v>
      </c>
      <c r="I1629" s="3" t="s">
        <v>32</v>
      </c>
      <c r="J1629" s="3" t="s">
        <v>27</v>
      </c>
      <c r="K1629" s="2">
        <f>Table1[[#This Row],[Unit Price]]*Table1[[#This Row],[Quantity]]</f>
        <v>343234.34</v>
      </c>
      <c r="L1629" s="3">
        <f t="shared" si="25"/>
        <v>0.15</v>
      </c>
      <c r="M1629" s="2">
        <f>IFERROR(Table1[[#This Row],[Sale Price]]*Table1[[#This Row],[Discount]],"No Discount")</f>
        <v>51485.151000000005</v>
      </c>
      <c r="N1629" s="2">
        <f>IFERROR(Table1[[#This Row],[Sale Price]]-Table1[[#This Row],[Discount Amount]],Table1[[#This Row],[Sale Price]])</f>
        <v>291749.18900000001</v>
      </c>
      <c r="O1629" s="23">
        <f>MONTH(Table1[[#This Row],[Date]])</f>
        <v>9</v>
      </c>
      <c r="P1629" s="3"/>
      <c r="Q1629" s="3"/>
      <c r="R1629" s="3"/>
      <c r="S1629" s="3"/>
      <c r="T1629" s="3"/>
    </row>
    <row r="1630" spans="1:20">
      <c r="A1630" s="3">
        <v>1629</v>
      </c>
      <c r="B1630" s="3" t="s">
        <v>173</v>
      </c>
      <c r="C1630" s="3" t="s">
        <v>38</v>
      </c>
      <c r="D1630" s="2">
        <v>25378.05</v>
      </c>
      <c r="E1630" s="3">
        <v>4</v>
      </c>
      <c r="F1630" s="3" t="s">
        <v>2278</v>
      </c>
      <c r="G1630" s="1">
        <v>45380</v>
      </c>
      <c r="H1630" s="3" t="s">
        <v>40</v>
      </c>
      <c r="I1630" s="3" t="s">
        <v>19</v>
      </c>
      <c r="J1630" s="3" t="s">
        <v>20</v>
      </c>
      <c r="K1630" s="2">
        <f>Table1[[#This Row],[Unit Price]]*Table1[[#This Row],[Quantity]]</f>
        <v>101512.2</v>
      </c>
      <c r="L1630" s="3">
        <f t="shared" si="25"/>
        <v>0.15</v>
      </c>
      <c r="M1630" s="2">
        <f>IFERROR(Table1[[#This Row],[Sale Price]]*Table1[[#This Row],[Discount]],"No Discount")</f>
        <v>15226.829999999998</v>
      </c>
      <c r="N1630" s="2">
        <f>IFERROR(Table1[[#This Row],[Sale Price]]-Table1[[#This Row],[Discount Amount]],Table1[[#This Row],[Sale Price]])</f>
        <v>86285.37</v>
      </c>
      <c r="O1630" s="23">
        <f>MONTH(Table1[[#This Row],[Date]])</f>
        <v>3</v>
      </c>
      <c r="P1630" s="3"/>
      <c r="Q1630" s="3"/>
      <c r="R1630" s="3"/>
      <c r="S1630" s="3"/>
      <c r="T1630" s="3"/>
    </row>
    <row r="1631" spans="1:20">
      <c r="A1631" s="3">
        <v>1630</v>
      </c>
      <c r="B1631" s="3" t="s">
        <v>2279</v>
      </c>
      <c r="C1631" s="3" t="s">
        <v>129</v>
      </c>
      <c r="D1631" s="2">
        <v>198705.84</v>
      </c>
      <c r="E1631" s="3">
        <v>4</v>
      </c>
      <c r="F1631" s="3" t="s">
        <v>2280</v>
      </c>
      <c r="G1631" s="1">
        <v>45502</v>
      </c>
      <c r="H1631" s="3" t="s">
        <v>62</v>
      </c>
      <c r="I1631" s="3" t="s">
        <v>19</v>
      </c>
      <c r="J1631" s="3" t="s">
        <v>36</v>
      </c>
      <c r="K1631" s="2">
        <f>Table1[[#This Row],[Unit Price]]*Table1[[#This Row],[Quantity]]</f>
        <v>794823.36</v>
      </c>
      <c r="L1631" s="3">
        <f t="shared" si="25"/>
        <v>0.15</v>
      </c>
      <c r="M1631" s="2">
        <f>IFERROR(Table1[[#This Row],[Sale Price]]*Table1[[#This Row],[Discount]],"No Discount")</f>
        <v>119223.50399999999</v>
      </c>
      <c r="N1631" s="2">
        <f>IFERROR(Table1[[#This Row],[Sale Price]]-Table1[[#This Row],[Discount Amount]],Table1[[#This Row],[Sale Price]])</f>
        <v>675599.85600000003</v>
      </c>
      <c r="O1631" s="23">
        <f>MONTH(Table1[[#This Row],[Date]])</f>
        <v>7</v>
      </c>
      <c r="P1631" s="3"/>
      <c r="Q1631" s="3"/>
      <c r="R1631" s="3"/>
      <c r="S1631" s="3"/>
      <c r="T1631" s="3"/>
    </row>
    <row r="1632" spans="1:20">
      <c r="A1632" s="3">
        <v>1631</v>
      </c>
      <c r="B1632" s="3" t="s">
        <v>314</v>
      </c>
      <c r="C1632" s="3" t="s">
        <v>29</v>
      </c>
      <c r="D1632" s="2">
        <v>161811.76</v>
      </c>
      <c r="E1632" s="3">
        <v>2</v>
      </c>
      <c r="F1632" s="3" t="s">
        <v>2281</v>
      </c>
      <c r="G1632" s="1">
        <v>45484</v>
      </c>
      <c r="H1632" s="3" t="s">
        <v>121</v>
      </c>
      <c r="I1632" s="3" t="s">
        <v>26</v>
      </c>
      <c r="J1632" s="3" t="s">
        <v>36</v>
      </c>
      <c r="K1632" s="2">
        <f>Table1[[#This Row],[Unit Price]]*Table1[[#This Row],[Quantity]]</f>
        <v>323623.52</v>
      </c>
      <c r="L1632" s="3">
        <f t="shared" si="25"/>
        <v>0.15</v>
      </c>
      <c r="M1632" s="2">
        <f>IFERROR(Table1[[#This Row],[Sale Price]]*Table1[[#This Row],[Discount]],"No Discount")</f>
        <v>48543.527999999998</v>
      </c>
      <c r="N1632" s="2">
        <f>IFERROR(Table1[[#This Row],[Sale Price]]-Table1[[#This Row],[Discount Amount]],Table1[[#This Row],[Sale Price]])</f>
        <v>275079.99200000003</v>
      </c>
      <c r="O1632" s="23">
        <f>MONTH(Table1[[#This Row],[Date]])</f>
        <v>7</v>
      </c>
      <c r="P1632" s="3"/>
      <c r="Q1632" s="3"/>
      <c r="R1632" s="3"/>
      <c r="S1632" s="3"/>
      <c r="T1632" s="3"/>
    </row>
    <row r="1633" spans="1:20">
      <c r="A1633" s="3">
        <v>1632</v>
      </c>
      <c r="B1633" s="3" t="s">
        <v>1552</v>
      </c>
      <c r="C1633" s="3" t="s">
        <v>47</v>
      </c>
      <c r="D1633" s="2">
        <v>123382.27</v>
      </c>
      <c r="E1633" s="3">
        <v>1</v>
      </c>
      <c r="F1633" s="3" t="s">
        <v>2282</v>
      </c>
      <c r="G1633" s="1">
        <v>45444</v>
      </c>
      <c r="H1633" s="3" t="s">
        <v>57</v>
      </c>
      <c r="I1633" s="3" t="s">
        <v>19</v>
      </c>
      <c r="J1633" s="3" t="s">
        <v>36</v>
      </c>
      <c r="K1633" s="2">
        <f>Table1[[#This Row],[Unit Price]]*Table1[[#This Row],[Quantity]]</f>
        <v>123382.27</v>
      </c>
      <c r="L1633" s="3" t="str">
        <f t="shared" si="25"/>
        <v>No Discount</v>
      </c>
      <c r="M1633" s="2" t="str">
        <f>IFERROR(Table1[[#This Row],[Sale Price]]*Table1[[#This Row],[Discount]],"No Discount")</f>
        <v>No Discount</v>
      </c>
      <c r="N1633" s="2">
        <f>IFERROR(Table1[[#This Row],[Sale Price]]-Table1[[#This Row],[Discount Amount]],Table1[[#This Row],[Sale Price]])</f>
        <v>123382.27</v>
      </c>
      <c r="O1633" s="23">
        <f>MONTH(Table1[[#This Row],[Date]])</f>
        <v>6</v>
      </c>
      <c r="P1633" s="3"/>
      <c r="Q1633" s="3"/>
      <c r="R1633" s="3"/>
      <c r="S1633" s="3"/>
      <c r="T1633" s="3"/>
    </row>
    <row r="1634" spans="1:20">
      <c r="A1634" s="3">
        <v>1633</v>
      </c>
      <c r="B1634" s="3" t="s">
        <v>413</v>
      </c>
      <c r="C1634" s="3" t="s">
        <v>47</v>
      </c>
      <c r="D1634" s="2">
        <v>5334.12</v>
      </c>
      <c r="E1634" s="3">
        <v>3</v>
      </c>
      <c r="F1634" s="3" t="s">
        <v>2283</v>
      </c>
      <c r="G1634" s="1">
        <v>45470</v>
      </c>
      <c r="H1634" s="3" t="s">
        <v>76</v>
      </c>
      <c r="I1634" s="3" t="s">
        <v>32</v>
      </c>
      <c r="J1634" s="3" t="s">
        <v>27</v>
      </c>
      <c r="K1634" s="2">
        <f>Table1[[#This Row],[Unit Price]]*Table1[[#This Row],[Quantity]]</f>
        <v>16002.36</v>
      </c>
      <c r="L1634" s="3">
        <f t="shared" si="25"/>
        <v>0.15</v>
      </c>
      <c r="M1634" s="2">
        <f>IFERROR(Table1[[#This Row],[Sale Price]]*Table1[[#This Row],[Discount]],"No Discount")</f>
        <v>2400.3539999999998</v>
      </c>
      <c r="N1634" s="2">
        <f>IFERROR(Table1[[#This Row],[Sale Price]]-Table1[[#This Row],[Discount Amount]],Table1[[#This Row],[Sale Price]])</f>
        <v>13602.006000000001</v>
      </c>
      <c r="O1634" s="23">
        <f>MONTH(Table1[[#This Row],[Date]])</f>
        <v>6</v>
      </c>
      <c r="P1634" s="3"/>
      <c r="Q1634" s="3"/>
      <c r="R1634" s="3"/>
      <c r="S1634" s="3"/>
      <c r="T1634" s="3"/>
    </row>
    <row r="1635" spans="1:20">
      <c r="A1635" s="3">
        <v>1634</v>
      </c>
      <c r="B1635" s="3" t="s">
        <v>1920</v>
      </c>
      <c r="C1635" s="3" t="s">
        <v>60</v>
      </c>
      <c r="D1635" s="2">
        <v>152029.72</v>
      </c>
      <c r="E1635" s="3">
        <v>5</v>
      </c>
      <c r="F1635" s="3" t="s">
        <v>2284</v>
      </c>
      <c r="G1635" s="1">
        <v>45418</v>
      </c>
      <c r="H1635" s="3" t="s">
        <v>40</v>
      </c>
      <c r="I1635" s="3" t="s">
        <v>19</v>
      </c>
      <c r="J1635" s="3" t="s">
        <v>27</v>
      </c>
      <c r="K1635" s="2">
        <f>Table1[[#This Row],[Unit Price]]*Table1[[#This Row],[Quantity]]</f>
        <v>760148.6</v>
      </c>
      <c r="L1635" s="3">
        <f t="shared" si="25"/>
        <v>0.25</v>
      </c>
      <c r="M1635" s="2">
        <f>IFERROR(Table1[[#This Row],[Sale Price]]*Table1[[#This Row],[Discount]],"No Discount")</f>
        <v>190037.15</v>
      </c>
      <c r="N1635" s="2">
        <f>IFERROR(Table1[[#This Row],[Sale Price]]-Table1[[#This Row],[Discount Amount]],Table1[[#This Row],[Sale Price]])</f>
        <v>570111.44999999995</v>
      </c>
      <c r="O1635" s="23">
        <f>MONTH(Table1[[#This Row],[Date]])</f>
        <v>5</v>
      </c>
      <c r="P1635" s="3"/>
      <c r="Q1635" s="3"/>
      <c r="R1635" s="3"/>
      <c r="S1635" s="3"/>
      <c r="T1635" s="3"/>
    </row>
    <row r="1636" spans="1:20">
      <c r="A1636" s="3">
        <v>1635</v>
      </c>
      <c r="B1636" s="3" t="s">
        <v>2285</v>
      </c>
      <c r="C1636" s="3" t="s">
        <v>16</v>
      </c>
      <c r="D1636" s="2">
        <v>137756.31</v>
      </c>
      <c r="E1636" s="3">
        <v>5</v>
      </c>
      <c r="F1636" s="3" t="s">
        <v>2286</v>
      </c>
      <c r="G1636" s="1">
        <v>45394</v>
      </c>
      <c r="H1636" s="3" t="s">
        <v>96</v>
      </c>
      <c r="I1636" s="3" t="s">
        <v>45</v>
      </c>
      <c r="J1636" s="3" t="s">
        <v>36</v>
      </c>
      <c r="K1636" s="2">
        <f>Table1[[#This Row],[Unit Price]]*Table1[[#This Row],[Quantity]]</f>
        <v>688781.55</v>
      </c>
      <c r="L1636" s="3">
        <f t="shared" si="25"/>
        <v>0.25</v>
      </c>
      <c r="M1636" s="2">
        <f>IFERROR(Table1[[#This Row],[Sale Price]]*Table1[[#This Row],[Discount]],"No Discount")</f>
        <v>172195.38750000001</v>
      </c>
      <c r="N1636" s="2">
        <f>IFERROR(Table1[[#This Row],[Sale Price]]-Table1[[#This Row],[Discount Amount]],Table1[[#This Row],[Sale Price]])</f>
        <v>516586.16250000003</v>
      </c>
      <c r="O1636" s="23">
        <f>MONTH(Table1[[#This Row],[Date]])</f>
        <v>4</v>
      </c>
      <c r="P1636" s="3"/>
      <c r="Q1636" s="3"/>
      <c r="R1636" s="3"/>
      <c r="S1636" s="3"/>
      <c r="T1636" s="3"/>
    </row>
    <row r="1637" spans="1:20">
      <c r="A1637" s="3">
        <v>1636</v>
      </c>
      <c r="B1637" s="3" t="s">
        <v>503</v>
      </c>
      <c r="C1637" s="3" t="s">
        <v>47</v>
      </c>
      <c r="D1637" s="2">
        <v>42766.39</v>
      </c>
      <c r="E1637" s="3">
        <v>2</v>
      </c>
      <c r="F1637" s="3" t="s">
        <v>2287</v>
      </c>
      <c r="G1637" s="1">
        <v>45394</v>
      </c>
      <c r="H1637" s="3" t="s">
        <v>91</v>
      </c>
      <c r="I1637" s="3" t="s">
        <v>32</v>
      </c>
      <c r="J1637" s="3" t="s">
        <v>27</v>
      </c>
      <c r="K1637" s="2">
        <f>Table1[[#This Row],[Unit Price]]*Table1[[#This Row],[Quantity]]</f>
        <v>85532.78</v>
      </c>
      <c r="L1637" s="3">
        <f t="shared" si="25"/>
        <v>0.15</v>
      </c>
      <c r="M1637" s="2">
        <f>IFERROR(Table1[[#This Row],[Sale Price]]*Table1[[#This Row],[Discount]],"No Discount")</f>
        <v>12829.916999999999</v>
      </c>
      <c r="N1637" s="2">
        <f>IFERROR(Table1[[#This Row],[Sale Price]]-Table1[[#This Row],[Discount Amount]],Table1[[#This Row],[Sale Price]])</f>
        <v>72702.862999999998</v>
      </c>
      <c r="O1637" s="23">
        <f>MONTH(Table1[[#This Row],[Date]])</f>
        <v>4</v>
      </c>
      <c r="P1637" s="3"/>
      <c r="Q1637" s="3"/>
      <c r="R1637" s="3"/>
      <c r="S1637" s="3"/>
      <c r="T1637" s="3"/>
    </row>
    <row r="1638" spans="1:20">
      <c r="A1638" s="3">
        <v>1637</v>
      </c>
      <c r="B1638" s="3" t="s">
        <v>2288</v>
      </c>
      <c r="C1638" s="3" t="s">
        <v>51</v>
      </c>
      <c r="D1638" s="2">
        <v>136233.53</v>
      </c>
      <c r="E1638" s="3">
        <v>5</v>
      </c>
      <c r="F1638" s="3" t="s">
        <v>2289</v>
      </c>
      <c r="G1638" s="1">
        <v>45324</v>
      </c>
      <c r="H1638" s="3" t="s">
        <v>44</v>
      </c>
      <c r="I1638" s="3" t="s">
        <v>32</v>
      </c>
      <c r="J1638" s="3" t="s">
        <v>36</v>
      </c>
      <c r="K1638" s="2">
        <f>Table1[[#This Row],[Unit Price]]*Table1[[#This Row],[Quantity]]</f>
        <v>681167.65</v>
      </c>
      <c r="L1638" s="3">
        <f t="shared" si="25"/>
        <v>0.25</v>
      </c>
      <c r="M1638" s="2">
        <f>IFERROR(Table1[[#This Row],[Sale Price]]*Table1[[#This Row],[Discount]],"No Discount")</f>
        <v>170291.91250000001</v>
      </c>
      <c r="N1638" s="2">
        <f>IFERROR(Table1[[#This Row],[Sale Price]]-Table1[[#This Row],[Discount Amount]],Table1[[#This Row],[Sale Price]])</f>
        <v>510875.73750000005</v>
      </c>
      <c r="O1638" s="23">
        <f>MONTH(Table1[[#This Row],[Date]])</f>
        <v>2</v>
      </c>
      <c r="P1638" s="3"/>
      <c r="Q1638" s="3"/>
      <c r="R1638" s="3"/>
      <c r="S1638" s="3"/>
      <c r="T1638" s="3"/>
    </row>
    <row r="1639" spans="1:20">
      <c r="A1639" s="3">
        <v>1638</v>
      </c>
      <c r="B1639" s="3" t="s">
        <v>1711</v>
      </c>
      <c r="C1639" s="3" t="s">
        <v>60</v>
      </c>
      <c r="D1639" s="2">
        <v>56641.5</v>
      </c>
      <c r="E1639" s="3">
        <v>3</v>
      </c>
      <c r="F1639" s="3" t="s">
        <v>2290</v>
      </c>
      <c r="G1639" s="1">
        <v>45534</v>
      </c>
      <c r="H1639" s="3" t="s">
        <v>18</v>
      </c>
      <c r="I1639" s="3" t="s">
        <v>41</v>
      </c>
      <c r="J1639" s="3" t="s">
        <v>27</v>
      </c>
      <c r="K1639" s="2">
        <f>Table1[[#This Row],[Unit Price]]*Table1[[#This Row],[Quantity]]</f>
        <v>169924.5</v>
      </c>
      <c r="L1639" s="3">
        <f t="shared" si="25"/>
        <v>0.15</v>
      </c>
      <c r="M1639" s="2">
        <f>IFERROR(Table1[[#This Row],[Sale Price]]*Table1[[#This Row],[Discount]],"No Discount")</f>
        <v>25488.674999999999</v>
      </c>
      <c r="N1639" s="2">
        <f>IFERROR(Table1[[#This Row],[Sale Price]]-Table1[[#This Row],[Discount Amount]],Table1[[#This Row],[Sale Price]])</f>
        <v>144435.82500000001</v>
      </c>
      <c r="O1639" s="23">
        <f>MONTH(Table1[[#This Row],[Date]])</f>
        <v>8</v>
      </c>
      <c r="P1639" s="3"/>
      <c r="Q1639" s="3"/>
      <c r="R1639" s="3"/>
      <c r="S1639" s="3"/>
      <c r="T1639" s="3"/>
    </row>
    <row r="1640" spans="1:20">
      <c r="A1640" s="3">
        <v>1639</v>
      </c>
      <c r="B1640" s="3" t="s">
        <v>1235</v>
      </c>
      <c r="C1640" s="3" t="s">
        <v>47</v>
      </c>
      <c r="D1640" s="2">
        <v>182906.09</v>
      </c>
      <c r="E1640" s="3">
        <v>4</v>
      </c>
      <c r="F1640" s="3" t="s">
        <v>2291</v>
      </c>
      <c r="G1640" s="1">
        <v>45437</v>
      </c>
      <c r="H1640" s="3" t="s">
        <v>106</v>
      </c>
      <c r="I1640" s="3" t="s">
        <v>32</v>
      </c>
      <c r="J1640" s="3" t="s">
        <v>36</v>
      </c>
      <c r="K1640" s="2">
        <f>Table1[[#This Row],[Unit Price]]*Table1[[#This Row],[Quantity]]</f>
        <v>731624.36</v>
      </c>
      <c r="L1640" s="3">
        <f t="shared" si="25"/>
        <v>0.15</v>
      </c>
      <c r="M1640" s="2">
        <f>IFERROR(Table1[[#This Row],[Sale Price]]*Table1[[#This Row],[Discount]],"No Discount")</f>
        <v>109743.65399999999</v>
      </c>
      <c r="N1640" s="2">
        <f>IFERROR(Table1[[#This Row],[Sale Price]]-Table1[[#This Row],[Discount Amount]],Table1[[#This Row],[Sale Price]])</f>
        <v>621880.70600000001</v>
      </c>
      <c r="O1640" s="23">
        <f>MONTH(Table1[[#This Row],[Date]])</f>
        <v>5</v>
      </c>
      <c r="P1640" s="3"/>
      <c r="Q1640" s="3"/>
      <c r="R1640" s="3"/>
      <c r="S1640" s="3"/>
      <c r="T1640" s="3"/>
    </row>
    <row r="1641" spans="1:20">
      <c r="A1641" s="3">
        <v>1640</v>
      </c>
      <c r="B1641" s="3" t="s">
        <v>408</v>
      </c>
      <c r="C1641" s="3" t="s">
        <v>79</v>
      </c>
      <c r="D1641" s="2">
        <v>196994.77</v>
      </c>
      <c r="E1641" s="3">
        <v>1</v>
      </c>
      <c r="F1641" s="3" t="s">
        <v>2292</v>
      </c>
      <c r="G1641" s="1">
        <v>45484</v>
      </c>
      <c r="H1641" s="3" t="s">
        <v>131</v>
      </c>
      <c r="I1641" s="3" t="s">
        <v>26</v>
      </c>
      <c r="J1641" s="3" t="s">
        <v>27</v>
      </c>
      <c r="K1641" s="2">
        <f>Table1[[#This Row],[Unit Price]]*Table1[[#This Row],[Quantity]]</f>
        <v>196994.77</v>
      </c>
      <c r="L1641" s="3" t="str">
        <f t="shared" si="25"/>
        <v>No Discount</v>
      </c>
      <c r="M1641" s="2" t="str">
        <f>IFERROR(Table1[[#This Row],[Sale Price]]*Table1[[#This Row],[Discount]],"No Discount")</f>
        <v>No Discount</v>
      </c>
      <c r="N1641" s="2">
        <f>IFERROR(Table1[[#This Row],[Sale Price]]-Table1[[#This Row],[Discount Amount]],Table1[[#This Row],[Sale Price]])</f>
        <v>196994.77</v>
      </c>
      <c r="O1641" s="23">
        <f>MONTH(Table1[[#This Row],[Date]])</f>
        <v>7</v>
      </c>
      <c r="P1641" s="3"/>
      <c r="Q1641" s="3"/>
      <c r="R1641" s="3"/>
      <c r="S1641" s="3"/>
      <c r="T1641" s="3"/>
    </row>
    <row r="1642" spans="1:20">
      <c r="A1642" s="3">
        <v>1641</v>
      </c>
      <c r="B1642" s="3" t="s">
        <v>437</v>
      </c>
      <c r="C1642" s="3" t="s">
        <v>23</v>
      </c>
      <c r="D1642" s="2">
        <v>48386.65</v>
      </c>
      <c r="E1642" s="3">
        <v>2</v>
      </c>
      <c r="F1642" s="3" t="s">
        <v>2293</v>
      </c>
      <c r="G1642" s="1">
        <v>45563</v>
      </c>
      <c r="H1642" s="3" t="s">
        <v>67</v>
      </c>
      <c r="I1642" s="3" t="s">
        <v>41</v>
      </c>
      <c r="J1642" s="3" t="s">
        <v>27</v>
      </c>
      <c r="K1642" s="2">
        <f>Table1[[#This Row],[Unit Price]]*Table1[[#This Row],[Quantity]]</f>
        <v>96773.3</v>
      </c>
      <c r="L1642" s="3">
        <f t="shared" si="25"/>
        <v>0.15</v>
      </c>
      <c r="M1642" s="2">
        <f>IFERROR(Table1[[#This Row],[Sale Price]]*Table1[[#This Row],[Discount]],"No Discount")</f>
        <v>14515.995000000001</v>
      </c>
      <c r="N1642" s="2">
        <f>IFERROR(Table1[[#This Row],[Sale Price]]-Table1[[#This Row],[Discount Amount]],Table1[[#This Row],[Sale Price]])</f>
        <v>82257.305000000008</v>
      </c>
      <c r="O1642" s="23">
        <f>MONTH(Table1[[#This Row],[Date]])</f>
        <v>9</v>
      </c>
      <c r="P1642" s="3"/>
      <c r="Q1642" s="3"/>
      <c r="R1642" s="3"/>
      <c r="S1642" s="3"/>
      <c r="T1642" s="3"/>
    </row>
    <row r="1643" spans="1:20">
      <c r="A1643" s="3">
        <v>1642</v>
      </c>
      <c r="B1643" s="3" t="s">
        <v>2294</v>
      </c>
      <c r="C1643" s="3" t="s">
        <v>51</v>
      </c>
      <c r="D1643" s="2">
        <v>198121.69</v>
      </c>
      <c r="E1643" s="3">
        <v>3</v>
      </c>
      <c r="F1643" s="3" t="s">
        <v>2295</v>
      </c>
      <c r="G1643" s="1">
        <v>45552</v>
      </c>
      <c r="H1643" s="3" t="s">
        <v>57</v>
      </c>
      <c r="I1643" s="3" t="s">
        <v>45</v>
      </c>
      <c r="J1643" s="3" t="s">
        <v>27</v>
      </c>
      <c r="K1643" s="2">
        <f>Table1[[#This Row],[Unit Price]]*Table1[[#This Row],[Quantity]]</f>
        <v>594365.07000000007</v>
      </c>
      <c r="L1643" s="3">
        <f t="shared" si="25"/>
        <v>0.15</v>
      </c>
      <c r="M1643" s="2">
        <f>IFERROR(Table1[[#This Row],[Sale Price]]*Table1[[#This Row],[Discount]],"No Discount")</f>
        <v>89154.760500000004</v>
      </c>
      <c r="N1643" s="2">
        <f>IFERROR(Table1[[#This Row],[Sale Price]]-Table1[[#This Row],[Discount Amount]],Table1[[#This Row],[Sale Price]])</f>
        <v>505210.30950000009</v>
      </c>
      <c r="O1643" s="23">
        <f>MONTH(Table1[[#This Row],[Date]])</f>
        <v>9</v>
      </c>
      <c r="P1643" s="3"/>
      <c r="Q1643" s="3"/>
      <c r="R1643" s="3"/>
      <c r="S1643" s="3"/>
      <c r="T1643" s="3"/>
    </row>
    <row r="1644" spans="1:20">
      <c r="A1644" s="3">
        <v>1643</v>
      </c>
      <c r="B1644" s="3" t="s">
        <v>92</v>
      </c>
      <c r="C1644" s="3" t="s">
        <v>38</v>
      </c>
      <c r="D1644" s="2">
        <v>99347.01</v>
      </c>
      <c r="E1644" s="3">
        <v>3</v>
      </c>
      <c r="F1644" s="3" t="s">
        <v>2296</v>
      </c>
      <c r="G1644" s="1">
        <v>45357</v>
      </c>
      <c r="H1644" s="3" t="s">
        <v>62</v>
      </c>
      <c r="I1644" s="3" t="s">
        <v>26</v>
      </c>
      <c r="J1644" s="3" t="s">
        <v>36</v>
      </c>
      <c r="K1644" s="2">
        <f>Table1[[#This Row],[Unit Price]]*Table1[[#This Row],[Quantity]]</f>
        <v>298041.02999999997</v>
      </c>
      <c r="L1644" s="3">
        <f t="shared" si="25"/>
        <v>0.15</v>
      </c>
      <c r="M1644" s="2">
        <f>IFERROR(Table1[[#This Row],[Sale Price]]*Table1[[#This Row],[Discount]],"No Discount")</f>
        <v>44706.154499999997</v>
      </c>
      <c r="N1644" s="2">
        <f>IFERROR(Table1[[#This Row],[Sale Price]]-Table1[[#This Row],[Discount Amount]],Table1[[#This Row],[Sale Price]])</f>
        <v>253334.87549999997</v>
      </c>
      <c r="O1644" s="23">
        <f>MONTH(Table1[[#This Row],[Date]])</f>
        <v>3</v>
      </c>
      <c r="P1644" s="3"/>
      <c r="Q1644" s="3"/>
      <c r="R1644" s="3"/>
      <c r="S1644" s="3"/>
      <c r="T1644" s="3"/>
    </row>
    <row r="1645" spans="1:20">
      <c r="A1645" s="3">
        <v>1644</v>
      </c>
      <c r="B1645" s="3" t="s">
        <v>210</v>
      </c>
      <c r="C1645" s="3" t="s">
        <v>16</v>
      </c>
      <c r="D1645" s="2">
        <v>12136.53</v>
      </c>
      <c r="E1645" s="3">
        <v>4</v>
      </c>
      <c r="F1645" s="3" t="s">
        <v>2297</v>
      </c>
      <c r="G1645" s="1">
        <v>45587</v>
      </c>
      <c r="H1645" s="3" t="s">
        <v>40</v>
      </c>
      <c r="I1645" s="3" t="s">
        <v>32</v>
      </c>
      <c r="J1645" s="3" t="s">
        <v>36</v>
      </c>
      <c r="K1645" s="2">
        <f>Table1[[#This Row],[Unit Price]]*Table1[[#This Row],[Quantity]]</f>
        <v>48546.12</v>
      </c>
      <c r="L1645" s="3">
        <f t="shared" si="25"/>
        <v>0.15</v>
      </c>
      <c r="M1645" s="2">
        <f>IFERROR(Table1[[#This Row],[Sale Price]]*Table1[[#This Row],[Discount]],"No Discount")</f>
        <v>7281.9180000000006</v>
      </c>
      <c r="N1645" s="2">
        <f>IFERROR(Table1[[#This Row],[Sale Price]]-Table1[[#This Row],[Discount Amount]],Table1[[#This Row],[Sale Price]])</f>
        <v>41264.202000000005</v>
      </c>
      <c r="O1645" s="23">
        <f>MONTH(Table1[[#This Row],[Date]])</f>
        <v>10</v>
      </c>
      <c r="P1645" s="3"/>
      <c r="Q1645" s="3"/>
      <c r="R1645" s="3"/>
      <c r="S1645" s="3"/>
      <c r="T1645" s="3"/>
    </row>
    <row r="1646" spans="1:20">
      <c r="A1646" s="3">
        <v>1645</v>
      </c>
      <c r="B1646" s="3" t="s">
        <v>430</v>
      </c>
      <c r="C1646" s="3" t="s">
        <v>70</v>
      </c>
      <c r="D1646" s="2">
        <v>173039.11</v>
      </c>
      <c r="E1646" s="3">
        <v>5</v>
      </c>
      <c r="F1646" s="3" t="s">
        <v>2298</v>
      </c>
      <c r="G1646" s="1">
        <v>45512</v>
      </c>
      <c r="H1646" s="3" t="s">
        <v>99</v>
      </c>
      <c r="I1646" s="3" t="s">
        <v>41</v>
      </c>
      <c r="J1646" s="3" t="s">
        <v>27</v>
      </c>
      <c r="K1646" s="2">
        <f>Table1[[#This Row],[Unit Price]]*Table1[[#This Row],[Quantity]]</f>
        <v>865195.54999999993</v>
      </c>
      <c r="L1646" s="3">
        <f t="shared" si="25"/>
        <v>0.25</v>
      </c>
      <c r="M1646" s="2">
        <f>IFERROR(Table1[[#This Row],[Sale Price]]*Table1[[#This Row],[Discount]],"No Discount")</f>
        <v>216298.88749999998</v>
      </c>
      <c r="N1646" s="2">
        <f>IFERROR(Table1[[#This Row],[Sale Price]]-Table1[[#This Row],[Discount Amount]],Table1[[#This Row],[Sale Price]])</f>
        <v>648896.66249999998</v>
      </c>
      <c r="O1646" s="23">
        <f>MONTH(Table1[[#This Row],[Date]])</f>
        <v>8</v>
      </c>
      <c r="P1646" s="3"/>
      <c r="Q1646" s="3"/>
      <c r="R1646" s="3"/>
      <c r="S1646" s="3"/>
      <c r="T1646" s="3"/>
    </row>
    <row r="1647" spans="1:20">
      <c r="A1647" s="3">
        <v>1646</v>
      </c>
      <c r="B1647" s="3" t="s">
        <v>1318</v>
      </c>
      <c r="C1647" s="3" t="s">
        <v>16</v>
      </c>
      <c r="D1647" s="2">
        <v>146372.31</v>
      </c>
      <c r="E1647" s="3">
        <v>4</v>
      </c>
      <c r="F1647" s="3" t="s">
        <v>2299</v>
      </c>
      <c r="G1647" s="1">
        <v>45561</v>
      </c>
      <c r="H1647" s="3" t="s">
        <v>76</v>
      </c>
      <c r="I1647" s="3" t="s">
        <v>19</v>
      </c>
      <c r="J1647" s="3" t="s">
        <v>27</v>
      </c>
      <c r="K1647" s="2">
        <f>Table1[[#This Row],[Unit Price]]*Table1[[#This Row],[Quantity]]</f>
        <v>585489.24</v>
      </c>
      <c r="L1647" s="3">
        <f t="shared" si="25"/>
        <v>0.15</v>
      </c>
      <c r="M1647" s="2">
        <f>IFERROR(Table1[[#This Row],[Sale Price]]*Table1[[#This Row],[Discount]],"No Discount")</f>
        <v>87823.385999999999</v>
      </c>
      <c r="N1647" s="2">
        <f>IFERROR(Table1[[#This Row],[Sale Price]]-Table1[[#This Row],[Discount Amount]],Table1[[#This Row],[Sale Price]])</f>
        <v>497665.85399999999</v>
      </c>
      <c r="O1647" s="23">
        <f>MONTH(Table1[[#This Row],[Date]])</f>
        <v>9</v>
      </c>
      <c r="P1647" s="3"/>
      <c r="Q1647" s="3"/>
      <c r="R1647" s="3"/>
      <c r="S1647" s="3"/>
      <c r="T1647" s="3"/>
    </row>
    <row r="1648" spans="1:20">
      <c r="A1648" s="3">
        <v>1647</v>
      </c>
      <c r="B1648" s="3" t="s">
        <v>2300</v>
      </c>
      <c r="C1648" s="3" t="s">
        <v>51</v>
      </c>
      <c r="D1648" s="2">
        <v>159967.41</v>
      </c>
      <c r="E1648" s="3">
        <v>5</v>
      </c>
      <c r="F1648" s="3" t="s">
        <v>2301</v>
      </c>
      <c r="G1648" s="1">
        <v>45323</v>
      </c>
      <c r="H1648" s="3" t="s">
        <v>72</v>
      </c>
      <c r="I1648" s="3" t="s">
        <v>41</v>
      </c>
      <c r="J1648" s="3" t="s">
        <v>36</v>
      </c>
      <c r="K1648" s="2">
        <f>Table1[[#This Row],[Unit Price]]*Table1[[#This Row],[Quantity]]</f>
        <v>799837.05</v>
      </c>
      <c r="L1648" s="3">
        <f t="shared" si="25"/>
        <v>0.25</v>
      </c>
      <c r="M1648" s="2">
        <f>IFERROR(Table1[[#This Row],[Sale Price]]*Table1[[#This Row],[Discount]],"No Discount")</f>
        <v>199959.26250000001</v>
      </c>
      <c r="N1648" s="2">
        <f>IFERROR(Table1[[#This Row],[Sale Price]]-Table1[[#This Row],[Discount Amount]],Table1[[#This Row],[Sale Price]])</f>
        <v>599877.78750000009</v>
      </c>
      <c r="O1648" s="23">
        <f>MONTH(Table1[[#This Row],[Date]])</f>
        <v>2</v>
      </c>
      <c r="P1648" s="3"/>
      <c r="Q1648" s="3"/>
      <c r="R1648" s="3"/>
      <c r="S1648" s="3"/>
      <c r="T1648" s="3"/>
    </row>
    <row r="1649" spans="1:20">
      <c r="A1649" s="3">
        <v>1648</v>
      </c>
      <c r="B1649" s="3" t="s">
        <v>1329</v>
      </c>
      <c r="C1649" s="3" t="s">
        <v>79</v>
      </c>
      <c r="D1649" s="2">
        <v>196562.12</v>
      </c>
      <c r="E1649" s="3">
        <v>2</v>
      </c>
      <c r="F1649" s="3" t="s">
        <v>2302</v>
      </c>
      <c r="G1649" s="1">
        <v>45586</v>
      </c>
      <c r="H1649" s="3" t="s">
        <v>91</v>
      </c>
      <c r="I1649" s="3" t="s">
        <v>32</v>
      </c>
      <c r="J1649" s="3" t="s">
        <v>27</v>
      </c>
      <c r="K1649" s="2">
        <f>Table1[[#This Row],[Unit Price]]*Table1[[#This Row],[Quantity]]</f>
        <v>393124.24</v>
      </c>
      <c r="L1649" s="3">
        <f t="shared" si="25"/>
        <v>0.15</v>
      </c>
      <c r="M1649" s="2">
        <f>IFERROR(Table1[[#This Row],[Sale Price]]*Table1[[#This Row],[Discount]],"No Discount")</f>
        <v>58968.635999999999</v>
      </c>
      <c r="N1649" s="2">
        <f>IFERROR(Table1[[#This Row],[Sale Price]]-Table1[[#This Row],[Discount Amount]],Table1[[#This Row],[Sale Price]])</f>
        <v>334155.60399999999</v>
      </c>
      <c r="O1649" s="23">
        <f>MONTH(Table1[[#This Row],[Date]])</f>
        <v>10</v>
      </c>
      <c r="P1649" s="3"/>
      <c r="Q1649" s="3"/>
      <c r="R1649" s="3"/>
      <c r="S1649" s="3"/>
      <c r="T1649" s="3"/>
    </row>
    <row r="1650" spans="1:20">
      <c r="A1650" s="3">
        <v>1649</v>
      </c>
      <c r="B1650" s="3" t="s">
        <v>820</v>
      </c>
      <c r="C1650" s="3" t="s">
        <v>70</v>
      </c>
      <c r="D1650" s="2">
        <v>165471.63</v>
      </c>
      <c r="E1650" s="3">
        <v>5</v>
      </c>
      <c r="F1650" s="3" t="s">
        <v>2303</v>
      </c>
      <c r="G1650" s="1">
        <v>45502</v>
      </c>
      <c r="H1650" s="3" t="s">
        <v>197</v>
      </c>
      <c r="I1650" s="3" t="s">
        <v>45</v>
      </c>
      <c r="J1650" s="3" t="s">
        <v>20</v>
      </c>
      <c r="K1650" s="2">
        <f>Table1[[#This Row],[Unit Price]]*Table1[[#This Row],[Quantity]]</f>
        <v>827358.15</v>
      </c>
      <c r="L1650" s="3">
        <f t="shared" si="25"/>
        <v>0.25</v>
      </c>
      <c r="M1650" s="2">
        <f>IFERROR(Table1[[#This Row],[Sale Price]]*Table1[[#This Row],[Discount]],"No Discount")</f>
        <v>206839.53750000001</v>
      </c>
      <c r="N1650" s="2">
        <f>IFERROR(Table1[[#This Row],[Sale Price]]-Table1[[#This Row],[Discount Amount]],Table1[[#This Row],[Sale Price]])</f>
        <v>620518.61250000005</v>
      </c>
      <c r="O1650" s="23">
        <f>MONTH(Table1[[#This Row],[Date]])</f>
        <v>7</v>
      </c>
      <c r="P1650" s="3"/>
      <c r="Q1650" s="3"/>
      <c r="R1650" s="3"/>
      <c r="S1650" s="3"/>
      <c r="T1650" s="3"/>
    </row>
    <row r="1651" spans="1:20">
      <c r="A1651" s="3">
        <v>1650</v>
      </c>
      <c r="B1651" s="3" t="s">
        <v>750</v>
      </c>
      <c r="C1651" s="3" t="s">
        <v>16</v>
      </c>
      <c r="D1651" s="2">
        <v>76148.56</v>
      </c>
      <c r="E1651" s="3">
        <v>5</v>
      </c>
      <c r="F1651" s="3" t="s">
        <v>2304</v>
      </c>
      <c r="G1651" s="1">
        <v>45637</v>
      </c>
      <c r="H1651" s="3" t="s">
        <v>96</v>
      </c>
      <c r="I1651" s="3" t="s">
        <v>32</v>
      </c>
      <c r="J1651" s="3" t="s">
        <v>36</v>
      </c>
      <c r="K1651" s="2">
        <f>Table1[[#This Row],[Unit Price]]*Table1[[#This Row],[Quantity]]</f>
        <v>380742.8</v>
      </c>
      <c r="L1651" s="3">
        <f t="shared" si="25"/>
        <v>0.25</v>
      </c>
      <c r="M1651" s="2">
        <f>IFERROR(Table1[[#This Row],[Sale Price]]*Table1[[#This Row],[Discount]],"No Discount")</f>
        <v>95185.7</v>
      </c>
      <c r="N1651" s="2">
        <f>IFERROR(Table1[[#This Row],[Sale Price]]-Table1[[#This Row],[Discount Amount]],Table1[[#This Row],[Sale Price]])</f>
        <v>285557.09999999998</v>
      </c>
      <c r="O1651" s="23">
        <f>MONTH(Table1[[#This Row],[Date]])</f>
        <v>12</v>
      </c>
      <c r="P1651" s="3"/>
      <c r="Q1651" s="3"/>
      <c r="R1651" s="3"/>
      <c r="S1651" s="3"/>
      <c r="T1651" s="3"/>
    </row>
    <row r="1652" spans="1:20">
      <c r="A1652" s="3">
        <v>1651</v>
      </c>
      <c r="B1652" s="3" t="s">
        <v>441</v>
      </c>
      <c r="C1652" s="3" t="s">
        <v>129</v>
      </c>
      <c r="D1652" s="2">
        <v>26776.5</v>
      </c>
      <c r="E1652" s="3">
        <v>3</v>
      </c>
      <c r="F1652" s="3" t="s">
        <v>2305</v>
      </c>
      <c r="G1652" s="1">
        <v>45622</v>
      </c>
      <c r="H1652" s="3" t="s">
        <v>62</v>
      </c>
      <c r="I1652" s="3" t="s">
        <v>41</v>
      </c>
      <c r="J1652" s="3" t="s">
        <v>27</v>
      </c>
      <c r="K1652" s="2">
        <f>Table1[[#This Row],[Unit Price]]*Table1[[#This Row],[Quantity]]</f>
        <v>80329.5</v>
      </c>
      <c r="L1652" s="3">
        <f t="shared" si="25"/>
        <v>0.15</v>
      </c>
      <c r="M1652" s="2">
        <f>IFERROR(Table1[[#This Row],[Sale Price]]*Table1[[#This Row],[Discount]],"No Discount")</f>
        <v>12049.424999999999</v>
      </c>
      <c r="N1652" s="2">
        <f>IFERROR(Table1[[#This Row],[Sale Price]]-Table1[[#This Row],[Discount Amount]],Table1[[#This Row],[Sale Price]])</f>
        <v>68280.074999999997</v>
      </c>
      <c r="O1652" s="23">
        <f>MONTH(Table1[[#This Row],[Date]])</f>
        <v>11</v>
      </c>
      <c r="P1652" s="3"/>
      <c r="Q1652" s="3"/>
      <c r="R1652" s="3"/>
      <c r="S1652" s="3"/>
      <c r="T1652" s="3"/>
    </row>
    <row r="1653" spans="1:20">
      <c r="A1653" s="3">
        <v>1652</v>
      </c>
      <c r="B1653" s="3" t="s">
        <v>55</v>
      </c>
      <c r="C1653" s="3" t="s">
        <v>47</v>
      </c>
      <c r="D1653" s="2">
        <v>14269.61</v>
      </c>
      <c r="E1653" s="3">
        <v>2</v>
      </c>
      <c r="F1653" s="3" t="s">
        <v>2306</v>
      </c>
      <c r="G1653" s="1">
        <v>45595</v>
      </c>
      <c r="H1653" s="3" t="s">
        <v>31</v>
      </c>
      <c r="I1653" s="3" t="s">
        <v>41</v>
      </c>
      <c r="J1653" s="3" t="s">
        <v>36</v>
      </c>
      <c r="K1653" s="2">
        <f>Table1[[#This Row],[Unit Price]]*Table1[[#This Row],[Quantity]]</f>
        <v>28539.22</v>
      </c>
      <c r="L1653" s="3">
        <f t="shared" si="25"/>
        <v>0.15</v>
      </c>
      <c r="M1653" s="2">
        <f>IFERROR(Table1[[#This Row],[Sale Price]]*Table1[[#This Row],[Discount]],"No Discount")</f>
        <v>4280.8829999999998</v>
      </c>
      <c r="N1653" s="2">
        <f>IFERROR(Table1[[#This Row],[Sale Price]]-Table1[[#This Row],[Discount Amount]],Table1[[#This Row],[Sale Price]])</f>
        <v>24258.337</v>
      </c>
      <c r="O1653" s="23">
        <f>MONTH(Table1[[#This Row],[Date]])</f>
        <v>10</v>
      </c>
      <c r="P1653" s="3"/>
      <c r="Q1653" s="3"/>
      <c r="R1653" s="3"/>
      <c r="S1653" s="3"/>
      <c r="T1653" s="3"/>
    </row>
    <row r="1654" spans="1:20">
      <c r="A1654" s="3">
        <v>1653</v>
      </c>
      <c r="B1654" s="3" t="s">
        <v>100</v>
      </c>
      <c r="C1654" s="3" t="s">
        <v>79</v>
      </c>
      <c r="D1654" s="2">
        <v>137113.57</v>
      </c>
      <c r="E1654" s="3">
        <v>2</v>
      </c>
      <c r="F1654" s="3" t="s">
        <v>2307</v>
      </c>
      <c r="G1654" s="1">
        <v>45632</v>
      </c>
      <c r="H1654" s="3" t="s">
        <v>106</v>
      </c>
      <c r="I1654" s="3" t="s">
        <v>41</v>
      </c>
      <c r="J1654" s="3" t="s">
        <v>20</v>
      </c>
      <c r="K1654" s="2">
        <f>Table1[[#This Row],[Unit Price]]*Table1[[#This Row],[Quantity]]</f>
        <v>274227.14</v>
      </c>
      <c r="L1654" s="3">
        <f t="shared" si="25"/>
        <v>0.15</v>
      </c>
      <c r="M1654" s="2">
        <f>IFERROR(Table1[[#This Row],[Sale Price]]*Table1[[#This Row],[Discount]],"No Discount")</f>
        <v>41134.071000000004</v>
      </c>
      <c r="N1654" s="2">
        <f>IFERROR(Table1[[#This Row],[Sale Price]]-Table1[[#This Row],[Discount Amount]],Table1[[#This Row],[Sale Price]])</f>
        <v>233093.06900000002</v>
      </c>
      <c r="O1654" s="23">
        <f>MONTH(Table1[[#This Row],[Date]])</f>
        <v>12</v>
      </c>
      <c r="P1654" s="3"/>
      <c r="Q1654" s="3"/>
      <c r="R1654" s="3"/>
      <c r="S1654" s="3"/>
      <c r="T1654" s="3"/>
    </row>
    <row r="1655" spans="1:20">
      <c r="A1655" s="3">
        <v>1654</v>
      </c>
      <c r="B1655" s="3" t="s">
        <v>936</v>
      </c>
      <c r="C1655" s="3" t="s">
        <v>70</v>
      </c>
      <c r="D1655" s="2">
        <v>58498.87</v>
      </c>
      <c r="E1655" s="3">
        <v>3</v>
      </c>
      <c r="F1655" s="3" t="s">
        <v>2308</v>
      </c>
      <c r="G1655" s="1">
        <v>45461</v>
      </c>
      <c r="H1655" s="3" t="s">
        <v>91</v>
      </c>
      <c r="I1655" s="3" t="s">
        <v>41</v>
      </c>
      <c r="J1655" s="3" t="s">
        <v>20</v>
      </c>
      <c r="K1655" s="2">
        <f>Table1[[#This Row],[Unit Price]]*Table1[[#This Row],[Quantity]]</f>
        <v>175496.61000000002</v>
      </c>
      <c r="L1655" s="3">
        <f t="shared" si="25"/>
        <v>0.15</v>
      </c>
      <c r="M1655" s="2">
        <f>IFERROR(Table1[[#This Row],[Sale Price]]*Table1[[#This Row],[Discount]],"No Discount")</f>
        <v>26324.4915</v>
      </c>
      <c r="N1655" s="2">
        <f>IFERROR(Table1[[#This Row],[Sale Price]]-Table1[[#This Row],[Discount Amount]],Table1[[#This Row],[Sale Price]])</f>
        <v>149172.11850000001</v>
      </c>
      <c r="O1655" s="23">
        <f>MONTH(Table1[[#This Row],[Date]])</f>
        <v>6</v>
      </c>
      <c r="P1655" s="3"/>
      <c r="Q1655" s="3"/>
      <c r="R1655" s="3"/>
      <c r="S1655" s="3"/>
      <c r="T1655" s="3"/>
    </row>
    <row r="1656" spans="1:20">
      <c r="A1656" s="3">
        <v>1655</v>
      </c>
      <c r="B1656" s="3" t="s">
        <v>991</v>
      </c>
      <c r="C1656" s="3" t="s">
        <v>29</v>
      </c>
      <c r="D1656" s="2">
        <v>57120.3</v>
      </c>
      <c r="E1656" s="3">
        <v>1</v>
      </c>
      <c r="F1656" s="3" t="s">
        <v>2309</v>
      </c>
      <c r="G1656" s="1">
        <v>45391</v>
      </c>
      <c r="H1656" s="3" t="s">
        <v>191</v>
      </c>
      <c r="I1656" s="3" t="s">
        <v>32</v>
      </c>
      <c r="J1656" s="3" t="s">
        <v>20</v>
      </c>
      <c r="K1656" s="2">
        <f>Table1[[#This Row],[Unit Price]]*Table1[[#This Row],[Quantity]]</f>
        <v>57120.3</v>
      </c>
      <c r="L1656" s="3" t="str">
        <f t="shared" si="25"/>
        <v>No Discount</v>
      </c>
      <c r="M1656" s="2" t="str">
        <f>IFERROR(Table1[[#This Row],[Sale Price]]*Table1[[#This Row],[Discount]],"No Discount")</f>
        <v>No Discount</v>
      </c>
      <c r="N1656" s="2">
        <f>IFERROR(Table1[[#This Row],[Sale Price]]-Table1[[#This Row],[Discount Amount]],Table1[[#This Row],[Sale Price]])</f>
        <v>57120.3</v>
      </c>
      <c r="O1656" s="23">
        <f>MONTH(Table1[[#This Row],[Date]])</f>
        <v>4</v>
      </c>
      <c r="P1656" s="3"/>
      <c r="Q1656" s="3"/>
      <c r="R1656" s="3"/>
      <c r="S1656" s="3"/>
      <c r="T1656" s="3"/>
    </row>
    <row r="1657" spans="1:20">
      <c r="A1657" s="3">
        <v>1656</v>
      </c>
      <c r="B1657" s="3" t="s">
        <v>1047</v>
      </c>
      <c r="C1657" s="3" t="s">
        <v>47</v>
      </c>
      <c r="D1657" s="2">
        <v>78152.679999999993</v>
      </c>
      <c r="E1657" s="3">
        <v>2</v>
      </c>
      <c r="F1657" s="3" t="s">
        <v>2310</v>
      </c>
      <c r="G1657" s="1">
        <v>45531</v>
      </c>
      <c r="H1657" s="3" t="s">
        <v>81</v>
      </c>
      <c r="I1657" s="3" t="s">
        <v>45</v>
      </c>
      <c r="J1657" s="3" t="s">
        <v>36</v>
      </c>
      <c r="K1657" s="2">
        <f>Table1[[#This Row],[Unit Price]]*Table1[[#This Row],[Quantity]]</f>
        <v>156305.35999999999</v>
      </c>
      <c r="L1657" s="3">
        <f t="shared" si="25"/>
        <v>0.15</v>
      </c>
      <c r="M1657" s="2">
        <f>IFERROR(Table1[[#This Row],[Sale Price]]*Table1[[#This Row],[Discount]],"No Discount")</f>
        <v>23445.803999999996</v>
      </c>
      <c r="N1657" s="2">
        <f>IFERROR(Table1[[#This Row],[Sale Price]]-Table1[[#This Row],[Discount Amount]],Table1[[#This Row],[Sale Price]])</f>
        <v>132859.55599999998</v>
      </c>
      <c r="O1657" s="23">
        <f>MONTH(Table1[[#This Row],[Date]])</f>
        <v>8</v>
      </c>
      <c r="P1657" s="3"/>
      <c r="Q1657" s="3"/>
      <c r="R1657" s="3"/>
      <c r="S1657" s="3"/>
      <c r="T1657" s="3"/>
    </row>
    <row r="1658" spans="1:20">
      <c r="A1658" s="3">
        <v>1657</v>
      </c>
      <c r="B1658" s="3" t="s">
        <v>538</v>
      </c>
      <c r="C1658" s="3" t="s">
        <v>47</v>
      </c>
      <c r="D1658" s="2">
        <v>184456.61</v>
      </c>
      <c r="E1658" s="3">
        <v>1</v>
      </c>
      <c r="F1658" s="3" t="s">
        <v>2311</v>
      </c>
      <c r="G1658" s="1">
        <v>45488</v>
      </c>
      <c r="H1658" s="3" t="s">
        <v>197</v>
      </c>
      <c r="I1658" s="3" t="s">
        <v>32</v>
      </c>
      <c r="J1658" s="3" t="s">
        <v>27</v>
      </c>
      <c r="K1658" s="2">
        <f>Table1[[#This Row],[Unit Price]]*Table1[[#This Row],[Quantity]]</f>
        <v>184456.61</v>
      </c>
      <c r="L1658" s="3" t="str">
        <f t="shared" si="25"/>
        <v>No Discount</v>
      </c>
      <c r="M1658" s="2" t="str">
        <f>IFERROR(Table1[[#This Row],[Sale Price]]*Table1[[#This Row],[Discount]],"No Discount")</f>
        <v>No Discount</v>
      </c>
      <c r="N1658" s="2">
        <f>IFERROR(Table1[[#This Row],[Sale Price]]-Table1[[#This Row],[Discount Amount]],Table1[[#This Row],[Sale Price]])</f>
        <v>184456.61</v>
      </c>
      <c r="O1658" s="23">
        <f>MONTH(Table1[[#This Row],[Date]])</f>
        <v>7</v>
      </c>
      <c r="P1658" s="3"/>
      <c r="Q1658" s="3"/>
      <c r="R1658" s="3"/>
      <c r="S1658" s="3"/>
      <c r="T1658" s="3"/>
    </row>
    <row r="1659" spans="1:20">
      <c r="A1659" s="3">
        <v>1658</v>
      </c>
      <c r="B1659" s="3" t="s">
        <v>2312</v>
      </c>
      <c r="C1659" s="3" t="s">
        <v>129</v>
      </c>
      <c r="D1659" s="2">
        <v>14929.11</v>
      </c>
      <c r="E1659" s="3">
        <v>5</v>
      </c>
      <c r="F1659" s="3" t="s">
        <v>2313</v>
      </c>
      <c r="G1659" s="1">
        <v>45421</v>
      </c>
      <c r="H1659" s="3" t="s">
        <v>31</v>
      </c>
      <c r="I1659" s="3" t="s">
        <v>26</v>
      </c>
      <c r="J1659" s="3" t="s">
        <v>27</v>
      </c>
      <c r="K1659" s="2">
        <f>Table1[[#This Row],[Unit Price]]*Table1[[#This Row],[Quantity]]</f>
        <v>74645.55</v>
      </c>
      <c r="L1659" s="3">
        <f t="shared" si="25"/>
        <v>0.25</v>
      </c>
      <c r="M1659" s="2">
        <f>IFERROR(Table1[[#This Row],[Sale Price]]*Table1[[#This Row],[Discount]],"No Discount")</f>
        <v>18661.387500000001</v>
      </c>
      <c r="N1659" s="2">
        <f>IFERROR(Table1[[#This Row],[Sale Price]]-Table1[[#This Row],[Discount Amount]],Table1[[#This Row],[Sale Price]])</f>
        <v>55984.162500000006</v>
      </c>
      <c r="O1659" s="23">
        <f>MONTH(Table1[[#This Row],[Date]])</f>
        <v>5</v>
      </c>
      <c r="P1659" s="3"/>
      <c r="Q1659" s="3"/>
      <c r="R1659" s="3"/>
      <c r="S1659" s="3"/>
      <c r="T1659" s="3"/>
    </row>
    <row r="1660" spans="1:20">
      <c r="A1660" s="3">
        <v>1659</v>
      </c>
      <c r="B1660" s="3" t="s">
        <v>1062</v>
      </c>
      <c r="C1660" s="3" t="s">
        <v>16</v>
      </c>
      <c r="D1660" s="2">
        <v>108349.34</v>
      </c>
      <c r="E1660" s="3">
        <v>4</v>
      </c>
      <c r="F1660" s="3" t="s">
        <v>2314</v>
      </c>
      <c r="G1660" s="1">
        <v>45347</v>
      </c>
      <c r="H1660" s="3" t="s">
        <v>67</v>
      </c>
      <c r="I1660" s="3" t="s">
        <v>19</v>
      </c>
      <c r="J1660" s="3" t="s">
        <v>20</v>
      </c>
      <c r="K1660" s="2">
        <f>Table1[[#This Row],[Unit Price]]*Table1[[#This Row],[Quantity]]</f>
        <v>433397.36</v>
      </c>
      <c r="L1660" s="3">
        <f t="shared" si="25"/>
        <v>0.15</v>
      </c>
      <c r="M1660" s="2">
        <f>IFERROR(Table1[[#This Row],[Sale Price]]*Table1[[#This Row],[Discount]],"No Discount")</f>
        <v>65009.603999999992</v>
      </c>
      <c r="N1660" s="2">
        <f>IFERROR(Table1[[#This Row],[Sale Price]]-Table1[[#This Row],[Discount Amount]],Table1[[#This Row],[Sale Price]])</f>
        <v>368387.75599999999</v>
      </c>
      <c r="O1660" s="23">
        <f>MONTH(Table1[[#This Row],[Date]])</f>
        <v>2</v>
      </c>
      <c r="P1660" s="3"/>
      <c r="Q1660" s="3"/>
      <c r="R1660" s="3"/>
      <c r="S1660" s="3"/>
      <c r="T1660" s="3"/>
    </row>
    <row r="1661" spans="1:20">
      <c r="A1661" s="3">
        <v>1660</v>
      </c>
      <c r="B1661" s="3" t="s">
        <v>536</v>
      </c>
      <c r="C1661" s="3" t="s">
        <v>23</v>
      </c>
      <c r="D1661" s="2">
        <v>88944.21</v>
      </c>
      <c r="E1661" s="3">
        <v>5</v>
      </c>
      <c r="F1661" s="3" t="s">
        <v>2315</v>
      </c>
      <c r="G1661" s="1">
        <v>45479</v>
      </c>
      <c r="H1661" s="3" t="s">
        <v>31</v>
      </c>
      <c r="I1661" s="3" t="s">
        <v>26</v>
      </c>
      <c r="J1661" s="3" t="s">
        <v>20</v>
      </c>
      <c r="K1661" s="2">
        <f>Table1[[#This Row],[Unit Price]]*Table1[[#This Row],[Quantity]]</f>
        <v>444721.05000000005</v>
      </c>
      <c r="L1661" s="3">
        <f t="shared" si="25"/>
        <v>0.25</v>
      </c>
      <c r="M1661" s="2">
        <f>IFERROR(Table1[[#This Row],[Sale Price]]*Table1[[#This Row],[Discount]],"No Discount")</f>
        <v>111180.26250000001</v>
      </c>
      <c r="N1661" s="2">
        <f>IFERROR(Table1[[#This Row],[Sale Price]]-Table1[[#This Row],[Discount Amount]],Table1[[#This Row],[Sale Price]])</f>
        <v>333540.78750000003</v>
      </c>
      <c r="O1661" s="23">
        <f>MONTH(Table1[[#This Row],[Date]])</f>
        <v>7</v>
      </c>
      <c r="P1661" s="3"/>
      <c r="Q1661" s="3"/>
      <c r="R1661" s="3"/>
      <c r="S1661" s="3"/>
      <c r="T1661" s="3"/>
    </row>
    <row r="1662" spans="1:20">
      <c r="A1662" s="3">
        <v>1661</v>
      </c>
      <c r="B1662" s="3" t="s">
        <v>697</v>
      </c>
      <c r="C1662" s="3" t="s">
        <v>60</v>
      </c>
      <c r="D1662" s="2">
        <v>174825.15</v>
      </c>
      <c r="E1662" s="3">
        <v>3</v>
      </c>
      <c r="F1662" s="3" t="s">
        <v>2316</v>
      </c>
      <c r="G1662" s="1">
        <v>45395</v>
      </c>
      <c r="H1662" s="3" t="s">
        <v>81</v>
      </c>
      <c r="I1662" s="3" t="s">
        <v>41</v>
      </c>
      <c r="J1662" s="3" t="s">
        <v>27</v>
      </c>
      <c r="K1662" s="2">
        <f>Table1[[#This Row],[Unit Price]]*Table1[[#This Row],[Quantity]]</f>
        <v>524475.44999999995</v>
      </c>
      <c r="L1662" s="3">
        <f t="shared" si="25"/>
        <v>0.15</v>
      </c>
      <c r="M1662" s="2">
        <f>IFERROR(Table1[[#This Row],[Sale Price]]*Table1[[#This Row],[Discount]],"No Discount")</f>
        <v>78671.31749999999</v>
      </c>
      <c r="N1662" s="2">
        <f>IFERROR(Table1[[#This Row],[Sale Price]]-Table1[[#This Row],[Discount Amount]],Table1[[#This Row],[Sale Price]])</f>
        <v>445804.13249999995</v>
      </c>
      <c r="O1662" s="23">
        <f>MONTH(Table1[[#This Row],[Date]])</f>
        <v>4</v>
      </c>
      <c r="P1662" s="3"/>
      <c r="Q1662" s="3"/>
      <c r="R1662" s="3"/>
      <c r="S1662" s="3"/>
      <c r="T1662" s="3"/>
    </row>
    <row r="1663" spans="1:20">
      <c r="A1663" s="3">
        <v>1662</v>
      </c>
      <c r="B1663" s="3" t="s">
        <v>924</v>
      </c>
      <c r="C1663" s="3" t="s">
        <v>16</v>
      </c>
      <c r="D1663" s="2">
        <v>135482.9</v>
      </c>
      <c r="E1663" s="3">
        <v>5</v>
      </c>
      <c r="F1663" s="3" t="s">
        <v>2317</v>
      </c>
      <c r="G1663" s="1">
        <v>45568</v>
      </c>
      <c r="H1663" s="3" t="s">
        <v>131</v>
      </c>
      <c r="I1663" s="3" t="s">
        <v>19</v>
      </c>
      <c r="J1663" s="3" t="s">
        <v>36</v>
      </c>
      <c r="K1663" s="2">
        <f>Table1[[#This Row],[Unit Price]]*Table1[[#This Row],[Quantity]]</f>
        <v>677414.5</v>
      </c>
      <c r="L1663" s="3">
        <f t="shared" si="25"/>
        <v>0.25</v>
      </c>
      <c r="M1663" s="2">
        <f>IFERROR(Table1[[#This Row],[Sale Price]]*Table1[[#This Row],[Discount]],"No Discount")</f>
        <v>169353.625</v>
      </c>
      <c r="N1663" s="2">
        <f>IFERROR(Table1[[#This Row],[Sale Price]]-Table1[[#This Row],[Discount Amount]],Table1[[#This Row],[Sale Price]])</f>
        <v>508060.875</v>
      </c>
      <c r="O1663" s="23">
        <f>MONTH(Table1[[#This Row],[Date]])</f>
        <v>10</v>
      </c>
      <c r="P1663" s="3"/>
      <c r="Q1663" s="3"/>
      <c r="R1663" s="3"/>
      <c r="S1663" s="3"/>
      <c r="T1663" s="3"/>
    </row>
    <row r="1664" spans="1:20">
      <c r="A1664" s="3">
        <v>1663</v>
      </c>
      <c r="B1664" s="3" t="s">
        <v>1423</v>
      </c>
      <c r="C1664" s="3" t="s">
        <v>70</v>
      </c>
      <c r="D1664" s="2">
        <v>101812.39</v>
      </c>
      <c r="E1664" s="3">
        <v>1</v>
      </c>
      <c r="F1664" s="3" t="s">
        <v>2318</v>
      </c>
      <c r="G1664" s="1">
        <v>45452</v>
      </c>
      <c r="H1664" s="3" t="s">
        <v>44</v>
      </c>
      <c r="I1664" s="3" t="s">
        <v>45</v>
      </c>
      <c r="J1664" s="3" t="s">
        <v>20</v>
      </c>
      <c r="K1664" s="2">
        <f>Table1[[#This Row],[Unit Price]]*Table1[[#This Row],[Quantity]]</f>
        <v>101812.39</v>
      </c>
      <c r="L1664" s="3" t="str">
        <f t="shared" si="25"/>
        <v>No Discount</v>
      </c>
      <c r="M1664" s="2" t="str">
        <f>IFERROR(Table1[[#This Row],[Sale Price]]*Table1[[#This Row],[Discount]],"No Discount")</f>
        <v>No Discount</v>
      </c>
      <c r="N1664" s="2">
        <f>IFERROR(Table1[[#This Row],[Sale Price]]-Table1[[#This Row],[Discount Amount]],Table1[[#This Row],[Sale Price]])</f>
        <v>101812.39</v>
      </c>
      <c r="O1664" s="23">
        <f>MONTH(Table1[[#This Row],[Date]])</f>
        <v>6</v>
      </c>
      <c r="P1664" s="3"/>
      <c r="Q1664" s="3"/>
      <c r="R1664" s="3"/>
      <c r="S1664" s="3"/>
      <c r="T1664" s="3"/>
    </row>
    <row r="1665" spans="1:20">
      <c r="A1665" s="3">
        <v>1664</v>
      </c>
      <c r="B1665" s="3" t="s">
        <v>1110</v>
      </c>
      <c r="C1665" s="3" t="s">
        <v>60</v>
      </c>
      <c r="D1665" s="2">
        <v>112730.3</v>
      </c>
      <c r="E1665" s="3">
        <v>4</v>
      </c>
      <c r="F1665" s="3" t="s">
        <v>2319</v>
      </c>
      <c r="G1665" s="1">
        <v>45299</v>
      </c>
      <c r="H1665" s="3" t="s">
        <v>18</v>
      </c>
      <c r="I1665" s="3" t="s">
        <v>19</v>
      </c>
      <c r="J1665" s="3" t="s">
        <v>36</v>
      </c>
      <c r="K1665" s="2">
        <f>Table1[[#This Row],[Unit Price]]*Table1[[#This Row],[Quantity]]</f>
        <v>450921.2</v>
      </c>
      <c r="L1665" s="3">
        <f t="shared" si="25"/>
        <v>0.15</v>
      </c>
      <c r="M1665" s="2">
        <f>IFERROR(Table1[[#This Row],[Sale Price]]*Table1[[#This Row],[Discount]],"No Discount")</f>
        <v>67638.179999999993</v>
      </c>
      <c r="N1665" s="2">
        <f>IFERROR(Table1[[#This Row],[Sale Price]]-Table1[[#This Row],[Discount Amount]],Table1[[#This Row],[Sale Price]])</f>
        <v>383283.02</v>
      </c>
      <c r="O1665" s="23">
        <f>MONTH(Table1[[#This Row],[Date]])</f>
        <v>1</v>
      </c>
      <c r="P1665" s="3"/>
      <c r="Q1665" s="3"/>
      <c r="R1665" s="3"/>
      <c r="S1665" s="3"/>
      <c r="T1665" s="3"/>
    </row>
    <row r="1666" spans="1:20">
      <c r="A1666" s="3">
        <v>1665</v>
      </c>
      <c r="B1666" s="3" t="s">
        <v>2139</v>
      </c>
      <c r="C1666" s="3" t="s">
        <v>38</v>
      </c>
      <c r="D1666" s="2">
        <v>124573.2</v>
      </c>
      <c r="E1666" s="3">
        <v>1</v>
      </c>
      <c r="F1666" s="3" t="s">
        <v>2320</v>
      </c>
      <c r="G1666" s="1">
        <v>45478</v>
      </c>
      <c r="H1666" s="3" t="s">
        <v>223</v>
      </c>
      <c r="I1666" s="3" t="s">
        <v>19</v>
      </c>
      <c r="J1666" s="3" t="s">
        <v>20</v>
      </c>
      <c r="K1666" s="2">
        <f>Table1[[#This Row],[Unit Price]]*Table1[[#This Row],[Quantity]]</f>
        <v>124573.2</v>
      </c>
      <c r="L1666" s="3" t="str">
        <f t="shared" ref="L1666:L1729" si="26">_xlfn.XLOOKUP(E1666,$P$2:$P$6,$Q$2:$Q$6,,0)</f>
        <v>No Discount</v>
      </c>
      <c r="M1666" s="2" t="str">
        <f>IFERROR(Table1[[#This Row],[Sale Price]]*Table1[[#This Row],[Discount]],"No Discount")</f>
        <v>No Discount</v>
      </c>
      <c r="N1666" s="2">
        <f>IFERROR(Table1[[#This Row],[Sale Price]]-Table1[[#This Row],[Discount Amount]],Table1[[#This Row],[Sale Price]])</f>
        <v>124573.2</v>
      </c>
      <c r="O1666" s="23">
        <f>MONTH(Table1[[#This Row],[Date]])</f>
        <v>7</v>
      </c>
      <c r="P1666" s="3"/>
      <c r="Q1666" s="3"/>
      <c r="R1666" s="3"/>
      <c r="S1666" s="3"/>
      <c r="T1666" s="3"/>
    </row>
    <row r="1667" spans="1:20">
      <c r="A1667" s="3">
        <v>1666</v>
      </c>
      <c r="B1667" s="3" t="s">
        <v>1324</v>
      </c>
      <c r="C1667" s="3" t="s">
        <v>23</v>
      </c>
      <c r="D1667" s="2">
        <v>15766.51</v>
      </c>
      <c r="E1667" s="3">
        <v>1</v>
      </c>
      <c r="F1667" s="3" t="s">
        <v>2321</v>
      </c>
      <c r="G1667" s="1">
        <v>45457</v>
      </c>
      <c r="H1667" s="3" t="s">
        <v>67</v>
      </c>
      <c r="I1667" s="3" t="s">
        <v>26</v>
      </c>
      <c r="J1667" s="3" t="s">
        <v>20</v>
      </c>
      <c r="K1667" s="2">
        <f>Table1[[#This Row],[Unit Price]]*Table1[[#This Row],[Quantity]]</f>
        <v>15766.51</v>
      </c>
      <c r="L1667" s="3" t="str">
        <f t="shared" si="26"/>
        <v>No Discount</v>
      </c>
      <c r="M1667" s="2" t="str">
        <f>IFERROR(Table1[[#This Row],[Sale Price]]*Table1[[#This Row],[Discount]],"No Discount")</f>
        <v>No Discount</v>
      </c>
      <c r="N1667" s="2">
        <f>IFERROR(Table1[[#This Row],[Sale Price]]-Table1[[#This Row],[Discount Amount]],Table1[[#This Row],[Sale Price]])</f>
        <v>15766.51</v>
      </c>
      <c r="O1667" s="23">
        <f>MONTH(Table1[[#This Row],[Date]])</f>
        <v>6</v>
      </c>
      <c r="P1667" s="3"/>
      <c r="Q1667" s="3"/>
      <c r="R1667" s="3"/>
      <c r="S1667" s="3"/>
      <c r="T1667" s="3"/>
    </row>
    <row r="1668" spans="1:20">
      <c r="A1668" s="3">
        <v>1667</v>
      </c>
      <c r="B1668" s="3" t="s">
        <v>1915</v>
      </c>
      <c r="C1668" s="3" t="s">
        <v>60</v>
      </c>
      <c r="D1668" s="2">
        <v>151418.85999999999</v>
      </c>
      <c r="E1668" s="3">
        <v>1</v>
      </c>
      <c r="F1668" s="3" t="s">
        <v>2322</v>
      </c>
      <c r="G1668" s="1">
        <v>45329</v>
      </c>
      <c r="H1668" s="3" t="s">
        <v>197</v>
      </c>
      <c r="I1668" s="3" t="s">
        <v>26</v>
      </c>
      <c r="J1668" s="3" t="s">
        <v>36</v>
      </c>
      <c r="K1668" s="2">
        <f>Table1[[#This Row],[Unit Price]]*Table1[[#This Row],[Quantity]]</f>
        <v>151418.85999999999</v>
      </c>
      <c r="L1668" s="3" t="str">
        <f t="shared" si="26"/>
        <v>No Discount</v>
      </c>
      <c r="M1668" s="2" t="str">
        <f>IFERROR(Table1[[#This Row],[Sale Price]]*Table1[[#This Row],[Discount]],"No Discount")</f>
        <v>No Discount</v>
      </c>
      <c r="N1668" s="2">
        <f>IFERROR(Table1[[#This Row],[Sale Price]]-Table1[[#This Row],[Discount Amount]],Table1[[#This Row],[Sale Price]])</f>
        <v>151418.85999999999</v>
      </c>
      <c r="O1668" s="23">
        <f>MONTH(Table1[[#This Row],[Date]])</f>
        <v>2</v>
      </c>
      <c r="P1668" s="3"/>
      <c r="Q1668" s="3"/>
      <c r="R1668" s="3"/>
      <c r="S1668" s="3"/>
      <c r="T1668" s="3"/>
    </row>
    <row r="1669" spans="1:20">
      <c r="A1669" s="3">
        <v>1668</v>
      </c>
      <c r="B1669" s="3" t="s">
        <v>1469</v>
      </c>
      <c r="C1669" s="3" t="s">
        <v>29</v>
      </c>
      <c r="D1669" s="2">
        <v>45555.38</v>
      </c>
      <c r="E1669" s="3">
        <v>4</v>
      </c>
      <c r="F1669" s="3" t="s">
        <v>2323</v>
      </c>
      <c r="G1669" s="1">
        <v>45347</v>
      </c>
      <c r="H1669" s="3" t="s">
        <v>44</v>
      </c>
      <c r="I1669" s="3" t="s">
        <v>26</v>
      </c>
      <c r="J1669" s="3" t="s">
        <v>36</v>
      </c>
      <c r="K1669" s="2">
        <f>Table1[[#This Row],[Unit Price]]*Table1[[#This Row],[Quantity]]</f>
        <v>182221.52</v>
      </c>
      <c r="L1669" s="3">
        <f t="shared" si="26"/>
        <v>0.15</v>
      </c>
      <c r="M1669" s="2">
        <f>IFERROR(Table1[[#This Row],[Sale Price]]*Table1[[#This Row],[Discount]],"No Discount")</f>
        <v>27333.227999999999</v>
      </c>
      <c r="N1669" s="2">
        <f>IFERROR(Table1[[#This Row],[Sale Price]]-Table1[[#This Row],[Discount Amount]],Table1[[#This Row],[Sale Price]])</f>
        <v>154888.29199999999</v>
      </c>
      <c r="O1669" s="23">
        <f>MONTH(Table1[[#This Row],[Date]])</f>
        <v>2</v>
      </c>
      <c r="P1669" s="3"/>
      <c r="Q1669" s="3"/>
      <c r="R1669" s="3"/>
      <c r="S1669" s="3"/>
      <c r="T1669" s="3"/>
    </row>
    <row r="1670" spans="1:20">
      <c r="A1670" s="3">
        <v>1669</v>
      </c>
      <c r="B1670" s="3" t="s">
        <v>563</v>
      </c>
      <c r="C1670" s="3" t="s">
        <v>51</v>
      </c>
      <c r="D1670" s="2">
        <v>81548.210000000006</v>
      </c>
      <c r="E1670" s="3">
        <v>5</v>
      </c>
      <c r="F1670" s="3" t="s">
        <v>2324</v>
      </c>
      <c r="G1670" s="1">
        <v>45587</v>
      </c>
      <c r="H1670" s="3" t="s">
        <v>18</v>
      </c>
      <c r="I1670" s="3" t="s">
        <v>19</v>
      </c>
      <c r="J1670" s="3" t="s">
        <v>20</v>
      </c>
      <c r="K1670" s="2">
        <f>Table1[[#This Row],[Unit Price]]*Table1[[#This Row],[Quantity]]</f>
        <v>407741.05000000005</v>
      </c>
      <c r="L1670" s="3">
        <f t="shared" si="26"/>
        <v>0.25</v>
      </c>
      <c r="M1670" s="2">
        <f>IFERROR(Table1[[#This Row],[Sale Price]]*Table1[[#This Row],[Discount]],"No Discount")</f>
        <v>101935.26250000001</v>
      </c>
      <c r="N1670" s="2">
        <f>IFERROR(Table1[[#This Row],[Sale Price]]-Table1[[#This Row],[Discount Amount]],Table1[[#This Row],[Sale Price]])</f>
        <v>305805.78750000003</v>
      </c>
      <c r="O1670" s="23">
        <f>MONTH(Table1[[#This Row],[Date]])</f>
        <v>10</v>
      </c>
      <c r="P1670" s="3"/>
      <c r="Q1670" s="3"/>
      <c r="R1670" s="3"/>
      <c r="S1670" s="3"/>
      <c r="T1670" s="3"/>
    </row>
    <row r="1671" spans="1:20">
      <c r="A1671" s="3">
        <v>1670</v>
      </c>
      <c r="B1671" s="3" t="s">
        <v>1273</v>
      </c>
      <c r="C1671" s="3" t="s">
        <v>70</v>
      </c>
      <c r="D1671" s="2">
        <v>66607.45</v>
      </c>
      <c r="E1671" s="3">
        <v>2</v>
      </c>
      <c r="F1671" s="3" t="s">
        <v>2325</v>
      </c>
      <c r="G1671" s="1">
        <v>45497</v>
      </c>
      <c r="H1671" s="3" t="s">
        <v>131</v>
      </c>
      <c r="I1671" s="3" t="s">
        <v>41</v>
      </c>
      <c r="J1671" s="3" t="s">
        <v>36</v>
      </c>
      <c r="K1671" s="2">
        <f>Table1[[#This Row],[Unit Price]]*Table1[[#This Row],[Quantity]]</f>
        <v>133214.9</v>
      </c>
      <c r="L1671" s="3">
        <f t="shared" si="26"/>
        <v>0.15</v>
      </c>
      <c r="M1671" s="2">
        <f>IFERROR(Table1[[#This Row],[Sale Price]]*Table1[[#This Row],[Discount]],"No Discount")</f>
        <v>19982.234999999997</v>
      </c>
      <c r="N1671" s="2">
        <f>IFERROR(Table1[[#This Row],[Sale Price]]-Table1[[#This Row],[Discount Amount]],Table1[[#This Row],[Sale Price]])</f>
        <v>113232.66499999999</v>
      </c>
      <c r="O1671" s="23">
        <f>MONTH(Table1[[#This Row],[Date]])</f>
        <v>7</v>
      </c>
      <c r="P1671" s="3"/>
      <c r="Q1671" s="3"/>
      <c r="R1671" s="3"/>
      <c r="S1671" s="3"/>
      <c r="T1671" s="3"/>
    </row>
    <row r="1672" spans="1:20">
      <c r="A1672" s="3">
        <v>1671</v>
      </c>
      <c r="B1672" s="3" t="s">
        <v>939</v>
      </c>
      <c r="C1672" s="3" t="s">
        <v>38</v>
      </c>
      <c r="D1672" s="2">
        <v>57594.54</v>
      </c>
      <c r="E1672" s="3">
        <v>5</v>
      </c>
      <c r="F1672" s="3" t="s">
        <v>2326</v>
      </c>
      <c r="G1672" s="1">
        <v>45648</v>
      </c>
      <c r="H1672" s="3" t="s">
        <v>72</v>
      </c>
      <c r="I1672" s="3" t="s">
        <v>19</v>
      </c>
      <c r="J1672" s="3" t="s">
        <v>36</v>
      </c>
      <c r="K1672" s="2">
        <f>Table1[[#This Row],[Unit Price]]*Table1[[#This Row],[Quantity]]</f>
        <v>287972.7</v>
      </c>
      <c r="L1672" s="3">
        <f t="shared" si="26"/>
        <v>0.25</v>
      </c>
      <c r="M1672" s="2">
        <f>IFERROR(Table1[[#This Row],[Sale Price]]*Table1[[#This Row],[Discount]],"No Discount")</f>
        <v>71993.175000000003</v>
      </c>
      <c r="N1672" s="2">
        <f>IFERROR(Table1[[#This Row],[Sale Price]]-Table1[[#This Row],[Discount Amount]],Table1[[#This Row],[Sale Price]])</f>
        <v>215979.52500000002</v>
      </c>
      <c r="O1672" s="23">
        <f>MONTH(Table1[[#This Row],[Date]])</f>
        <v>12</v>
      </c>
      <c r="P1672" s="3"/>
      <c r="Q1672" s="3"/>
      <c r="R1672" s="3"/>
      <c r="S1672" s="3"/>
      <c r="T1672" s="3"/>
    </row>
    <row r="1673" spans="1:20">
      <c r="A1673" s="3">
        <v>1672</v>
      </c>
      <c r="B1673" s="3" t="s">
        <v>505</v>
      </c>
      <c r="C1673" s="3" t="s">
        <v>129</v>
      </c>
      <c r="D1673" s="2">
        <v>10990.78</v>
      </c>
      <c r="E1673" s="3">
        <v>3</v>
      </c>
      <c r="F1673" s="3" t="s">
        <v>2327</v>
      </c>
      <c r="G1673" s="1">
        <v>45545</v>
      </c>
      <c r="H1673" s="3" t="s">
        <v>81</v>
      </c>
      <c r="I1673" s="3" t="s">
        <v>26</v>
      </c>
      <c r="J1673" s="3" t="s">
        <v>36</v>
      </c>
      <c r="K1673" s="2">
        <f>Table1[[#This Row],[Unit Price]]*Table1[[#This Row],[Quantity]]</f>
        <v>32972.340000000004</v>
      </c>
      <c r="L1673" s="3">
        <f t="shared" si="26"/>
        <v>0.15</v>
      </c>
      <c r="M1673" s="2">
        <f>IFERROR(Table1[[#This Row],[Sale Price]]*Table1[[#This Row],[Discount]],"No Discount")</f>
        <v>4945.8510000000006</v>
      </c>
      <c r="N1673" s="2">
        <f>IFERROR(Table1[[#This Row],[Sale Price]]-Table1[[#This Row],[Discount Amount]],Table1[[#This Row],[Sale Price]])</f>
        <v>28026.489000000001</v>
      </c>
      <c r="O1673" s="23">
        <f>MONTH(Table1[[#This Row],[Date]])</f>
        <v>9</v>
      </c>
      <c r="P1673" s="3"/>
      <c r="Q1673" s="3"/>
      <c r="R1673" s="3"/>
      <c r="S1673" s="3"/>
      <c r="T1673" s="3"/>
    </row>
    <row r="1674" spans="1:20">
      <c r="A1674" s="3">
        <v>1673</v>
      </c>
      <c r="B1674" s="3" t="s">
        <v>1931</v>
      </c>
      <c r="C1674" s="3" t="s">
        <v>51</v>
      </c>
      <c r="D1674" s="2">
        <v>126186.45</v>
      </c>
      <c r="E1674" s="3">
        <v>3</v>
      </c>
      <c r="F1674" s="3" t="s">
        <v>2328</v>
      </c>
      <c r="G1674" s="1">
        <v>45454</v>
      </c>
      <c r="H1674" s="3" t="s">
        <v>76</v>
      </c>
      <c r="I1674" s="3" t="s">
        <v>41</v>
      </c>
      <c r="J1674" s="3" t="s">
        <v>27</v>
      </c>
      <c r="K1674" s="2">
        <f>Table1[[#This Row],[Unit Price]]*Table1[[#This Row],[Quantity]]</f>
        <v>378559.35</v>
      </c>
      <c r="L1674" s="3">
        <f t="shared" si="26"/>
        <v>0.15</v>
      </c>
      <c r="M1674" s="2">
        <f>IFERROR(Table1[[#This Row],[Sale Price]]*Table1[[#This Row],[Discount]],"No Discount")</f>
        <v>56783.902499999997</v>
      </c>
      <c r="N1674" s="2">
        <f>IFERROR(Table1[[#This Row],[Sale Price]]-Table1[[#This Row],[Discount Amount]],Table1[[#This Row],[Sale Price]])</f>
        <v>321775.44750000001</v>
      </c>
      <c r="O1674" s="23">
        <f>MONTH(Table1[[#This Row],[Date]])</f>
        <v>6</v>
      </c>
      <c r="P1674" s="3"/>
      <c r="Q1674" s="3"/>
      <c r="R1674" s="3"/>
      <c r="S1674" s="3"/>
      <c r="T1674" s="3"/>
    </row>
    <row r="1675" spans="1:20">
      <c r="A1675" s="3">
        <v>1674</v>
      </c>
      <c r="B1675" s="3" t="s">
        <v>646</v>
      </c>
      <c r="C1675" s="3" t="s">
        <v>60</v>
      </c>
      <c r="D1675" s="2">
        <v>6032.06</v>
      </c>
      <c r="E1675" s="3">
        <v>4</v>
      </c>
      <c r="F1675" s="3" t="s">
        <v>2329</v>
      </c>
      <c r="G1675" s="1">
        <v>45351</v>
      </c>
      <c r="H1675" s="3" t="s">
        <v>96</v>
      </c>
      <c r="I1675" s="3" t="s">
        <v>41</v>
      </c>
      <c r="J1675" s="3" t="s">
        <v>36</v>
      </c>
      <c r="K1675" s="2">
        <f>Table1[[#This Row],[Unit Price]]*Table1[[#This Row],[Quantity]]</f>
        <v>24128.240000000002</v>
      </c>
      <c r="L1675" s="3">
        <f t="shared" si="26"/>
        <v>0.15</v>
      </c>
      <c r="M1675" s="2">
        <f>IFERROR(Table1[[#This Row],[Sale Price]]*Table1[[#This Row],[Discount]],"No Discount")</f>
        <v>3619.2360000000003</v>
      </c>
      <c r="N1675" s="2">
        <f>IFERROR(Table1[[#This Row],[Sale Price]]-Table1[[#This Row],[Discount Amount]],Table1[[#This Row],[Sale Price]])</f>
        <v>20509.004000000001</v>
      </c>
      <c r="O1675" s="23">
        <f>MONTH(Table1[[#This Row],[Date]])</f>
        <v>2</v>
      </c>
      <c r="P1675" s="3"/>
      <c r="Q1675" s="3"/>
      <c r="R1675" s="3"/>
      <c r="S1675" s="3"/>
      <c r="T1675" s="3"/>
    </row>
    <row r="1676" spans="1:20">
      <c r="A1676" s="3">
        <v>1675</v>
      </c>
      <c r="B1676" s="3" t="s">
        <v>2188</v>
      </c>
      <c r="C1676" s="3" t="s">
        <v>23</v>
      </c>
      <c r="D1676" s="2">
        <v>147556.51</v>
      </c>
      <c r="E1676" s="3">
        <v>5</v>
      </c>
      <c r="F1676" s="3" t="s">
        <v>2330</v>
      </c>
      <c r="G1676" s="1">
        <v>45338</v>
      </c>
      <c r="H1676" s="3" t="s">
        <v>31</v>
      </c>
      <c r="I1676" s="3" t="s">
        <v>32</v>
      </c>
      <c r="J1676" s="3" t="s">
        <v>20</v>
      </c>
      <c r="K1676" s="2">
        <f>Table1[[#This Row],[Unit Price]]*Table1[[#This Row],[Quantity]]</f>
        <v>737782.55</v>
      </c>
      <c r="L1676" s="3">
        <f t="shared" si="26"/>
        <v>0.25</v>
      </c>
      <c r="M1676" s="2">
        <f>IFERROR(Table1[[#This Row],[Sale Price]]*Table1[[#This Row],[Discount]],"No Discount")</f>
        <v>184445.63750000001</v>
      </c>
      <c r="N1676" s="2">
        <f>IFERROR(Table1[[#This Row],[Sale Price]]-Table1[[#This Row],[Discount Amount]],Table1[[#This Row],[Sale Price]])</f>
        <v>553336.91250000009</v>
      </c>
      <c r="O1676" s="23">
        <f>MONTH(Table1[[#This Row],[Date]])</f>
        <v>2</v>
      </c>
      <c r="P1676" s="3"/>
      <c r="Q1676" s="3"/>
      <c r="R1676" s="3"/>
      <c r="S1676" s="3"/>
      <c r="T1676" s="3"/>
    </row>
    <row r="1677" spans="1:20">
      <c r="A1677" s="3">
        <v>1676</v>
      </c>
      <c r="B1677" s="3" t="s">
        <v>162</v>
      </c>
      <c r="C1677" s="3" t="s">
        <v>29</v>
      </c>
      <c r="D1677" s="2">
        <v>53950.62</v>
      </c>
      <c r="E1677" s="3">
        <v>3</v>
      </c>
      <c r="F1677" s="3" t="s">
        <v>2331</v>
      </c>
      <c r="G1677" s="1">
        <v>45567</v>
      </c>
      <c r="H1677" s="3" t="s">
        <v>96</v>
      </c>
      <c r="I1677" s="3" t="s">
        <v>19</v>
      </c>
      <c r="J1677" s="3" t="s">
        <v>27</v>
      </c>
      <c r="K1677" s="2">
        <f>Table1[[#This Row],[Unit Price]]*Table1[[#This Row],[Quantity]]</f>
        <v>161851.86000000002</v>
      </c>
      <c r="L1677" s="3">
        <f t="shared" si="26"/>
        <v>0.15</v>
      </c>
      <c r="M1677" s="2">
        <f>IFERROR(Table1[[#This Row],[Sale Price]]*Table1[[#This Row],[Discount]],"No Discount")</f>
        <v>24277.779000000002</v>
      </c>
      <c r="N1677" s="2">
        <f>IFERROR(Table1[[#This Row],[Sale Price]]-Table1[[#This Row],[Discount Amount]],Table1[[#This Row],[Sale Price]])</f>
        <v>137574.08100000001</v>
      </c>
      <c r="O1677" s="23">
        <f>MONTH(Table1[[#This Row],[Date]])</f>
        <v>10</v>
      </c>
      <c r="P1677" s="3"/>
      <c r="Q1677" s="3"/>
      <c r="R1677" s="3"/>
      <c r="S1677" s="3"/>
      <c r="T1677" s="3"/>
    </row>
    <row r="1678" spans="1:20">
      <c r="A1678" s="3">
        <v>1677</v>
      </c>
      <c r="B1678" s="3" t="s">
        <v>166</v>
      </c>
      <c r="C1678" s="3" t="s">
        <v>16</v>
      </c>
      <c r="D1678" s="2">
        <v>142626.22</v>
      </c>
      <c r="E1678" s="3">
        <v>5</v>
      </c>
      <c r="F1678" s="3" t="s">
        <v>2332</v>
      </c>
      <c r="G1678" s="1">
        <v>45606</v>
      </c>
      <c r="H1678" s="3" t="s">
        <v>197</v>
      </c>
      <c r="I1678" s="3" t="s">
        <v>41</v>
      </c>
      <c r="J1678" s="3" t="s">
        <v>20</v>
      </c>
      <c r="K1678" s="2">
        <f>Table1[[#This Row],[Unit Price]]*Table1[[#This Row],[Quantity]]</f>
        <v>713131.1</v>
      </c>
      <c r="L1678" s="3">
        <f t="shared" si="26"/>
        <v>0.25</v>
      </c>
      <c r="M1678" s="2">
        <f>IFERROR(Table1[[#This Row],[Sale Price]]*Table1[[#This Row],[Discount]],"No Discount")</f>
        <v>178282.77499999999</v>
      </c>
      <c r="N1678" s="2">
        <f>IFERROR(Table1[[#This Row],[Sale Price]]-Table1[[#This Row],[Discount Amount]],Table1[[#This Row],[Sale Price]])</f>
        <v>534848.32499999995</v>
      </c>
      <c r="O1678" s="23">
        <f>MONTH(Table1[[#This Row],[Date]])</f>
        <v>11</v>
      </c>
      <c r="P1678" s="3"/>
      <c r="Q1678" s="3"/>
      <c r="R1678" s="3"/>
      <c r="S1678" s="3"/>
      <c r="T1678" s="3"/>
    </row>
    <row r="1679" spans="1:20">
      <c r="A1679" s="3">
        <v>1678</v>
      </c>
      <c r="B1679" s="3" t="s">
        <v>2333</v>
      </c>
      <c r="C1679" s="3" t="s">
        <v>16</v>
      </c>
      <c r="D1679" s="2">
        <v>89969.34</v>
      </c>
      <c r="E1679" s="3">
        <v>4</v>
      </c>
      <c r="F1679" s="3" t="s">
        <v>2334</v>
      </c>
      <c r="G1679" s="1">
        <v>45600</v>
      </c>
      <c r="H1679" s="3" t="s">
        <v>81</v>
      </c>
      <c r="I1679" s="3" t="s">
        <v>32</v>
      </c>
      <c r="J1679" s="3" t="s">
        <v>20</v>
      </c>
      <c r="K1679" s="2">
        <f>Table1[[#This Row],[Unit Price]]*Table1[[#This Row],[Quantity]]</f>
        <v>359877.36</v>
      </c>
      <c r="L1679" s="3">
        <f t="shared" si="26"/>
        <v>0.15</v>
      </c>
      <c r="M1679" s="2">
        <f>IFERROR(Table1[[#This Row],[Sale Price]]*Table1[[#This Row],[Discount]],"No Discount")</f>
        <v>53981.603999999999</v>
      </c>
      <c r="N1679" s="2">
        <f>IFERROR(Table1[[#This Row],[Sale Price]]-Table1[[#This Row],[Discount Amount]],Table1[[#This Row],[Sale Price]])</f>
        <v>305895.75599999999</v>
      </c>
      <c r="O1679" s="23">
        <f>MONTH(Table1[[#This Row],[Date]])</f>
        <v>11</v>
      </c>
      <c r="P1679" s="3"/>
      <c r="Q1679" s="3"/>
      <c r="R1679" s="3"/>
      <c r="S1679" s="3"/>
      <c r="T1679" s="3"/>
    </row>
    <row r="1680" spans="1:20">
      <c r="A1680" s="3">
        <v>1679</v>
      </c>
      <c r="B1680" s="3" t="s">
        <v>621</v>
      </c>
      <c r="C1680" s="3" t="s">
        <v>51</v>
      </c>
      <c r="D1680" s="2">
        <v>41388.75</v>
      </c>
      <c r="E1680" s="3">
        <v>5</v>
      </c>
      <c r="F1680" s="3" t="s">
        <v>2335</v>
      </c>
      <c r="G1680" s="1">
        <v>45591</v>
      </c>
      <c r="H1680" s="3" t="s">
        <v>81</v>
      </c>
      <c r="I1680" s="3" t="s">
        <v>26</v>
      </c>
      <c r="J1680" s="3" t="s">
        <v>27</v>
      </c>
      <c r="K1680" s="2">
        <f>Table1[[#This Row],[Unit Price]]*Table1[[#This Row],[Quantity]]</f>
        <v>206943.75</v>
      </c>
      <c r="L1680" s="3">
        <f t="shared" si="26"/>
        <v>0.25</v>
      </c>
      <c r="M1680" s="2">
        <f>IFERROR(Table1[[#This Row],[Sale Price]]*Table1[[#This Row],[Discount]],"No Discount")</f>
        <v>51735.9375</v>
      </c>
      <c r="N1680" s="2">
        <f>IFERROR(Table1[[#This Row],[Sale Price]]-Table1[[#This Row],[Discount Amount]],Table1[[#This Row],[Sale Price]])</f>
        <v>155207.8125</v>
      </c>
      <c r="O1680" s="23">
        <f>MONTH(Table1[[#This Row],[Date]])</f>
        <v>10</v>
      </c>
      <c r="P1680" s="3"/>
      <c r="Q1680" s="3"/>
      <c r="R1680" s="3"/>
      <c r="S1680" s="3"/>
      <c r="T1680" s="3"/>
    </row>
    <row r="1681" spans="1:20">
      <c r="A1681" s="3">
        <v>1680</v>
      </c>
      <c r="B1681" s="3" t="s">
        <v>1137</v>
      </c>
      <c r="C1681" s="3" t="s">
        <v>79</v>
      </c>
      <c r="D1681" s="2">
        <v>130240.53</v>
      </c>
      <c r="E1681" s="3">
        <v>5</v>
      </c>
      <c r="F1681" s="3" t="s">
        <v>2336</v>
      </c>
      <c r="G1681" s="1">
        <v>45445</v>
      </c>
      <c r="H1681" s="3" t="s">
        <v>40</v>
      </c>
      <c r="I1681" s="3" t="s">
        <v>32</v>
      </c>
      <c r="J1681" s="3" t="s">
        <v>20</v>
      </c>
      <c r="K1681" s="2">
        <f>Table1[[#This Row],[Unit Price]]*Table1[[#This Row],[Quantity]]</f>
        <v>651202.65</v>
      </c>
      <c r="L1681" s="3">
        <f t="shared" si="26"/>
        <v>0.25</v>
      </c>
      <c r="M1681" s="2">
        <f>IFERROR(Table1[[#This Row],[Sale Price]]*Table1[[#This Row],[Discount]],"No Discount")</f>
        <v>162800.66250000001</v>
      </c>
      <c r="N1681" s="2">
        <f>IFERROR(Table1[[#This Row],[Sale Price]]-Table1[[#This Row],[Discount Amount]],Table1[[#This Row],[Sale Price]])</f>
        <v>488401.98750000005</v>
      </c>
      <c r="O1681" s="23">
        <f>MONTH(Table1[[#This Row],[Date]])</f>
        <v>6</v>
      </c>
      <c r="P1681" s="3"/>
      <c r="Q1681" s="3"/>
      <c r="R1681" s="3"/>
      <c r="S1681" s="3"/>
      <c r="T1681" s="3"/>
    </row>
    <row r="1682" spans="1:20">
      <c r="A1682" s="3">
        <v>1681</v>
      </c>
      <c r="B1682" s="3" t="s">
        <v>727</v>
      </c>
      <c r="C1682" s="3" t="s">
        <v>23</v>
      </c>
      <c r="D1682" s="2">
        <v>95101.09</v>
      </c>
      <c r="E1682" s="3">
        <v>3</v>
      </c>
      <c r="F1682" s="3" t="s">
        <v>2337</v>
      </c>
      <c r="G1682" s="1">
        <v>45622</v>
      </c>
      <c r="H1682" s="3" t="s">
        <v>131</v>
      </c>
      <c r="I1682" s="3" t="s">
        <v>45</v>
      </c>
      <c r="J1682" s="3" t="s">
        <v>20</v>
      </c>
      <c r="K1682" s="2">
        <f>Table1[[#This Row],[Unit Price]]*Table1[[#This Row],[Quantity]]</f>
        <v>285303.27</v>
      </c>
      <c r="L1682" s="3">
        <f t="shared" si="26"/>
        <v>0.15</v>
      </c>
      <c r="M1682" s="2">
        <f>IFERROR(Table1[[#This Row],[Sale Price]]*Table1[[#This Row],[Discount]],"No Discount")</f>
        <v>42795.4905</v>
      </c>
      <c r="N1682" s="2">
        <f>IFERROR(Table1[[#This Row],[Sale Price]]-Table1[[#This Row],[Discount Amount]],Table1[[#This Row],[Sale Price]])</f>
        <v>242507.7795</v>
      </c>
      <c r="O1682" s="23">
        <f>MONTH(Table1[[#This Row],[Date]])</f>
        <v>11</v>
      </c>
      <c r="P1682" s="3"/>
      <c r="Q1682" s="3"/>
      <c r="R1682" s="3"/>
      <c r="S1682" s="3"/>
      <c r="T1682" s="3"/>
    </row>
    <row r="1683" spans="1:20">
      <c r="A1683" s="3">
        <v>1682</v>
      </c>
      <c r="B1683" s="3" t="s">
        <v>830</v>
      </c>
      <c r="C1683" s="3" t="s">
        <v>129</v>
      </c>
      <c r="D1683" s="2">
        <v>154528.63</v>
      </c>
      <c r="E1683" s="3">
        <v>3</v>
      </c>
      <c r="F1683" s="3" t="s">
        <v>2338</v>
      </c>
      <c r="G1683" s="1">
        <v>45459</v>
      </c>
      <c r="H1683" s="3" t="s">
        <v>81</v>
      </c>
      <c r="I1683" s="3" t="s">
        <v>32</v>
      </c>
      <c r="J1683" s="3" t="s">
        <v>20</v>
      </c>
      <c r="K1683" s="2">
        <f>Table1[[#This Row],[Unit Price]]*Table1[[#This Row],[Quantity]]</f>
        <v>463585.89</v>
      </c>
      <c r="L1683" s="3">
        <f t="shared" si="26"/>
        <v>0.15</v>
      </c>
      <c r="M1683" s="2">
        <f>IFERROR(Table1[[#This Row],[Sale Price]]*Table1[[#This Row],[Discount]],"No Discount")</f>
        <v>69537.883499999996</v>
      </c>
      <c r="N1683" s="2">
        <f>IFERROR(Table1[[#This Row],[Sale Price]]-Table1[[#This Row],[Discount Amount]],Table1[[#This Row],[Sale Price]])</f>
        <v>394048.00650000002</v>
      </c>
      <c r="O1683" s="23">
        <f>MONTH(Table1[[#This Row],[Date]])</f>
        <v>6</v>
      </c>
      <c r="P1683" s="3"/>
      <c r="Q1683" s="3"/>
      <c r="R1683" s="3"/>
      <c r="S1683" s="3"/>
      <c r="T1683" s="3"/>
    </row>
    <row r="1684" spans="1:20">
      <c r="A1684" s="3">
        <v>1683</v>
      </c>
      <c r="B1684" s="3" t="s">
        <v>1337</v>
      </c>
      <c r="C1684" s="3" t="s">
        <v>60</v>
      </c>
      <c r="D1684" s="2">
        <v>156482.70000000001</v>
      </c>
      <c r="E1684" s="3">
        <v>3</v>
      </c>
      <c r="F1684" s="3" t="s">
        <v>2339</v>
      </c>
      <c r="G1684" s="1">
        <v>45422</v>
      </c>
      <c r="H1684" s="3" t="s">
        <v>81</v>
      </c>
      <c r="I1684" s="3" t="s">
        <v>45</v>
      </c>
      <c r="J1684" s="3" t="s">
        <v>36</v>
      </c>
      <c r="K1684" s="2">
        <f>Table1[[#This Row],[Unit Price]]*Table1[[#This Row],[Quantity]]</f>
        <v>469448.10000000003</v>
      </c>
      <c r="L1684" s="3">
        <f t="shared" si="26"/>
        <v>0.15</v>
      </c>
      <c r="M1684" s="2">
        <f>IFERROR(Table1[[#This Row],[Sale Price]]*Table1[[#This Row],[Discount]],"No Discount")</f>
        <v>70417.214999999997</v>
      </c>
      <c r="N1684" s="2">
        <f>IFERROR(Table1[[#This Row],[Sale Price]]-Table1[[#This Row],[Discount Amount]],Table1[[#This Row],[Sale Price]])</f>
        <v>399030.88500000001</v>
      </c>
      <c r="O1684" s="23">
        <f>MONTH(Table1[[#This Row],[Date]])</f>
        <v>5</v>
      </c>
      <c r="P1684" s="3"/>
      <c r="Q1684" s="3"/>
      <c r="R1684" s="3"/>
      <c r="S1684" s="3"/>
      <c r="T1684" s="3"/>
    </row>
    <row r="1685" spans="1:20">
      <c r="A1685" s="3">
        <v>1684</v>
      </c>
      <c r="B1685" s="3" t="s">
        <v>2340</v>
      </c>
      <c r="C1685" s="3" t="s">
        <v>29</v>
      </c>
      <c r="D1685" s="2">
        <v>11203.79</v>
      </c>
      <c r="E1685" s="3">
        <v>2</v>
      </c>
      <c r="F1685" s="3" t="s">
        <v>2341</v>
      </c>
      <c r="G1685" s="1">
        <v>45593</v>
      </c>
      <c r="H1685" s="3" t="s">
        <v>76</v>
      </c>
      <c r="I1685" s="3" t="s">
        <v>41</v>
      </c>
      <c r="J1685" s="3" t="s">
        <v>27</v>
      </c>
      <c r="K1685" s="2">
        <f>Table1[[#This Row],[Unit Price]]*Table1[[#This Row],[Quantity]]</f>
        <v>22407.58</v>
      </c>
      <c r="L1685" s="3">
        <f t="shared" si="26"/>
        <v>0.15</v>
      </c>
      <c r="M1685" s="2">
        <f>IFERROR(Table1[[#This Row],[Sale Price]]*Table1[[#This Row],[Discount]],"No Discount")</f>
        <v>3361.1370000000002</v>
      </c>
      <c r="N1685" s="2">
        <f>IFERROR(Table1[[#This Row],[Sale Price]]-Table1[[#This Row],[Discount Amount]],Table1[[#This Row],[Sale Price]])</f>
        <v>19046.443000000003</v>
      </c>
      <c r="O1685" s="23">
        <f>MONTH(Table1[[#This Row],[Date]])</f>
        <v>10</v>
      </c>
      <c r="P1685" s="3"/>
      <c r="Q1685" s="3"/>
      <c r="R1685" s="3"/>
      <c r="S1685" s="3"/>
      <c r="T1685" s="3"/>
    </row>
    <row r="1686" spans="1:20">
      <c r="A1686" s="3">
        <v>1685</v>
      </c>
      <c r="B1686" s="3" t="s">
        <v>1018</v>
      </c>
      <c r="C1686" s="3" t="s">
        <v>16</v>
      </c>
      <c r="D1686" s="2">
        <v>159731.69</v>
      </c>
      <c r="E1686" s="3">
        <v>5</v>
      </c>
      <c r="F1686" s="3" t="s">
        <v>2342</v>
      </c>
      <c r="G1686" s="1">
        <v>45334</v>
      </c>
      <c r="H1686" s="3" t="s">
        <v>91</v>
      </c>
      <c r="I1686" s="3" t="s">
        <v>26</v>
      </c>
      <c r="J1686" s="3" t="s">
        <v>27</v>
      </c>
      <c r="K1686" s="2">
        <f>Table1[[#This Row],[Unit Price]]*Table1[[#This Row],[Quantity]]</f>
        <v>798658.45</v>
      </c>
      <c r="L1686" s="3">
        <f t="shared" si="26"/>
        <v>0.25</v>
      </c>
      <c r="M1686" s="2">
        <f>IFERROR(Table1[[#This Row],[Sale Price]]*Table1[[#This Row],[Discount]],"No Discount")</f>
        <v>199664.61249999999</v>
      </c>
      <c r="N1686" s="2">
        <f>IFERROR(Table1[[#This Row],[Sale Price]]-Table1[[#This Row],[Discount Amount]],Table1[[#This Row],[Sale Price]])</f>
        <v>598993.83749999991</v>
      </c>
      <c r="O1686" s="23">
        <f>MONTH(Table1[[#This Row],[Date]])</f>
        <v>2</v>
      </c>
      <c r="P1686" s="3"/>
      <c r="Q1686" s="3"/>
      <c r="R1686" s="3"/>
      <c r="S1686" s="3"/>
      <c r="T1686" s="3"/>
    </row>
    <row r="1687" spans="1:20">
      <c r="A1687" s="3">
        <v>1686</v>
      </c>
      <c r="B1687" s="3" t="s">
        <v>1131</v>
      </c>
      <c r="C1687" s="3" t="s">
        <v>129</v>
      </c>
      <c r="D1687" s="2">
        <v>53071.7</v>
      </c>
      <c r="E1687" s="3">
        <v>1</v>
      </c>
      <c r="F1687" s="3" t="s">
        <v>2343</v>
      </c>
      <c r="G1687" s="1">
        <v>45609</v>
      </c>
      <c r="H1687" s="3" t="s">
        <v>35</v>
      </c>
      <c r="I1687" s="3" t="s">
        <v>45</v>
      </c>
      <c r="J1687" s="3" t="s">
        <v>36</v>
      </c>
      <c r="K1687" s="2">
        <f>Table1[[#This Row],[Unit Price]]*Table1[[#This Row],[Quantity]]</f>
        <v>53071.7</v>
      </c>
      <c r="L1687" s="3" t="str">
        <f t="shared" si="26"/>
        <v>No Discount</v>
      </c>
      <c r="M1687" s="2" t="str">
        <f>IFERROR(Table1[[#This Row],[Sale Price]]*Table1[[#This Row],[Discount]],"No Discount")</f>
        <v>No Discount</v>
      </c>
      <c r="N1687" s="2">
        <f>IFERROR(Table1[[#This Row],[Sale Price]]-Table1[[#This Row],[Discount Amount]],Table1[[#This Row],[Sale Price]])</f>
        <v>53071.7</v>
      </c>
      <c r="O1687" s="23">
        <f>MONTH(Table1[[#This Row],[Date]])</f>
        <v>11</v>
      </c>
      <c r="P1687" s="3"/>
      <c r="Q1687" s="3"/>
      <c r="R1687" s="3"/>
      <c r="S1687" s="3"/>
      <c r="T1687" s="3"/>
    </row>
    <row r="1688" spans="1:20">
      <c r="A1688" s="3">
        <v>1687</v>
      </c>
      <c r="B1688" s="3" t="s">
        <v>1478</v>
      </c>
      <c r="C1688" s="3" t="s">
        <v>79</v>
      </c>
      <c r="D1688" s="2">
        <v>67100.12</v>
      </c>
      <c r="E1688" s="3">
        <v>4</v>
      </c>
      <c r="F1688" s="3" t="s">
        <v>2344</v>
      </c>
      <c r="G1688" s="1">
        <v>45393</v>
      </c>
      <c r="H1688" s="3" t="s">
        <v>181</v>
      </c>
      <c r="I1688" s="3" t="s">
        <v>32</v>
      </c>
      <c r="J1688" s="3" t="s">
        <v>20</v>
      </c>
      <c r="K1688" s="2">
        <f>Table1[[#This Row],[Unit Price]]*Table1[[#This Row],[Quantity]]</f>
        <v>268400.48</v>
      </c>
      <c r="L1688" s="3">
        <f t="shared" si="26"/>
        <v>0.15</v>
      </c>
      <c r="M1688" s="2">
        <f>IFERROR(Table1[[#This Row],[Sale Price]]*Table1[[#This Row],[Discount]],"No Discount")</f>
        <v>40260.071999999993</v>
      </c>
      <c r="N1688" s="2">
        <f>IFERROR(Table1[[#This Row],[Sale Price]]-Table1[[#This Row],[Discount Amount]],Table1[[#This Row],[Sale Price]])</f>
        <v>228140.408</v>
      </c>
      <c r="O1688" s="23">
        <f>MONTH(Table1[[#This Row],[Date]])</f>
        <v>4</v>
      </c>
      <c r="P1688" s="3"/>
      <c r="Q1688" s="3"/>
      <c r="R1688" s="3"/>
      <c r="S1688" s="3"/>
      <c r="T1688" s="3"/>
    </row>
    <row r="1689" spans="1:20">
      <c r="A1689" s="3">
        <v>1688</v>
      </c>
      <c r="B1689" s="3" t="s">
        <v>217</v>
      </c>
      <c r="C1689" s="3" t="s">
        <v>38</v>
      </c>
      <c r="D1689" s="2">
        <v>71022.7</v>
      </c>
      <c r="E1689" s="3">
        <v>1</v>
      </c>
      <c r="F1689" s="3" t="s">
        <v>2345</v>
      </c>
      <c r="G1689" s="1">
        <v>45352</v>
      </c>
      <c r="H1689" s="3" t="s">
        <v>40</v>
      </c>
      <c r="I1689" s="3" t="s">
        <v>32</v>
      </c>
      <c r="J1689" s="3" t="s">
        <v>20</v>
      </c>
      <c r="K1689" s="2">
        <f>Table1[[#This Row],[Unit Price]]*Table1[[#This Row],[Quantity]]</f>
        <v>71022.7</v>
      </c>
      <c r="L1689" s="3" t="str">
        <f t="shared" si="26"/>
        <v>No Discount</v>
      </c>
      <c r="M1689" s="2" t="str">
        <f>IFERROR(Table1[[#This Row],[Sale Price]]*Table1[[#This Row],[Discount]],"No Discount")</f>
        <v>No Discount</v>
      </c>
      <c r="N1689" s="2">
        <f>IFERROR(Table1[[#This Row],[Sale Price]]-Table1[[#This Row],[Discount Amount]],Table1[[#This Row],[Sale Price]])</f>
        <v>71022.7</v>
      </c>
      <c r="O1689" s="23">
        <f>MONTH(Table1[[#This Row],[Date]])</f>
        <v>3</v>
      </c>
      <c r="P1689" s="3"/>
      <c r="Q1689" s="3"/>
      <c r="R1689" s="3"/>
      <c r="S1689" s="3"/>
      <c r="T1689" s="3"/>
    </row>
    <row r="1690" spans="1:20">
      <c r="A1690" s="3">
        <v>1689</v>
      </c>
      <c r="B1690" s="3" t="s">
        <v>74</v>
      </c>
      <c r="C1690" s="3" t="s">
        <v>38</v>
      </c>
      <c r="D1690" s="2">
        <v>39538.019999999997</v>
      </c>
      <c r="E1690" s="3">
        <v>3</v>
      </c>
      <c r="F1690" s="3" t="s">
        <v>2346</v>
      </c>
      <c r="G1690" s="1">
        <v>45306</v>
      </c>
      <c r="H1690" s="3" t="s">
        <v>76</v>
      </c>
      <c r="I1690" s="3" t="s">
        <v>32</v>
      </c>
      <c r="J1690" s="3" t="s">
        <v>20</v>
      </c>
      <c r="K1690" s="2">
        <f>Table1[[#This Row],[Unit Price]]*Table1[[#This Row],[Quantity]]</f>
        <v>118614.06</v>
      </c>
      <c r="L1690" s="3">
        <f t="shared" si="26"/>
        <v>0.15</v>
      </c>
      <c r="M1690" s="2">
        <f>IFERROR(Table1[[#This Row],[Sale Price]]*Table1[[#This Row],[Discount]],"No Discount")</f>
        <v>17792.109</v>
      </c>
      <c r="N1690" s="2">
        <f>IFERROR(Table1[[#This Row],[Sale Price]]-Table1[[#This Row],[Discount Amount]],Table1[[#This Row],[Sale Price]])</f>
        <v>100821.951</v>
      </c>
      <c r="O1690" s="23">
        <f>MONTH(Table1[[#This Row],[Date]])</f>
        <v>1</v>
      </c>
      <c r="P1690" s="3"/>
      <c r="Q1690" s="3"/>
      <c r="R1690" s="3"/>
      <c r="S1690" s="3"/>
      <c r="T1690" s="3"/>
    </row>
    <row r="1691" spans="1:20">
      <c r="A1691" s="3">
        <v>1690</v>
      </c>
      <c r="B1691" s="3" t="s">
        <v>705</v>
      </c>
      <c r="C1691" s="3" t="s">
        <v>16</v>
      </c>
      <c r="D1691" s="2">
        <v>124020.24</v>
      </c>
      <c r="E1691" s="3">
        <v>2</v>
      </c>
      <c r="F1691" s="3" t="s">
        <v>2347</v>
      </c>
      <c r="G1691" s="1">
        <v>45316</v>
      </c>
      <c r="H1691" s="3" t="s">
        <v>121</v>
      </c>
      <c r="I1691" s="3" t="s">
        <v>41</v>
      </c>
      <c r="J1691" s="3" t="s">
        <v>20</v>
      </c>
      <c r="K1691" s="2">
        <f>Table1[[#This Row],[Unit Price]]*Table1[[#This Row],[Quantity]]</f>
        <v>248040.48</v>
      </c>
      <c r="L1691" s="3">
        <f t="shared" si="26"/>
        <v>0.15</v>
      </c>
      <c r="M1691" s="2">
        <f>IFERROR(Table1[[#This Row],[Sale Price]]*Table1[[#This Row],[Discount]],"No Discount")</f>
        <v>37206.072</v>
      </c>
      <c r="N1691" s="2">
        <f>IFERROR(Table1[[#This Row],[Sale Price]]-Table1[[#This Row],[Discount Amount]],Table1[[#This Row],[Sale Price]])</f>
        <v>210834.408</v>
      </c>
      <c r="O1691" s="23">
        <f>MONTH(Table1[[#This Row],[Date]])</f>
        <v>1</v>
      </c>
      <c r="P1691" s="3"/>
      <c r="Q1691" s="3"/>
      <c r="R1691" s="3"/>
      <c r="S1691" s="3"/>
      <c r="T1691" s="3"/>
    </row>
    <row r="1692" spans="1:20">
      <c r="A1692" s="3">
        <v>1691</v>
      </c>
      <c r="B1692" s="3" t="s">
        <v>718</v>
      </c>
      <c r="C1692" s="3" t="s">
        <v>29</v>
      </c>
      <c r="D1692" s="2">
        <v>137739.31</v>
      </c>
      <c r="E1692" s="3">
        <v>2</v>
      </c>
      <c r="F1692" s="3" t="s">
        <v>2348</v>
      </c>
      <c r="G1692" s="1">
        <v>45617</v>
      </c>
      <c r="H1692" s="3" t="s">
        <v>40</v>
      </c>
      <c r="I1692" s="3" t="s">
        <v>19</v>
      </c>
      <c r="J1692" s="3" t="s">
        <v>36</v>
      </c>
      <c r="K1692" s="2">
        <f>Table1[[#This Row],[Unit Price]]*Table1[[#This Row],[Quantity]]</f>
        <v>275478.62</v>
      </c>
      <c r="L1692" s="3">
        <f t="shared" si="26"/>
        <v>0.15</v>
      </c>
      <c r="M1692" s="2">
        <f>IFERROR(Table1[[#This Row],[Sale Price]]*Table1[[#This Row],[Discount]],"No Discount")</f>
        <v>41321.792999999998</v>
      </c>
      <c r="N1692" s="2">
        <f>IFERROR(Table1[[#This Row],[Sale Price]]-Table1[[#This Row],[Discount Amount]],Table1[[#This Row],[Sale Price]])</f>
        <v>234156.82699999999</v>
      </c>
      <c r="O1692" s="23">
        <f>MONTH(Table1[[#This Row],[Date]])</f>
        <v>11</v>
      </c>
      <c r="P1692" s="3"/>
      <c r="Q1692" s="3"/>
      <c r="R1692" s="3"/>
      <c r="S1692" s="3"/>
      <c r="T1692" s="3"/>
    </row>
    <row r="1693" spans="1:20">
      <c r="A1693" s="3">
        <v>1692</v>
      </c>
      <c r="B1693" s="3" t="s">
        <v>816</v>
      </c>
      <c r="C1693" s="3" t="s">
        <v>70</v>
      </c>
      <c r="D1693" s="2">
        <v>192317.32</v>
      </c>
      <c r="E1693" s="3">
        <v>1</v>
      </c>
      <c r="F1693" s="3" t="s">
        <v>2349</v>
      </c>
      <c r="G1693" s="1">
        <v>45509</v>
      </c>
      <c r="H1693" s="3" t="s">
        <v>67</v>
      </c>
      <c r="I1693" s="3" t="s">
        <v>41</v>
      </c>
      <c r="J1693" s="3" t="s">
        <v>27</v>
      </c>
      <c r="K1693" s="2">
        <f>Table1[[#This Row],[Unit Price]]*Table1[[#This Row],[Quantity]]</f>
        <v>192317.32</v>
      </c>
      <c r="L1693" s="3" t="str">
        <f t="shared" si="26"/>
        <v>No Discount</v>
      </c>
      <c r="M1693" s="2" t="str">
        <f>IFERROR(Table1[[#This Row],[Sale Price]]*Table1[[#This Row],[Discount]],"No Discount")</f>
        <v>No Discount</v>
      </c>
      <c r="N1693" s="2">
        <f>IFERROR(Table1[[#This Row],[Sale Price]]-Table1[[#This Row],[Discount Amount]],Table1[[#This Row],[Sale Price]])</f>
        <v>192317.32</v>
      </c>
      <c r="O1693" s="23">
        <f>MONTH(Table1[[#This Row],[Date]])</f>
        <v>8</v>
      </c>
      <c r="P1693" s="3"/>
      <c r="Q1693" s="3"/>
      <c r="R1693" s="3"/>
      <c r="S1693" s="3"/>
      <c r="T1693" s="3"/>
    </row>
    <row r="1694" spans="1:20">
      <c r="A1694" s="3">
        <v>1693</v>
      </c>
      <c r="B1694" s="3" t="s">
        <v>1854</v>
      </c>
      <c r="C1694" s="3" t="s">
        <v>129</v>
      </c>
      <c r="D1694" s="2">
        <v>12841.39</v>
      </c>
      <c r="E1694" s="3">
        <v>5</v>
      </c>
      <c r="F1694" s="3" t="s">
        <v>2350</v>
      </c>
      <c r="G1694" s="1">
        <v>45604</v>
      </c>
      <c r="H1694" s="3" t="s">
        <v>57</v>
      </c>
      <c r="I1694" s="3" t="s">
        <v>19</v>
      </c>
      <c r="J1694" s="3" t="s">
        <v>20</v>
      </c>
      <c r="K1694" s="2">
        <f>Table1[[#This Row],[Unit Price]]*Table1[[#This Row],[Quantity]]</f>
        <v>64206.95</v>
      </c>
      <c r="L1694" s="3">
        <f t="shared" si="26"/>
        <v>0.25</v>
      </c>
      <c r="M1694" s="2">
        <f>IFERROR(Table1[[#This Row],[Sale Price]]*Table1[[#This Row],[Discount]],"No Discount")</f>
        <v>16051.737499999999</v>
      </c>
      <c r="N1694" s="2">
        <f>IFERROR(Table1[[#This Row],[Sale Price]]-Table1[[#This Row],[Discount Amount]],Table1[[#This Row],[Sale Price]])</f>
        <v>48155.212499999994</v>
      </c>
      <c r="O1694" s="23">
        <f>MONTH(Table1[[#This Row],[Date]])</f>
        <v>11</v>
      </c>
      <c r="P1694" s="3"/>
      <c r="Q1694" s="3"/>
      <c r="R1694" s="3"/>
      <c r="S1694" s="3"/>
      <c r="T1694" s="3"/>
    </row>
    <row r="1695" spans="1:20">
      <c r="A1695" s="3">
        <v>1694</v>
      </c>
      <c r="B1695" s="3" t="s">
        <v>408</v>
      </c>
      <c r="C1695" s="3" t="s">
        <v>70</v>
      </c>
      <c r="D1695" s="2">
        <v>26426.41</v>
      </c>
      <c r="E1695" s="3">
        <v>3</v>
      </c>
      <c r="F1695" s="3" t="s">
        <v>2351</v>
      </c>
      <c r="G1695" s="1">
        <v>45414</v>
      </c>
      <c r="H1695" s="3" t="s">
        <v>25</v>
      </c>
      <c r="I1695" s="3" t="s">
        <v>32</v>
      </c>
      <c r="J1695" s="3" t="s">
        <v>20</v>
      </c>
      <c r="K1695" s="2">
        <f>Table1[[#This Row],[Unit Price]]*Table1[[#This Row],[Quantity]]</f>
        <v>79279.23</v>
      </c>
      <c r="L1695" s="3">
        <f t="shared" si="26"/>
        <v>0.15</v>
      </c>
      <c r="M1695" s="2">
        <f>IFERROR(Table1[[#This Row],[Sale Price]]*Table1[[#This Row],[Discount]],"No Discount")</f>
        <v>11891.884499999998</v>
      </c>
      <c r="N1695" s="2">
        <f>IFERROR(Table1[[#This Row],[Sale Price]]-Table1[[#This Row],[Discount Amount]],Table1[[#This Row],[Sale Price]])</f>
        <v>67387.345499999996</v>
      </c>
      <c r="O1695" s="23">
        <f>MONTH(Table1[[#This Row],[Date]])</f>
        <v>5</v>
      </c>
      <c r="P1695" s="3"/>
      <c r="Q1695" s="3"/>
      <c r="R1695" s="3"/>
      <c r="S1695" s="3"/>
      <c r="T1695" s="3"/>
    </row>
    <row r="1696" spans="1:20">
      <c r="A1696" s="3">
        <v>1695</v>
      </c>
      <c r="B1696" s="3" t="s">
        <v>589</v>
      </c>
      <c r="C1696" s="3" t="s">
        <v>70</v>
      </c>
      <c r="D1696" s="2">
        <v>7035.39</v>
      </c>
      <c r="E1696" s="3">
        <v>2</v>
      </c>
      <c r="F1696" s="3" t="s">
        <v>2352</v>
      </c>
      <c r="G1696" s="1">
        <v>45415</v>
      </c>
      <c r="H1696" s="3" t="s">
        <v>53</v>
      </c>
      <c r="I1696" s="3" t="s">
        <v>32</v>
      </c>
      <c r="J1696" s="3" t="s">
        <v>27</v>
      </c>
      <c r="K1696" s="2">
        <f>Table1[[#This Row],[Unit Price]]*Table1[[#This Row],[Quantity]]</f>
        <v>14070.78</v>
      </c>
      <c r="L1696" s="3">
        <f t="shared" si="26"/>
        <v>0.15</v>
      </c>
      <c r="M1696" s="2">
        <f>IFERROR(Table1[[#This Row],[Sale Price]]*Table1[[#This Row],[Discount]],"No Discount")</f>
        <v>2110.6170000000002</v>
      </c>
      <c r="N1696" s="2">
        <f>IFERROR(Table1[[#This Row],[Sale Price]]-Table1[[#This Row],[Discount Amount]],Table1[[#This Row],[Sale Price]])</f>
        <v>11960.163</v>
      </c>
      <c r="O1696" s="23">
        <f>MONTH(Table1[[#This Row],[Date]])</f>
        <v>5</v>
      </c>
      <c r="P1696" s="3"/>
      <c r="Q1696" s="3"/>
      <c r="R1696" s="3"/>
      <c r="S1696" s="3"/>
      <c r="T1696" s="3"/>
    </row>
    <row r="1697" spans="1:20">
      <c r="A1697" s="3">
        <v>1696</v>
      </c>
      <c r="B1697" s="3" t="s">
        <v>979</v>
      </c>
      <c r="C1697" s="3" t="s">
        <v>129</v>
      </c>
      <c r="D1697" s="2">
        <v>31678.6</v>
      </c>
      <c r="E1697" s="3">
        <v>5</v>
      </c>
      <c r="F1697" s="3" t="s">
        <v>2353</v>
      </c>
      <c r="G1697" s="1">
        <v>45632</v>
      </c>
      <c r="H1697" s="3" t="s">
        <v>84</v>
      </c>
      <c r="I1697" s="3" t="s">
        <v>26</v>
      </c>
      <c r="J1697" s="3" t="s">
        <v>36</v>
      </c>
      <c r="K1697" s="2">
        <f>Table1[[#This Row],[Unit Price]]*Table1[[#This Row],[Quantity]]</f>
        <v>158393</v>
      </c>
      <c r="L1697" s="3">
        <f t="shared" si="26"/>
        <v>0.25</v>
      </c>
      <c r="M1697" s="2">
        <f>IFERROR(Table1[[#This Row],[Sale Price]]*Table1[[#This Row],[Discount]],"No Discount")</f>
        <v>39598.25</v>
      </c>
      <c r="N1697" s="2">
        <f>IFERROR(Table1[[#This Row],[Sale Price]]-Table1[[#This Row],[Discount Amount]],Table1[[#This Row],[Sale Price]])</f>
        <v>118794.75</v>
      </c>
      <c r="O1697" s="23">
        <f>MONTH(Table1[[#This Row],[Date]])</f>
        <v>12</v>
      </c>
      <c r="P1697" s="3"/>
      <c r="Q1697" s="3"/>
      <c r="R1697" s="3"/>
      <c r="S1697" s="3"/>
      <c r="T1697" s="3"/>
    </row>
    <row r="1698" spans="1:20">
      <c r="A1698" s="3">
        <v>1697</v>
      </c>
      <c r="B1698" s="3" t="s">
        <v>522</v>
      </c>
      <c r="C1698" s="3" t="s">
        <v>38</v>
      </c>
      <c r="D1698" s="2">
        <v>54665.440000000002</v>
      </c>
      <c r="E1698" s="3">
        <v>4</v>
      </c>
      <c r="F1698" s="3" t="s">
        <v>2354</v>
      </c>
      <c r="G1698" s="1">
        <v>45505</v>
      </c>
      <c r="H1698" s="3" t="s">
        <v>44</v>
      </c>
      <c r="I1698" s="3" t="s">
        <v>41</v>
      </c>
      <c r="J1698" s="3" t="s">
        <v>36</v>
      </c>
      <c r="K1698" s="2">
        <f>Table1[[#This Row],[Unit Price]]*Table1[[#This Row],[Quantity]]</f>
        <v>218661.76000000001</v>
      </c>
      <c r="L1698" s="3">
        <f t="shared" si="26"/>
        <v>0.15</v>
      </c>
      <c r="M1698" s="2">
        <f>IFERROR(Table1[[#This Row],[Sale Price]]*Table1[[#This Row],[Discount]],"No Discount")</f>
        <v>32799.264000000003</v>
      </c>
      <c r="N1698" s="2">
        <f>IFERROR(Table1[[#This Row],[Sale Price]]-Table1[[#This Row],[Discount Amount]],Table1[[#This Row],[Sale Price]])</f>
        <v>185862.49600000001</v>
      </c>
      <c r="O1698" s="23">
        <f>MONTH(Table1[[#This Row],[Date]])</f>
        <v>8</v>
      </c>
      <c r="P1698" s="3"/>
      <c r="Q1698" s="3"/>
      <c r="R1698" s="3"/>
      <c r="S1698" s="3"/>
      <c r="T1698" s="3"/>
    </row>
    <row r="1699" spans="1:20">
      <c r="A1699" s="3">
        <v>1698</v>
      </c>
      <c r="B1699" s="3" t="s">
        <v>326</v>
      </c>
      <c r="C1699" s="3" t="s">
        <v>47</v>
      </c>
      <c r="D1699" s="2">
        <v>93144.29</v>
      </c>
      <c r="E1699" s="3">
        <v>5</v>
      </c>
      <c r="F1699" s="3" t="s">
        <v>2355</v>
      </c>
      <c r="G1699" s="1">
        <v>45601</v>
      </c>
      <c r="H1699" s="3" t="s">
        <v>57</v>
      </c>
      <c r="I1699" s="3" t="s">
        <v>41</v>
      </c>
      <c r="J1699" s="3" t="s">
        <v>27</v>
      </c>
      <c r="K1699" s="2">
        <f>Table1[[#This Row],[Unit Price]]*Table1[[#This Row],[Quantity]]</f>
        <v>465721.44999999995</v>
      </c>
      <c r="L1699" s="3">
        <f t="shared" si="26"/>
        <v>0.25</v>
      </c>
      <c r="M1699" s="2">
        <f>IFERROR(Table1[[#This Row],[Sale Price]]*Table1[[#This Row],[Discount]],"No Discount")</f>
        <v>116430.36249999999</v>
      </c>
      <c r="N1699" s="2">
        <f>IFERROR(Table1[[#This Row],[Sale Price]]-Table1[[#This Row],[Discount Amount]],Table1[[#This Row],[Sale Price]])</f>
        <v>349291.08749999997</v>
      </c>
      <c r="O1699" s="23">
        <f>MONTH(Table1[[#This Row],[Date]])</f>
        <v>11</v>
      </c>
      <c r="P1699" s="3"/>
      <c r="Q1699" s="3"/>
      <c r="R1699" s="3"/>
      <c r="S1699" s="3"/>
      <c r="T1699" s="3"/>
    </row>
    <row r="1700" spans="1:20">
      <c r="A1700" s="3">
        <v>1699</v>
      </c>
      <c r="B1700" s="3" t="s">
        <v>1944</v>
      </c>
      <c r="C1700" s="3" t="s">
        <v>16</v>
      </c>
      <c r="D1700" s="2">
        <v>147213.13</v>
      </c>
      <c r="E1700" s="3">
        <v>5</v>
      </c>
      <c r="F1700" s="3" t="s">
        <v>2356</v>
      </c>
      <c r="G1700" s="1">
        <v>45344</v>
      </c>
      <c r="H1700" s="3" t="s">
        <v>191</v>
      </c>
      <c r="I1700" s="3" t="s">
        <v>26</v>
      </c>
      <c r="J1700" s="3" t="s">
        <v>20</v>
      </c>
      <c r="K1700" s="2">
        <f>Table1[[#This Row],[Unit Price]]*Table1[[#This Row],[Quantity]]</f>
        <v>736065.65</v>
      </c>
      <c r="L1700" s="3">
        <f t="shared" si="26"/>
        <v>0.25</v>
      </c>
      <c r="M1700" s="2">
        <f>IFERROR(Table1[[#This Row],[Sale Price]]*Table1[[#This Row],[Discount]],"No Discount")</f>
        <v>184016.41250000001</v>
      </c>
      <c r="N1700" s="2">
        <f>IFERROR(Table1[[#This Row],[Sale Price]]-Table1[[#This Row],[Discount Amount]],Table1[[#This Row],[Sale Price]])</f>
        <v>552049.23750000005</v>
      </c>
      <c r="O1700" s="23">
        <f>MONTH(Table1[[#This Row],[Date]])</f>
        <v>2</v>
      </c>
      <c r="P1700" s="3"/>
      <c r="Q1700" s="3"/>
      <c r="R1700" s="3"/>
      <c r="S1700" s="3"/>
      <c r="T1700" s="3"/>
    </row>
    <row r="1701" spans="1:20">
      <c r="A1701" s="3">
        <v>1700</v>
      </c>
      <c r="B1701" s="3" t="s">
        <v>1543</v>
      </c>
      <c r="C1701" s="3" t="s">
        <v>16</v>
      </c>
      <c r="D1701" s="2">
        <v>65836.58</v>
      </c>
      <c r="E1701" s="3">
        <v>3</v>
      </c>
      <c r="F1701" s="3" t="s">
        <v>2357</v>
      </c>
      <c r="G1701" s="1">
        <v>45439</v>
      </c>
      <c r="H1701" s="3" t="s">
        <v>18</v>
      </c>
      <c r="I1701" s="3" t="s">
        <v>32</v>
      </c>
      <c r="J1701" s="3" t="s">
        <v>27</v>
      </c>
      <c r="K1701" s="2">
        <f>Table1[[#This Row],[Unit Price]]*Table1[[#This Row],[Quantity]]</f>
        <v>197509.74</v>
      </c>
      <c r="L1701" s="3">
        <f t="shared" si="26"/>
        <v>0.15</v>
      </c>
      <c r="M1701" s="2">
        <f>IFERROR(Table1[[#This Row],[Sale Price]]*Table1[[#This Row],[Discount]],"No Discount")</f>
        <v>29626.460999999996</v>
      </c>
      <c r="N1701" s="2">
        <f>IFERROR(Table1[[#This Row],[Sale Price]]-Table1[[#This Row],[Discount Amount]],Table1[[#This Row],[Sale Price]])</f>
        <v>167883.27899999998</v>
      </c>
      <c r="O1701" s="23">
        <f>MONTH(Table1[[#This Row],[Date]])</f>
        <v>5</v>
      </c>
      <c r="P1701" s="3"/>
      <c r="Q1701" s="3"/>
      <c r="R1701" s="3"/>
      <c r="S1701" s="3"/>
      <c r="T1701" s="3"/>
    </row>
    <row r="1702" spans="1:20">
      <c r="A1702" s="3">
        <v>1701</v>
      </c>
      <c r="B1702" s="3" t="s">
        <v>471</v>
      </c>
      <c r="C1702" s="3" t="s">
        <v>23</v>
      </c>
      <c r="D1702" s="2">
        <v>139931.82999999999</v>
      </c>
      <c r="E1702" s="3">
        <v>5</v>
      </c>
      <c r="F1702" s="3" t="s">
        <v>2358</v>
      </c>
      <c r="G1702" s="1">
        <v>45565</v>
      </c>
      <c r="H1702" s="3" t="s">
        <v>76</v>
      </c>
      <c r="I1702" s="3" t="s">
        <v>41</v>
      </c>
      <c r="J1702" s="3" t="s">
        <v>36</v>
      </c>
      <c r="K1702" s="2">
        <f>Table1[[#This Row],[Unit Price]]*Table1[[#This Row],[Quantity]]</f>
        <v>699659.14999999991</v>
      </c>
      <c r="L1702" s="3">
        <f t="shared" si="26"/>
        <v>0.25</v>
      </c>
      <c r="M1702" s="2">
        <f>IFERROR(Table1[[#This Row],[Sale Price]]*Table1[[#This Row],[Discount]],"No Discount")</f>
        <v>174914.78749999998</v>
      </c>
      <c r="N1702" s="2">
        <f>IFERROR(Table1[[#This Row],[Sale Price]]-Table1[[#This Row],[Discount Amount]],Table1[[#This Row],[Sale Price]])</f>
        <v>524744.36249999993</v>
      </c>
      <c r="O1702" s="23">
        <f>MONTH(Table1[[#This Row],[Date]])</f>
        <v>9</v>
      </c>
      <c r="P1702" s="3"/>
      <c r="Q1702" s="3"/>
      <c r="R1702" s="3"/>
      <c r="S1702" s="3"/>
      <c r="T1702" s="3"/>
    </row>
    <row r="1703" spans="1:20">
      <c r="A1703" s="3">
        <v>1702</v>
      </c>
      <c r="B1703" s="3" t="s">
        <v>1110</v>
      </c>
      <c r="C1703" s="3" t="s">
        <v>79</v>
      </c>
      <c r="D1703" s="2">
        <v>5428.01</v>
      </c>
      <c r="E1703" s="3">
        <v>5</v>
      </c>
      <c r="F1703" s="3" t="s">
        <v>2359</v>
      </c>
      <c r="G1703" s="1">
        <v>45651</v>
      </c>
      <c r="H1703" s="3" t="s">
        <v>57</v>
      </c>
      <c r="I1703" s="3" t="s">
        <v>32</v>
      </c>
      <c r="J1703" s="3" t="s">
        <v>20</v>
      </c>
      <c r="K1703" s="2">
        <f>Table1[[#This Row],[Unit Price]]*Table1[[#This Row],[Quantity]]</f>
        <v>27140.050000000003</v>
      </c>
      <c r="L1703" s="3">
        <f t="shared" si="26"/>
        <v>0.25</v>
      </c>
      <c r="M1703" s="2">
        <f>IFERROR(Table1[[#This Row],[Sale Price]]*Table1[[#This Row],[Discount]],"No Discount")</f>
        <v>6785.0125000000007</v>
      </c>
      <c r="N1703" s="2">
        <f>IFERROR(Table1[[#This Row],[Sale Price]]-Table1[[#This Row],[Discount Amount]],Table1[[#This Row],[Sale Price]])</f>
        <v>20355.037500000002</v>
      </c>
      <c r="O1703" s="23">
        <f>MONTH(Table1[[#This Row],[Date]])</f>
        <v>12</v>
      </c>
      <c r="P1703" s="3"/>
      <c r="Q1703" s="3"/>
      <c r="R1703" s="3"/>
      <c r="S1703" s="3"/>
      <c r="T1703" s="3"/>
    </row>
    <row r="1704" spans="1:20">
      <c r="A1704" s="3">
        <v>1703</v>
      </c>
      <c r="B1704" s="3" t="s">
        <v>1137</v>
      </c>
      <c r="C1704" s="3" t="s">
        <v>23</v>
      </c>
      <c r="D1704" s="2">
        <v>67387.88</v>
      </c>
      <c r="E1704" s="3">
        <v>5</v>
      </c>
      <c r="F1704" s="3" t="s">
        <v>2360</v>
      </c>
      <c r="G1704" s="1">
        <v>45514</v>
      </c>
      <c r="H1704" s="3" t="s">
        <v>84</v>
      </c>
      <c r="I1704" s="3" t="s">
        <v>19</v>
      </c>
      <c r="J1704" s="3" t="s">
        <v>27</v>
      </c>
      <c r="K1704" s="2">
        <f>Table1[[#This Row],[Unit Price]]*Table1[[#This Row],[Quantity]]</f>
        <v>336939.4</v>
      </c>
      <c r="L1704" s="3">
        <f t="shared" si="26"/>
        <v>0.25</v>
      </c>
      <c r="M1704" s="2">
        <f>IFERROR(Table1[[#This Row],[Sale Price]]*Table1[[#This Row],[Discount]],"No Discount")</f>
        <v>84234.85</v>
      </c>
      <c r="N1704" s="2">
        <f>IFERROR(Table1[[#This Row],[Sale Price]]-Table1[[#This Row],[Discount Amount]],Table1[[#This Row],[Sale Price]])</f>
        <v>252704.55000000002</v>
      </c>
      <c r="O1704" s="23">
        <f>MONTH(Table1[[#This Row],[Date]])</f>
        <v>8</v>
      </c>
      <c r="P1704" s="3"/>
      <c r="Q1704" s="3"/>
      <c r="R1704" s="3"/>
      <c r="S1704" s="3"/>
      <c r="T1704" s="3"/>
    </row>
    <row r="1705" spans="1:20">
      <c r="A1705" s="3">
        <v>1704</v>
      </c>
      <c r="B1705" s="3" t="s">
        <v>820</v>
      </c>
      <c r="C1705" s="3" t="s">
        <v>38</v>
      </c>
      <c r="D1705" s="2">
        <v>175293.62</v>
      </c>
      <c r="E1705" s="3">
        <v>5</v>
      </c>
      <c r="F1705" s="3" t="s">
        <v>2361</v>
      </c>
      <c r="G1705" s="1">
        <v>45508</v>
      </c>
      <c r="H1705" s="3" t="s">
        <v>72</v>
      </c>
      <c r="I1705" s="3" t="s">
        <v>41</v>
      </c>
      <c r="J1705" s="3" t="s">
        <v>27</v>
      </c>
      <c r="K1705" s="2">
        <f>Table1[[#This Row],[Unit Price]]*Table1[[#This Row],[Quantity]]</f>
        <v>876468.1</v>
      </c>
      <c r="L1705" s="3">
        <f t="shared" si="26"/>
        <v>0.25</v>
      </c>
      <c r="M1705" s="2">
        <f>IFERROR(Table1[[#This Row],[Sale Price]]*Table1[[#This Row],[Discount]],"No Discount")</f>
        <v>219117.02499999999</v>
      </c>
      <c r="N1705" s="2">
        <f>IFERROR(Table1[[#This Row],[Sale Price]]-Table1[[#This Row],[Discount Amount]],Table1[[#This Row],[Sale Price]])</f>
        <v>657351.07499999995</v>
      </c>
      <c r="O1705" s="23">
        <f>MONTH(Table1[[#This Row],[Date]])</f>
        <v>8</v>
      </c>
      <c r="P1705" s="3"/>
      <c r="Q1705" s="3"/>
      <c r="R1705" s="3"/>
      <c r="S1705" s="3"/>
      <c r="T1705" s="3"/>
    </row>
    <row r="1706" spans="1:20">
      <c r="A1706" s="3">
        <v>1705</v>
      </c>
      <c r="B1706" s="3" t="s">
        <v>722</v>
      </c>
      <c r="C1706" s="3" t="s">
        <v>51</v>
      </c>
      <c r="D1706" s="2">
        <v>110168.84</v>
      </c>
      <c r="E1706" s="3">
        <v>3</v>
      </c>
      <c r="F1706" s="3" t="s">
        <v>2362</v>
      </c>
      <c r="G1706" s="1">
        <v>45506</v>
      </c>
      <c r="H1706" s="3" t="s">
        <v>67</v>
      </c>
      <c r="I1706" s="3" t="s">
        <v>32</v>
      </c>
      <c r="J1706" s="3" t="s">
        <v>20</v>
      </c>
      <c r="K1706" s="2">
        <f>Table1[[#This Row],[Unit Price]]*Table1[[#This Row],[Quantity]]</f>
        <v>330506.52</v>
      </c>
      <c r="L1706" s="3">
        <f t="shared" si="26"/>
        <v>0.15</v>
      </c>
      <c r="M1706" s="2">
        <f>IFERROR(Table1[[#This Row],[Sale Price]]*Table1[[#This Row],[Discount]],"No Discount")</f>
        <v>49575.978000000003</v>
      </c>
      <c r="N1706" s="2">
        <f>IFERROR(Table1[[#This Row],[Sale Price]]-Table1[[#This Row],[Discount Amount]],Table1[[#This Row],[Sale Price]])</f>
        <v>280930.54200000002</v>
      </c>
      <c r="O1706" s="23">
        <f>MONTH(Table1[[#This Row],[Date]])</f>
        <v>8</v>
      </c>
      <c r="P1706" s="3"/>
      <c r="Q1706" s="3"/>
      <c r="R1706" s="3"/>
      <c r="S1706" s="3"/>
      <c r="T1706" s="3"/>
    </row>
    <row r="1707" spans="1:20">
      <c r="A1707" s="3">
        <v>1706</v>
      </c>
      <c r="B1707" s="3" t="s">
        <v>375</v>
      </c>
      <c r="C1707" s="3" t="s">
        <v>60</v>
      </c>
      <c r="D1707" s="2">
        <v>133677.06</v>
      </c>
      <c r="E1707" s="3">
        <v>3</v>
      </c>
      <c r="F1707" s="3" t="s">
        <v>2363</v>
      </c>
      <c r="G1707" s="1">
        <v>45377</v>
      </c>
      <c r="H1707" s="3" t="s">
        <v>44</v>
      </c>
      <c r="I1707" s="3" t="s">
        <v>45</v>
      </c>
      <c r="J1707" s="3" t="s">
        <v>36</v>
      </c>
      <c r="K1707" s="2">
        <f>Table1[[#This Row],[Unit Price]]*Table1[[#This Row],[Quantity]]</f>
        <v>401031.18</v>
      </c>
      <c r="L1707" s="3">
        <f t="shared" si="26"/>
        <v>0.15</v>
      </c>
      <c r="M1707" s="2">
        <f>IFERROR(Table1[[#This Row],[Sale Price]]*Table1[[#This Row],[Discount]],"No Discount")</f>
        <v>60154.676999999996</v>
      </c>
      <c r="N1707" s="2">
        <f>IFERROR(Table1[[#This Row],[Sale Price]]-Table1[[#This Row],[Discount Amount]],Table1[[#This Row],[Sale Price]])</f>
        <v>340876.50300000003</v>
      </c>
      <c r="O1707" s="23">
        <f>MONTH(Table1[[#This Row],[Date]])</f>
        <v>3</v>
      </c>
      <c r="P1707" s="3"/>
      <c r="Q1707" s="3"/>
      <c r="R1707" s="3"/>
      <c r="S1707" s="3"/>
      <c r="T1707" s="3"/>
    </row>
    <row r="1708" spans="1:20">
      <c r="A1708" s="3">
        <v>1707</v>
      </c>
      <c r="B1708" s="3" t="s">
        <v>1506</v>
      </c>
      <c r="C1708" s="3" t="s">
        <v>29</v>
      </c>
      <c r="D1708" s="2">
        <v>189354.17</v>
      </c>
      <c r="E1708" s="3">
        <v>2</v>
      </c>
      <c r="F1708" s="3" t="s">
        <v>2364</v>
      </c>
      <c r="G1708" s="1">
        <v>45427</v>
      </c>
      <c r="H1708" s="3" t="s">
        <v>72</v>
      </c>
      <c r="I1708" s="3" t="s">
        <v>45</v>
      </c>
      <c r="J1708" s="3" t="s">
        <v>20</v>
      </c>
      <c r="K1708" s="2">
        <f>Table1[[#This Row],[Unit Price]]*Table1[[#This Row],[Quantity]]</f>
        <v>378708.34</v>
      </c>
      <c r="L1708" s="3">
        <f t="shared" si="26"/>
        <v>0.15</v>
      </c>
      <c r="M1708" s="2">
        <f>IFERROR(Table1[[#This Row],[Sale Price]]*Table1[[#This Row],[Discount]],"No Discount")</f>
        <v>56806.251000000004</v>
      </c>
      <c r="N1708" s="2">
        <f>IFERROR(Table1[[#This Row],[Sale Price]]-Table1[[#This Row],[Discount Amount]],Table1[[#This Row],[Sale Price]])</f>
        <v>321902.08900000004</v>
      </c>
      <c r="O1708" s="23">
        <f>MONTH(Table1[[#This Row],[Date]])</f>
        <v>5</v>
      </c>
      <c r="P1708" s="3"/>
      <c r="Q1708" s="3"/>
      <c r="R1708" s="3"/>
      <c r="S1708" s="3"/>
      <c r="T1708" s="3"/>
    </row>
    <row r="1709" spans="1:20">
      <c r="A1709" s="3">
        <v>1708</v>
      </c>
      <c r="B1709" s="3" t="s">
        <v>1724</v>
      </c>
      <c r="C1709" s="3" t="s">
        <v>79</v>
      </c>
      <c r="D1709" s="2">
        <v>139499.07</v>
      </c>
      <c r="E1709" s="3">
        <v>3</v>
      </c>
      <c r="F1709" s="3" t="s">
        <v>2365</v>
      </c>
      <c r="G1709" s="1">
        <v>45511</v>
      </c>
      <c r="H1709" s="3" t="s">
        <v>40</v>
      </c>
      <c r="I1709" s="3" t="s">
        <v>19</v>
      </c>
      <c r="J1709" s="3" t="s">
        <v>36</v>
      </c>
      <c r="K1709" s="2">
        <f>Table1[[#This Row],[Unit Price]]*Table1[[#This Row],[Quantity]]</f>
        <v>418497.21</v>
      </c>
      <c r="L1709" s="3">
        <f t="shared" si="26"/>
        <v>0.15</v>
      </c>
      <c r="M1709" s="2">
        <f>IFERROR(Table1[[#This Row],[Sale Price]]*Table1[[#This Row],[Discount]],"No Discount")</f>
        <v>62774.5815</v>
      </c>
      <c r="N1709" s="2">
        <f>IFERROR(Table1[[#This Row],[Sale Price]]-Table1[[#This Row],[Discount Amount]],Table1[[#This Row],[Sale Price]])</f>
        <v>355722.62849999999</v>
      </c>
      <c r="O1709" s="23">
        <f>MONTH(Table1[[#This Row],[Date]])</f>
        <v>8</v>
      </c>
      <c r="P1709" s="3"/>
      <c r="Q1709" s="3"/>
      <c r="R1709" s="3"/>
      <c r="S1709" s="3"/>
      <c r="T1709" s="3"/>
    </row>
    <row r="1710" spans="1:20">
      <c r="A1710" s="3">
        <v>1709</v>
      </c>
      <c r="B1710" s="3" t="s">
        <v>2366</v>
      </c>
      <c r="C1710" s="3" t="s">
        <v>23</v>
      </c>
      <c r="D1710" s="2">
        <v>157840.04999999999</v>
      </c>
      <c r="E1710" s="3">
        <v>2</v>
      </c>
      <c r="F1710" s="3" t="s">
        <v>2367</v>
      </c>
      <c r="G1710" s="1">
        <v>45433</v>
      </c>
      <c r="H1710" s="3" t="s">
        <v>159</v>
      </c>
      <c r="I1710" s="3" t="s">
        <v>41</v>
      </c>
      <c r="J1710" s="3" t="s">
        <v>36</v>
      </c>
      <c r="K1710" s="2">
        <f>Table1[[#This Row],[Unit Price]]*Table1[[#This Row],[Quantity]]</f>
        <v>315680.09999999998</v>
      </c>
      <c r="L1710" s="3">
        <f t="shared" si="26"/>
        <v>0.15</v>
      </c>
      <c r="M1710" s="2">
        <f>IFERROR(Table1[[#This Row],[Sale Price]]*Table1[[#This Row],[Discount]],"No Discount")</f>
        <v>47352.014999999992</v>
      </c>
      <c r="N1710" s="2">
        <f>IFERROR(Table1[[#This Row],[Sale Price]]-Table1[[#This Row],[Discount Amount]],Table1[[#This Row],[Sale Price]])</f>
        <v>268328.08499999996</v>
      </c>
      <c r="O1710" s="23">
        <f>MONTH(Table1[[#This Row],[Date]])</f>
        <v>5</v>
      </c>
      <c r="P1710" s="3"/>
      <c r="Q1710" s="3"/>
      <c r="R1710" s="3"/>
      <c r="S1710" s="3"/>
      <c r="T1710" s="3"/>
    </row>
    <row r="1711" spans="1:20">
      <c r="A1711" s="3">
        <v>1710</v>
      </c>
      <c r="B1711" s="3" t="s">
        <v>528</v>
      </c>
      <c r="C1711" s="3" t="s">
        <v>38</v>
      </c>
      <c r="D1711" s="2">
        <v>120128.13</v>
      </c>
      <c r="E1711" s="3">
        <v>3</v>
      </c>
      <c r="F1711" s="3" t="s">
        <v>2368</v>
      </c>
      <c r="G1711" s="1">
        <v>45295</v>
      </c>
      <c r="H1711" s="3" t="s">
        <v>35</v>
      </c>
      <c r="I1711" s="3" t="s">
        <v>45</v>
      </c>
      <c r="J1711" s="3" t="s">
        <v>36</v>
      </c>
      <c r="K1711" s="2">
        <f>Table1[[#This Row],[Unit Price]]*Table1[[#This Row],[Quantity]]</f>
        <v>360384.39</v>
      </c>
      <c r="L1711" s="3">
        <f t="shared" si="26"/>
        <v>0.15</v>
      </c>
      <c r="M1711" s="2">
        <f>IFERROR(Table1[[#This Row],[Sale Price]]*Table1[[#This Row],[Discount]],"No Discount")</f>
        <v>54057.658499999998</v>
      </c>
      <c r="N1711" s="2">
        <f>IFERROR(Table1[[#This Row],[Sale Price]]-Table1[[#This Row],[Discount Amount]],Table1[[#This Row],[Sale Price]])</f>
        <v>306326.73149999999</v>
      </c>
      <c r="O1711" s="23">
        <f>MONTH(Table1[[#This Row],[Date]])</f>
        <v>1</v>
      </c>
      <c r="P1711" s="3"/>
      <c r="Q1711" s="3"/>
      <c r="R1711" s="3"/>
      <c r="S1711" s="3"/>
      <c r="T1711" s="3"/>
    </row>
    <row r="1712" spans="1:20">
      <c r="A1712" s="3">
        <v>1711</v>
      </c>
      <c r="B1712" s="3" t="s">
        <v>2369</v>
      </c>
      <c r="C1712" s="3" t="s">
        <v>38</v>
      </c>
      <c r="D1712" s="2">
        <v>131841.54</v>
      </c>
      <c r="E1712" s="3">
        <v>1</v>
      </c>
      <c r="F1712" s="3" t="s">
        <v>2370</v>
      </c>
      <c r="G1712" s="1">
        <v>45595</v>
      </c>
      <c r="H1712" s="3" t="s">
        <v>72</v>
      </c>
      <c r="I1712" s="3" t="s">
        <v>45</v>
      </c>
      <c r="J1712" s="3" t="s">
        <v>36</v>
      </c>
      <c r="K1712" s="2">
        <f>Table1[[#This Row],[Unit Price]]*Table1[[#This Row],[Quantity]]</f>
        <v>131841.54</v>
      </c>
      <c r="L1712" s="3" t="str">
        <f t="shared" si="26"/>
        <v>No Discount</v>
      </c>
      <c r="M1712" s="2" t="str">
        <f>IFERROR(Table1[[#This Row],[Sale Price]]*Table1[[#This Row],[Discount]],"No Discount")</f>
        <v>No Discount</v>
      </c>
      <c r="N1712" s="2">
        <f>IFERROR(Table1[[#This Row],[Sale Price]]-Table1[[#This Row],[Discount Amount]],Table1[[#This Row],[Sale Price]])</f>
        <v>131841.54</v>
      </c>
      <c r="O1712" s="23">
        <f>MONTH(Table1[[#This Row],[Date]])</f>
        <v>10</v>
      </c>
      <c r="P1712" s="3"/>
      <c r="Q1712" s="3"/>
      <c r="R1712" s="3"/>
      <c r="S1712" s="3"/>
      <c r="T1712" s="3"/>
    </row>
    <row r="1713" spans="1:20">
      <c r="A1713" s="3">
        <v>1712</v>
      </c>
      <c r="B1713" s="3" t="s">
        <v>279</v>
      </c>
      <c r="C1713" s="3" t="s">
        <v>60</v>
      </c>
      <c r="D1713" s="2">
        <v>71285.070000000007</v>
      </c>
      <c r="E1713" s="3">
        <v>3</v>
      </c>
      <c r="F1713" s="3" t="s">
        <v>2371</v>
      </c>
      <c r="G1713" s="1">
        <v>45377</v>
      </c>
      <c r="H1713" s="3" t="s">
        <v>31</v>
      </c>
      <c r="I1713" s="3" t="s">
        <v>41</v>
      </c>
      <c r="J1713" s="3" t="s">
        <v>27</v>
      </c>
      <c r="K1713" s="2">
        <f>Table1[[#This Row],[Unit Price]]*Table1[[#This Row],[Quantity]]</f>
        <v>213855.21000000002</v>
      </c>
      <c r="L1713" s="3">
        <f t="shared" si="26"/>
        <v>0.15</v>
      </c>
      <c r="M1713" s="2">
        <f>IFERROR(Table1[[#This Row],[Sale Price]]*Table1[[#This Row],[Discount]],"No Discount")</f>
        <v>32078.281500000001</v>
      </c>
      <c r="N1713" s="2">
        <f>IFERROR(Table1[[#This Row],[Sale Price]]-Table1[[#This Row],[Discount Amount]],Table1[[#This Row],[Sale Price]])</f>
        <v>181776.92850000001</v>
      </c>
      <c r="O1713" s="23">
        <f>MONTH(Table1[[#This Row],[Date]])</f>
        <v>3</v>
      </c>
      <c r="P1713" s="3"/>
      <c r="Q1713" s="3"/>
      <c r="R1713" s="3"/>
      <c r="S1713" s="3"/>
      <c r="T1713" s="3"/>
    </row>
    <row r="1714" spans="1:20">
      <c r="A1714" s="3">
        <v>1713</v>
      </c>
      <c r="B1714" s="3" t="s">
        <v>556</v>
      </c>
      <c r="C1714" s="3" t="s">
        <v>129</v>
      </c>
      <c r="D1714" s="2">
        <v>99563.95</v>
      </c>
      <c r="E1714" s="3">
        <v>4</v>
      </c>
      <c r="F1714" s="3" t="s">
        <v>2372</v>
      </c>
      <c r="G1714" s="1">
        <v>45494</v>
      </c>
      <c r="H1714" s="3" t="s">
        <v>131</v>
      </c>
      <c r="I1714" s="3" t="s">
        <v>45</v>
      </c>
      <c r="J1714" s="3" t="s">
        <v>20</v>
      </c>
      <c r="K1714" s="2">
        <f>Table1[[#This Row],[Unit Price]]*Table1[[#This Row],[Quantity]]</f>
        <v>398255.8</v>
      </c>
      <c r="L1714" s="3">
        <f t="shared" si="26"/>
        <v>0.15</v>
      </c>
      <c r="M1714" s="2">
        <f>IFERROR(Table1[[#This Row],[Sale Price]]*Table1[[#This Row],[Discount]],"No Discount")</f>
        <v>59738.369999999995</v>
      </c>
      <c r="N1714" s="2">
        <f>IFERROR(Table1[[#This Row],[Sale Price]]-Table1[[#This Row],[Discount Amount]],Table1[[#This Row],[Sale Price]])</f>
        <v>338517.43</v>
      </c>
      <c r="O1714" s="23">
        <f>MONTH(Table1[[#This Row],[Date]])</f>
        <v>7</v>
      </c>
      <c r="P1714" s="3"/>
      <c r="Q1714" s="3"/>
      <c r="R1714" s="3"/>
      <c r="S1714" s="3"/>
      <c r="T1714" s="3"/>
    </row>
    <row r="1715" spans="1:20">
      <c r="A1715" s="3">
        <v>1714</v>
      </c>
      <c r="B1715" s="3" t="s">
        <v>1353</v>
      </c>
      <c r="C1715" s="3" t="s">
        <v>47</v>
      </c>
      <c r="D1715" s="2">
        <v>190534.88</v>
      </c>
      <c r="E1715" s="3">
        <v>5</v>
      </c>
      <c r="F1715" s="3" t="s">
        <v>2373</v>
      </c>
      <c r="G1715" s="1">
        <v>45492</v>
      </c>
      <c r="H1715" s="3" t="s">
        <v>72</v>
      </c>
      <c r="I1715" s="3" t="s">
        <v>45</v>
      </c>
      <c r="J1715" s="3" t="s">
        <v>27</v>
      </c>
      <c r="K1715" s="2">
        <f>Table1[[#This Row],[Unit Price]]*Table1[[#This Row],[Quantity]]</f>
        <v>952674.4</v>
      </c>
      <c r="L1715" s="3">
        <f t="shared" si="26"/>
        <v>0.25</v>
      </c>
      <c r="M1715" s="2">
        <f>IFERROR(Table1[[#This Row],[Sale Price]]*Table1[[#This Row],[Discount]],"No Discount")</f>
        <v>238168.6</v>
      </c>
      <c r="N1715" s="2">
        <f>IFERROR(Table1[[#This Row],[Sale Price]]-Table1[[#This Row],[Discount Amount]],Table1[[#This Row],[Sale Price]])</f>
        <v>714505.8</v>
      </c>
      <c r="O1715" s="23">
        <f>MONTH(Table1[[#This Row],[Date]])</f>
        <v>7</v>
      </c>
      <c r="P1715" s="3"/>
      <c r="Q1715" s="3"/>
      <c r="R1715" s="3"/>
      <c r="S1715" s="3"/>
      <c r="T1715" s="3"/>
    </row>
    <row r="1716" spans="1:20">
      <c r="A1716" s="3">
        <v>1715</v>
      </c>
      <c r="B1716" s="3" t="s">
        <v>1708</v>
      </c>
      <c r="C1716" s="3" t="s">
        <v>29</v>
      </c>
      <c r="D1716" s="2">
        <v>102157.47</v>
      </c>
      <c r="E1716" s="3">
        <v>5</v>
      </c>
      <c r="F1716" s="3" t="s">
        <v>2374</v>
      </c>
      <c r="G1716" s="1">
        <v>45469</v>
      </c>
      <c r="H1716" s="3" t="s">
        <v>197</v>
      </c>
      <c r="I1716" s="3" t="s">
        <v>19</v>
      </c>
      <c r="J1716" s="3" t="s">
        <v>27</v>
      </c>
      <c r="K1716" s="2">
        <f>Table1[[#This Row],[Unit Price]]*Table1[[#This Row],[Quantity]]</f>
        <v>510787.35</v>
      </c>
      <c r="L1716" s="3">
        <f t="shared" si="26"/>
        <v>0.25</v>
      </c>
      <c r="M1716" s="2">
        <f>IFERROR(Table1[[#This Row],[Sale Price]]*Table1[[#This Row],[Discount]],"No Discount")</f>
        <v>127696.83749999999</v>
      </c>
      <c r="N1716" s="2">
        <f>IFERROR(Table1[[#This Row],[Sale Price]]-Table1[[#This Row],[Discount Amount]],Table1[[#This Row],[Sale Price]])</f>
        <v>383090.51249999995</v>
      </c>
      <c r="O1716" s="23">
        <f>MONTH(Table1[[#This Row],[Date]])</f>
        <v>6</v>
      </c>
      <c r="P1716" s="3"/>
      <c r="Q1716" s="3"/>
      <c r="R1716" s="3"/>
      <c r="S1716" s="3"/>
      <c r="T1716" s="3"/>
    </row>
    <row r="1717" spans="1:20">
      <c r="A1717" s="3">
        <v>1716</v>
      </c>
      <c r="B1717" s="3" t="s">
        <v>437</v>
      </c>
      <c r="C1717" s="3" t="s">
        <v>23</v>
      </c>
      <c r="D1717" s="2">
        <v>162784.62</v>
      </c>
      <c r="E1717" s="3">
        <v>3</v>
      </c>
      <c r="F1717" s="3" t="s">
        <v>2375</v>
      </c>
      <c r="G1717" s="1">
        <v>45295</v>
      </c>
      <c r="H1717" s="3" t="s">
        <v>191</v>
      </c>
      <c r="I1717" s="3" t="s">
        <v>26</v>
      </c>
      <c r="J1717" s="3" t="s">
        <v>27</v>
      </c>
      <c r="K1717" s="2">
        <f>Table1[[#This Row],[Unit Price]]*Table1[[#This Row],[Quantity]]</f>
        <v>488353.86</v>
      </c>
      <c r="L1717" s="3">
        <f t="shared" si="26"/>
        <v>0.15</v>
      </c>
      <c r="M1717" s="2">
        <f>IFERROR(Table1[[#This Row],[Sale Price]]*Table1[[#This Row],[Discount]],"No Discount")</f>
        <v>73253.078999999998</v>
      </c>
      <c r="N1717" s="2">
        <f>IFERROR(Table1[[#This Row],[Sale Price]]-Table1[[#This Row],[Discount Amount]],Table1[[#This Row],[Sale Price]])</f>
        <v>415100.78099999996</v>
      </c>
      <c r="O1717" s="23">
        <f>MONTH(Table1[[#This Row],[Date]])</f>
        <v>1</v>
      </c>
      <c r="P1717" s="3"/>
      <c r="Q1717" s="3"/>
      <c r="R1717" s="3"/>
      <c r="S1717" s="3"/>
      <c r="T1717" s="3"/>
    </row>
    <row r="1718" spans="1:20">
      <c r="A1718" s="3">
        <v>1717</v>
      </c>
      <c r="B1718" s="3" t="s">
        <v>964</v>
      </c>
      <c r="C1718" s="3" t="s">
        <v>23</v>
      </c>
      <c r="D1718" s="2">
        <v>118217.38</v>
      </c>
      <c r="E1718" s="3">
        <v>4</v>
      </c>
      <c r="F1718" s="3" t="s">
        <v>2376</v>
      </c>
      <c r="G1718" s="1">
        <v>45564</v>
      </c>
      <c r="H1718" s="3" t="s">
        <v>44</v>
      </c>
      <c r="I1718" s="3" t="s">
        <v>32</v>
      </c>
      <c r="J1718" s="3" t="s">
        <v>27</v>
      </c>
      <c r="K1718" s="2">
        <f>Table1[[#This Row],[Unit Price]]*Table1[[#This Row],[Quantity]]</f>
        <v>472869.52</v>
      </c>
      <c r="L1718" s="3">
        <f t="shared" si="26"/>
        <v>0.15</v>
      </c>
      <c r="M1718" s="2">
        <f>IFERROR(Table1[[#This Row],[Sale Price]]*Table1[[#This Row],[Discount]],"No Discount")</f>
        <v>70930.428</v>
      </c>
      <c r="N1718" s="2">
        <f>IFERROR(Table1[[#This Row],[Sale Price]]-Table1[[#This Row],[Discount Amount]],Table1[[#This Row],[Sale Price]])</f>
        <v>401939.092</v>
      </c>
      <c r="O1718" s="23">
        <f>MONTH(Table1[[#This Row],[Date]])</f>
        <v>9</v>
      </c>
      <c r="P1718" s="3"/>
      <c r="Q1718" s="3"/>
      <c r="R1718" s="3"/>
      <c r="S1718" s="3"/>
      <c r="T1718" s="3"/>
    </row>
    <row r="1719" spans="1:20">
      <c r="A1719" s="3">
        <v>1718</v>
      </c>
      <c r="B1719" s="3" t="s">
        <v>781</v>
      </c>
      <c r="C1719" s="3" t="s">
        <v>60</v>
      </c>
      <c r="D1719" s="2">
        <v>143679.35999999999</v>
      </c>
      <c r="E1719" s="3">
        <v>4</v>
      </c>
      <c r="F1719" s="3" t="s">
        <v>2377</v>
      </c>
      <c r="G1719" s="1">
        <v>45637</v>
      </c>
      <c r="H1719" s="3" t="s">
        <v>67</v>
      </c>
      <c r="I1719" s="3" t="s">
        <v>41</v>
      </c>
      <c r="J1719" s="3" t="s">
        <v>20</v>
      </c>
      <c r="K1719" s="2">
        <f>Table1[[#This Row],[Unit Price]]*Table1[[#This Row],[Quantity]]</f>
        <v>574717.43999999994</v>
      </c>
      <c r="L1719" s="3">
        <f t="shared" si="26"/>
        <v>0.15</v>
      </c>
      <c r="M1719" s="2">
        <f>IFERROR(Table1[[#This Row],[Sale Price]]*Table1[[#This Row],[Discount]],"No Discount")</f>
        <v>86207.615999999995</v>
      </c>
      <c r="N1719" s="2">
        <f>IFERROR(Table1[[#This Row],[Sale Price]]-Table1[[#This Row],[Discount Amount]],Table1[[#This Row],[Sale Price]])</f>
        <v>488509.82399999996</v>
      </c>
      <c r="O1719" s="23">
        <f>MONTH(Table1[[#This Row],[Date]])</f>
        <v>12</v>
      </c>
      <c r="P1719" s="3"/>
      <c r="Q1719" s="3"/>
      <c r="R1719" s="3"/>
      <c r="S1719" s="3"/>
      <c r="T1719" s="3"/>
    </row>
    <row r="1720" spans="1:20">
      <c r="A1720" s="3">
        <v>1719</v>
      </c>
      <c r="B1720" s="3" t="s">
        <v>92</v>
      </c>
      <c r="C1720" s="3" t="s">
        <v>51</v>
      </c>
      <c r="D1720" s="2">
        <v>13301.58</v>
      </c>
      <c r="E1720" s="3">
        <v>2</v>
      </c>
      <c r="F1720" s="3" t="s">
        <v>2378</v>
      </c>
      <c r="G1720" s="1">
        <v>45365</v>
      </c>
      <c r="H1720" s="3" t="s">
        <v>35</v>
      </c>
      <c r="I1720" s="3" t="s">
        <v>19</v>
      </c>
      <c r="J1720" s="3" t="s">
        <v>20</v>
      </c>
      <c r="K1720" s="2">
        <f>Table1[[#This Row],[Unit Price]]*Table1[[#This Row],[Quantity]]</f>
        <v>26603.16</v>
      </c>
      <c r="L1720" s="3">
        <f t="shared" si="26"/>
        <v>0.15</v>
      </c>
      <c r="M1720" s="2">
        <f>IFERROR(Table1[[#This Row],[Sale Price]]*Table1[[#This Row],[Discount]],"No Discount")</f>
        <v>3990.4739999999997</v>
      </c>
      <c r="N1720" s="2">
        <f>IFERROR(Table1[[#This Row],[Sale Price]]-Table1[[#This Row],[Discount Amount]],Table1[[#This Row],[Sale Price]])</f>
        <v>22612.686000000002</v>
      </c>
      <c r="O1720" s="23">
        <f>MONTH(Table1[[#This Row],[Date]])</f>
        <v>3</v>
      </c>
      <c r="P1720" s="3"/>
      <c r="Q1720" s="3"/>
      <c r="R1720" s="3"/>
      <c r="S1720" s="3"/>
      <c r="T1720" s="3"/>
    </row>
    <row r="1721" spans="1:20">
      <c r="A1721" s="3">
        <v>1720</v>
      </c>
      <c r="B1721" s="3" t="s">
        <v>571</v>
      </c>
      <c r="C1721" s="3" t="s">
        <v>60</v>
      </c>
      <c r="D1721" s="2">
        <v>176550.71</v>
      </c>
      <c r="E1721" s="3">
        <v>5</v>
      </c>
      <c r="F1721" s="3" t="s">
        <v>2379</v>
      </c>
      <c r="G1721" s="1">
        <v>45517</v>
      </c>
      <c r="H1721" s="3" t="s">
        <v>76</v>
      </c>
      <c r="I1721" s="3" t="s">
        <v>41</v>
      </c>
      <c r="J1721" s="3" t="s">
        <v>36</v>
      </c>
      <c r="K1721" s="2">
        <f>Table1[[#This Row],[Unit Price]]*Table1[[#This Row],[Quantity]]</f>
        <v>882753.54999999993</v>
      </c>
      <c r="L1721" s="3">
        <f t="shared" si="26"/>
        <v>0.25</v>
      </c>
      <c r="M1721" s="2">
        <f>IFERROR(Table1[[#This Row],[Sale Price]]*Table1[[#This Row],[Discount]],"No Discount")</f>
        <v>220688.38749999998</v>
      </c>
      <c r="N1721" s="2">
        <f>IFERROR(Table1[[#This Row],[Sale Price]]-Table1[[#This Row],[Discount Amount]],Table1[[#This Row],[Sale Price]])</f>
        <v>662065.16249999998</v>
      </c>
      <c r="O1721" s="23">
        <f>MONTH(Table1[[#This Row],[Date]])</f>
        <v>8</v>
      </c>
      <c r="P1721" s="3"/>
      <c r="Q1721" s="3"/>
      <c r="R1721" s="3"/>
      <c r="S1721" s="3"/>
      <c r="T1721" s="3"/>
    </row>
    <row r="1722" spans="1:20">
      <c r="A1722" s="3">
        <v>1721</v>
      </c>
      <c r="B1722" s="3" t="s">
        <v>648</v>
      </c>
      <c r="C1722" s="3" t="s">
        <v>16</v>
      </c>
      <c r="D1722" s="2">
        <v>17626.41</v>
      </c>
      <c r="E1722" s="3">
        <v>3</v>
      </c>
      <c r="F1722" s="3" t="s">
        <v>2380</v>
      </c>
      <c r="G1722" s="1">
        <v>45487</v>
      </c>
      <c r="H1722" s="3" t="s">
        <v>91</v>
      </c>
      <c r="I1722" s="3" t="s">
        <v>41</v>
      </c>
      <c r="J1722" s="3" t="s">
        <v>27</v>
      </c>
      <c r="K1722" s="2">
        <f>Table1[[#This Row],[Unit Price]]*Table1[[#This Row],[Quantity]]</f>
        <v>52879.229999999996</v>
      </c>
      <c r="L1722" s="3">
        <f t="shared" si="26"/>
        <v>0.15</v>
      </c>
      <c r="M1722" s="2">
        <f>IFERROR(Table1[[#This Row],[Sale Price]]*Table1[[#This Row],[Discount]],"No Discount")</f>
        <v>7931.8844999999992</v>
      </c>
      <c r="N1722" s="2">
        <f>IFERROR(Table1[[#This Row],[Sale Price]]-Table1[[#This Row],[Discount Amount]],Table1[[#This Row],[Sale Price]])</f>
        <v>44947.345499999996</v>
      </c>
      <c r="O1722" s="23">
        <f>MONTH(Table1[[#This Row],[Date]])</f>
        <v>7</v>
      </c>
      <c r="P1722" s="3"/>
      <c r="Q1722" s="3"/>
      <c r="R1722" s="3"/>
      <c r="S1722" s="3"/>
      <c r="T1722" s="3"/>
    </row>
    <row r="1723" spans="1:20">
      <c r="A1723" s="3">
        <v>1722</v>
      </c>
      <c r="B1723" s="3" t="s">
        <v>509</v>
      </c>
      <c r="C1723" s="3" t="s">
        <v>16</v>
      </c>
      <c r="D1723" s="2">
        <v>73440.33</v>
      </c>
      <c r="E1723" s="3">
        <v>2</v>
      </c>
      <c r="F1723" s="3" t="s">
        <v>2381</v>
      </c>
      <c r="G1723" s="1">
        <v>45477</v>
      </c>
      <c r="H1723" s="3" t="s">
        <v>57</v>
      </c>
      <c r="I1723" s="3" t="s">
        <v>41</v>
      </c>
      <c r="J1723" s="3" t="s">
        <v>20</v>
      </c>
      <c r="K1723" s="2">
        <f>Table1[[#This Row],[Unit Price]]*Table1[[#This Row],[Quantity]]</f>
        <v>146880.66</v>
      </c>
      <c r="L1723" s="3">
        <f t="shared" si="26"/>
        <v>0.15</v>
      </c>
      <c r="M1723" s="2">
        <f>IFERROR(Table1[[#This Row],[Sale Price]]*Table1[[#This Row],[Discount]],"No Discount")</f>
        <v>22032.098999999998</v>
      </c>
      <c r="N1723" s="2">
        <f>IFERROR(Table1[[#This Row],[Sale Price]]-Table1[[#This Row],[Discount Amount]],Table1[[#This Row],[Sale Price]])</f>
        <v>124848.561</v>
      </c>
      <c r="O1723" s="23">
        <f>MONTH(Table1[[#This Row],[Date]])</f>
        <v>7</v>
      </c>
      <c r="P1723" s="3"/>
      <c r="Q1723" s="3"/>
      <c r="R1723" s="3"/>
      <c r="S1723" s="3"/>
      <c r="T1723" s="3"/>
    </row>
    <row r="1724" spans="1:20">
      <c r="A1724" s="3">
        <v>1723</v>
      </c>
      <c r="B1724" s="3" t="s">
        <v>2227</v>
      </c>
      <c r="C1724" s="3" t="s">
        <v>51</v>
      </c>
      <c r="D1724" s="2">
        <v>188140.63</v>
      </c>
      <c r="E1724" s="3">
        <v>4</v>
      </c>
      <c r="F1724" s="3" t="s">
        <v>2382</v>
      </c>
      <c r="G1724" s="1">
        <v>45375</v>
      </c>
      <c r="H1724" s="3" t="s">
        <v>91</v>
      </c>
      <c r="I1724" s="3" t="s">
        <v>19</v>
      </c>
      <c r="J1724" s="3" t="s">
        <v>20</v>
      </c>
      <c r="K1724" s="2">
        <f>Table1[[#This Row],[Unit Price]]*Table1[[#This Row],[Quantity]]</f>
        <v>752562.52</v>
      </c>
      <c r="L1724" s="3">
        <f t="shared" si="26"/>
        <v>0.15</v>
      </c>
      <c r="M1724" s="2">
        <f>IFERROR(Table1[[#This Row],[Sale Price]]*Table1[[#This Row],[Discount]],"No Discount")</f>
        <v>112884.378</v>
      </c>
      <c r="N1724" s="2">
        <f>IFERROR(Table1[[#This Row],[Sale Price]]-Table1[[#This Row],[Discount Amount]],Table1[[#This Row],[Sale Price]])</f>
        <v>639678.14199999999</v>
      </c>
      <c r="O1724" s="23">
        <f>MONTH(Table1[[#This Row],[Date]])</f>
        <v>3</v>
      </c>
      <c r="P1724" s="3"/>
      <c r="Q1724" s="3"/>
      <c r="R1724" s="3"/>
      <c r="S1724" s="3"/>
      <c r="T1724" s="3"/>
    </row>
    <row r="1725" spans="1:20">
      <c r="A1725" s="3">
        <v>1724</v>
      </c>
      <c r="B1725" s="3" t="s">
        <v>1579</v>
      </c>
      <c r="C1725" s="3" t="s">
        <v>51</v>
      </c>
      <c r="D1725" s="2">
        <v>75563.710000000006</v>
      </c>
      <c r="E1725" s="3">
        <v>2</v>
      </c>
      <c r="F1725" s="3" t="s">
        <v>2383</v>
      </c>
      <c r="G1725" s="1">
        <v>45324</v>
      </c>
      <c r="H1725" s="3" t="s">
        <v>25</v>
      </c>
      <c r="I1725" s="3" t="s">
        <v>41</v>
      </c>
      <c r="J1725" s="3" t="s">
        <v>27</v>
      </c>
      <c r="K1725" s="2">
        <f>Table1[[#This Row],[Unit Price]]*Table1[[#This Row],[Quantity]]</f>
        <v>151127.42000000001</v>
      </c>
      <c r="L1725" s="3">
        <f t="shared" si="26"/>
        <v>0.15</v>
      </c>
      <c r="M1725" s="2">
        <f>IFERROR(Table1[[#This Row],[Sale Price]]*Table1[[#This Row],[Discount]],"No Discount")</f>
        <v>22669.113000000001</v>
      </c>
      <c r="N1725" s="2">
        <f>IFERROR(Table1[[#This Row],[Sale Price]]-Table1[[#This Row],[Discount Amount]],Table1[[#This Row],[Sale Price]])</f>
        <v>128458.30700000002</v>
      </c>
      <c r="O1725" s="23">
        <f>MONTH(Table1[[#This Row],[Date]])</f>
        <v>2</v>
      </c>
      <c r="P1725" s="3"/>
      <c r="Q1725" s="3"/>
      <c r="R1725" s="3"/>
      <c r="S1725" s="3"/>
      <c r="T1725" s="3"/>
    </row>
    <row r="1726" spans="1:20">
      <c r="A1726" s="3">
        <v>1725</v>
      </c>
      <c r="B1726" s="3" t="s">
        <v>171</v>
      </c>
      <c r="C1726" s="3" t="s">
        <v>29</v>
      </c>
      <c r="D1726" s="2">
        <v>148001.60000000001</v>
      </c>
      <c r="E1726" s="3">
        <v>2</v>
      </c>
      <c r="F1726" s="3" t="s">
        <v>2384</v>
      </c>
      <c r="G1726" s="1">
        <v>45474</v>
      </c>
      <c r="H1726" s="3" t="s">
        <v>131</v>
      </c>
      <c r="I1726" s="3" t="s">
        <v>41</v>
      </c>
      <c r="J1726" s="3" t="s">
        <v>20</v>
      </c>
      <c r="K1726" s="2">
        <f>Table1[[#This Row],[Unit Price]]*Table1[[#This Row],[Quantity]]</f>
        <v>296003.20000000001</v>
      </c>
      <c r="L1726" s="3">
        <f t="shared" si="26"/>
        <v>0.15</v>
      </c>
      <c r="M1726" s="2">
        <f>IFERROR(Table1[[#This Row],[Sale Price]]*Table1[[#This Row],[Discount]],"No Discount")</f>
        <v>44400.480000000003</v>
      </c>
      <c r="N1726" s="2">
        <f>IFERROR(Table1[[#This Row],[Sale Price]]-Table1[[#This Row],[Discount Amount]],Table1[[#This Row],[Sale Price]])</f>
        <v>251602.72</v>
      </c>
      <c r="O1726" s="23">
        <f>MONTH(Table1[[#This Row],[Date]])</f>
        <v>7</v>
      </c>
      <c r="P1726" s="3"/>
      <c r="Q1726" s="3"/>
      <c r="R1726" s="3"/>
      <c r="S1726" s="3"/>
      <c r="T1726" s="3"/>
    </row>
    <row r="1727" spans="1:20">
      <c r="A1727" s="3">
        <v>1726</v>
      </c>
      <c r="B1727" s="3" t="s">
        <v>2385</v>
      </c>
      <c r="C1727" s="3" t="s">
        <v>70</v>
      </c>
      <c r="D1727" s="2">
        <v>104761.89</v>
      </c>
      <c r="E1727" s="3">
        <v>1</v>
      </c>
      <c r="F1727" s="3" t="s">
        <v>2386</v>
      </c>
      <c r="G1727" s="1">
        <v>45554</v>
      </c>
      <c r="H1727" s="3" t="s">
        <v>53</v>
      </c>
      <c r="I1727" s="3" t="s">
        <v>26</v>
      </c>
      <c r="J1727" s="3" t="s">
        <v>36</v>
      </c>
      <c r="K1727" s="2">
        <f>Table1[[#This Row],[Unit Price]]*Table1[[#This Row],[Quantity]]</f>
        <v>104761.89</v>
      </c>
      <c r="L1727" s="3" t="str">
        <f t="shared" si="26"/>
        <v>No Discount</v>
      </c>
      <c r="M1727" s="2" t="str">
        <f>IFERROR(Table1[[#This Row],[Sale Price]]*Table1[[#This Row],[Discount]],"No Discount")</f>
        <v>No Discount</v>
      </c>
      <c r="N1727" s="2">
        <f>IFERROR(Table1[[#This Row],[Sale Price]]-Table1[[#This Row],[Discount Amount]],Table1[[#This Row],[Sale Price]])</f>
        <v>104761.89</v>
      </c>
      <c r="O1727" s="23">
        <f>MONTH(Table1[[#This Row],[Date]])</f>
        <v>9</v>
      </c>
      <c r="P1727" s="3"/>
      <c r="Q1727" s="3"/>
      <c r="R1727" s="3"/>
      <c r="S1727" s="3"/>
      <c r="T1727" s="3"/>
    </row>
    <row r="1728" spans="1:20">
      <c r="A1728" s="3">
        <v>1727</v>
      </c>
      <c r="B1728" s="3" t="s">
        <v>2232</v>
      </c>
      <c r="C1728" s="3" t="s">
        <v>47</v>
      </c>
      <c r="D1728" s="2">
        <v>35734.980000000003</v>
      </c>
      <c r="E1728" s="3">
        <v>5</v>
      </c>
      <c r="F1728" s="3" t="s">
        <v>2387</v>
      </c>
      <c r="G1728" s="1">
        <v>45571</v>
      </c>
      <c r="H1728" s="3" t="s">
        <v>67</v>
      </c>
      <c r="I1728" s="3" t="s">
        <v>19</v>
      </c>
      <c r="J1728" s="3" t="s">
        <v>20</v>
      </c>
      <c r="K1728" s="2">
        <f>Table1[[#This Row],[Unit Price]]*Table1[[#This Row],[Quantity]]</f>
        <v>178674.90000000002</v>
      </c>
      <c r="L1728" s="3">
        <f t="shared" si="26"/>
        <v>0.25</v>
      </c>
      <c r="M1728" s="2">
        <f>IFERROR(Table1[[#This Row],[Sale Price]]*Table1[[#This Row],[Discount]],"No Discount")</f>
        <v>44668.725000000006</v>
      </c>
      <c r="N1728" s="2">
        <f>IFERROR(Table1[[#This Row],[Sale Price]]-Table1[[#This Row],[Discount Amount]],Table1[[#This Row],[Sale Price]])</f>
        <v>134006.17500000002</v>
      </c>
      <c r="O1728" s="23">
        <f>MONTH(Table1[[#This Row],[Date]])</f>
        <v>10</v>
      </c>
      <c r="P1728" s="3"/>
      <c r="Q1728" s="3"/>
      <c r="R1728" s="3"/>
      <c r="S1728" s="3"/>
      <c r="T1728" s="3"/>
    </row>
    <row r="1729" spans="1:20">
      <c r="A1729" s="3">
        <v>1728</v>
      </c>
      <c r="B1729" s="3" t="s">
        <v>2388</v>
      </c>
      <c r="C1729" s="3" t="s">
        <v>47</v>
      </c>
      <c r="D1729" s="2">
        <v>144524.26</v>
      </c>
      <c r="E1729" s="3">
        <v>4</v>
      </c>
      <c r="F1729" s="3" t="s">
        <v>2389</v>
      </c>
      <c r="G1729" s="1">
        <v>45380</v>
      </c>
      <c r="H1729" s="3" t="s">
        <v>251</v>
      </c>
      <c r="I1729" s="3" t="s">
        <v>26</v>
      </c>
      <c r="J1729" s="3" t="s">
        <v>20</v>
      </c>
      <c r="K1729" s="2">
        <f>Table1[[#This Row],[Unit Price]]*Table1[[#This Row],[Quantity]]</f>
        <v>578097.04</v>
      </c>
      <c r="L1729" s="3">
        <f t="shared" si="26"/>
        <v>0.15</v>
      </c>
      <c r="M1729" s="2">
        <f>IFERROR(Table1[[#This Row],[Sale Price]]*Table1[[#This Row],[Discount]],"No Discount")</f>
        <v>86714.555999999997</v>
      </c>
      <c r="N1729" s="2">
        <f>IFERROR(Table1[[#This Row],[Sale Price]]-Table1[[#This Row],[Discount Amount]],Table1[[#This Row],[Sale Price]])</f>
        <v>491382.48400000005</v>
      </c>
      <c r="O1729" s="23">
        <f>MONTH(Table1[[#This Row],[Date]])</f>
        <v>3</v>
      </c>
      <c r="P1729" s="3"/>
      <c r="Q1729" s="3"/>
      <c r="R1729" s="3"/>
      <c r="S1729" s="3"/>
      <c r="T1729" s="3"/>
    </row>
    <row r="1730" spans="1:20">
      <c r="A1730" s="3">
        <v>1729</v>
      </c>
      <c r="B1730" s="3" t="s">
        <v>206</v>
      </c>
      <c r="C1730" s="3" t="s">
        <v>79</v>
      </c>
      <c r="D1730" s="2">
        <v>64950.38</v>
      </c>
      <c r="E1730" s="3">
        <v>5</v>
      </c>
      <c r="F1730" s="3" t="s">
        <v>2390</v>
      </c>
      <c r="G1730" s="1">
        <v>45342</v>
      </c>
      <c r="H1730" s="3" t="s">
        <v>197</v>
      </c>
      <c r="I1730" s="3" t="s">
        <v>26</v>
      </c>
      <c r="J1730" s="3" t="s">
        <v>27</v>
      </c>
      <c r="K1730" s="2">
        <f>Table1[[#This Row],[Unit Price]]*Table1[[#This Row],[Quantity]]</f>
        <v>324751.89999999997</v>
      </c>
      <c r="L1730" s="3">
        <f t="shared" ref="L1730:L1793" si="27">_xlfn.XLOOKUP(E1730,$P$2:$P$6,$Q$2:$Q$6,,0)</f>
        <v>0.25</v>
      </c>
      <c r="M1730" s="2">
        <f>IFERROR(Table1[[#This Row],[Sale Price]]*Table1[[#This Row],[Discount]],"No Discount")</f>
        <v>81187.974999999991</v>
      </c>
      <c r="N1730" s="2">
        <f>IFERROR(Table1[[#This Row],[Sale Price]]-Table1[[#This Row],[Discount Amount]],Table1[[#This Row],[Sale Price]])</f>
        <v>243563.92499999999</v>
      </c>
      <c r="O1730" s="23">
        <f>MONTH(Table1[[#This Row],[Date]])</f>
        <v>2</v>
      </c>
      <c r="P1730" s="3"/>
      <c r="Q1730" s="3"/>
      <c r="R1730" s="3"/>
      <c r="S1730" s="3"/>
      <c r="T1730" s="3"/>
    </row>
    <row r="1731" spans="1:20">
      <c r="A1731" s="3">
        <v>1730</v>
      </c>
      <c r="B1731" s="3" t="s">
        <v>1856</v>
      </c>
      <c r="C1731" s="3" t="s">
        <v>16</v>
      </c>
      <c r="D1731" s="2">
        <v>75964.289999999994</v>
      </c>
      <c r="E1731" s="3">
        <v>3</v>
      </c>
      <c r="F1731" s="3" t="s">
        <v>2391</v>
      </c>
      <c r="G1731" s="1">
        <v>45442</v>
      </c>
      <c r="H1731" s="3" t="s">
        <v>53</v>
      </c>
      <c r="I1731" s="3" t="s">
        <v>32</v>
      </c>
      <c r="J1731" s="3" t="s">
        <v>36</v>
      </c>
      <c r="K1731" s="2">
        <f>Table1[[#This Row],[Unit Price]]*Table1[[#This Row],[Quantity]]</f>
        <v>227892.87</v>
      </c>
      <c r="L1731" s="3">
        <f t="shared" si="27"/>
        <v>0.15</v>
      </c>
      <c r="M1731" s="2">
        <f>IFERROR(Table1[[#This Row],[Sale Price]]*Table1[[#This Row],[Discount]],"No Discount")</f>
        <v>34183.930499999995</v>
      </c>
      <c r="N1731" s="2">
        <f>IFERROR(Table1[[#This Row],[Sale Price]]-Table1[[#This Row],[Discount Amount]],Table1[[#This Row],[Sale Price]])</f>
        <v>193708.93950000001</v>
      </c>
      <c r="O1731" s="23">
        <f>MONTH(Table1[[#This Row],[Date]])</f>
        <v>5</v>
      </c>
      <c r="P1731" s="3"/>
      <c r="Q1731" s="3"/>
      <c r="R1731" s="3"/>
      <c r="S1731" s="3"/>
      <c r="T1731" s="3"/>
    </row>
    <row r="1732" spans="1:20">
      <c r="A1732" s="3">
        <v>1731</v>
      </c>
      <c r="B1732" s="3" t="s">
        <v>117</v>
      </c>
      <c r="C1732" s="3" t="s">
        <v>29</v>
      </c>
      <c r="D1732" s="2">
        <v>53742.52</v>
      </c>
      <c r="E1732" s="3">
        <v>5</v>
      </c>
      <c r="F1732" s="3" t="s">
        <v>2392</v>
      </c>
      <c r="G1732" s="1">
        <v>45313</v>
      </c>
      <c r="H1732" s="3" t="s">
        <v>106</v>
      </c>
      <c r="I1732" s="3" t="s">
        <v>32</v>
      </c>
      <c r="J1732" s="3" t="s">
        <v>36</v>
      </c>
      <c r="K1732" s="2">
        <f>Table1[[#This Row],[Unit Price]]*Table1[[#This Row],[Quantity]]</f>
        <v>268712.59999999998</v>
      </c>
      <c r="L1732" s="3">
        <f t="shared" si="27"/>
        <v>0.25</v>
      </c>
      <c r="M1732" s="2">
        <f>IFERROR(Table1[[#This Row],[Sale Price]]*Table1[[#This Row],[Discount]],"No Discount")</f>
        <v>67178.149999999994</v>
      </c>
      <c r="N1732" s="2">
        <f>IFERROR(Table1[[#This Row],[Sale Price]]-Table1[[#This Row],[Discount Amount]],Table1[[#This Row],[Sale Price]])</f>
        <v>201534.44999999998</v>
      </c>
      <c r="O1732" s="23">
        <f>MONTH(Table1[[#This Row],[Date]])</f>
        <v>1</v>
      </c>
      <c r="P1732" s="3"/>
      <c r="Q1732" s="3"/>
      <c r="R1732" s="3"/>
      <c r="S1732" s="3"/>
      <c r="T1732" s="3"/>
    </row>
    <row r="1733" spans="1:20">
      <c r="A1733" s="3">
        <v>1732</v>
      </c>
      <c r="B1733" s="3" t="s">
        <v>2340</v>
      </c>
      <c r="C1733" s="3" t="s">
        <v>29</v>
      </c>
      <c r="D1733" s="2">
        <v>8300.2199999999993</v>
      </c>
      <c r="E1733" s="3">
        <v>2</v>
      </c>
      <c r="F1733" s="3" t="s">
        <v>2393</v>
      </c>
      <c r="G1733" s="1">
        <v>45514</v>
      </c>
      <c r="H1733" s="3" t="s">
        <v>131</v>
      </c>
      <c r="I1733" s="3" t="s">
        <v>26</v>
      </c>
      <c r="J1733" s="3" t="s">
        <v>36</v>
      </c>
      <c r="K1733" s="2">
        <f>Table1[[#This Row],[Unit Price]]*Table1[[#This Row],[Quantity]]</f>
        <v>16600.439999999999</v>
      </c>
      <c r="L1733" s="3">
        <f t="shared" si="27"/>
        <v>0.15</v>
      </c>
      <c r="M1733" s="2">
        <f>IFERROR(Table1[[#This Row],[Sale Price]]*Table1[[#This Row],[Discount]],"No Discount")</f>
        <v>2490.0659999999998</v>
      </c>
      <c r="N1733" s="2">
        <f>IFERROR(Table1[[#This Row],[Sale Price]]-Table1[[#This Row],[Discount Amount]],Table1[[#This Row],[Sale Price]])</f>
        <v>14110.374</v>
      </c>
      <c r="O1733" s="23">
        <f>MONTH(Table1[[#This Row],[Date]])</f>
        <v>8</v>
      </c>
      <c r="P1733" s="3"/>
      <c r="Q1733" s="3"/>
      <c r="R1733" s="3"/>
      <c r="S1733" s="3"/>
      <c r="T1733" s="3"/>
    </row>
    <row r="1734" spans="1:20">
      <c r="A1734" s="3">
        <v>1733</v>
      </c>
      <c r="B1734" s="3" t="s">
        <v>430</v>
      </c>
      <c r="C1734" s="3" t="s">
        <v>16</v>
      </c>
      <c r="D1734" s="2">
        <v>139996.09</v>
      </c>
      <c r="E1734" s="3">
        <v>5</v>
      </c>
      <c r="F1734" s="3" t="s">
        <v>2394</v>
      </c>
      <c r="G1734" s="1">
        <v>45536</v>
      </c>
      <c r="H1734" s="3" t="s">
        <v>62</v>
      </c>
      <c r="I1734" s="3" t="s">
        <v>26</v>
      </c>
      <c r="J1734" s="3" t="s">
        <v>36</v>
      </c>
      <c r="K1734" s="2">
        <f>Table1[[#This Row],[Unit Price]]*Table1[[#This Row],[Quantity]]</f>
        <v>699980.45</v>
      </c>
      <c r="L1734" s="3">
        <f t="shared" si="27"/>
        <v>0.25</v>
      </c>
      <c r="M1734" s="2">
        <f>IFERROR(Table1[[#This Row],[Sale Price]]*Table1[[#This Row],[Discount]],"No Discount")</f>
        <v>174995.11249999999</v>
      </c>
      <c r="N1734" s="2">
        <f>IFERROR(Table1[[#This Row],[Sale Price]]-Table1[[#This Row],[Discount Amount]],Table1[[#This Row],[Sale Price]])</f>
        <v>524985.33749999991</v>
      </c>
      <c r="O1734" s="23">
        <f>MONTH(Table1[[#This Row],[Date]])</f>
        <v>9</v>
      </c>
      <c r="P1734" s="3"/>
      <c r="Q1734" s="3"/>
      <c r="R1734" s="3"/>
      <c r="S1734" s="3"/>
      <c r="T1734" s="3"/>
    </row>
    <row r="1735" spans="1:20">
      <c r="A1735" s="3">
        <v>1734</v>
      </c>
      <c r="B1735" s="3" t="s">
        <v>104</v>
      </c>
      <c r="C1735" s="3" t="s">
        <v>38</v>
      </c>
      <c r="D1735" s="2">
        <v>96441.2</v>
      </c>
      <c r="E1735" s="3">
        <v>3</v>
      </c>
      <c r="F1735" s="3" t="s">
        <v>2395</v>
      </c>
      <c r="G1735" s="1">
        <v>45325</v>
      </c>
      <c r="H1735" s="3" t="s">
        <v>84</v>
      </c>
      <c r="I1735" s="3" t="s">
        <v>41</v>
      </c>
      <c r="J1735" s="3" t="s">
        <v>36</v>
      </c>
      <c r="K1735" s="2">
        <f>Table1[[#This Row],[Unit Price]]*Table1[[#This Row],[Quantity]]</f>
        <v>289323.59999999998</v>
      </c>
      <c r="L1735" s="3">
        <f t="shared" si="27"/>
        <v>0.15</v>
      </c>
      <c r="M1735" s="2">
        <f>IFERROR(Table1[[#This Row],[Sale Price]]*Table1[[#This Row],[Discount]],"No Discount")</f>
        <v>43398.539999999994</v>
      </c>
      <c r="N1735" s="2">
        <f>IFERROR(Table1[[#This Row],[Sale Price]]-Table1[[#This Row],[Discount Amount]],Table1[[#This Row],[Sale Price]])</f>
        <v>245925.06</v>
      </c>
      <c r="O1735" s="23">
        <f>MONTH(Table1[[#This Row],[Date]])</f>
        <v>2</v>
      </c>
      <c r="P1735" s="3"/>
      <c r="Q1735" s="3"/>
      <c r="R1735" s="3"/>
      <c r="S1735" s="3"/>
      <c r="T1735" s="3"/>
    </row>
    <row r="1736" spans="1:20">
      <c r="A1736" s="3">
        <v>1735</v>
      </c>
      <c r="B1736" s="3" t="s">
        <v>559</v>
      </c>
      <c r="C1736" s="3" t="s">
        <v>60</v>
      </c>
      <c r="D1736" s="2">
        <v>21044.28</v>
      </c>
      <c r="E1736" s="3">
        <v>2</v>
      </c>
      <c r="F1736" s="3" t="s">
        <v>2396</v>
      </c>
      <c r="G1736" s="1">
        <v>45461</v>
      </c>
      <c r="H1736" s="3" t="s">
        <v>25</v>
      </c>
      <c r="I1736" s="3" t="s">
        <v>19</v>
      </c>
      <c r="J1736" s="3" t="s">
        <v>20</v>
      </c>
      <c r="K1736" s="2">
        <f>Table1[[#This Row],[Unit Price]]*Table1[[#This Row],[Quantity]]</f>
        <v>42088.56</v>
      </c>
      <c r="L1736" s="3">
        <f t="shared" si="27"/>
        <v>0.15</v>
      </c>
      <c r="M1736" s="2">
        <f>IFERROR(Table1[[#This Row],[Sale Price]]*Table1[[#This Row],[Discount]],"No Discount")</f>
        <v>6313.2839999999997</v>
      </c>
      <c r="N1736" s="2">
        <f>IFERROR(Table1[[#This Row],[Sale Price]]-Table1[[#This Row],[Discount Amount]],Table1[[#This Row],[Sale Price]])</f>
        <v>35775.275999999998</v>
      </c>
      <c r="O1736" s="23">
        <f>MONTH(Table1[[#This Row],[Date]])</f>
        <v>6</v>
      </c>
      <c r="P1736" s="3"/>
      <c r="Q1736" s="3"/>
      <c r="R1736" s="3"/>
      <c r="S1736" s="3"/>
      <c r="T1736" s="3"/>
    </row>
    <row r="1737" spans="1:20">
      <c r="A1737" s="3">
        <v>1736</v>
      </c>
      <c r="B1737" s="3" t="s">
        <v>623</v>
      </c>
      <c r="C1737" s="3" t="s">
        <v>51</v>
      </c>
      <c r="D1737" s="2">
        <v>173790.11</v>
      </c>
      <c r="E1737" s="3">
        <v>3</v>
      </c>
      <c r="F1737" s="3" t="s">
        <v>2397</v>
      </c>
      <c r="G1737" s="1">
        <v>45385</v>
      </c>
      <c r="H1737" s="3" t="s">
        <v>53</v>
      </c>
      <c r="I1737" s="3" t="s">
        <v>26</v>
      </c>
      <c r="J1737" s="3" t="s">
        <v>36</v>
      </c>
      <c r="K1737" s="2">
        <f>Table1[[#This Row],[Unit Price]]*Table1[[#This Row],[Quantity]]</f>
        <v>521370.32999999996</v>
      </c>
      <c r="L1737" s="3">
        <f t="shared" si="27"/>
        <v>0.15</v>
      </c>
      <c r="M1737" s="2">
        <f>IFERROR(Table1[[#This Row],[Sale Price]]*Table1[[#This Row],[Discount]],"No Discount")</f>
        <v>78205.549499999994</v>
      </c>
      <c r="N1737" s="2">
        <f>IFERROR(Table1[[#This Row],[Sale Price]]-Table1[[#This Row],[Discount Amount]],Table1[[#This Row],[Sale Price]])</f>
        <v>443164.78049999999</v>
      </c>
      <c r="O1737" s="23">
        <f>MONTH(Table1[[#This Row],[Date]])</f>
        <v>4</v>
      </c>
      <c r="P1737" s="3"/>
      <c r="Q1737" s="3"/>
      <c r="R1737" s="3"/>
      <c r="S1737" s="3"/>
      <c r="T1737" s="3"/>
    </row>
    <row r="1738" spans="1:20">
      <c r="A1738" s="3">
        <v>1737</v>
      </c>
      <c r="B1738" s="3" t="s">
        <v>962</v>
      </c>
      <c r="C1738" s="3" t="s">
        <v>70</v>
      </c>
      <c r="D1738" s="2">
        <v>102545.79</v>
      </c>
      <c r="E1738" s="3">
        <v>5</v>
      </c>
      <c r="F1738" s="3" t="s">
        <v>2398</v>
      </c>
      <c r="G1738" s="1">
        <v>45470</v>
      </c>
      <c r="H1738" s="3" t="s">
        <v>67</v>
      </c>
      <c r="I1738" s="3" t="s">
        <v>19</v>
      </c>
      <c r="J1738" s="3" t="s">
        <v>20</v>
      </c>
      <c r="K1738" s="2">
        <f>Table1[[#This Row],[Unit Price]]*Table1[[#This Row],[Quantity]]</f>
        <v>512728.94999999995</v>
      </c>
      <c r="L1738" s="3">
        <f t="shared" si="27"/>
        <v>0.25</v>
      </c>
      <c r="M1738" s="2">
        <f>IFERROR(Table1[[#This Row],[Sale Price]]*Table1[[#This Row],[Discount]],"No Discount")</f>
        <v>128182.23749999999</v>
      </c>
      <c r="N1738" s="2">
        <f>IFERROR(Table1[[#This Row],[Sale Price]]-Table1[[#This Row],[Discount Amount]],Table1[[#This Row],[Sale Price]])</f>
        <v>384546.71249999997</v>
      </c>
      <c r="O1738" s="23">
        <f>MONTH(Table1[[#This Row],[Date]])</f>
        <v>6</v>
      </c>
      <c r="P1738" s="3"/>
      <c r="Q1738" s="3"/>
      <c r="R1738" s="3"/>
      <c r="S1738" s="3"/>
      <c r="T1738" s="3"/>
    </row>
    <row r="1739" spans="1:20">
      <c r="A1739" s="3">
        <v>1738</v>
      </c>
      <c r="B1739" s="3" t="s">
        <v>1345</v>
      </c>
      <c r="C1739" s="3" t="s">
        <v>38</v>
      </c>
      <c r="D1739" s="2">
        <v>18794.66</v>
      </c>
      <c r="E1739" s="3">
        <v>1</v>
      </c>
      <c r="F1739" s="3" t="s">
        <v>2399</v>
      </c>
      <c r="G1739" s="1">
        <v>45465</v>
      </c>
      <c r="H1739" s="3" t="s">
        <v>40</v>
      </c>
      <c r="I1739" s="3" t="s">
        <v>45</v>
      </c>
      <c r="J1739" s="3" t="s">
        <v>20</v>
      </c>
      <c r="K1739" s="2">
        <f>Table1[[#This Row],[Unit Price]]*Table1[[#This Row],[Quantity]]</f>
        <v>18794.66</v>
      </c>
      <c r="L1739" s="3" t="str">
        <f t="shared" si="27"/>
        <v>No Discount</v>
      </c>
      <c r="M1739" s="2" t="str">
        <f>IFERROR(Table1[[#This Row],[Sale Price]]*Table1[[#This Row],[Discount]],"No Discount")</f>
        <v>No Discount</v>
      </c>
      <c r="N1739" s="2">
        <f>IFERROR(Table1[[#This Row],[Sale Price]]-Table1[[#This Row],[Discount Amount]],Table1[[#This Row],[Sale Price]])</f>
        <v>18794.66</v>
      </c>
      <c r="O1739" s="23">
        <f>MONTH(Table1[[#This Row],[Date]])</f>
        <v>6</v>
      </c>
      <c r="P1739" s="3"/>
      <c r="Q1739" s="3"/>
      <c r="R1739" s="3"/>
      <c r="S1739" s="3"/>
      <c r="T1739" s="3"/>
    </row>
    <row r="1740" spans="1:20">
      <c r="A1740" s="3">
        <v>1739</v>
      </c>
      <c r="B1740" s="3" t="s">
        <v>457</v>
      </c>
      <c r="C1740" s="3" t="s">
        <v>129</v>
      </c>
      <c r="D1740" s="2">
        <v>160056.46</v>
      </c>
      <c r="E1740" s="3">
        <v>2</v>
      </c>
      <c r="F1740" s="3" t="s">
        <v>2400</v>
      </c>
      <c r="G1740" s="1">
        <v>45577</v>
      </c>
      <c r="H1740" s="3" t="s">
        <v>53</v>
      </c>
      <c r="I1740" s="3" t="s">
        <v>19</v>
      </c>
      <c r="J1740" s="3" t="s">
        <v>27</v>
      </c>
      <c r="K1740" s="2">
        <f>Table1[[#This Row],[Unit Price]]*Table1[[#This Row],[Quantity]]</f>
        <v>320112.92</v>
      </c>
      <c r="L1740" s="3">
        <f t="shared" si="27"/>
        <v>0.15</v>
      </c>
      <c r="M1740" s="2">
        <f>IFERROR(Table1[[#This Row],[Sale Price]]*Table1[[#This Row],[Discount]],"No Discount")</f>
        <v>48016.937999999995</v>
      </c>
      <c r="N1740" s="2">
        <f>IFERROR(Table1[[#This Row],[Sale Price]]-Table1[[#This Row],[Discount Amount]],Table1[[#This Row],[Sale Price]])</f>
        <v>272095.98199999996</v>
      </c>
      <c r="O1740" s="23">
        <f>MONTH(Table1[[#This Row],[Date]])</f>
        <v>10</v>
      </c>
      <c r="P1740" s="3"/>
      <c r="Q1740" s="3"/>
      <c r="R1740" s="3"/>
      <c r="S1740" s="3"/>
      <c r="T1740" s="3"/>
    </row>
    <row r="1741" spans="1:20">
      <c r="A1741" s="3">
        <v>1740</v>
      </c>
      <c r="B1741" s="3" t="s">
        <v>74</v>
      </c>
      <c r="C1741" s="3" t="s">
        <v>38</v>
      </c>
      <c r="D1741" s="2">
        <v>98441.52</v>
      </c>
      <c r="E1741" s="3">
        <v>5</v>
      </c>
      <c r="F1741" s="3" t="s">
        <v>2401</v>
      </c>
      <c r="G1741" s="1">
        <v>45377</v>
      </c>
      <c r="H1741" s="3" t="s">
        <v>81</v>
      </c>
      <c r="I1741" s="3" t="s">
        <v>45</v>
      </c>
      <c r="J1741" s="3" t="s">
        <v>20</v>
      </c>
      <c r="K1741" s="2">
        <f>Table1[[#This Row],[Unit Price]]*Table1[[#This Row],[Quantity]]</f>
        <v>492207.60000000003</v>
      </c>
      <c r="L1741" s="3">
        <f t="shared" si="27"/>
        <v>0.25</v>
      </c>
      <c r="M1741" s="2">
        <f>IFERROR(Table1[[#This Row],[Sale Price]]*Table1[[#This Row],[Discount]],"No Discount")</f>
        <v>123051.90000000001</v>
      </c>
      <c r="N1741" s="2">
        <f>IFERROR(Table1[[#This Row],[Sale Price]]-Table1[[#This Row],[Discount Amount]],Table1[[#This Row],[Sale Price]])</f>
        <v>369155.7</v>
      </c>
      <c r="O1741" s="23">
        <f>MONTH(Table1[[#This Row],[Date]])</f>
        <v>3</v>
      </c>
      <c r="P1741" s="3"/>
      <c r="Q1741" s="3"/>
      <c r="R1741" s="3"/>
      <c r="S1741" s="3"/>
      <c r="T1741" s="3"/>
    </row>
    <row r="1742" spans="1:20">
      <c r="A1742" s="3">
        <v>1741</v>
      </c>
      <c r="B1742" s="3" t="s">
        <v>1260</v>
      </c>
      <c r="C1742" s="3" t="s">
        <v>60</v>
      </c>
      <c r="D1742" s="2">
        <v>136290.23999999999</v>
      </c>
      <c r="E1742" s="3">
        <v>2</v>
      </c>
      <c r="F1742" s="3" t="s">
        <v>2402</v>
      </c>
      <c r="G1742" s="1">
        <v>45635</v>
      </c>
      <c r="H1742" s="3" t="s">
        <v>91</v>
      </c>
      <c r="I1742" s="3" t="s">
        <v>19</v>
      </c>
      <c r="J1742" s="3" t="s">
        <v>27</v>
      </c>
      <c r="K1742" s="2">
        <f>Table1[[#This Row],[Unit Price]]*Table1[[#This Row],[Quantity]]</f>
        <v>272580.47999999998</v>
      </c>
      <c r="L1742" s="3">
        <f t="shared" si="27"/>
        <v>0.15</v>
      </c>
      <c r="M1742" s="2">
        <f>IFERROR(Table1[[#This Row],[Sale Price]]*Table1[[#This Row],[Discount]],"No Discount")</f>
        <v>40887.071999999993</v>
      </c>
      <c r="N1742" s="2">
        <f>IFERROR(Table1[[#This Row],[Sale Price]]-Table1[[#This Row],[Discount Amount]],Table1[[#This Row],[Sale Price]])</f>
        <v>231693.408</v>
      </c>
      <c r="O1742" s="23">
        <f>MONTH(Table1[[#This Row],[Date]])</f>
        <v>12</v>
      </c>
      <c r="P1742" s="3"/>
      <c r="Q1742" s="3"/>
      <c r="R1742" s="3"/>
      <c r="S1742" s="3"/>
      <c r="T1742" s="3"/>
    </row>
    <row r="1743" spans="1:20">
      <c r="A1743" s="3">
        <v>1742</v>
      </c>
      <c r="B1743" s="3" t="s">
        <v>1524</v>
      </c>
      <c r="C1743" s="3" t="s">
        <v>79</v>
      </c>
      <c r="D1743" s="2">
        <v>86940.24</v>
      </c>
      <c r="E1743" s="3">
        <v>1</v>
      </c>
      <c r="F1743" s="3" t="s">
        <v>2403</v>
      </c>
      <c r="G1743" s="1">
        <v>45346</v>
      </c>
      <c r="H1743" s="3" t="s">
        <v>159</v>
      </c>
      <c r="I1743" s="3" t="s">
        <v>19</v>
      </c>
      <c r="J1743" s="3" t="s">
        <v>36</v>
      </c>
      <c r="K1743" s="2">
        <f>Table1[[#This Row],[Unit Price]]*Table1[[#This Row],[Quantity]]</f>
        <v>86940.24</v>
      </c>
      <c r="L1743" s="3" t="str">
        <f t="shared" si="27"/>
        <v>No Discount</v>
      </c>
      <c r="M1743" s="2" t="str">
        <f>IFERROR(Table1[[#This Row],[Sale Price]]*Table1[[#This Row],[Discount]],"No Discount")</f>
        <v>No Discount</v>
      </c>
      <c r="N1743" s="2">
        <f>IFERROR(Table1[[#This Row],[Sale Price]]-Table1[[#This Row],[Discount Amount]],Table1[[#This Row],[Sale Price]])</f>
        <v>86940.24</v>
      </c>
      <c r="O1743" s="23">
        <f>MONTH(Table1[[#This Row],[Date]])</f>
        <v>2</v>
      </c>
      <c r="P1743" s="3"/>
      <c r="Q1743" s="3"/>
      <c r="R1743" s="3"/>
      <c r="S1743" s="3"/>
      <c r="T1743" s="3"/>
    </row>
    <row r="1744" spans="1:20">
      <c r="A1744" s="3">
        <v>1743</v>
      </c>
      <c r="B1744" s="3" t="s">
        <v>1876</v>
      </c>
      <c r="C1744" s="3" t="s">
        <v>23</v>
      </c>
      <c r="D1744" s="2">
        <v>110196.07</v>
      </c>
      <c r="E1744" s="3">
        <v>5</v>
      </c>
      <c r="F1744" s="3" t="s">
        <v>2404</v>
      </c>
      <c r="G1744" s="1">
        <v>45413</v>
      </c>
      <c r="H1744" s="3" t="s">
        <v>57</v>
      </c>
      <c r="I1744" s="3" t="s">
        <v>19</v>
      </c>
      <c r="J1744" s="3" t="s">
        <v>20</v>
      </c>
      <c r="K1744" s="2">
        <f>Table1[[#This Row],[Unit Price]]*Table1[[#This Row],[Quantity]]</f>
        <v>550980.35000000009</v>
      </c>
      <c r="L1744" s="3">
        <f t="shared" si="27"/>
        <v>0.25</v>
      </c>
      <c r="M1744" s="2">
        <f>IFERROR(Table1[[#This Row],[Sale Price]]*Table1[[#This Row],[Discount]],"No Discount")</f>
        <v>137745.08750000002</v>
      </c>
      <c r="N1744" s="2">
        <f>IFERROR(Table1[[#This Row],[Sale Price]]-Table1[[#This Row],[Discount Amount]],Table1[[#This Row],[Sale Price]])</f>
        <v>413235.26250000007</v>
      </c>
      <c r="O1744" s="23">
        <f>MONTH(Table1[[#This Row],[Date]])</f>
        <v>5</v>
      </c>
      <c r="P1744" s="3"/>
      <c r="Q1744" s="3"/>
      <c r="R1744" s="3"/>
      <c r="S1744" s="3"/>
      <c r="T1744" s="3"/>
    </row>
    <row r="1745" spans="1:20">
      <c r="A1745" s="3">
        <v>1744</v>
      </c>
      <c r="B1745" s="3" t="s">
        <v>324</v>
      </c>
      <c r="C1745" s="3" t="s">
        <v>47</v>
      </c>
      <c r="D1745" s="2">
        <v>130422.86</v>
      </c>
      <c r="E1745" s="3">
        <v>5</v>
      </c>
      <c r="F1745" s="3" t="s">
        <v>2405</v>
      </c>
      <c r="G1745" s="1">
        <v>45379</v>
      </c>
      <c r="H1745" s="3" t="s">
        <v>159</v>
      </c>
      <c r="I1745" s="3" t="s">
        <v>19</v>
      </c>
      <c r="J1745" s="3" t="s">
        <v>20</v>
      </c>
      <c r="K1745" s="2">
        <f>Table1[[#This Row],[Unit Price]]*Table1[[#This Row],[Quantity]]</f>
        <v>652114.30000000005</v>
      </c>
      <c r="L1745" s="3">
        <f t="shared" si="27"/>
        <v>0.25</v>
      </c>
      <c r="M1745" s="2">
        <f>IFERROR(Table1[[#This Row],[Sale Price]]*Table1[[#This Row],[Discount]],"No Discount")</f>
        <v>163028.57500000001</v>
      </c>
      <c r="N1745" s="2">
        <f>IFERROR(Table1[[#This Row],[Sale Price]]-Table1[[#This Row],[Discount Amount]],Table1[[#This Row],[Sale Price]])</f>
        <v>489085.72500000003</v>
      </c>
      <c r="O1745" s="23">
        <f>MONTH(Table1[[#This Row],[Date]])</f>
        <v>3</v>
      </c>
      <c r="P1745" s="3"/>
      <c r="Q1745" s="3"/>
      <c r="R1745" s="3"/>
      <c r="S1745" s="3"/>
      <c r="T1745" s="3"/>
    </row>
    <row r="1746" spans="1:20">
      <c r="A1746" s="3">
        <v>1745</v>
      </c>
      <c r="B1746" s="3" t="s">
        <v>459</v>
      </c>
      <c r="C1746" s="3" t="s">
        <v>79</v>
      </c>
      <c r="D1746" s="2">
        <v>68535.69</v>
      </c>
      <c r="E1746" s="3">
        <v>5</v>
      </c>
      <c r="F1746" s="3" t="s">
        <v>2406</v>
      </c>
      <c r="G1746" s="1">
        <v>45624</v>
      </c>
      <c r="H1746" s="3" t="s">
        <v>91</v>
      </c>
      <c r="I1746" s="3" t="s">
        <v>45</v>
      </c>
      <c r="J1746" s="3" t="s">
        <v>20</v>
      </c>
      <c r="K1746" s="2">
        <f>Table1[[#This Row],[Unit Price]]*Table1[[#This Row],[Quantity]]</f>
        <v>342678.45</v>
      </c>
      <c r="L1746" s="3">
        <f t="shared" si="27"/>
        <v>0.25</v>
      </c>
      <c r="M1746" s="2">
        <f>IFERROR(Table1[[#This Row],[Sale Price]]*Table1[[#This Row],[Discount]],"No Discount")</f>
        <v>85669.612500000003</v>
      </c>
      <c r="N1746" s="2">
        <f>IFERROR(Table1[[#This Row],[Sale Price]]-Table1[[#This Row],[Discount Amount]],Table1[[#This Row],[Sale Price]])</f>
        <v>257008.83750000002</v>
      </c>
      <c r="O1746" s="23">
        <f>MONTH(Table1[[#This Row],[Date]])</f>
        <v>11</v>
      </c>
      <c r="P1746" s="3"/>
      <c r="Q1746" s="3"/>
      <c r="R1746" s="3"/>
      <c r="S1746" s="3"/>
      <c r="T1746" s="3"/>
    </row>
    <row r="1747" spans="1:20">
      <c r="A1747" s="3">
        <v>1746</v>
      </c>
      <c r="B1747" s="3" t="s">
        <v>242</v>
      </c>
      <c r="C1747" s="3" t="s">
        <v>129</v>
      </c>
      <c r="D1747" s="2">
        <v>31659.78</v>
      </c>
      <c r="E1747" s="3">
        <v>4</v>
      </c>
      <c r="F1747" s="3" t="s">
        <v>2407</v>
      </c>
      <c r="G1747" s="1">
        <v>45557</v>
      </c>
      <c r="H1747" s="3" t="s">
        <v>121</v>
      </c>
      <c r="I1747" s="3" t="s">
        <v>26</v>
      </c>
      <c r="J1747" s="3" t="s">
        <v>20</v>
      </c>
      <c r="K1747" s="2">
        <f>Table1[[#This Row],[Unit Price]]*Table1[[#This Row],[Quantity]]</f>
        <v>126639.12</v>
      </c>
      <c r="L1747" s="3">
        <f t="shared" si="27"/>
        <v>0.15</v>
      </c>
      <c r="M1747" s="2">
        <f>IFERROR(Table1[[#This Row],[Sale Price]]*Table1[[#This Row],[Discount]],"No Discount")</f>
        <v>18995.867999999999</v>
      </c>
      <c r="N1747" s="2">
        <f>IFERROR(Table1[[#This Row],[Sale Price]]-Table1[[#This Row],[Discount Amount]],Table1[[#This Row],[Sale Price]])</f>
        <v>107643.25199999999</v>
      </c>
      <c r="O1747" s="23">
        <f>MONTH(Table1[[#This Row],[Date]])</f>
        <v>9</v>
      </c>
      <c r="P1747" s="3"/>
      <c r="Q1747" s="3"/>
      <c r="R1747" s="3"/>
      <c r="S1747" s="3"/>
      <c r="T1747" s="3"/>
    </row>
    <row r="1748" spans="1:20">
      <c r="A1748" s="3">
        <v>1747</v>
      </c>
      <c r="B1748" s="3" t="s">
        <v>1859</v>
      </c>
      <c r="C1748" s="3" t="s">
        <v>51</v>
      </c>
      <c r="D1748" s="2">
        <v>169158.28</v>
      </c>
      <c r="E1748" s="3">
        <v>4</v>
      </c>
      <c r="F1748" s="3" t="s">
        <v>2408</v>
      </c>
      <c r="G1748" s="1">
        <v>45539</v>
      </c>
      <c r="H1748" s="3" t="s">
        <v>31</v>
      </c>
      <c r="I1748" s="3" t="s">
        <v>26</v>
      </c>
      <c r="J1748" s="3" t="s">
        <v>36</v>
      </c>
      <c r="K1748" s="2">
        <f>Table1[[#This Row],[Unit Price]]*Table1[[#This Row],[Quantity]]</f>
        <v>676633.12</v>
      </c>
      <c r="L1748" s="3">
        <f t="shared" si="27"/>
        <v>0.15</v>
      </c>
      <c r="M1748" s="2">
        <f>IFERROR(Table1[[#This Row],[Sale Price]]*Table1[[#This Row],[Discount]],"No Discount")</f>
        <v>101494.96799999999</v>
      </c>
      <c r="N1748" s="2">
        <f>IFERROR(Table1[[#This Row],[Sale Price]]-Table1[[#This Row],[Discount Amount]],Table1[[#This Row],[Sale Price]])</f>
        <v>575138.152</v>
      </c>
      <c r="O1748" s="23">
        <f>MONTH(Table1[[#This Row],[Date]])</f>
        <v>9</v>
      </c>
      <c r="P1748" s="3"/>
      <c r="Q1748" s="3"/>
      <c r="R1748" s="3"/>
      <c r="S1748" s="3"/>
      <c r="T1748" s="3"/>
    </row>
    <row r="1749" spans="1:20">
      <c r="A1749" s="3">
        <v>1748</v>
      </c>
      <c r="B1749" s="3" t="s">
        <v>432</v>
      </c>
      <c r="C1749" s="3" t="s">
        <v>79</v>
      </c>
      <c r="D1749" s="2">
        <v>67563.960000000006</v>
      </c>
      <c r="E1749" s="3">
        <v>1</v>
      </c>
      <c r="F1749" s="3" t="s">
        <v>2409</v>
      </c>
      <c r="G1749" s="1">
        <v>45473</v>
      </c>
      <c r="H1749" s="3" t="s">
        <v>121</v>
      </c>
      <c r="I1749" s="3" t="s">
        <v>41</v>
      </c>
      <c r="J1749" s="3" t="s">
        <v>27</v>
      </c>
      <c r="K1749" s="2">
        <f>Table1[[#This Row],[Unit Price]]*Table1[[#This Row],[Quantity]]</f>
        <v>67563.960000000006</v>
      </c>
      <c r="L1749" s="3" t="str">
        <f t="shared" si="27"/>
        <v>No Discount</v>
      </c>
      <c r="M1749" s="2" t="str">
        <f>IFERROR(Table1[[#This Row],[Sale Price]]*Table1[[#This Row],[Discount]],"No Discount")</f>
        <v>No Discount</v>
      </c>
      <c r="N1749" s="2">
        <f>IFERROR(Table1[[#This Row],[Sale Price]]-Table1[[#This Row],[Discount Amount]],Table1[[#This Row],[Sale Price]])</f>
        <v>67563.960000000006</v>
      </c>
      <c r="O1749" s="23">
        <f>MONTH(Table1[[#This Row],[Date]])</f>
        <v>6</v>
      </c>
      <c r="P1749" s="3"/>
      <c r="Q1749" s="3"/>
      <c r="R1749" s="3"/>
      <c r="S1749" s="3"/>
      <c r="T1749" s="3"/>
    </row>
    <row r="1750" spans="1:20">
      <c r="A1750" s="3">
        <v>1749</v>
      </c>
      <c r="B1750" s="3" t="s">
        <v>437</v>
      </c>
      <c r="C1750" s="3" t="s">
        <v>70</v>
      </c>
      <c r="D1750" s="2">
        <v>119613.51</v>
      </c>
      <c r="E1750" s="3">
        <v>1</v>
      </c>
      <c r="F1750" s="3" t="s">
        <v>2410</v>
      </c>
      <c r="G1750" s="1">
        <v>45582</v>
      </c>
      <c r="H1750" s="3" t="s">
        <v>197</v>
      </c>
      <c r="I1750" s="3" t="s">
        <v>45</v>
      </c>
      <c r="J1750" s="3" t="s">
        <v>27</v>
      </c>
      <c r="K1750" s="2">
        <f>Table1[[#This Row],[Unit Price]]*Table1[[#This Row],[Quantity]]</f>
        <v>119613.51</v>
      </c>
      <c r="L1750" s="3" t="str">
        <f t="shared" si="27"/>
        <v>No Discount</v>
      </c>
      <c r="M1750" s="2" t="str">
        <f>IFERROR(Table1[[#This Row],[Sale Price]]*Table1[[#This Row],[Discount]],"No Discount")</f>
        <v>No Discount</v>
      </c>
      <c r="N1750" s="2">
        <f>IFERROR(Table1[[#This Row],[Sale Price]]-Table1[[#This Row],[Discount Amount]],Table1[[#This Row],[Sale Price]])</f>
        <v>119613.51</v>
      </c>
      <c r="O1750" s="23">
        <f>MONTH(Table1[[#This Row],[Date]])</f>
        <v>10</v>
      </c>
      <c r="P1750" s="3"/>
      <c r="Q1750" s="3"/>
      <c r="R1750" s="3"/>
      <c r="S1750" s="3"/>
      <c r="T1750" s="3"/>
    </row>
    <row r="1751" spans="1:20">
      <c r="A1751" s="3">
        <v>1750</v>
      </c>
      <c r="B1751" s="3" t="s">
        <v>1345</v>
      </c>
      <c r="C1751" s="3" t="s">
        <v>51</v>
      </c>
      <c r="D1751" s="2">
        <v>134018.39000000001</v>
      </c>
      <c r="E1751" s="3">
        <v>4</v>
      </c>
      <c r="F1751" s="3" t="s">
        <v>2411</v>
      </c>
      <c r="G1751" s="1">
        <v>45495</v>
      </c>
      <c r="H1751" s="3" t="s">
        <v>18</v>
      </c>
      <c r="I1751" s="3" t="s">
        <v>26</v>
      </c>
      <c r="J1751" s="3" t="s">
        <v>36</v>
      </c>
      <c r="K1751" s="2">
        <f>Table1[[#This Row],[Unit Price]]*Table1[[#This Row],[Quantity]]</f>
        <v>536073.56000000006</v>
      </c>
      <c r="L1751" s="3">
        <f t="shared" si="27"/>
        <v>0.15</v>
      </c>
      <c r="M1751" s="2">
        <f>IFERROR(Table1[[#This Row],[Sale Price]]*Table1[[#This Row],[Discount]],"No Discount")</f>
        <v>80411.034</v>
      </c>
      <c r="N1751" s="2">
        <f>IFERROR(Table1[[#This Row],[Sale Price]]-Table1[[#This Row],[Discount Amount]],Table1[[#This Row],[Sale Price]])</f>
        <v>455662.52600000007</v>
      </c>
      <c r="O1751" s="23">
        <f>MONTH(Table1[[#This Row],[Date]])</f>
        <v>7</v>
      </c>
      <c r="P1751" s="3"/>
      <c r="Q1751" s="3"/>
      <c r="R1751" s="3"/>
      <c r="S1751" s="3"/>
      <c r="T1751" s="3"/>
    </row>
    <row r="1752" spans="1:20">
      <c r="A1752" s="3">
        <v>1751</v>
      </c>
      <c r="B1752" s="3" t="s">
        <v>738</v>
      </c>
      <c r="C1752" s="3" t="s">
        <v>79</v>
      </c>
      <c r="D1752" s="2">
        <v>104376.25</v>
      </c>
      <c r="E1752" s="3">
        <v>5</v>
      </c>
      <c r="F1752" s="3" t="s">
        <v>2412</v>
      </c>
      <c r="G1752" s="1">
        <v>45426</v>
      </c>
      <c r="H1752" s="3" t="s">
        <v>62</v>
      </c>
      <c r="I1752" s="3" t="s">
        <v>45</v>
      </c>
      <c r="J1752" s="3" t="s">
        <v>36</v>
      </c>
      <c r="K1752" s="2">
        <f>Table1[[#This Row],[Unit Price]]*Table1[[#This Row],[Quantity]]</f>
        <v>521881.25</v>
      </c>
      <c r="L1752" s="3">
        <f t="shared" si="27"/>
        <v>0.25</v>
      </c>
      <c r="M1752" s="2">
        <f>IFERROR(Table1[[#This Row],[Sale Price]]*Table1[[#This Row],[Discount]],"No Discount")</f>
        <v>130470.3125</v>
      </c>
      <c r="N1752" s="2">
        <f>IFERROR(Table1[[#This Row],[Sale Price]]-Table1[[#This Row],[Discount Amount]],Table1[[#This Row],[Sale Price]])</f>
        <v>391410.9375</v>
      </c>
      <c r="O1752" s="23">
        <f>MONTH(Table1[[#This Row],[Date]])</f>
        <v>5</v>
      </c>
      <c r="P1752" s="3"/>
      <c r="Q1752" s="3"/>
      <c r="R1752" s="3"/>
      <c r="S1752" s="3"/>
      <c r="T1752" s="3"/>
    </row>
    <row r="1753" spans="1:20">
      <c r="A1753" s="3">
        <v>1752</v>
      </c>
      <c r="B1753" s="3" t="s">
        <v>505</v>
      </c>
      <c r="C1753" s="3" t="s">
        <v>23</v>
      </c>
      <c r="D1753" s="2">
        <v>24327.67</v>
      </c>
      <c r="E1753" s="3">
        <v>4</v>
      </c>
      <c r="F1753" s="3" t="s">
        <v>2413</v>
      </c>
      <c r="G1753" s="1">
        <v>45504</v>
      </c>
      <c r="H1753" s="3" t="s">
        <v>35</v>
      </c>
      <c r="I1753" s="3" t="s">
        <v>45</v>
      </c>
      <c r="J1753" s="3" t="s">
        <v>20</v>
      </c>
      <c r="K1753" s="2">
        <f>Table1[[#This Row],[Unit Price]]*Table1[[#This Row],[Quantity]]</f>
        <v>97310.68</v>
      </c>
      <c r="L1753" s="3">
        <f t="shared" si="27"/>
        <v>0.15</v>
      </c>
      <c r="M1753" s="2">
        <f>IFERROR(Table1[[#This Row],[Sale Price]]*Table1[[#This Row],[Discount]],"No Discount")</f>
        <v>14596.601999999999</v>
      </c>
      <c r="N1753" s="2">
        <f>IFERROR(Table1[[#This Row],[Sale Price]]-Table1[[#This Row],[Discount Amount]],Table1[[#This Row],[Sale Price]])</f>
        <v>82714.077999999994</v>
      </c>
      <c r="O1753" s="23">
        <f>MONTH(Table1[[#This Row],[Date]])</f>
        <v>7</v>
      </c>
      <c r="P1753" s="3"/>
      <c r="Q1753" s="3"/>
      <c r="R1753" s="3"/>
      <c r="S1753" s="3"/>
      <c r="T1753" s="3"/>
    </row>
    <row r="1754" spans="1:20">
      <c r="A1754" s="3">
        <v>1753</v>
      </c>
      <c r="B1754" s="3" t="s">
        <v>2268</v>
      </c>
      <c r="C1754" s="3" t="s">
        <v>47</v>
      </c>
      <c r="D1754" s="2">
        <v>161373.65</v>
      </c>
      <c r="E1754" s="3">
        <v>4</v>
      </c>
      <c r="F1754" s="3" t="s">
        <v>2414</v>
      </c>
      <c r="G1754" s="1">
        <v>45329</v>
      </c>
      <c r="H1754" s="3" t="s">
        <v>44</v>
      </c>
      <c r="I1754" s="3" t="s">
        <v>19</v>
      </c>
      <c r="J1754" s="3" t="s">
        <v>20</v>
      </c>
      <c r="K1754" s="2">
        <f>Table1[[#This Row],[Unit Price]]*Table1[[#This Row],[Quantity]]</f>
        <v>645494.6</v>
      </c>
      <c r="L1754" s="3">
        <f t="shared" si="27"/>
        <v>0.15</v>
      </c>
      <c r="M1754" s="2">
        <f>IFERROR(Table1[[#This Row],[Sale Price]]*Table1[[#This Row],[Discount]],"No Discount")</f>
        <v>96824.189999999988</v>
      </c>
      <c r="N1754" s="2">
        <f>IFERROR(Table1[[#This Row],[Sale Price]]-Table1[[#This Row],[Discount Amount]],Table1[[#This Row],[Sale Price]])</f>
        <v>548670.41</v>
      </c>
      <c r="O1754" s="23">
        <f>MONTH(Table1[[#This Row],[Date]])</f>
        <v>2</v>
      </c>
      <c r="P1754" s="3"/>
      <c r="Q1754" s="3"/>
      <c r="R1754" s="3"/>
      <c r="S1754" s="3"/>
      <c r="T1754" s="3"/>
    </row>
    <row r="1755" spans="1:20">
      <c r="A1755" s="3">
        <v>1754</v>
      </c>
      <c r="B1755" s="3" t="s">
        <v>2232</v>
      </c>
      <c r="C1755" s="3" t="s">
        <v>60</v>
      </c>
      <c r="D1755" s="2">
        <v>77028.7</v>
      </c>
      <c r="E1755" s="3">
        <v>5</v>
      </c>
      <c r="F1755" s="3" t="s">
        <v>2415</v>
      </c>
      <c r="G1755" s="1">
        <v>45509</v>
      </c>
      <c r="H1755" s="3" t="s">
        <v>44</v>
      </c>
      <c r="I1755" s="3" t="s">
        <v>26</v>
      </c>
      <c r="J1755" s="3" t="s">
        <v>36</v>
      </c>
      <c r="K1755" s="2">
        <f>Table1[[#This Row],[Unit Price]]*Table1[[#This Row],[Quantity]]</f>
        <v>385143.5</v>
      </c>
      <c r="L1755" s="3">
        <f t="shared" si="27"/>
        <v>0.25</v>
      </c>
      <c r="M1755" s="2">
        <f>IFERROR(Table1[[#This Row],[Sale Price]]*Table1[[#This Row],[Discount]],"No Discount")</f>
        <v>96285.875</v>
      </c>
      <c r="N1755" s="2">
        <f>IFERROR(Table1[[#This Row],[Sale Price]]-Table1[[#This Row],[Discount Amount]],Table1[[#This Row],[Sale Price]])</f>
        <v>288857.625</v>
      </c>
      <c r="O1755" s="23">
        <f>MONTH(Table1[[#This Row],[Date]])</f>
        <v>8</v>
      </c>
      <c r="P1755" s="3"/>
      <c r="Q1755" s="3"/>
      <c r="R1755" s="3"/>
      <c r="S1755" s="3"/>
      <c r="T1755" s="3"/>
    </row>
    <row r="1756" spans="1:20">
      <c r="A1756" s="3">
        <v>1755</v>
      </c>
      <c r="B1756" s="3" t="s">
        <v>342</v>
      </c>
      <c r="C1756" s="3" t="s">
        <v>29</v>
      </c>
      <c r="D1756" s="2">
        <v>49283.34</v>
      </c>
      <c r="E1756" s="3">
        <v>5</v>
      </c>
      <c r="F1756" s="3" t="s">
        <v>2416</v>
      </c>
      <c r="G1756" s="1">
        <v>45590</v>
      </c>
      <c r="H1756" s="3" t="s">
        <v>223</v>
      </c>
      <c r="I1756" s="3" t="s">
        <v>26</v>
      </c>
      <c r="J1756" s="3" t="s">
        <v>27</v>
      </c>
      <c r="K1756" s="2">
        <f>Table1[[#This Row],[Unit Price]]*Table1[[#This Row],[Quantity]]</f>
        <v>246416.69999999998</v>
      </c>
      <c r="L1756" s="3">
        <f t="shared" si="27"/>
        <v>0.25</v>
      </c>
      <c r="M1756" s="2">
        <f>IFERROR(Table1[[#This Row],[Sale Price]]*Table1[[#This Row],[Discount]],"No Discount")</f>
        <v>61604.174999999996</v>
      </c>
      <c r="N1756" s="2">
        <f>IFERROR(Table1[[#This Row],[Sale Price]]-Table1[[#This Row],[Discount Amount]],Table1[[#This Row],[Sale Price]])</f>
        <v>184812.52499999999</v>
      </c>
      <c r="O1756" s="23">
        <f>MONTH(Table1[[#This Row],[Date]])</f>
        <v>10</v>
      </c>
      <c r="P1756" s="3"/>
      <c r="Q1756" s="3"/>
      <c r="R1756" s="3"/>
      <c r="S1756" s="3"/>
      <c r="T1756" s="3"/>
    </row>
    <row r="1757" spans="1:20">
      <c r="A1757" s="3">
        <v>1756</v>
      </c>
      <c r="B1757" s="3" t="s">
        <v>621</v>
      </c>
      <c r="C1757" s="3" t="s">
        <v>23</v>
      </c>
      <c r="D1757" s="2">
        <v>115248.38</v>
      </c>
      <c r="E1757" s="3">
        <v>1</v>
      </c>
      <c r="F1757" s="3" t="s">
        <v>2417</v>
      </c>
      <c r="G1757" s="1">
        <v>45415</v>
      </c>
      <c r="H1757" s="3" t="s">
        <v>57</v>
      </c>
      <c r="I1757" s="3" t="s">
        <v>19</v>
      </c>
      <c r="J1757" s="3" t="s">
        <v>20</v>
      </c>
      <c r="K1757" s="2">
        <f>Table1[[#This Row],[Unit Price]]*Table1[[#This Row],[Quantity]]</f>
        <v>115248.38</v>
      </c>
      <c r="L1757" s="3" t="str">
        <f t="shared" si="27"/>
        <v>No Discount</v>
      </c>
      <c r="M1757" s="2" t="str">
        <f>IFERROR(Table1[[#This Row],[Sale Price]]*Table1[[#This Row],[Discount]],"No Discount")</f>
        <v>No Discount</v>
      </c>
      <c r="N1757" s="2">
        <f>IFERROR(Table1[[#This Row],[Sale Price]]-Table1[[#This Row],[Discount Amount]],Table1[[#This Row],[Sale Price]])</f>
        <v>115248.38</v>
      </c>
      <c r="O1757" s="23">
        <f>MONTH(Table1[[#This Row],[Date]])</f>
        <v>5</v>
      </c>
      <c r="P1757" s="3"/>
      <c r="Q1757" s="3"/>
      <c r="R1757" s="3"/>
      <c r="S1757" s="3"/>
      <c r="T1757" s="3"/>
    </row>
    <row r="1758" spans="1:20">
      <c r="A1758" s="3">
        <v>1757</v>
      </c>
      <c r="B1758" s="3" t="s">
        <v>1383</v>
      </c>
      <c r="C1758" s="3" t="s">
        <v>51</v>
      </c>
      <c r="D1758" s="2">
        <v>81065.73</v>
      </c>
      <c r="E1758" s="3">
        <v>5</v>
      </c>
      <c r="F1758" s="3" t="s">
        <v>2418</v>
      </c>
      <c r="G1758" s="1">
        <v>45619</v>
      </c>
      <c r="H1758" s="3" t="s">
        <v>44</v>
      </c>
      <c r="I1758" s="3" t="s">
        <v>41</v>
      </c>
      <c r="J1758" s="3" t="s">
        <v>36</v>
      </c>
      <c r="K1758" s="2">
        <f>Table1[[#This Row],[Unit Price]]*Table1[[#This Row],[Quantity]]</f>
        <v>405328.64999999997</v>
      </c>
      <c r="L1758" s="3">
        <f t="shared" si="27"/>
        <v>0.25</v>
      </c>
      <c r="M1758" s="2">
        <f>IFERROR(Table1[[#This Row],[Sale Price]]*Table1[[#This Row],[Discount]],"No Discount")</f>
        <v>101332.16249999999</v>
      </c>
      <c r="N1758" s="2">
        <f>IFERROR(Table1[[#This Row],[Sale Price]]-Table1[[#This Row],[Discount Amount]],Table1[[#This Row],[Sale Price]])</f>
        <v>303996.48749999999</v>
      </c>
      <c r="O1758" s="23">
        <f>MONTH(Table1[[#This Row],[Date]])</f>
        <v>11</v>
      </c>
      <c r="P1758" s="3"/>
      <c r="Q1758" s="3"/>
      <c r="R1758" s="3"/>
      <c r="S1758" s="3"/>
      <c r="T1758" s="3"/>
    </row>
    <row r="1759" spans="1:20">
      <c r="A1759" s="3">
        <v>1758</v>
      </c>
      <c r="B1759" s="3" t="s">
        <v>585</v>
      </c>
      <c r="C1759" s="3" t="s">
        <v>16</v>
      </c>
      <c r="D1759" s="2">
        <v>170620.98</v>
      </c>
      <c r="E1759" s="3">
        <v>1</v>
      </c>
      <c r="F1759" s="3" t="s">
        <v>2419</v>
      </c>
      <c r="G1759" s="1">
        <v>45308</v>
      </c>
      <c r="H1759" s="3" t="s">
        <v>251</v>
      </c>
      <c r="I1759" s="3" t="s">
        <v>26</v>
      </c>
      <c r="J1759" s="3" t="s">
        <v>20</v>
      </c>
      <c r="K1759" s="2">
        <f>Table1[[#This Row],[Unit Price]]*Table1[[#This Row],[Quantity]]</f>
        <v>170620.98</v>
      </c>
      <c r="L1759" s="3" t="str">
        <f t="shared" si="27"/>
        <v>No Discount</v>
      </c>
      <c r="M1759" s="2" t="str">
        <f>IFERROR(Table1[[#This Row],[Sale Price]]*Table1[[#This Row],[Discount]],"No Discount")</f>
        <v>No Discount</v>
      </c>
      <c r="N1759" s="2">
        <f>IFERROR(Table1[[#This Row],[Sale Price]]-Table1[[#This Row],[Discount Amount]],Table1[[#This Row],[Sale Price]])</f>
        <v>170620.98</v>
      </c>
      <c r="O1759" s="23">
        <f>MONTH(Table1[[#This Row],[Date]])</f>
        <v>1</v>
      </c>
      <c r="P1759" s="3"/>
      <c r="Q1759" s="3"/>
      <c r="R1759" s="3"/>
      <c r="S1759" s="3"/>
      <c r="T1759" s="3"/>
    </row>
    <row r="1760" spans="1:20">
      <c r="A1760" s="3">
        <v>1759</v>
      </c>
      <c r="B1760" s="3" t="s">
        <v>1861</v>
      </c>
      <c r="C1760" s="3" t="s">
        <v>60</v>
      </c>
      <c r="D1760" s="2">
        <v>64476.21</v>
      </c>
      <c r="E1760" s="3">
        <v>3</v>
      </c>
      <c r="F1760" s="3" t="s">
        <v>2420</v>
      </c>
      <c r="G1760" s="1">
        <v>45375</v>
      </c>
      <c r="H1760" s="3" t="s">
        <v>131</v>
      </c>
      <c r="I1760" s="3" t="s">
        <v>19</v>
      </c>
      <c r="J1760" s="3" t="s">
        <v>27</v>
      </c>
      <c r="K1760" s="2">
        <f>Table1[[#This Row],[Unit Price]]*Table1[[#This Row],[Quantity]]</f>
        <v>193428.63</v>
      </c>
      <c r="L1760" s="3">
        <f t="shared" si="27"/>
        <v>0.15</v>
      </c>
      <c r="M1760" s="2">
        <f>IFERROR(Table1[[#This Row],[Sale Price]]*Table1[[#This Row],[Discount]],"No Discount")</f>
        <v>29014.2945</v>
      </c>
      <c r="N1760" s="2">
        <f>IFERROR(Table1[[#This Row],[Sale Price]]-Table1[[#This Row],[Discount Amount]],Table1[[#This Row],[Sale Price]])</f>
        <v>164414.33550000002</v>
      </c>
      <c r="O1760" s="23">
        <f>MONTH(Table1[[#This Row],[Date]])</f>
        <v>3</v>
      </c>
      <c r="P1760" s="3"/>
      <c r="Q1760" s="3"/>
      <c r="R1760" s="3"/>
      <c r="S1760" s="3"/>
      <c r="T1760" s="3"/>
    </row>
    <row r="1761" spans="1:20">
      <c r="A1761" s="3">
        <v>1760</v>
      </c>
      <c r="B1761" s="3" t="s">
        <v>492</v>
      </c>
      <c r="C1761" s="3" t="s">
        <v>47</v>
      </c>
      <c r="D1761" s="2">
        <v>45881.72</v>
      </c>
      <c r="E1761" s="3">
        <v>1</v>
      </c>
      <c r="F1761" s="3" t="s">
        <v>2421</v>
      </c>
      <c r="G1761" s="1">
        <v>45338</v>
      </c>
      <c r="H1761" s="3" t="s">
        <v>106</v>
      </c>
      <c r="I1761" s="3" t="s">
        <v>19</v>
      </c>
      <c r="J1761" s="3" t="s">
        <v>27</v>
      </c>
      <c r="K1761" s="2">
        <f>Table1[[#This Row],[Unit Price]]*Table1[[#This Row],[Quantity]]</f>
        <v>45881.72</v>
      </c>
      <c r="L1761" s="3" t="str">
        <f t="shared" si="27"/>
        <v>No Discount</v>
      </c>
      <c r="M1761" s="2" t="str">
        <f>IFERROR(Table1[[#This Row],[Sale Price]]*Table1[[#This Row],[Discount]],"No Discount")</f>
        <v>No Discount</v>
      </c>
      <c r="N1761" s="2">
        <f>IFERROR(Table1[[#This Row],[Sale Price]]-Table1[[#This Row],[Discount Amount]],Table1[[#This Row],[Sale Price]])</f>
        <v>45881.72</v>
      </c>
      <c r="O1761" s="23">
        <f>MONTH(Table1[[#This Row],[Date]])</f>
        <v>2</v>
      </c>
      <c r="P1761" s="3"/>
      <c r="Q1761" s="3"/>
      <c r="R1761" s="3"/>
      <c r="S1761" s="3"/>
      <c r="T1761" s="3"/>
    </row>
    <row r="1762" spans="1:20">
      <c r="A1762" s="3">
        <v>1761</v>
      </c>
      <c r="B1762" s="3" t="s">
        <v>1091</v>
      </c>
      <c r="C1762" s="3" t="s">
        <v>38</v>
      </c>
      <c r="D1762" s="2">
        <v>107000.93</v>
      </c>
      <c r="E1762" s="3">
        <v>5</v>
      </c>
      <c r="F1762" s="3" t="s">
        <v>2422</v>
      </c>
      <c r="G1762" s="1">
        <v>45439</v>
      </c>
      <c r="H1762" s="3" t="s">
        <v>84</v>
      </c>
      <c r="I1762" s="3" t="s">
        <v>32</v>
      </c>
      <c r="J1762" s="3" t="s">
        <v>27</v>
      </c>
      <c r="K1762" s="2">
        <f>Table1[[#This Row],[Unit Price]]*Table1[[#This Row],[Quantity]]</f>
        <v>535004.64999999991</v>
      </c>
      <c r="L1762" s="3">
        <f t="shared" si="27"/>
        <v>0.25</v>
      </c>
      <c r="M1762" s="2">
        <f>IFERROR(Table1[[#This Row],[Sale Price]]*Table1[[#This Row],[Discount]],"No Discount")</f>
        <v>133751.16249999998</v>
      </c>
      <c r="N1762" s="2">
        <f>IFERROR(Table1[[#This Row],[Sale Price]]-Table1[[#This Row],[Discount Amount]],Table1[[#This Row],[Sale Price]])</f>
        <v>401253.48749999993</v>
      </c>
      <c r="O1762" s="23">
        <f>MONTH(Table1[[#This Row],[Date]])</f>
        <v>5</v>
      </c>
      <c r="P1762" s="3"/>
      <c r="Q1762" s="3"/>
      <c r="R1762" s="3"/>
      <c r="S1762" s="3"/>
      <c r="T1762" s="3"/>
    </row>
    <row r="1763" spans="1:20">
      <c r="A1763" s="3">
        <v>1762</v>
      </c>
      <c r="B1763" s="3" t="s">
        <v>155</v>
      </c>
      <c r="C1763" s="3" t="s">
        <v>29</v>
      </c>
      <c r="D1763" s="2">
        <v>186869.19</v>
      </c>
      <c r="E1763" s="3">
        <v>2</v>
      </c>
      <c r="F1763" s="3" t="s">
        <v>2423</v>
      </c>
      <c r="G1763" s="1">
        <v>45644</v>
      </c>
      <c r="H1763" s="3" t="s">
        <v>25</v>
      </c>
      <c r="I1763" s="3" t="s">
        <v>45</v>
      </c>
      <c r="J1763" s="3" t="s">
        <v>36</v>
      </c>
      <c r="K1763" s="2">
        <f>Table1[[#This Row],[Unit Price]]*Table1[[#This Row],[Quantity]]</f>
        <v>373738.38</v>
      </c>
      <c r="L1763" s="3">
        <f t="shared" si="27"/>
        <v>0.15</v>
      </c>
      <c r="M1763" s="2">
        <f>IFERROR(Table1[[#This Row],[Sale Price]]*Table1[[#This Row],[Discount]],"No Discount")</f>
        <v>56060.756999999998</v>
      </c>
      <c r="N1763" s="2">
        <f>IFERROR(Table1[[#This Row],[Sale Price]]-Table1[[#This Row],[Discount Amount]],Table1[[#This Row],[Sale Price]])</f>
        <v>317677.62300000002</v>
      </c>
      <c r="O1763" s="23">
        <f>MONTH(Table1[[#This Row],[Date]])</f>
        <v>12</v>
      </c>
      <c r="P1763" s="3"/>
      <c r="Q1763" s="3"/>
      <c r="R1763" s="3"/>
      <c r="S1763" s="3"/>
      <c r="T1763" s="3"/>
    </row>
    <row r="1764" spans="1:20">
      <c r="A1764" s="3">
        <v>1763</v>
      </c>
      <c r="B1764" s="3" t="s">
        <v>33</v>
      </c>
      <c r="C1764" s="3" t="s">
        <v>70</v>
      </c>
      <c r="D1764" s="2">
        <v>77564.34</v>
      </c>
      <c r="E1764" s="3">
        <v>2</v>
      </c>
      <c r="F1764" s="3" t="s">
        <v>2424</v>
      </c>
      <c r="G1764" s="1">
        <v>45400</v>
      </c>
      <c r="H1764" s="3" t="s">
        <v>44</v>
      </c>
      <c r="I1764" s="3" t="s">
        <v>41</v>
      </c>
      <c r="J1764" s="3" t="s">
        <v>27</v>
      </c>
      <c r="K1764" s="2">
        <f>Table1[[#This Row],[Unit Price]]*Table1[[#This Row],[Quantity]]</f>
        <v>155128.68</v>
      </c>
      <c r="L1764" s="3">
        <f t="shared" si="27"/>
        <v>0.15</v>
      </c>
      <c r="M1764" s="2">
        <f>IFERROR(Table1[[#This Row],[Sale Price]]*Table1[[#This Row],[Discount]],"No Discount")</f>
        <v>23269.302</v>
      </c>
      <c r="N1764" s="2">
        <f>IFERROR(Table1[[#This Row],[Sale Price]]-Table1[[#This Row],[Discount Amount]],Table1[[#This Row],[Sale Price]])</f>
        <v>131859.378</v>
      </c>
      <c r="O1764" s="23">
        <f>MONTH(Table1[[#This Row],[Date]])</f>
        <v>4</v>
      </c>
      <c r="P1764" s="3"/>
      <c r="Q1764" s="3"/>
      <c r="R1764" s="3"/>
      <c r="S1764" s="3"/>
      <c r="T1764" s="3"/>
    </row>
    <row r="1765" spans="1:20">
      <c r="A1765" s="3">
        <v>1764</v>
      </c>
      <c r="B1765" s="3" t="s">
        <v>1190</v>
      </c>
      <c r="C1765" s="3" t="s">
        <v>47</v>
      </c>
      <c r="D1765" s="2">
        <v>14506.6</v>
      </c>
      <c r="E1765" s="3">
        <v>4</v>
      </c>
      <c r="F1765" s="3" t="s">
        <v>2425</v>
      </c>
      <c r="G1765" s="1">
        <v>45451</v>
      </c>
      <c r="H1765" s="3" t="s">
        <v>91</v>
      </c>
      <c r="I1765" s="3" t="s">
        <v>45</v>
      </c>
      <c r="J1765" s="3" t="s">
        <v>27</v>
      </c>
      <c r="K1765" s="2">
        <f>Table1[[#This Row],[Unit Price]]*Table1[[#This Row],[Quantity]]</f>
        <v>58026.400000000001</v>
      </c>
      <c r="L1765" s="3">
        <f t="shared" si="27"/>
        <v>0.15</v>
      </c>
      <c r="M1765" s="2">
        <f>IFERROR(Table1[[#This Row],[Sale Price]]*Table1[[#This Row],[Discount]],"No Discount")</f>
        <v>8703.9599999999991</v>
      </c>
      <c r="N1765" s="2">
        <f>IFERROR(Table1[[#This Row],[Sale Price]]-Table1[[#This Row],[Discount Amount]],Table1[[#This Row],[Sale Price]])</f>
        <v>49322.44</v>
      </c>
      <c r="O1765" s="23">
        <f>MONTH(Table1[[#This Row],[Date]])</f>
        <v>6</v>
      </c>
      <c r="P1765" s="3"/>
      <c r="Q1765" s="3"/>
      <c r="R1765" s="3"/>
      <c r="S1765" s="3"/>
      <c r="T1765" s="3"/>
    </row>
    <row r="1766" spans="1:20">
      <c r="A1766" s="3">
        <v>1765</v>
      </c>
      <c r="B1766" s="3" t="s">
        <v>1645</v>
      </c>
      <c r="C1766" s="3" t="s">
        <v>16</v>
      </c>
      <c r="D1766" s="2">
        <v>61588.18</v>
      </c>
      <c r="E1766" s="3">
        <v>2</v>
      </c>
      <c r="F1766" s="3" t="s">
        <v>2426</v>
      </c>
      <c r="G1766" s="1">
        <v>45493</v>
      </c>
      <c r="H1766" s="3" t="s">
        <v>81</v>
      </c>
      <c r="I1766" s="3" t="s">
        <v>45</v>
      </c>
      <c r="J1766" s="3" t="s">
        <v>36</v>
      </c>
      <c r="K1766" s="2">
        <f>Table1[[#This Row],[Unit Price]]*Table1[[#This Row],[Quantity]]</f>
        <v>123176.36</v>
      </c>
      <c r="L1766" s="3">
        <f t="shared" si="27"/>
        <v>0.15</v>
      </c>
      <c r="M1766" s="2">
        <f>IFERROR(Table1[[#This Row],[Sale Price]]*Table1[[#This Row],[Discount]],"No Discount")</f>
        <v>18476.453999999998</v>
      </c>
      <c r="N1766" s="2">
        <f>IFERROR(Table1[[#This Row],[Sale Price]]-Table1[[#This Row],[Discount Amount]],Table1[[#This Row],[Sale Price]])</f>
        <v>104699.906</v>
      </c>
      <c r="O1766" s="23">
        <f>MONTH(Table1[[#This Row],[Date]])</f>
        <v>7</v>
      </c>
      <c r="P1766" s="3"/>
      <c r="Q1766" s="3"/>
      <c r="R1766" s="3"/>
      <c r="S1766" s="3"/>
      <c r="T1766" s="3"/>
    </row>
    <row r="1767" spans="1:20">
      <c r="A1767" s="3">
        <v>1766</v>
      </c>
      <c r="B1767" s="3" t="s">
        <v>1126</v>
      </c>
      <c r="C1767" s="3" t="s">
        <v>79</v>
      </c>
      <c r="D1767" s="2">
        <v>92638.24</v>
      </c>
      <c r="E1767" s="3">
        <v>2</v>
      </c>
      <c r="F1767" s="3" t="s">
        <v>2427</v>
      </c>
      <c r="G1767" s="1">
        <v>45407</v>
      </c>
      <c r="H1767" s="3" t="s">
        <v>197</v>
      </c>
      <c r="I1767" s="3" t="s">
        <v>26</v>
      </c>
      <c r="J1767" s="3" t="s">
        <v>27</v>
      </c>
      <c r="K1767" s="2">
        <f>Table1[[#This Row],[Unit Price]]*Table1[[#This Row],[Quantity]]</f>
        <v>185276.48</v>
      </c>
      <c r="L1767" s="3">
        <f t="shared" si="27"/>
        <v>0.15</v>
      </c>
      <c r="M1767" s="2">
        <f>IFERROR(Table1[[#This Row],[Sale Price]]*Table1[[#This Row],[Discount]],"No Discount")</f>
        <v>27791.472000000002</v>
      </c>
      <c r="N1767" s="2">
        <f>IFERROR(Table1[[#This Row],[Sale Price]]-Table1[[#This Row],[Discount Amount]],Table1[[#This Row],[Sale Price]])</f>
        <v>157485.008</v>
      </c>
      <c r="O1767" s="23">
        <f>MONTH(Table1[[#This Row],[Date]])</f>
        <v>4</v>
      </c>
      <c r="P1767" s="3"/>
      <c r="Q1767" s="3"/>
      <c r="R1767" s="3"/>
      <c r="S1767" s="3"/>
      <c r="T1767" s="3"/>
    </row>
    <row r="1768" spans="1:20">
      <c r="A1768" s="3">
        <v>1767</v>
      </c>
      <c r="B1768" s="3" t="s">
        <v>1286</v>
      </c>
      <c r="C1768" s="3" t="s">
        <v>79</v>
      </c>
      <c r="D1768" s="2">
        <v>14473.68</v>
      </c>
      <c r="E1768" s="3">
        <v>4</v>
      </c>
      <c r="F1768" s="3" t="s">
        <v>2428</v>
      </c>
      <c r="G1768" s="1">
        <v>45385</v>
      </c>
      <c r="H1768" s="3" t="s">
        <v>121</v>
      </c>
      <c r="I1768" s="3" t="s">
        <v>26</v>
      </c>
      <c r="J1768" s="3" t="s">
        <v>20</v>
      </c>
      <c r="K1768" s="2">
        <f>Table1[[#This Row],[Unit Price]]*Table1[[#This Row],[Quantity]]</f>
        <v>57894.720000000001</v>
      </c>
      <c r="L1768" s="3">
        <f t="shared" si="27"/>
        <v>0.15</v>
      </c>
      <c r="M1768" s="2">
        <f>IFERROR(Table1[[#This Row],[Sale Price]]*Table1[[#This Row],[Discount]],"No Discount")</f>
        <v>8684.2080000000005</v>
      </c>
      <c r="N1768" s="2">
        <f>IFERROR(Table1[[#This Row],[Sale Price]]-Table1[[#This Row],[Discount Amount]],Table1[[#This Row],[Sale Price]])</f>
        <v>49210.512000000002</v>
      </c>
      <c r="O1768" s="23">
        <f>MONTH(Table1[[#This Row],[Date]])</f>
        <v>4</v>
      </c>
      <c r="P1768" s="3"/>
      <c r="Q1768" s="3"/>
      <c r="R1768" s="3"/>
      <c r="S1768" s="3"/>
      <c r="T1768" s="3"/>
    </row>
    <row r="1769" spans="1:20">
      <c r="A1769" s="3">
        <v>1768</v>
      </c>
      <c r="B1769" s="3" t="s">
        <v>1628</v>
      </c>
      <c r="C1769" s="3" t="s">
        <v>51</v>
      </c>
      <c r="D1769" s="2">
        <v>66286.990000000005</v>
      </c>
      <c r="E1769" s="3">
        <v>2</v>
      </c>
      <c r="F1769" s="3" t="s">
        <v>2429</v>
      </c>
      <c r="G1769" s="1">
        <v>45628</v>
      </c>
      <c r="H1769" s="3" t="s">
        <v>31</v>
      </c>
      <c r="I1769" s="3" t="s">
        <v>26</v>
      </c>
      <c r="J1769" s="3" t="s">
        <v>36</v>
      </c>
      <c r="K1769" s="2">
        <f>Table1[[#This Row],[Unit Price]]*Table1[[#This Row],[Quantity]]</f>
        <v>132573.98000000001</v>
      </c>
      <c r="L1769" s="3">
        <f t="shared" si="27"/>
        <v>0.15</v>
      </c>
      <c r="M1769" s="2">
        <f>IFERROR(Table1[[#This Row],[Sale Price]]*Table1[[#This Row],[Discount]],"No Discount")</f>
        <v>19886.097000000002</v>
      </c>
      <c r="N1769" s="2">
        <f>IFERROR(Table1[[#This Row],[Sale Price]]-Table1[[#This Row],[Discount Amount]],Table1[[#This Row],[Sale Price]])</f>
        <v>112687.883</v>
      </c>
      <c r="O1769" s="23">
        <f>MONTH(Table1[[#This Row],[Date]])</f>
        <v>12</v>
      </c>
      <c r="P1769" s="3"/>
      <c r="Q1769" s="3"/>
      <c r="R1769" s="3"/>
      <c r="S1769" s="3"/>
      <c r="T1769" s="3"/>
    </row>
    <row r="1770" spans="1:20">
      <c r="A1770" s="3">
        <v>1769</v>
      </c>
      <c r="B1770" s="3" t="s">
        <v>160</v>
      </c>
      <c r="C1770" s="3" t="s">
        <v>129</v>
      </c>
      <c r="D1770" s="2">
        <v>110405.08</v>
      </c>
      <c r="E1770" s="3">
        <v>4</v>
      </c>
      <c r="F1770" s="3" t="s">
        <v>2430</v>
      </c>
      <c r="G1770" s="1">
        <v>45347</v>
      </c>
      <c r="H1770" s="3" t="s">
        <v>40</v>
      </c>
      <c r="I1770" s="3" t="s">
        <v>41</v>
      </c>
      <c r="J1770" s="3" t="s">
        <v>20</v>
      </c>
      <c r="K1770" s="2">
        <f>Table1[[#This Row],[Unit Price]]*Table1[[#This Row],[Quantity]]</f>
        <v>441620.32</v>
      </c>
      <c r="L1770" s="3">
        <f t="shared" si="27"/>
        <v>0.15</v>
      </c>
      <c r="M1770" s="2">
        <f>IFERROR(Table1[[#This Row],[Sale Price]]*Table1[[#This Row],[Discount]],"No Discount")</f>
        <v>66243.047999999995</v>
      </c>
      <c r="N1770" s="2">
        <f>IFERROR(Table1[[#This Row],[Sale Price]]-Table1[[#This Row],[Discount Amount]],Table1[[#This Row],[Sale Price]])</f>
        <v>375377.272</v>
      </c>
      <c r="O1770" s="23">
        <f>MONTH(Table1[[#This Row],[Date]])</f>
        <v>2</v>
      </c>
      <c r="P1770" s="3"/>
      <c r="Q1770" s="3"/>
      <c r="R1770" s="3"/>
      <c r="S1770" s="3"/>
      <c r="T1770" s="3"/>
    </row>
    <row r="1771" spans="1:20">
      <c r="A1771" s="3">
        <v>1770</v>
      </c>
      <c r="B1771" s="3" t="s">
        <v>232</v>
      </c>
      <c r="C1771" s="3" t="s">
        <v>129</v>
      </c>
      <c r="D1771" s="2">
        <v>180890.81</v>
      </c>
      <c r="E1771" s="3">
        <v>4</v>
      </c>
      <c r="F1771" s="3" t="s">
        <v>2431</v>
      </c>
      <c r="G1771" s="1">
        <v>45367</v>
      </c>
      <c r="H1771" s="3" t="s">
        <v>131</v>
      </c>
      <c r="I1771" s="3" t="s">
        <v>41</v>
      </c>
      <c r="J1771" s="3" t="s">
        <v>20</v>
      </c>
      <c r="K1771" s="2">
        <f>Table1[[#This Row],[Unit Price]]*Table1[[#This Row],[Quantity]]</f>
        <v>723563.24</v>
      </c>
      <c r="L1771" s="3">
        <f t="shared" si="27"/>
        <v>0.15</v>
      </c>
      <c r="M1771" s="2">
        <f>IFERROR(Table1[[#This Row],[Sale Price]]*Table1[[#This Row],[Discount]],"No Discount")</f>
        <v>108534.48599999999</v>
      </c>
      <c r="N1771" s="2">
        <f>IFERROR(Table1[[#This Row],[Sale Price]]-Table1[[#This Row],[Discount Amount]],Table1[[#This Row],[Sale Price]])</f>
        <v>615028.75399999996</v>
      </c>
      <c r="O1771" s="23">
        <f>MONTH(Table1[[#This Row],[Date]])</f>
        <v>3</v>
      </c>
      <c r="P1771" s="3"/>
      <c r="Q1771" s="3"/>
      <c r="R1771" s="3"/>
      <c r="S1771" s="3"/>
      <c r="T1771" s="3"/>
    </row>
    <row r="1772" spans="1:20">
      <c r="A1772" s="3">
        <v>1771</v>
      </c>
      <c r="B1772" s="3" t="s">
        <v>532</v>
      </c>
      <c r="C1772" s="3" t="s">
        <v>23</v>
      </c>
      <c r="D1772" s="2">
        <v>80050.03</v>
      </c>
      <c r="E1772" s="3">
        <v>4</v>
      </c>
      <c r="F1772" s="3" t="s">
        <v>2432</v>
      </c>
      <c r="G1772" s="1">
        <v>45461</v>
      </c>
      <c r="H1772" s="3" t="s">
        <v>40</v>
      </c>
      <c r="I1772" s="3" t="s">
        <v>26</v>
      </c>
      <c r="J1772" s="3" t="s">
        <v>27</v>
      </c>
      <c r="K1772" s="2">
        <f>Table1[[#This Row],[Unit Price]]*Table1[[#This Row],[Quantity]]</f>
        <v>320200.12</v>
      </c>
      <c r="L1772" s="3">
        <f t="shared" si="27"/>
        <v>0.15</v>
      </c>
      <c r="M1772" s="2">
        <f>IFERROR(Table1[[#This Row],[Sale Price]]*Table1[[#This Row],[Discount]],"No Discount")</f>
        <v>48030.017999999996</v>
      </c>
      <c r="N1772" s="2">
        <f>IFERROR(Table1[[#This Row],[Sale Price]]-Table1[[#This Row],[Discount Amount]],Table1[[#This Row],[Sale Price]])</f>
        <v>272170.10200000001</v>
      </c>
      <c r="O1772" s="23">
        <f>MONTH(Table1[[#This Row],[Date]])</f>
        <v>6</v>
      </c>
      <c r="P1772" s="3"/>
      <c r="Q1772" s="3"/>
      <c r="R1772" s="3"/>
      <c r="S1772" s="3"/>
      <c r="T1772" s="3"/>
    </row>
    <row r="1773" spans="1:20">
      <c r="A1773" s="3">
        <v>1772</v>
      </c>
      <c r="B1773" s="3" t="s">
        <v>806</v>
      </c>
      <c r="C1773" s="3" t="s">
        <v>47</v>
      </c>
      <c r="D1773" s="2">
        <v>137484.32999999999</v>
      </c>
      <c r="E1773" s="3">
        <v>5</v>
      </c>
      <c r="F1773" s="3" t="s">
        <v>2433</v>
      </c>
      <c r="G1773" s="1">
        <v>45311</v>
      </c>
      <c r="H1773" s="3" t="s">
        <v>67</v>
      </c>
      <c r="I1773" s="3" t="s">
        <v>41</v>
      </c>
      <c r="J1773" s="3" t="s">
        <v>20</v>
      </c>
      <c r="K1773" s="2">
        <f>Table1[[#This Row],[Unit Price]]*Table1[[#This Row],[Quantity]]</f>
        <v>687421.64999999991</v>
      </c>
      <c r="L1773" s="3">
        <f t="shared" si="27"/>
        <v>0.25</v>
      </c>
      <c r="M1773" s="2">
        <f>IFERROR(Table1[[#This Row],[Sale Price]]*Table1[[#This Row],[Discount]],"No Discount")</f>
        <v>171855.41249999998</v>
      </c>
      <c r="N1773" s="2">
        <f>IFERROR(Table1[[#This Row],[Sale Price]]-Table1[[#This Row],[Discount Amount]],Table1[[#This Row],[Sale Price]])</f>
        <v>515566.23749999993</v>
      </c>
      <c r="O1773" s="23">
        <f>MONTH(Table1[[#This Row],[Date]])</f>
        <v>1</v>
      </c>
      <c r="P1773" s="3"/>
      <c r="Q1773" s="3"/>
      <c r="R1773" s="3"/>
      <c r="S1773" s="3"/>
      <c r="T1773" s="3"/>
    </row>
    <row r="1774" spans="1:20">
      <c r="A1774" s="3">
        <v>1773</v>
      </c>
      <c r="B1774" s="3" t="s">
        <v>1645</v>
      </c>
      <c r="C1774" s="3" t="s">
        <v>23</v>
      </c>
      <c r="D1774" s="2">
        <v>83477.740000000005</v>
      </c>
      <c r="E1774" s="3">
        <v>1</v>
      </c>
      <c r="F1774" s="3" t="s">
        <v>2434</v>
      </c>
      <c r="G1774" s="1">
        <v>45591</v>
      </c>
      <c r="H1774" s="3" t="s">
        <v>223</v>
      </c>
      <c r="I1774" s="3" t="s">
        <v>32</v>
      </c>
      <c r="J1774" s="3" t="s">
        <v>20</v>
      </c>
      <c r="K1774" s="2">
        <f>Table1[[#This Row],[Unit Price]]*Table1[[#This Row],[Quantity]]</f>
        <v>83477.740000000005</v>
      </c>
      <c r="L1774" s="3" t="str">
        <f t="shared" si="27"/>
        <v>No Discount</v>
      </c>
      <c r="M1774" s="2" t="str">
        <f>IFERROR(Table1[[#This Row],[Sale Price]]*Table1[[#This Row],[Discount]],"No Discount")</f>
        <v>No Discount</v>
      </c>
      <c r="N1774" s="2">
        <f>IFERROR(Table1[[#This Row],[Sale Price]]-Table1[[#This Row],[Discount Amount]],Table1[[#This Row],[Sale Price]])</f>
        <v>83477.740000000005</v>
      </c>
      <c r="O1774" s="23">
        <f>MONTH(Table1[[#This Row],[Date]])</f>
        <v>10</v>
      </c>
      <c r="P1774" s="3"/>
      <c r="Q1774" s="3"/>
      <c r="R1774" s="3"/>
      <c r="S1774" s="3"/>
      <c r="T1774" s="3"/>
    </row>
    <row r="1775" spans="1:20">
      <c r="A1775" s="3">
        <v>1774</v>
      </c>
      <c r="B1775" s="3" t="s">
        <v>750</v>
      </c>
      <c r="C1775" s="3" t="s">
        <v>79</v>
      </c>
      <c r="D1775" s="2">
        <v>181918.1</v>
      </c>
      <c r="E1775" s="3">
        <v>2</v>
      </c>
      <c r="F1775" s="3" t="s">
        <v>2435</v>
      </c>
      <c r="G1775" s="1">
        <v>45536</v>
      </c>
      <c r="H1775" s="3" t="s">
        <v>106</v>
      </c>
      <c r="I1775" s="3" t="s">
        <v>32</v>
      </c>
      <c r="J1775" s="3" t="s">
        <v>20</v>
      </c>
      <c r="K1775" s="2">
        <f>Table1[[#This Row],[Unit Price]]*Table1[[#This Row],[Quantity]]</f>
        <v>363836.2</v>
      </c>
      <c r="L1775" s="3">
        <f t="shared" si="27"/>
        <v>0.15</v>
      </c>
      <c r="M1775" s="2">
        <f>IFERROR(Table1[[#This Row],[Sale Price]]*Table1[[#This Row],[Discount]],"No Discount")</f>
        <v>54575.43</v>
      </c>
      <c r="N1775" s="2">
        <f>IFERROR(Table1[[#This Row],[Sale Price]]-Table1[[#This Row],[Discount Amount]],Table1[[#This Row],[Sale Price]])</f>
        <v>309260.77</v>
      </c>
      <c r="O1775" s="23">
        <f>MONTH(Table1[[#This Row],[Date]])</f>
        <v>9</v>
      </c>
      <c r="P1775" s="3"/>
      <c r="Q1775" s="3"/>
      <c r="R1775" s="3"/>
      <c r="S1775" s="3"/>
      <c r="T1775" s="3"/>
    </row>
    <row r="1776" spans="1:20">
      <c r="A1776" s="3">
        <v>1775</v>
      </c>
      <c r="B1776" s="3" t="s">
        <v>171</v>
      </c>
      <c r="C1776" s="3" t="s">
        <v>129</v>
      </c>
      <c r="D1776" s="2">
        <v>68320.490000000005</v>
      </c>
      <c r="E1776" s="3">
        <v>2</v>
      </c>
      <c r="F1776" s="3" t="s">
        <v>2436</v>
      </c>
      <c r="G1776" s="1">
        <v>45301</v>
      </c>
      <c r="H1776" s="3" t="s">
        <v>131</v>
      </c>
      <c r="I1776" s="3" t="s">
        <v>41</v>
      </c>
      <c r="J1776" s="3" t="s">
        <v>27</v>
      </c>
      <c r="K1776" s="2">
        <f>Table1[[#This Row],[Unit Price]]*Table1[[#This Row],[Quantity]]</f>
        <v>136640.98000000001</v>
      </c>
      <c r="L1776" s="3">
        <f t="shared" si="27"/>
        <v>0.15</v>
      </c>
      <c r="M1776" s="2">
        <f>IFERROR(Table1[[#This Row],[Sale Price]]*Table1[[#This Row],[Discount]],"No Discount")</f>
        <v>20496.147000000001</v>
      </c>
      <c r="N1776" s="2">
        <f>IFERROR(Table1[[#This Row],[Sale Price]]-Table1[[#This Row],[Discount Amount]],Table1[[#This Row],[Sale Price]])</f>
        <v>116144.83300000001</v>
      </c>
      <c r="O1776" s="23">
        <f>MONTH(Table1[[#This Row],[Date]])</f>
        <v>1</v>
      </c>
      <c r="P1776" s="3"/>
      <c r="Q1776" s="3"/>
      <c r="R1776" s="3"/>
      <c r="S1776" s="3"/>
      <c r="T1776" s="3"/>
    </row>
    <row r="1777" spans="1:20">
      <c r="A1777" s="3">
        <v>1776</v>
      </c>
      <c r="B1777" s="3" t="s">
        <v>65</v>
      </c>
      <c r="C1777" s="3" t="s">
        <v>47</v>
      </c>
      <c r="D1777" s="2">
        <v>38178.71</v>
      </c>
      <c r="E1777" s="3">
        <v>5</v>
      </c>
      <c r="F1777" s="3" t="s">
        <v>2437</v>
      </c>
      <c r="G1777" s="1">
        <v>45359</v>
      </c>
      <c r="H1777" s="3" t="s">
        <v>44</v>
      </c>
      <c r="I1777" s="3" t="s">
        <v>19</v>
      </c>
      <c r="J1777" s="3" t="s">
        <v>36</v>
      </c>
      <c r="K1777" s="2">
        <f>Table1[[#This Row],[Unit Price]]*Table1[[#This Row],[Quantity]]</f>
        <v>190893.55</v>
      </c>
      <c r="L1777" s="3">
        <f t="shared" si="27"/>
        <v>0.25</v>
      </c>
      <c r="M1777" s="2">
        <f>IFERROR(Table1[[#This Row],[Sale Price]]*Table1[[#This Row],[Discount]],"No Discount")</f>
        <v>47723.387499999997</v>
      </c>
      <c r="N1777" s="2">
        <f>IFERROR(Table1[[#This Row],[Sale Price]]-Table1[[#This Row],[Discount Amount]],Table1[[#This Row],[Sale Price]])</f>
        <v>143170.16249999998</v>
      </c>
      <c r="O1777" s="23">
        <f>MONTH(Table1[[#This Row],[Date]])</f>
        <v>3</v>
      </c>
      <c r="P1777" s="3"/>
      <c r="Q1777" s="3"/>
      <c r="R1777" s="3"/>
      <c r="S1777" s="3"/>
      <c r="T1777" s="3"/>
    </row>
    <row r="1778" spans="1:20">
      <c r="A1778" s="3">
        <v>1777</v>
      </c>
      <c r="B1778" s="3" t="s">
        <v>585</v>
      </c>
      <c r="C1778" s="3" t="s">
        <v>29</v>
      </c>
      <c r="D1778" s="2">
        <v>119719.81</v>
      </c>
      <c r="E1778" s="3">
        <v>3</v>
      </c>
      <c r="F1778" s="3" t="s">
        <v>2438</v>
      </c>
      <c r="G1778" s="1">
        <v>45449</v>
      </c>
      <c r="H1778" s="3" t="s">
        <v>57</v>
      </c>
      <c r="I1778" s="3" t="s">
        <v>41</v>
      </c>
      <c r="J1778" s="3" t="s">
        <v>27</v>
      </c>
      <c r="K1778" s="2">
        <f>Table1[[#This Row],[Unit Price]]*Table1[[#This Row],[Quantity]]</f>
        <v>359159.43</v>
      </c>
      <c r="L1778" s="3">
        <f t="shared" si="27"/>
        <v>0.15</v>
      </c>
      <c r="M1778" s="2">
        <f>IFERROR(Table1[[#This Row],[Sale Price]]*Table1[[#This Row],[Discount]],"No Discount")</f>
        <v>53873.914499999999</v>
      </c>
      <c r="N1778" s="2">
        <f>IFERROR(Table1[[#This Row],[Sale Price]]-Table1[[#This Row],[Discount Amount]],Table1[[#This Row],[Sale Price]])</f>
        <v>305285.51549999998</v>
      </c>
      <c r="O1778" s="23">
        <f>MONTH(Table1[[#This Row],[Date]])</f>
        <v>6</v>
      </c>
      <c r="P1778" s="3"/>
      <c r="Q1778" s="3"/>
      <c r="R1778" s="3"/>
      <c r="S1778" s="3"/>
      <c r="T1778" s="3"/>
    </row>
    <row r="1779" spans="1:20">
      <c r="A1779" s="3">
        <v>1778</v>
      </c>
      <c r="B1779" s="3" t="s">
        <v>1524</v>
      </c>
      <c r="C1779" s="3" t="s">
        <v>60</v>
      </c>
      <c r="D1779" s="2">
        <v>150454.44</v>
      </c>
      <c r="E1779" s="3">
        <v>4</v>
      </c>
      <c r="F1779" s="3" t="s">
        <v>2439</v>
      </c>
      <c r="G1779" s="1">
        <v>45382</v>
      </c>
      <c r="H1779" s="3" t="s">
        <v>25</v>
      </c>
      <c r="I1779" s="3" t="s">
        <v>19</v>
      </c>
      <c r="J1779" s="3" t="s">
        <v>36</v>
      </c>
      <c r="K1779" s="2">
        <f>Table1[[#This Row],[Unit Price]]*Table1[[#This Row],[Quantity]]</f>
        <v>601817.76</v>
      </c>
      <c r="L1779" s="3">
        <f t="shared" si="27"/>
        <v>0.15</v>
      </c>
      <c r="M1779" s="2">
        <f>IFERROR(Table1[[#This Row],[Sale Price]]*Table1[[#This Row],[Discount]],"No Discount")</f>
        <v>90272.664000000004</v>
      </c>
      <c r="N1779" s="2">
        <f>IFERROR(Table1[[#This Row],[Sale Price]]-Table1[[#This Row],[Discount Amount]],Table1[[#This Row],[Sale Price]])</f>
        <v>511545.09600000002</v>
      </c>
      <c r="O1779" s="23">
        <f>MONTH(Table1[[#This Row],[Date]])</f>
        <v>3</v>
      </c>
      <c r="P1779" s="3"/>
      <c r="Q1779" s="3"/>
      <c r="R1779" s="3"/>
      <c r="S1779" s="3"/>
      <c r="T1779" s="3"/>
    </row>
    <row r="1780" spans="1:20">
      <c r="A1780" s="3">
        <v>1779</v>
      </c>
      <c r="B1780" s="3" t="s">
        <v>428</v>
      </c>
      <c r="C1780" s="3" t="s">
        <v>60</v>
      </c>
      <c r="D1780" s="2">
        <v>34366.6</v>
      </c>
      <c r="E1780" s="3">
        <v>1</v>
      </c>
      <c r="F1780" s="3" t="s">
        <v>2440</v>
      </c>
      <c r="G1780" s="1">
        <v>45569</v>
      </c>
      <c r="H1780" s="3" t="s">
        <v>121</v>
      </c>
      <c r="I1780" s="3" t="s">
        <v>19</v>
      </c>
      <c r="J1780" s="3" t="s">
        <v>36</v>
      </c>
      <c r="K1780" s="2">
        <f>Table1[[#This Row],[Unit Price]]*Table1[[#This Row],[Quantity]]</f>
        <v>34366.6</v>
      </c>
      <c r="L1780" s="3" t="str">
        <f t="shared" si="27"/>
        <v>No Discount</v>
      </c>
      <c r="M1780" s="2" t="str">
        <f>IFERROR(Table1[[#This Row],[Sale Price]]*Table1[[#This Row],[Discount]],"No Discount")</f>
        <v>No Discount</v>
      </c>
      <c r="N1780" s="2">
        <f>IFERROR(Table1[[#This Row],[Sale Price]]-Table1[[#This Row],[Discount Amount]],Table1[[#This Row],[Sale Price]])</f>
        <v>34366.6</v>
      </c>
      <c r="O1780" s="23">
        <f>MONTH(Table1[[#This Row],[Date]])</f>
        <v>10</v>
      </c>
      <c r="P1780" s="3"/>
      <c r="Q1780" s="3"/>
      <c r="R1780" s="3"/>
      <c r="S1780" s="3"/>
      <c r="T1780" s="3"/>
    </row>
    <row r="1781" spans="1:20">
      <c r="A1781" s="3">
        <v>1780</v>
      </c>
      <c r="B1781" s="3" t="s">
        <v>2441</v>
      </c>
      <c r="C1781" s="3" t="s">
        <v>23</v>
      </c>
      <c r="D1781" s="2">
        <v>36114.6</v>
      </c>
      <c r="E1781" s="3">
        <v>3</v>
      </c>
      <c r="F1781" s="3" t="s">
        <v>2442</v>
      </c>
      <c r="G1781" s="1">
        <v>45454</v>
      </c>
      <c r="H1781" s="3" t="s">
        <v>40</v>
      </c>
      <c r="I1781" s="3" t="s">
        <v>45</v>
      </c>
      <c r="J1781" s="3" t="s">
        <v>20</v>
      </c>
      <c r="K1781" s="2">
        <f>Table1[[#This Row],[Unit Price]]*Table1[[#This Row],[Quantity]]</f>
        <v>108343.79999999999</v>
      </c>
      <c r="L1781" s="3">
        <f t="shared" si="27"/>
        <v>0.15</v>
      </c>
      <c r="M1781" s="2">
        <f>IFERROR(Table1[[#This Row],[Sale Price]]*Table1[[#This Row],[Discount]],"No Discount")</f>
        <v>16251.569999999998</v>
      </c>
      <c r="N1781" s="2">
        <f>IFERROR(Table1[[#This Row],[Sale Price]]-Table1[[#This Row],[Discount Amount]],Table1[[#This Row],[Sale Price]])</f>
        <v>92092.23</v>
      </c>
      <c r="O1781" s="23">
        <f>MONTH(Table1[[#This Row],[Date]])</f>
        <v>6</v>
      </c>
      <c r="P1781" s="3"/>
      <c r="Q1781" s="3"/>
      <c r="R1781" s="3"/>
      <c r="S1781" s="3"/>
      <c r="T1781" s="3"/>
    </row>
    <row r="1782" spans="1:20">
      <c r="A1782" s="3">
        <v>1781</v>
      </c>
      <c r="B1782" s="3" t="s">
        <v>888</v>
      </c>
      <c r="C1782" s="3" t="s">
        <v>16</v>
      </c>
      <c r="D1782" s="2">
        <v>47926.87</v>
      </c>
      <c r="E1782" s="3">
        <v>1</v>
      </c>
      <c r="F1782" s="3" t="s">
        <v>2443</v>
      </c>
      <c r="G1782" s="1">
        <v>45420</v>
      </c>
      <c r="H1782" s="3" t="s">
        <v>81</v>
      </c>
      <c r="I1782" s="3" t="s">
        <v>26</v>
      </c>
      <c r="J1782" s="3" t="s">
        <v>20</v>
      </c>
      <c r="K1782" s="2">
        <f>Table1[[#This Row],[Unit Price]]*Table1[[#This Row],[Quantity]]</f>
        <v>47926.87</v>
      </c>
      <c r="L1782" s="3" t="str">
        <f t="shared" si="27"/>
        <v>No Discount</v>
      </c>
      <c r="M1782" s="2" t="str">
        <f>IFERROR(Table1[[#This Row],[Sale Price]]*Table1[[#This Row],[Discount]],"No Discount")</f>
        <v>No Discount</v>
      </c>
      <c r="N1782" s="2">
        <f>IFERROR(Table1[[#This Row],[Sale Price]]-Table1[[#This Row],[Discount Amount]],Table1[[#This Row],[Sale Price]])</f>
        <v>47926.87</v>
      </c>
      <c r="O1782" s="23">
        <f>MONTH(Table1[[#This Row],[Date]])</f>
        <v>5</v>
      </c>
      <c r="P1782" s="3"/>
      <c r="Q1782" s="3"/>
      <c r="R1782" s="3"/>
      <c r="S1782" s="3"/>
      <c r="T1782" s="3"/>
    </row>
    <row r="1783" spans="1:20">
      <c r="A1783" s="3">
        <v>1782</v>
      </c>
      <c r="B1783" s="3" t="s">
        <v>1473</v>
      </c>
      <c r="C1783" s="3" t="s">
        <v>23</v>
      </c>
      <c r="D1783" s="2">
        <v>147437.26999999999</v>
      </c>
      <c r="E1783" s="3">
        <v>4</v>
      </c>
      <c r="F1783" s="3" t="s">
        <v>2444</v>
      </c>
      <c r="G1783" s="1">
        <v>45362</v>
      </c>
      <c r="H1783" s="3" t="s">
        <v>44</v>
      </c>
      <c r="I1783" s="3" t="s">
        <v>45</v>
      </c>
      <c r="J1783" s="3" t="s">
        <v>36</v>
      </c>
      <c r="K1783" s="2">
        <f>Table1[[#This Row],[Unit Price]]*Table1[[#This Row],[Quantity]]</f>
        <v>589749.07999999996</v>
      </c>
      <c r="L1783" s="3">
        <f t="shared" si="27"/>
        <v>0.15</v>
      </c>
      <c r="M1783" s="2">
        <f>IFERROR(Table1[[#This Row],[Sale Price]]*Table1[[#This Row],[Discount]],"No Discount")</f>
        <v>88462.361999999994</v>
      </c>
      <c r="N1783" s="2">
        <f>IFERROR(Table1[[#This Row],[Sale Price]]-Table1[[#This Row],[Discount Amount]],Table1[[#This Row],[Sale Price]])</f>
        <v>501286.71799999999</v>
      </c>
      <c r="O1783" s="23">
        <f>MONTH(Table1[[#This Row],[Date]])</f>
        <v>3</v>
      </c>
      <c r="P1783" s="3"/>
      <c r="Q1783" s="3"/>
      <c r="R1783" s="3"/>
      <c r="S1783" s="3"/>
      <c r="T1783" s="3"/>
    </row>
    <row r="1784" spans="1:20">
      <c r="A1784" s="3">
        <v>1783</v>
      </c>
      <c r="B1784" s="3" t="s">
        <v>347</v>
      </c>
      <c r="C1784" s="3" t="s">
        <v>79</v>
      </c>
      <c r="D1784" s="2">
        <v>32074.06</v>
      </c>
      <c r="E1784" s="3">
        <v>2</v>
      </c>
      <c r="F1784" s="3" t="s">
        <v>2445</v>
      </c>
      <c r="G1784" s="1">
        <v>45406</v>
      </c>
      <c r="H1784" s="3" t="s">
        <v>96</v>
      </c>
      <c r="I1784" s="3" t="s">
        <v>19</v>
      </c>
      <c r="J1784" s="3" t="s">
        <v>20</v>
      </c>
      <c r="K1784" s="2">
        <f>Table1[[#This Row],[Unit Price]]*Table1[[#This Row],[Quantity]]</f>
        <v>64148.12</v>
      </c>
      <c r="L1784" s="3">
        <f t="shared" si="27"/>
        <v>0.15</v>
      </c>
      <c r="M1784" s="2">
        <f>IFERROR(Table1[[#This Row],[Sale Price]]*Table1[[#This Row],[Discount]],"No Discount")</f>
        <v>9622.2180000000008</v>
      </c>
      <c r="N1784" s="2">
        <f>IFERROR(Table1[[#This Row],[Sale Price]]-Table1[[#This Row],[Discount Amount]],Table1[[#This Row],[Sale Price]])</f>
        <v>54525.902000000002</v>
      </c>
      <c r="O1784" s="23">
        <f>MONTH(Table1[[#This Row],[Date]])</f>
        <v>4</v>
      </c>
      <c r="P1784" s="3"/>
      <c r="Q1784" s="3"/>
      <c r="R1784" s="3"/>
      <c r="S1784" s="3"/>
      <c r="T1784" s="3"/>
    </row>
    <row r="1785" spans="1:20">
      <c r="A1785" s="3">
        <v>1784</v>
      </c>
      <c r="B1785" s="3" t="s">
        <v>1307</v>
      </c>
      <c r="C1785" s="3" t="s">
        <v>79</v>
      </c>
      <c r="D1785" s="2">
        <v>150223.53</v>
      </c>
      <c r="E1785" s="3">
        <v>1</v>
      </c>
      <c r="F1785" s="3" t="s">
        <v>2446</v>
      </c>
      <c r="G1785" s="1">
        <v>45520</v>
      </c>
      <c r="H1785" s="3" t="s">
        <v>99</v>
      </c>
      <c r="I1785" s="3" t="s">
        <v>45</v>
      </c>
      <c r="J1785" s="3" t="s">
        <v>20</v>
      </c>
      <c r="K1785" s="2">
        <f>Table1[[#This Row],[Unit Price]]*Table1[[#This Row],[Quantity]]</f>
        <v>150223.53</v>
      </c>
      <c r="L1785" s="3" t="str">
        <f t="shared" si="27"/>
        <v>No Discount</v>
      </c>
      <c r="M1785" s="2" t="str">
        <f>IFERROR(Table1[[#This Row],[Sale Price]]*Table1[[#This Row],[Discount]],"No Discount")</f>
        <v>No Discount</v>
      </c>
      <c r="N1785" s="2">
        <f>IFERROR(Table1[[#This Row],[Sale Price]]-Table1[[#This Row],[Discount Amount]],Table1[[#This Row],[Sale Price]])</f>
        <v>150223.53</v>
      </c>
      <c r="O1785" s="23">
        <f>MONTH(Table1[[#This Row],[Date]])</f>
        <v>8</v>
      </c>
      <c r="P1785" s="3"/>
      <c r="Q1785" s="3"/>
      <c r="R1785" s="3"/>
      <c r="S1785" s="3"/>
      <c r="T1785" s="3"/>
    </row>
    <row r="1786" spans="1:20">
      <c r="A1786" s="3">
        <v>1785</v>
      </c>
      <c r="B1786" s="3" t="s">
        <v>1193</v>
      </c>
      <c r="C1786" s="3" t="s">
        <v>47</v>
      </c>
      <c r="D1786" s="2">
        <v>81619.92</v>
      </c>
      <c r="E1786" s="3">
        <v>4</v>
      </c>
      <c r="F1786" s="3" t="s">
        <v>2447</v>
      </c>
      <c r="G1786" s="1">
        <v>45310</v>
      </c>
      <c r="H1786" s="3" t="s">
        <v>18</v>
      </c>
      <c r="I1786" s="3" t="s">
        <v>41</v>
      </c>
      <c r="J1786" s="3" t="s">
        <v>27</v>
      </c>
      <c r="K1786" s="2">
        <f>Table1[[#This Row],[Unit Price]]*Table1[[#This Row],[Quantity]]</f>
        <v>326479.68</v>
      </c>
      <c r="L1786" s="3">
        <f t="shared" si="27"/>
        <v>0.15</v>
      </c>
      <c r="M1786" s="2">
        <f>IFERROR(Table1[[#This Row],[Sale Price]]*Table1[[#This Row],[Discount]],"No Discount")</f>
        <v>48971.951999999997</v>
      </c>
      <c r="N1786" s="2">
        <f>IFERROR(Table1[[#This Row],[Sale Price]]-Table1[[#This Row],[Discount Amount]],Table1[[#This Row],[Sale Price]])</f>
        <v>277507.728</v>
      </c>
      <c r="O1786" s="23">
        <f>MONTH(Table1[[#This Row],[Date]])</f>
        <v>1</v>
      </c>
      <c r="P1786" s="3"/>
      <c r="Q1786" s="3"/>
      <c r="R1786" s="3"/>
      <c r="S1786" s="3"/>
      <c r="T1786" s="3"/>
    </row>
    <row r="1787" spans="1:20">
      <c r="A1787" s="3">
        <v>1786</v>
      </c>
      <c r="B1787" s="3" t="s">
        <v>630</v>
      </c>
      <c r="C1787" s="3" t="s">
        <v>38</v>
      </c>
      <c r="D1787" s="2">
        <v>134066.68</v>
      </c>
      <c r="E1787" s="3">
        <v>3</v>
      </c>
      <c r="F1787" s="3" t="s">
        <v>2448</v>
      </c>
      <c r="G1787" s="1">
        <v>45509</v>
      </c>
      <c r="H1787" s="3" t="s">
        <v>76</v>
      </c>
      <c r="I1787" s="3" t="s">
        <v>45</v>
      </c>
      <c r="J1787" s="3" t="s">
        <v>36</v>
      </c>
      <c r="K1787" s="2">
        <f>Table1[[#This Row],[Unit Price]]*Table1[[#This Row],[Quantity]]</f>
        <v>402200.04</v>
      </c>
      <c r="L1787" s="3">
        <f t="shared" si="27"/>
        <v>0.15</v>
      </c>
      <c r="M1787" s="2">
        <f>IFERROR(Table1[[#This Row],[Sale Price]]*Table1[[#This Row],[Discount]],"No Discount")</f>
        <v>60330.005999999994</v>
      </c>
      <c r="N1787" s="2">
        <f>IFERROR(Table1[[#This Row],[Sale Price]]-Table1[[#This Row],[Discount Amount]],Table1[[#This Row],[Sale Price]])</f>
        <v>341870.03399999999</v>
      </c>
      <c r="O1787" s="23">
        <f>MONTH(Table1[[#This Row],[Date]])</f>
        <v>8</v>
      </c>
      <c r="P1787" s="3"/>
      <c r="Q1787" s="3"/>
      <c r="R1787" s="3"/>
      <c r="S1787" s="3"/>
      <c r="T1787" s="3"/>
    </row>
    <row r="1788" spans="1:20">
      <c r="A1788" s="3">
        <v>1787</v>
      </c>
      <c r="B1788" s="3" t="s">
        <v>2025</v>
      </c>
      <c r="C1788" s="3" t="s">
        <v>38</v>
      </c>
      <c r="D1788" s="2">
        <v>139359.48000000001</v>
      </c>
      <c r="E1788" s="3">
        <v>4</v>
      </c>
      <c r="F1788" s="3" t="s">
        <v>2449</v>
      </c>
      <c r="G1788" s="1">
        <v>45613</v>
      </c>
      <c r="H1788" s="3" t="s">
        <v>81</v>
      </c>
      <c r="I1788" s="3" t="s">
        <v>45</v>
      </c>
      <c r="J1788" s="3" t="s">
        <v>20</v>
      </c>
      <c r="K1788" s="2">
        <f>Table1[[#This Row],[Unit Price]]*Table1[[#This Row],[Quantity]]</f>
        <v>557437.92000000004</v>
      </c>
      <c r="L1788" s="3">
        <f t="shared" si="27"/>
        <v>0.15</v>
      </c>
      <c r="M1788" s="2">
        <f>IFERROR(Table1[[#This Row],[Sale Price]]*Table1[[#This Row],[Discount]],"No Discount")</f>
        <v>83615.688000000009</v>
      </c>
      <c r="N1788" s="2">
        <f>IFERROR(Table1[[#This Row],[Sale Price]]-Table1[[#This Row],[Discount Amount]],Table1[[#This Row],[Sale Price]])</f>
        <v>473822.23200000002</v>
      </c>
      <c r="O1788" s="23">
        <f>MONTH(Table1[[#This Row],[Date]])</f>
        <v>11</v>
      </c>
      <c r="P1788" s="3"/>
      <c r="Q1788" s="3"/>
      <c r="R1788" s="3"/>
      <c r="S1788" s="3"/>
      <c r="T1788" s="3"/>
    </row>
    <row r="1789" spans="1:20">
      <c r="A1789" s="3">
        <v>1788</v>
      </c>
      <c r="B1789" s="3" t="s">
        <v>2450</v>
      </c>
      <c r="C1789" s="3" t="s">
        <v>51</v>
      </c>
      <c r="D1789" s="2">
        <v>159212.13</v>
      </c>
      <c r="E1789" s="3">
        <v>1</v>
      </c>
      <c r="F1789" s="3" t="s">
        <v>2451</v>
      </c>
      <c r="G1789" s="1">
        <v>45534</v>
      </c>
      <c r="H1789" s="3" t="s">
        <v>131</v>
      </c>
      <c r="I1789" s="3" t="s">
        <v>26</v>
      </c>
      <c r="J1789" s="3" t="s">
        <v>20</v>
      </c>
      <c r="K1789" s="2">
        <f>Table1[[#This Row],[Unit Price]]*Table1[[#This Row],[Quantity]]</f>
        <v>159212.13</v>
      </c>
      <c r="L1789" s="3" t="str">
        <f t="shared" si="27"/>
        <v>No Discount</v>
      </c>
      <c r="M1789" s="2" t="str">
        <f>IFERROR(Table1[[#This Row],[Sale Price]]*Table1[[#This Row],[Discount]],"No Discount")</f>
        <v>No Discount</v>
      </c>
      <c r="N1789" s="2">
        <f>IFERROR(Table1[[#This Row],[Sale Price]]-Table1[[#This Row],[Discount Amount]],Table1[[#This Row],[Sale Price]])</f>
        <v>159212.13</v>
      </c>
      <c r="O1789" s="23">
        <f>MONTH(Table1[[#This Row],[Date]])</f>
        <v>8</v>
      </c>
      <c r="P1789" s="3"/>
      <c r="Q1789" s="3"/>
      <c r="R1789" s="3"/>
      <c r="S1789" s="3"/>
      <c r="T1789" s="3"/>
    </row>
    <row r="1790" spans="1:20">
      <c r="A1790" s="3">
        <v>1789</v>
      </c>
      <c r="B1790" s="3" t="s">
        <v>1447</v>
      </c>
      <c r="C1790" s="3" t="s">
        <v>51</v>
      </c>
      <c r="D1790" s="2">
        <v>107999.71</v>
      </c>
      <c r="E1790" s="3">
        <v>3</v>
      </c>
      <c r="F1790" s="3" t="s">
        <v>2452</v>
      </c>
      <c r="G1790" s="1">
        <v>45651</v>
      </c>
      <c r="H1790" s="3" t="s">
        <v>81</v>
      </c>
      <c r="I1790" s="3" t="s">
        <v>32</v>
      </c>
      <c r="J1790" s="3" t="s">
        <v>27</v>
      </c>
      <c r="K1790" s="2">
        <f>Table1[[#This Row],[Unit Price]]*Table1[[#This Row],[Quantity]]</f>
        <v>323999.13</v>
      </c>
      <c r="L1790" s="3">
        <f t="shared" si="27"/>
        <v>0.15</v>
      </c>
      <c r="M1790" s="2">
        <f>IFERROR(Table1[[#This Row],[Sale Price]]*Table1[[#This Row],[Discount]],"No Discount")</f>
        <v>48599.869500000001</v>
      </c>
      <c r="N1790" s="2">
        <f>IFERROR(Table1[[#This Row],[Sale Price]]-Table1[[#This Row],[Discount Amount]],Table1[[#This Row],[Sale Price]])</f>
        <v>275399.26049999997</v>
      </c>
      <c r="O1790" s="23">
        <f>MONTH(Table1[[#This Row],[Date]])</f>
        <v>12</v>
      </c>
      <c r="P1790" s="3"/>
      <c r="Q1790" s="3"/>
      <c r="R1790" s="3"/>
      <c r="S1790" s="3"/>
      <c r="T1790" s="3"/>
    </row>
    <row r="1791" spans="1:20">
      <c r="A1791" s="3">
        <v>1790</v>
      </c>
      <c r="B1791" s="3" t="s">
        <v>187</v>
      </c>
      <c r="C1791" s="3" t="s">
        <v>47</v>
      </c>
      <c r="D1791" s="2">
        <v>156736.16</v>
      </c>
      <c r="E1791" s="3">
        <v>1</v>
      </c>
      <c r="F1791" s="3" t="s">
        <v>2453</v>
      </c>
      <c r="G1791" s="1">
        <v>45544</v>
      </c>
      <c r="H1791" s="3" t="s">
        <v>67</v>
      </c>
      <c r="I1791" s="3" t="s">
        <v>45</v>
      </c>
      <c r="J1791" s="3" t="s">
        <v>36</v>
      </c>
      <c r="K1791" s="2">
        <f>Table1[[#This Row],[Unit Price]]*Table1[[#This Row],[Quantity]]</f>
        <v>156736.16</v>
      </c>
      <c r="L1791" s="3" t="str">
        <f t="shared" si="27"/>
        <v>No Discount</v>
      </c>
      <c r="M1791" s="2" t="str">
        <f>IFERROR(Table1[[#This Row],[Sale Price]]*Table1[[#This Row],[Discount]],"No Discount")</f>
        <v>No Discount</v>
      </c>
      <c r="N1791" s="2">
        <f>IFERROR(Table1[[#This Row],[Sale Price]]-Table1[[#This Row],[Discount Amount]],Table1[[#This Row],[Sale Price]])</f>
        <v>156736.16</v>
      </c>
      <c r="O1791" s="23">
        <f>MONTH(Table1[[#This Row],[Date]])</f>
        <v>9</v>
      </c>
      <c r="P1791" s="3"/>
      <c r="Q1791" s="3"/>
      <c r="R1791" s="3"/>
      <c r="S1791" s="3"/>
      <c r="T1791" s="3"/>
    </row>
    <row r="1792" spans="1:20">
      <c r="A1792" s="3">
        <v>1791</v>
      </c>
      <c r="B1792" s="3" t="s">
        <v>526</v>
      </c>
      <c r="C1792" s="3" t="s">
        <v>60</v>
      </c>
      <c r="D1792" s="2">
        <v>197610.63</v>
      </c>
      <c r="E1792" s="3">
        <v>2</v>
      </c>
      <c r="F1792" s="3" t="s">
        <v>2454</v>
      </c>
      <c r="G1792" s="1">
        <v>45604</v>
      </c>
      <c r="H1792" s="3" t="s">
        <v>159</v>
      </c>
      <c r="I1792" s="3" t="s">
        <v>41</v>
      </c>
      <c r="J1792" s="3" t="s">
        <v>20</v>
      </c>
      <c r="K1792" s="2">
        <f>Table1[[#This Row],[Unit Price]]*Table1[[#This Row],[Quantity]]</f>
        <v>395221.26</v>
      </c>
      <c r="L1792" s="3">
        <f t="shared" si="27"/>
        <v>0.15</v>
      </c>
      <c r="M1792" s="2">
        <f>IFERROR(Table1[[#This Row],[Sale Price]]*Table1[[#This Row],[Discount]],"No Discount")</f>
        <v>59283.188999999998</v>
      </c>
      <c r="N1792" s="2">
        <f>IFERROR(Table1[[#This Row],[Sale Price]]-Table1[[#This Row],[Discount Amount]],Table1[[#This Row],[Sale Price]])</f>
        <v>335938.071</v>
      </c>
      <c r="O1792" s="23">
        <f>MONTH(Table1[[#This Row],[Date]])</f>
        <v>11</v>
      </c>
      <c r="P1792" s="3"/>
      <c r="Q1792" s="3"/>
      <c r="R1792" s="3"/>
      <c r="S1792" s="3"/>
      <c r="T1792" s="3"/>
    </row>
    <row r="1793" spans="1:20">
      <c r="A1793" s="3">
        <v>1792</v>
      </c>
      <c r="B1793" s="3" t="s">
        <v>1605</v>
      </c>
      <c r="C1793" s="3" t="s">
        <v>70</v>
      </c>
      <c r="D1793" s="2">
        <v>18982.080000000002</v>
      </c>
      <c r="E1793" s="3">
        <v>1</v>
      </c>
      <c r="F1793" s="3" t="s">
        <v>2455</v>
      </c>
      <c r="G1793" s="1">
        <v>45483</v>
      </c>
      <c r="H1793" s="3" t="s">
        <v>121</v>
      </c>
      <c r="I1793" s="3" t="s">
        <v>45</v>
      </c>
      <c r="J1793" s="3" t="s">
        <v>20</v>
      </c>
      <c r="K1793" s="2">
        <f>Table1[[#This Row],[Unit Price]]*Table1[[#This Row],[Quantity]]</f>
        <v>18982.080000000002</v>
      </c>
      <c r="L1793" s="3" t="str">
        <f t="shared" si="27"/>
        <v>No Discount</v>
      </c>
      <c r="M1793" s="2" t="str">
        <f>IFERROR(Table1[[#This Row],[Sale Price]]*Table1[[#This Row],[Discount]],"No Discount")</f>
        <v>No Discount</v>
      </c>
      <c r="N1793" s="2">
        <f>IFERROR(Table1[[#This Row],[Sale Price]]-Table1[[#This Row],[Discount Amount]],Table1[[#This Row],[Sale Price]])</f>
        <v>18982.080000000002</v>
      </c>
      <c r="O1793" s="23">
        <f>MONTH(Table1[[#This Row],[Date]])</f>
        <v>7</v>
      </c>
      <c r="P1793" s="3"/>
      <c r="Q1793" s="3"/>
      <c r="R1793" s="3"/>
      <c r="S1793" s="3"/>
      <c r="T1793" s="3"/>
    </row>
    <row r="1794" spans="1:20">
      <c r="A1794" s="3">
        <v>1793</v>
      </c>
      <c r="B1794" s="3" t="s">
        <v>559</v>
      </c>
      <c r="C1794" s="3" t="s">
        <v>70</v>
      </c>
      <c r="D1794" s="2">
        <v>154044.71</v>
      </c>
      <c r="E1794" s="3">
        <v>4</v>
      </c>
      <c r="F1794" s="3" t="s">
        <v>2456</v>
      </c>
      <c r="G1794" s="1">
        <v>45519</v>
      </c>
      <c r="H1794" s="3" t="s">
        <v>72</v>
      </c>
      <c r="I1794" s="3" t="s">
        <v>41</v>
      </c>
      <c r="J1794" s="3" t="s">
        <v>27</v>
      </c>
      <c r="K1794" s="2">
        <f>Table1[[#This Row],[Unit Price]]*Table1[[#This Row],[Quantity]]</f>
        <v>616178.84</v>
      </c>
      <c r="L1794" s="3">
        <f t="shared" ref="L1794:L1857" si="28">_xlfn.XLOOKUP(E1794,$P$2:$P$6,$Q$2:$Q$6,,0)</f>
        <v>0.15</v>
      </c>
      <c r="M1794" s="2">
        <f>IFERROR(Table1[[#This Row],[Sale Price]]*Table1[[#This Row],[Discount]],"No Discount")</f>
        <v>92426.825999999986</v>
      </c>
      <c r="N1794" s="2">
        <f>IFERROR(Table1[[#This Row],[Sale Price]]-Table1[[#This Row],[Discount Amount]],Table1[[#This Row],[Sale Price]])</f>
        <v>523752.01399999997</v>
      </c>
      <c r="O1794" s="23">
        <f>MONTH(Table1[[#This Row],[Date]])</f>
        <v>8</v>
      </c>
      <c r="P1794" s="3"/>
      <c r="Q1794" s="3"/>
      <c r="R1794" s="3"/>
      <c r="S1794" s="3"/>
      <c r="T1794" s="3"/>
    </row>
    <row r="1795" spans="1:20">
      <c r="A1795" s="3">
        <v>1794</v>
      </c>
      <c r="B1795" s="3" t="s">
        <v>2457</v>
      </c>
      <c r="C1795" s="3" t="s">
        <v>51</v>
      </c>
      <c r="D1795" s="2">
        <v>171847.55</v>
      </c>
      <c r="E1795" s="3">
        <v>2</v>
      </c>
      <c r="F1795" s="3" t="s">
        <v>2458</v>
      </c>
      <c r="G1795" s="1">
        <v>45617</v>
      </c>
      <c r="H1795" s="3" t="s">
        <v>40</v>
      </c>
      <c r="I1795" s="3" t="s">
        <v>41</v>
      </c>
      <c r="J1795" s="3" t="s">
        <v>36</v>
      </c>
      <c r="K1795" s="2">
        <f>Table1[[#This Row],[Unit Price]]*Table1[[#This Row],[Quantity]]</f>
        <v>343695.1</v>
      </c>
      <c r="L1795" s="3">
        <f t="shared" si="28"/>
        <v>0.15</v>
      </c>
      <c r="M1795" s="2">
        <f>IFERROR(Table1[[#This Row],[Sale Price]]*Table1[[#This Row],[Discount]],"No Discount")</f>
        <v>51554.264999999992</v>
      </c>
      <c r="N1795" s="2">
        <f>IFERROR(Table1[[#This Row],[Sale Price]]-Table1[[#This Row],[Discount Amount]],Table1[[#This Row],[Sale Price]])</f>
        <v>292140.83499999996</v>
      </c>
      <c r="O1795" s="23">
        <f>MONTH(Table1[[#This Row],[Date]])</f>
        <v>11</v>
      </c>
      <c r="P1795" s="3"/>
      <c r="Q1795" s="3"/>
      <c r="R1795" s="3"/>
      <c r="S1795" s="3"/>
      <c r="T1795" s="3"/>
    </row>
    <row r="1796" spans="1:20">
      <c r="A1796" s="3">
        <v>1795</v>
      </c>
      <c r="B1796" s="3" t="s">
        <v>1735</v>
      </c>
      <c r="C1796" s="3" t="s">
        <v>38</v>
      </c>
      <c r="D1796" s="2">
        <v>23028.85</v>
      </c>
      <c r="E1796" s="3">
        <v>4</v>
      </c>
      <c r="F1796" s="3" t="s">
        <v>2459</v>
      </c>
      <c r="G1796" s="1">
        <v>45447</v>
      </c>
      <c r="H1796" s="3" t="s">
        <v>76</v>
      </c>
      <c r="I1796" s="3" t="s">
        <v>32</v>
      </c>
      <c r="J1796" s="3" t="s">
        <v>27</v>
      </c>
      <c r="K1796" s="2">
        <f>Table1[[#This Row],[Unit Price]]*Table1[[#This Row],[Quantity]]</f>
        <v>92115.4</v>
      </c>
      <c r="L1796" s="3">
        <f t="shared" si="28"/>
        <v>0.15</v>
      </c>
      <c r="M1796" s="2">
        <f>IFERROR(Table1[[#This Row],[Sale Price]]*Table1[[#This Row],[Discount]],"No Discount")</f>
        <v>13817.31</v>
      </c>
      <c r="N1796" s="2">
        <f>IFERROR(Table1[[#This Row],[Sale Price]]-Table1[[#This Row],[Discount Amount]],Table1[[#This Row],[Sale Price]])</f>
        <v>78298.09</v>
      </c>
      <c r="O1796" s="23">
        <f>MONTH(Table1[[#This Row],[Date]])</f>
        <v>6</v>
      </c>
      <c r="P1796" s="3"/>
      <c r="Q1796" s="3"/>
      <c r="R1796" s="3"/>
      <c r="S1796" s="3"/>
      <c r="T1796" s="3"/>
    </row>
    <row r="1797" spans="1:20">
      <c r="A1797" s="3">
        <v>1796</v>
      </c>
      <c r="B1797" s="3" t="s">
        <v>361</v>
      </c>
      <c r="C1797" s="3" t="s">
        <v>60</v>
      </c>
      <c r="D1797" s="2">
        <v>73479.63</v>
      </c>
      <c r="E1797" s="3">
        <v>4</v>
      </c>
      <c r="F1797" s="3" t="s">
        <v>2460</v>
      </c>
      <c r="G1797" s="1">
        <v>45564</v>
      </c>
      <c r="H1797" s="3" t="s">
        <v>251</v>
      </c>
      <c r="I1797" s="3" t="s">
        <v>26</v>
      </c>
      <c r="J1797" s="3" t="s">
        <v>36</v>
      </c>
      <c r="K1797" s="2">
        <f>Table1[[#This Row],[Unit Price]]*Table1[[#This Row],[Quantity]]</f>
        <v>293918.52</v>
      </c>
      <c r="L1797" s="3">
        <f t="shared" si="28"/>
        <v>0.15</v>
      </c>
      <c r="M1797" s="2">
        <f>IFERROR(Table1[[#This Row],[Sale Price]]*Table1[[#This Row],[Discount]],"No Discount")</f>
        <v>44087.777999999998</v>
      </c>
      <c r="N1797" s="2">
        <f>IFERROR(Table1[[#This Row],[Sale Price]]-Table1[[#This Row],[Discount Amount]],Table1[[#This Row],[Sale Price]])</f>
        <v>249830.74200000003</v>
      </c>
      <c r="O1797" s="23">
        <f>MONTH(Table1[[#This Row],[Date]])</f>
        <v>9</v>
      </c>
      <c r="P1797" s="3"/>
      <c r="Q1797" s="3"/>
      <c r="R1797" s="3"/>
      <c r="S1797" s="3"/>
      <c r="T1797" s="3"/>
    </row>
    <row r="1798" spans="1:20">
      <c r="A1798" s="3">
        <v>1797</v>
      </c>
      <c r="B1798" s="3" t="s">
        <v>824</v>
      </c>
      <c r="C1798" s="3" t="s">
        <v>38</v>
      </c>
      <c r="D1798" s="2">
        <v>78369.710000000006</v>
      </c>
      <c r="E1798" s="3">
        <v>3</v>
      </c>
      <c r="F1798" s="3" t="s">
        <v>2461</v>
      </c>
      <c r="G1798" s="1">
        <v>45446</v>
      </c>
      <c r="H1798" s="3" t="s">
        <v>106</v>
      </c>
      <c r="I1798" s="3" t="s">
        <v>41</v>
      </c>
      <c r="J1798" s="3" t="s">
        <v>27</v>
      </c>
      <c r="K1798" s="2">
        <f>Table1[[#This Row],[Unit Price]]*Table1[[#This Row],[Quantity]]</f>
        <v>235109.13</v>
      </c>
      <c r="L1798" s="3">
        <f t="shared" si="28"/>
        <v>0.15</v>
      </c>
      <c r="M1798" s="2">
        <f>IFERROR(Table1[[#This Row],[Sale Price]]*Table1[[#This Row],[Discount]],"No Discount")</f>
        <v>35266.369500000001</v>
      </c>
      <c r="N1798" s="2">
        <f>IFERROR(Table1[[#This Row],[Sale Price]]-Table1[[#This Row],[Discount Amount]],Table1[[#This Row],[Sale Price]])</f>
        <v>199842.7605</v>
      </c>
      <c r="O1798" s="23">
        <f>MONTH(Table1[[#This Row],[Date]])</f>
        <v>6</v>
      </c>
      <c r="P1798" s="3"/>
      <c r="Q1798" s="3"/>
      <c r="R1798" s="3"/>
      <c r="S1798" s="3"/>
      <c r="T1798" s="3"/>
    </row>
    <row r="1799" spans="1:20">
      <c r="A1799" s="3">
        <v>1798</v>
      </c>
      <c r="B1799" s="3" t="s">
        <v>173</v>
      </c>
      <c r="C1799" s="3" t="s">
        <v>38</v>
      </c>
      <c r="D1799" s="2">
        <v>132247.78</v>
      </c>
      <c r="E1799" s="3">
        <v>5</v>
      </c>
      <c r="F1799" s="3" t="s">
        <v>2462</v>
      </c>
      <c r="G1799" s="1">
        <v>45448</v>
      </c>
      <c r="H1799" s="3" t="s">
        <v>106</v>
      </c>
      <c r="I1799" s="3" t="s">
        <v>32</v>
      </c>
      <c r="J1799" s="3" t="s">
        <v>36</v>
      </c>
      <c r="K1799" s="2">
        <f>Table1[[#This Row],[Unit Price]]*Table1[[#This Row],[Quantity]]</f>
        <v>661238.9</v>
      </c>
      <c r="L1799" s="3">
        <f t="shared" si="28"/>
        <v>0.25</v>
      </c>
      <c r="M1799" s="2">
        <f>IFERROR(Table1[[#This Row],[Sale Price]]*Table1[[#This Row],[Discount]],"No Discount")</f>
        <v>165309.72500000001</v>
      </c>
      <c r="N1799" s="2">
        <f>IFERROR(Table1[[#This Row],[Sale Price]]-Table1[[#This Row],[Discount Amount]],Table1[[#This Row],[Sale Price]])</f>
        <v>495929.17500000005</v>
      </c>
      <c r="O1799" s="23">
        <f>MONTH(Table1[[#This Row],[Date]])</f>
        <v>6</v>
      </c>
      <c r="P1799" s="3"/>
      <c r="Q1799" s="3"/>
      <c r="R1799" s="3"/>
      <c r="S1799" s="3"/>
      <c r="T1799" s="3"/>
    </row>
    <row r="1800" spans="1:20">
      <c r="A1800" s="3">
        <v>1799</v>
      </c>
      <c r="B1800" s="3" t="s">
        <v>587</v>
      </c>
      <c r="C1800" s="3" t="s">
        <v>16</v>
      </c>
      <c r="D1800" s="2">
        <v>8037.98</v>
      </c>
      <c r="E1800" s="3">
        <v>2</v>
      </c>
      <c r="F1800" s="3" t="s">
        <v>2463</v>
      </c>
      <c r="G1800" s="1">
        <v>45646</v>
      </c>
      <c r="H1800" s="3" t="s">
        <v>106</v>
      </c>
      <c r="I1800" s="3" t="s">
        <v>19</v>
      </c>
      <c r="J1800" s="3" t="s">
        <v>36</v>
      </c>
      <c r="K1800" s="2">
        <f>Table1[[#This Row],[Unit Price]]*Table1[[#This Row],[Quantity]]</f>
        <v>16075.96</v>
      </c>
      <c r="L1800" s="3">
        <f t="shared" si="28"/>
        <v>0.15</v>
      </c>
      <c r="M1800" s="2">
        <f>IFERROR(Table1[[#This Row],[Sale Price]]*Table1[[#This Row],[Discount]],"No Discount")</f>
        <v>2411.3939999999998</v>
      </c>
      <c r="N1800" s="2">
        <f>IFERROR(Table1[[#This Row],[Sale Price]]-Table1[[#This Row],[Discount Amount]],Table1[[#This Row],[Sale Price]])</f>
        <v>13664.565999999999</v>
      </c>
      <c r="O1800" s="23">
        <f>MONTH(Table1[[#This Row],[Date]])</f>
        <v>12</v>
      </c>
      <c r="P1800" s="3"/>
      <c r="Q1800" s="3"/>
      <c r="R1800" s="3"/>
      <c r="S1800" s="3"/>
      <c r="T1800" s="3"/>
    </row>
    <row r="1801" spans="1:20">
      <c r="A1801" s="3">
        <v>1800</v>
      </c>
      <c r="B1801" s="3" t="s">
        <v>1579</v>
      </c>
      <c r="C1801" s="3" t="s">
        <v>38</v>
      </c>
      <c r="D1801" s="2">
        <v>59525.83</v>
      </c>
      <c r="E1801" s="3">
        <v>5</v>
      </c>
      <c r="F1801" s="3" t="s">
        <v>2464</v>
      </c>
      <c r="G1801" s="1">
        <v>45492</v>
      </c>
      <c r="H1801" s="3" t="s">
        <v>159</v>
      </c>
      <c r="I1801" s="3" t="s">
        <v>32</v>
      </c>
      <c r="J1801" s="3" t="s">
        <v>20</v>
      </c>
      <c r="K1801" s="2">
        <f>Table1[[#This Row],[Unit Price]]*Table1[[#This Row],[Quantity]]</f>
        <v>297629.15000000002</v>
      </c>
      <c r="L1801" s="3">
        <f t="shared" si="28"/>
        <v>0.25</v>
      </c>
      <c r="M1801" s="2">
        <f>IFERROR(Table1[[#This Row],[Sale Price]]*Table1[[#This Row],[Discount]],"No Discount")</f>
        <v>74407.287500000006</v>
      </c>
      <c r="N1801" s="2">
        <f>IFERROR(Table1[[#This Row],[Sale Price]]-Table1[[#This Row],[Discount Amount]],Table1[[#This Row],[Sale Price]])</f>
        <v>223221.86250000002</v>
      </c>
      <c r="O1801" s="23">
        <f>MONTH(Table1[[#This Row],[Date]])</f>
        <v>7</v>
      </c>
      <c r="P1801" s="3"/>
      <c r="Q1801" s="3"/>
      <c r="R1801" s="3"/>
      <c r="S1801" s="3"/>
      <c r="T1801" s="3"/>
    </row>
    <row r="1802" spans="1:20">
      <c r="A1802" s="3">
        <v>1801</v>
      </c>
      <c r="B1802" s="3" t="s">
        <v>2074</v>
      </c>
      <c r="C1802" s="3" t="s">
        <v>70</v>
      </c>
      <c r="D1802" s="2">
        <v>191227.47</v>
      </c>
      <c r="E1802" s="3">
        <v>5</v>
      </c>
      <c r="F1802" s="3" t="s">
        <v>2465</v>
      </c>
      <c r="G1802" s="1">
        <v>45413</v>
      </c>
      <c r="H1802" s="3" t="s">
        <v>18</v>
      </c>
      <c r="I1802" s="3" t="s">
        <v>19</v>
      </c>
      <c r="J1802" s="3" t="s">
        <v>27</v>
      </c>
      <c r="K1802" s="2">
        <f>Table1[[#This Row],[Unit Price]]*Table1[[#This Row],[Quantity]]</f>
        <v>956137.35</v>
      </c>
      <c r="L1802" s="3">
        <f t="shared" si="28"/>
        <v>0.25</v>
      </c>
      <c r="M1802" s="2">
        <f>IFERROR(Table1[[#This Row],[Sale Price]]*Table1[[#This Row],[Discount]],"No Discount")</f>
        <v>239034.33749999999</v>
      </c>
      <c r="N1802" s="2">
        <f>IFERROR(Table1[[#This Row],[Sale Price]]-Table1[[#This Row],[Discount Amount]],Table1[[#This Row],[Sale Price]])</f>
        <v>717103.01249999995</v>
      </c>
      <c r="O1802" s="23">
        <f>MONTH(Table1[[#This Row],[Date]])</f>
        <v>5</v>
      </c>
      <c r="P1802" s="3"/>
      <c r="Q1802" s="3"/>
      <c r="R1802" s="3"/>
      <c r="S1802" s="3"/>
      <c r="T1802" s="3"/>
    </row>
    <row r="1803" spans="1:20">
      <c r="A1803" s="3">
        <v>1802</v>
      </c>
      <c r="B1803" s="3" t="s">
        <v>2466</v>
      </c>
      <c r="C1803" s="3" t="s">
        <v>38</v>
      </c>
      <c r="D1803" s="2">
        <v>120612.35</v>
      </c>
      <c r="E1803" s="3">
        <v>5</v>
      </c>
      <c r="F1803" s="3" t="s">
        <v>2467</v>
      </c>
      <c r="G1803" s="1">
        <v>45508</v>
      </c>
      <c r="H1803" s="3" t="s">
        <v>40</v>
      </c>
      <c r="I1803" s="3" t="s">
        <v>45</v>
      </c>
      <c r="J1803" s="3" t="s">
        <v>27</v>
      </c>
      <c r="K1803" s="2">
        <f>Table1[[#This Row],[Unit Price]]*Table1[[#This Row],[Quantity]]</f>
        <v>603061.75</v>
      </c>
      <c r="L1803" s="3">
        <f t="shared" si="28"/>
        <v>0.25</v>
      </c>
      <c r="M1803" s="2">
        <f>IFERROR(Table1[[#This Row],[Sale Price]]*Table1[[#This Row],[Discount]],"No Discount")</f>
        <v>150765.4375</v>
      </c>
      <c r="N1803" s="2">
        <f>IFERROR(Table1[[#This Row],[Sale Price]]-Table1[[#This Row],[Discount Amount]],Table1[[#This Row],[Sale Price]])</f>
        <v>452296.3125</v>
      </c>
      <c r="O1803" s="23">
        <f>MONTH(Table1[[#This Row],[Date]])</f>
        <v>8</v>
      </c>
      <c r="P1803" s="3"/>
      <c r="Q1803" s="3"/>
      <c r="R1803" s="3"/>
      <c r="S1803" s="3"/>
      <c r="T1803" s="3"/>
    </row>
    <row r="1804" spans="1:20">
      <c r="A1804" s="3">
        <v>1803</v>
      </c>
      <c r="B1804" s="3" t="s">
        <v>602</v>
      </c>
      <c r="C1804" s="3" t="s">
        <v>16</v>
      </c>
      <c r="D1804" s="2">
        <v>174575.45</v>
      </c>
      <c r="E1804" s="3">
        <v>1</v>
      </c>
      <c r="F1804" s="3" t="s">
        <v>2468</v>
      </c>
      <c r="G1804" s="1">
        <v>45543</v>
      </c>
      <c r="H1804" s="3" t="s">
        <v>72</v>
      </c>
      <c r="I1804" s="3" t="s">
        <v>45</v>
      </c>
      <c r="J1804" s="3" t="s">
        <v>20</v>
      </c>
      <c r="K1804" s="2">
        <f>Table1[[#This Row],[Unit Price]]*Table1[[#This Row],[Quantity]]</f>
        <v>174575.45</v>
      </c>
      <c r="L1804" s="3" t="str">
        <f t="shared" si="28"/>
        <v>No Discount</v>
      </c>
      <c r="M1804" s="2" t="str">
        <f>IFERROR(Table1[[#This Row],[Sale Price]]*Table1[[#This Row],[Discount]],"No Discount")</f>
        <v>No Discount</v>
      </c>
      <c r="N1804" s="2">
        <f>IFERROR(Table1[[#This Row],[Sale Price]]-Table1[[#This Row],[Discount Amount]],Table1[[#This Row],[Sale Price]])</f>
        <v>174575.45</v>
      </c>
      <c r="O1804" s="23">
        <f>MONTH(Table1[[#This Row],[Date]])</f>
        <v>9</v>
      </c>
      <c r="P1804" s="3"/>
      <c r="Q1804" s="3"/>
      <c r="R1804" s="3"/>
      <c r="S1804" s="3"/>
      <c r="T1804" s="3"/>
    </row>
    <row r="1805" spans="1:20">
      <c r="A1805" s="3">
        <v>1804</v>
      </c>
      <c r="B1805" s="3" t="s">
        <v>1758</v>
      </c>
      <c r="C1805" s="3" t="s">
        <v>16</v>
      </c>
      <c r="D1805" s="2">
        <v>166430.99</v>
      </c>
      <c r="E1805" s="3">
        <v>2</v>
      </c>
      <c r="F1805" s="3" t="s">
        <v>2469</v>
      </c>
      <c r="G1805" s="1">
        <v>45412</v>
      </c>
      <c r="H1805" s="3" t="s">
        <v>81</v>
      </c>
      <c r="I1805" s="3" t="s">
        <v>41</v>
      </c>
      <c r="J1805" s="3" t="s">
        <v>20</v>
      </c>
      <c r="K1805" s="2">
        <f>Table1[[#This Row],[Unit Price]]*Table1[[#This Row],[Quantity]]</f>
        <v>332861.98</v>
      </c>
      <c r="L1805" s="3">
        <f t="shared" si="28"/>
        <v>0.15</v>
      </c>
      <c r="M1805" s="2">
        <f>IFERROR(Table1[[#This Row],[Sale Price]]*Table1[[#This Row],[Discount]],"No Discount")</f>
        <v>49929.296999999999</v>
      </c>
      <c r="N1805" s="2">
        <f>IFERROR(Table1[[#This Row],[Sale Price]]-Table1[[#This Row],[Discount Amount]],Table1[[#This Row],[Sale Price]])</f>
        <v>282932.68299999996</v>
      </c>
      <c r="O1805" s="23">
        <f>MONTH(Table1[[#This Row],[Date]])</f>
        <v>4</v>
      </c>
      <c r="P1805" s="3"/>
      <c r="Q1805" s="3"/>
      <c r="R1805" s="3"/>
      <c r="S1805" s="3"/>
      <c r="T1805" s="3"/>
    </row>
    <row r="1806" spans="1:20">
      <c r="A1806" s="3">
        <v>1805</v>
      </c>
      <c r="B1806" s="3" t="s">
        <v>2285</v>
      </c>
      <c r="C1806" s="3" t="s">
        <v>16</v>
      </c>
      <c r="D1806" s="2">
        <v>175272.03</v>
      </c>
      <c r="E1806" s="3">
        <v>1</v>
      </c>
      <c r="F1806" s="3" t="s">
        <v>2470</v>
      </c>
      <c r="G1806" s="1">
        <v>45632</v>
      </c>
      <c r="H1806" s="3" t="s">
        <v>121</v>
      </c>
      <c r="I1806" s="3" t="s">
        <v>41</v>
      </c>
      <c r="J1806" s="3" t="s">
        <v>20</v>
      </c>
      <c r="K1806" s="2">
        <f>Table1[[#This Row],[Unit Price]]*Table1[[#This Row],[Quantity]]</f>
        <v>175272.03</v>
      </c>
      <c r="L1806" s="3" t="str">
        <f t="shared" si="28"/>
        <v>No Discount</v>
      </c>
      <c r="M1806" s="2" t="str">
        <f>IFERROR(Table1[[#This Row],[Sale Price]]*Table1[[#This Row],[Discount]],"No Discount")</f>
        <v>No Discount</v>
      </c>
      <c r="N1806" s="2">
        <f>IFERROR(Table1[[#This Row],[Sale Price]]-Table1[[#This Row],[Discount Amount]],Table1[[#This Row],[Sale Price]])</f>
        <v>175272.03</v>
      </c>
      <c r="O1806" s="23">
        <f>MONTH(Table1[[#This Row],[Date]])</f>
        <v>12</v>
      </c>
      <c r="P1806" s="3"/>
      <c r="Q1806" s="3"/>
      <c r="R1806" s="3"/>
      <c r="S1806" s="3"/>
      <c r="T1806" s="3"/>
    </row>
    <row r="1807" spans="1:20">
      <c r="A1807" s="3">
        <v>1806</v>
      </c>
      <c r="B1807" s="3" t="s">
        <v>832</v>
      </c>
      <c r="C1807" s="3" t="s">
        <v>38</v>
      </c>
      <c r="D1807" s="2">
        <v>182979.32</v>
      </c>
      <c r="E1807" s="3">
        <v>4</v>
      </c>
      <c r="F1807" s="3" t="s">
        <v>2471</v>
      </c>
      <c r="G1807" s="1">
        <v>45550</v>
      </c>
      <c r="H1807" s="3" t="s">
        <v>223</v>
      </c>
      <c r="I1807" s="3" t="s">
        <v>26</v>
      </c>
      <c r="J1807" s="3" t="s">
        <v>20</v>
      </c>
      <c r="K1807" s="2">
        <f>Table1[[#This Row],[Unit Price]]*Table1[[#This Row],[Quantity]]</f>
        <v>731917.28</v>
      </c>
      <c r="L1807" s="3">
        <f t="shared" si="28"/>
        <v>0.15</v>
      </c>
      <c r="M1807" s="2">
        <f>IFERROR(Table1[[#This Row],[Sale Price]]*Table1[[#This Row],[Discount]],"No Discount")</f>
        <v>109787.592</v>
      </c>
      <c r="N1807" s="2">
        <f>IFERROR(Table1[[#This Row],[Sale Price]]-Table1[[#This Row],[Discount Amount]],Table1[[#This Row],[Sale Price]])</f>
        <v>622129.68800000008</v>
      </c>
      <c r="O1807" s="23">
        <f>MONTH(Table1[[#This Row],[Date]])</f>
        <v>9</v>
      </c>
      <c r="P1807" s="3"/>
      <c r="Q1807" s="3"/>
      <c r="R1807" s="3"/>
      <c r="S1807" s="3"/>
      <c r="T1807" s="3"/>
    </row>
    <row r="1808" spans="1:20">
      <c r="A1808" s="3">
        <v>1807</v>
      </c>
      <c r="B1808" s="3" t="s">
        <v>78</v>
      </c>
      <c r="C1808" s="3" t="s">
        <v>23</v>
      </c>
      <c r="D1808" s="2">
        <v>198587.1</v>
      </c>
      <c r="E1808" s="3">
        <v>5</v>
      </c>
      <c r="F1808" s="3" t="s">
        <v>2472</v>
      </c>
      <c r="G1808" s="1">
        <v>45555</v>
      </c>
      <c r="H1808" s="3" t="s">
        <v>31</v>
      </c>
      <c r="I1808" s="3" t="s">
        <v>45</v>
      </c>
      <c r="J1808" s="3" t="s">
        <v>20</v>
      </c>
      <c r="K1808" s="2">
        <f>Table1[[#This Row],[Unit Price]]*Table1[[#This Row],[Quantity]]</f>
        <v>992935.5</v>
      </c>
      <c r="L1808" s="3">
        <f t="shared" si="28"/>
        <v>0.25</v>
      </c>
      <c r="M1808" s="2">
        <f>IFERROR(Table1[[#This Row],[Sale Price]]*Table1[[#This Row],[Discount]],"No Discount")</f>
        <v>248233.875</v>
      </c>
      <c r="N1808" s="2">
        <f>IFERROR(Table1[[#This Row],[Sale Price]]-Table1[[#This Row],[Discount Amount]],Table1[[#This Row],[Sale Price]])</f>
        <v>744701.625</v>
      </c>
      <c r="O1808" s="23">
        <f>MONTH(Table1[[#This Row],[Date]])</f>
        <v>9</v>
      </c>
      <c r="P1808" s="3"/>
      <c r="Q1808" s="3"/>
      <c r="R1808" s="3"/>
      <c r="S1808" s="3"/>
      <c r="T1808" s="3"/>
    </row>
    <row r="1809" spans="1:20">
      <c r="A1809" s="3">
        <v>1808</v>
      </c>
      <c r="B1809" s="3" t="s">
        <v>330</v>
      </c>
      <c r="C1809" s="3" t="s">
        <v>16</v>
      </c>
      <c r="D1809" s="2">
        <v>100933.9</v>
      </c>
      <c r="E1809" s="3">
        <v>5</v>
      </c>
      <c r="F1809" s="3" t="s">
        <v>2473</v>
      </c>
      <c r="G1809" s="1">
        <v>45376</v>
      </c>
      <c r="H1809" s="3" t="s">
        <v>251</v>
      </c>
      <c r="I1809" s="3" t="s">
        <v>19</v>
      </c>
      <c r="J1809" s="3" t="s">
        <v>27</v>
      </c>
      <c r="K1809" s="2">
        <f>Table1[[#This Row],[Unit Price]]*Table1[[#This Row],[Quantity]]</f>
        <v>504669.5</v>
      </c>
      <c r="L1809" s="3">
        <f t="shared" si="28"/>
        <v>0.25</v>
      </c>
      <c r="M1809" s="2">
        <f>IFERROR(Table1[[#This Row],[Sale Price]]*Table1[[#This Row],[Discount]],"No Discount")</f>
        <v>126167.375</v>
      </c>
      <c r="N1809" s="2">
        <f>IFERROR(Table1[[#This Row],[Sale Price]]-Table1[[#This Row],[Discount Amount]],Table1[[#This Row],[Sale Price]])</f>
        <v>378502.125</v>
      </c>
      <c r="O1809" s="23">
        <f>MONTH(Table1[[#This Row],[Date]])</f>
        <v>3</v>
      </c>
      <c r="P1809" s="3"/>
      <c r="Q1809" s="3"/>
      <c r="R1809" s="3"/>
      <c r="S1809" s="3"/>
      <c r="T1809" s="3"/>
    </row>
    <row r="1810" spans="1:20">
      <c r="A1810" s="3">
        <v>1809</v>
      </c>
      <c r="B1810" s="3" t="s">
        <v>606</v>
      </c>
      <c r="C1810" s="3" t="s">
        <v>129</v>
      </c>
      <c r="D1810" s="2">
        <v>90704.18</v>
      </c>
      <c r="E1810" s="3">
        <v>3</v>
      </c>
      <c r="F1810" s="3" t="s">
        <v>2474</v>
      </c>
      <c r="G1810" s="1">
        <v>45454</v>
      </c>
      <c r="H1810" s="3" t="s">
        <v>57</v>
      </c>
      <c r="I1810" s="3" t="s">
        <v>45</v>
      </c>
      <c r="J1810" s="3" t="s">
        <v>27</v>
      </c>
      <c r="K1810" s="2">
        <f>Table1[[#This Row],[Unit Price]]*Table1[[#This Row],[Quantity]]</f>
        <v>272112.53999999998</v>
      </c>
      <c r="L1810" s="3">
        <f t="shared" si="28"/>
        <v>0.15</v>
      </c>
      <c r="M1810" s="2">
        <f>IFERROR(Table1[[#This Row],[Sale Price]]*Table1[[#This Row],[Discount]],"No Discount")</f>
        <v>40816.880999999994</v>
      </c>
      <c r="N1810" s="2">
        <f>IFERROR(Table1[[#This Row],[Sale Price]]-Table1[[#This Row],[Discount Amount]],Table1[[#This Row],[Sale Price]])</f>
        <v>231295.65899999999</v>
      </c>
      <c r="O1810" s="23">
        <f>MONTH(Table1[[#This Row],[Date]])</f>
        <v>6</v>
      </c>
      <c r="P1810" s="3"/>
      <c r="Q1810" s="3"/>
      <c r="R1810" s="3"/>
      <c r="S1810" s="3"/>
      <c r="T1810" s="3"/>
    </row>
    <row r="1811" spans="1:20">
      <c r="A1811" s="3">
        <v>1810</v>
      </c>
      <c r="B1811" s="3" t="s">
        <v>650</v>
      </c>
      <c r="C1811" s="3" t="s">
        <v>60</v>
      </c>
      <c r="D1811" s="2">
        <v>127327.46</v>
      </c>
      <c r="E1811" s="3">
        <v>2</v>
      </c>
      <c r="F1811" s="3" t="s">
        <v>2475</v>
      </c>
      <c r="G1811" s="1">
        <v>45493</v>
      </c>
      <c r="H1811" s="3" t="s">
        <v>251</v>
      </c>
      <c r="I1811" s="3" t="s">
        <v>41</v>
      </c>
      <c r="J1811" s="3" t="s">
        <v>27</v>
      </c>
      <c r="K1811" s="2">
        <f>Table1[[#This Row],[Unit Price]]*Table1[[#This Row],[Quantity]]</f>
        <v>254654.92</v>
      </c>
      <c r="L1811" s="3">
        <f t="shared" si="28"/>
        <v>0.15</v>
      </c>
      <c r="M1811" s="2">
        <f>IFERROR(Table1[[#This Row],[Sale Price]]*Table1[[#This Row],[Discount]],"No Discount")</f>
        <v>38198.237999999998</v>
      </c>
      <c r="N1811" s="2">
        <f>IFERROR(Table1[[#This Row],[Sale Price]]-Table1[[#This Row],[Discount Amount]],Table1[[#This Row],[Sale Price]])</f>
        <v>216456.68200000003</v>
      </c>
      <c r="O1811" s="23">
        <f>MONTH(Table1[[#This Row],[Date]])</f>
        <v>7</v>
      </c>
      <c r="P1811" s="3"/>
      <c r="Q1811" s="3"/>
      <c r="R1811" s="3"/>
      <c r="S1811" s="3"/>
      <c r="T1811" s="3"/>
    </row>
    <row r="1812" spans="1:20">
      <c r="A1812" s="3">
        <v>1811</v>
      </c>
      <c r="B1812" s="3" t="s">
        <v>1699</v>
      </c>
      <c r="C1812" s="3" t="s">
        <v>16</v>
      </c>
      <c r="D1812" s="2">
        <v>59238.5</v>
      </c>
      <c r="E1812" s="3">
        <v>1</v>
      </c>
      <c r="F1812" s="3" t="s">
        <v>2476</v>
      </c>
      <c r="G1812" s="1">
        <v>45386</v>
      </c>
      <c r="H1812" s="3" t="s">
        <v>181</v>
      </c>
      <c r="I1812" s="3" t="s">
        <v>41</v>
      </c>
      <c r="J1812" s="3" t="s">
        <v>20</v>
      </c>
      <c r="K1812" s="2">
        <f>Table1[[#This Row],[Unit Price]]*Table1[[#This Row],[Quantity]]</f>
        <v>59238.5</v>
      </c>
      <c r="L1812" s="3" t="str">
        <f t="shared" si="28"/>
        <v>No Discount</v>
      </c>
      <c r="M1812" s="2" t="str">
        <f>IFERROR(Table1[[#This Row],[Sale Price]]*Table1[[#This Row],[Discount]],"No Discount")</f>
        <v>No Discount</v>
      </c>
      <c r="N1812" s="2">
        <f>IFERROR(Table1[[#This Row],[Sale Price]]-Table1[[#This Row],[Discount Amount]],Table1[[#This Row],[Sale Price]])</f>
        <v>59238.5</v>
      </c>
      <c r="O1812" s="23">
        <f>MONTH(Table1[[#This Row],[Date]])</f>
        <v>4</v>
      </c>
      <c r="P1812" s="3"/>
      <c r="Q1812" s="3"/>
      <c r="R1812" s="3"/>
      <c r="S1812" s="3"/>
      <c r="T1812" s="3"/>
    </row>
    <row r="1813" spans="1:20">
      <c r="A1813" s="3">
        <v>1812</v>
      </c>
      <c r="B1813" s="3" t="s">
        <v>349</v>
      </c>
      <c r="C1813" s="3" t="s">
        <v>60</v>
      </c>
      <c r="D1813" s="2">
        <v>51623.199999999997</v>
      </c>
      <c r="E1813" s="3">
        <v>5</v>
      </c>
      <c r="F1813" s="3" t="s">
        <v>2477</v>
      </c>
      <c r="G1813" s="1">
        <v>45358</v>
      </c>
      <c r="H1813" s="3" t="s">
        <v>159</v>
      </c>
      <c r="I1813" s="3" t="s">
        <v>26</v>
      </c>
      <c r="J1813" s="3" t="s">
        <v>36</v>
      </c>
      <c r="K1813" s="2">
        <f>Table1[[#This Row],[Unit Price]]*Table1[[#This Row],[Quantity]]</f>
        <v>258116</v>
      </c>
      <c r="L1813" s="3">
        <f t="shared" si="28"/>
        <v>0.25</v>
      </c>
      <c r="M1813" s="2">
        <f>IFERROR(Table1[[#This Row],[Sale Price]]*Table1[[#This Row],[Discount]],"No Discount")</f>
        <v>64529</v>
      </c>
      <c r="N1813" s="2">
        <f>IFERROR(Table1[[#This Row],[Sale Price]]-Table1[[#This Row],[Discount Amount]],Table1[[#This Row],[Sale Price]])</f>
        <v>193587</v>
      </c>
      <c r="O1813" s="23">
        <f>MONTH(Table1[[#This Row],[Date]])</f>
        <v>3</v>
      </c>
      <c r="P1813" s="3"/>
      <c r="Q1813" s="3"/>
      <c r="R1813" s="3"/>
      <c r="S1813" s="3"/>
      <c r="T1813" s="3"/>
    </row>
    <row r="1814" spans="1:20">
      <c r="A1814" s="3">
        <v>1813</v>
      </c>
      <c r="B1814" s="3" t="s">
        <v>28</v>
      </c>
      <c r="C1814" s="3" t="s">
        <v>16</v>
      </c>
      <c r="D1814" s="2">
        <v>193972.26</v>
      </c>
      <c r="E1814" s="3">
        <v>2</v>
      </c>
      <c r="F1814" s="3" t="s">
        <v>2478</v>
      </c>
      <c r="G1814" s="1">
        <v>45605</v>
      </c>
      <c r="H1814" s="3" t="s">
        <v>121</v>
      </c>
      <c r="I1814" s="3" t="s">
        <v>41</v>
      </c>
      <c r="J1814" s="3" t="s">
        <v>20</v>
      </c>
      <c r="K1814" s="2">
        <f>Table1[[#This Row],[Unit Price]]*Table1[[#This Row],[Quantity]]</f>
        <v>387944.52</v>
      </c>
      <c r="L1814" s="3">
        <f t="shared" si="28"/>
        <v>0.15</v>
      </c>
      <c r="M1814" s="2">
        <f>IFERROR(Table1[[#This Row],[Sale Price]]*Table1[[#This Row],[Discount]],"No Discount")</f>
        <v>58191.678</v>
      </c>
      <c r="N1814" s="2">
        <f>IFERROR(Table1[[#This Row],[Sale Price]]-Table1[[#This Row],[Discount Amount]],Table1[[#This Row],[Sale Price]])</f>
        <v>329752.842</v>
      </c>
      <c r="O1814" s="23">
        <f>MONTH(Table1[[#This Row],[Date]])</f>
        <v>11</v>
      </c>
      <c r="P1814" s="3"/>
      <c r="Q1814" s="3"/>
      <c r="R1814" s="3"/>
      <c r="S1814" s="3"/>
      <c r="T1814" s="3"/>
    </row>
    <row r="1815" spans="1:20">
      <c r="A1815" s="3">
        <v>1814</v>
      </c>
      <c r="B1815" s="3" t="s">
        <v>242</v>
      </c>
      <c r="C1815" s="3" t="s">
        <v>60</v>
      </c>
      <c r="D1815" s="2">
        <v>21408.76</v>
      </c>
      <c r="E1815" s="3">
        <v>4</v>
      </c>
      <c r="F1815" s="3" t="s">
        <v>2479</v>
      </c>
      <c r="G1815" s="1">
        <v>45428</v>
      </c>
      <c r="H1815" s="3" t="s">
        <v>96</v>
      </c>
      <c r="I1815" s="3" t="s">
        <v>19</v>
      </c>
      <c r="J1815" s="3" t="s">
        <v>36</v>
      </c>
      <c r="K1815" s="2">
        <f>Table1[[#This Row],[Unit Price]]*Table1[[#This Row],[Quantity]]</f>
        <v>85635.04</v>
      </c>
      <c r="L1815" s="3">
        <f t="shared" si="28"/>
        <v>0.15</v>
      </c>
      <c r="M1815" s="2">
        <f>IFERROR(Table1[[#This Row],[Sale Price]]*Table1[[#This Row],[Discount]],"No Discount")</f>
        <v>12845.255999999999</v>
      </c>
      <c r="N1815" s="2">
        <f>IFERROR(Table1[[#This Row],[Sale Price]]-Table1[[#This Row],[Discount Amount]],Table1[[#This Row],[Sale Price]])</f>
        <v>72789.784</v>
      </c>
      <c r="O1815" s="23">
        <f>MONTH(Table1[[#This Row],[Date]])</f>
        <v>5</v>
      </c>
      <c r="P1815" s="3"/>
      <c r="Q1815" s="3"/>
      <c r="R1815" s="3"/>
      <c r="S1815" s="3"/>
      <c r="T1815" s="3"/>
    </row>
    <row r="1816" spans="1:20">
      <c r="A1816" s="3">
        <v>1815</v>
      </c>
      <c r="B1816" s="3" t="s">
        <v>918</v>
      </c>
      <c r="C1816" s="3" t="s">
        <v>129</v>
      </c>
      <c r="D1816" s="2">
        <v>29250.44</v>
      </c>
      <c r="E1816" s="3">
        <v>5</v>
      </c>
      <c r="F1816" s="3" t="s">
        <v>2480</v>
      </c>
      <c r="G1816" s="1">
        <v>45426</v>
      </c>
      <c r="H1816" s="3" t="s">
        <v>76</v>
      </c>
      <c r="I1816" s="3" t="s">
        <v>32</v>
      </c>
      <c r="J1816" s="3" t="s">
        <v>36</v>
      </c>
      <c r="K1816" s="2">
        <f>Table1[[#This Row],[Unit Price]]*Table1[[#This Row],[Quantity]]</f>
        <v>146252.19999999998</v>
      </c>
      <c r="L1816" s="3">
        <f t="shared" si="28"/>
        <v>0.25</v>
      </c>
      <c r="M1816" s="2">
        <f>IFERROR(Table1[[#This Row],[Sale Price]]*Table1[[#This Row],[Discount]],"No Discount")</f>
        <v>36563.049999999996</v>
      </c>
      <c r="N1816" s="2">
        <f>IFERROR(Table1[[#This Row],[Sale Price]]-Table1[[#This Row],[Discount Amount]],Table1[[#This Row],[Sale Price]])</f>
        <v>109689.15</v>
      </c>
      <c r="O1816" s="23">
        <f>MONTH(Table1[[#This Row],[Date]])</f>
        <v>5</v>
      </c>
      <c r="P1816" s="3"/>
      <c r="Q1816" s="3"/>
      <c r="R1816" s="3"/>
      <c r="S1816" s="3"/>
      <c r="T1816" s="3"/>
    </row>
    <row r="1817" spans="1:20">
      <c r="A1817" s="3">
        <v>1816</v>
      </c>
      <c r="B1817" s="3" t="s">
        <v>2158</v>
      </c>
      <c r="C1817" s="3" t="s">
        <v>70</v>
      </c>
      <c r="D1817" s="2">
        <v>165977.14000000001</v>
      </c>
      <c r="E1817" s="3">
        <v>1</v>
      </c>
      <c r="F1817" s="3" t="s">
        <v>2481</v>
      </c>
      <c r="G1817" s="1">
        <v>45578</v>
      </c>
      <c r="H1817" s="3" t="s">
        <v>72</v>
      </c>
      <c r="I1817" s="3" t="s">
        <v>19</v>
      </c>
      <c r="J1817" s="3" t="s">
        <v>27</v>
      </c>
      <c r="K1817" s="2">
        <f>Table1[[#This Row],[Unit Price]]*Table1[[#This Row],[Quantity]]</f>
        <v>165977.14000000001</v>
      </c>
      <c r="L1817" s="3" t="str">
        <f t="shared" si="28"/>
        <v>No Discount</v>
      </c>
      <c r="M1817" s="2" t="str">
        <f>IFERROR(Table1[[#This Row],[Sale Price]]*Table1[[#This Row],[Discount]],"No Discount")</f>
        <v>No Discount</v>
      </c>
      <c r="N1817" s="2">
        <f>IFERROR(Table1[[#This Row],[Sale Price]]-Table1[[#This Row],[Discount Amount]],Table1[[#This Row],[Sale Price]])</f>
        <v>165977.14000000001</v>
      </c>
      <c r="O1817" s="23">
        <f>MONTH(Table1[[#This Row],[Date]])</f>
        <v>10</v>
      </c>
      <c r="P1817" s="3"/>
      <c r="Q1817" s="3"/>
      <c r="R1817" s="3"/>
      <c r="S1817" s="3"/>
      <c r="T1817" s="3"/>
    </row>
    <row r="1818" spans="1:20">
      <c r="A1818" s="3">
        <v>1817</v>
      </c>
      <c r="B1818" s="3" t="s">
        <v>219</v>
      </c>
      <c r="C1818" s="3" t="s">
        <v>79</v>
      </c>
      <c r="D1818" s="2">
        <v>138589.16</v>
      </c>
      <c r="E1818" s="3">
        <v>4</v>
      </c>
      <c r="F1818" s="3" t="s">
        <v>2482</v>
      </c>
      <c r="G1818" s="1">
        <v>45374</v>
      </c>
      <c r="H1818" s="3" t="s">
        <v>40</v>
      </c>
      <c r="I1818" s="3" t="s">
        <v>45</v>
      </c>
      <c r="J1818" s="3" t="s">
        <v>36</v>
      </c>
      <c r="K1818" s="2">
        <f>Table1[[#This Row],[Unit Price]]*Table1[[#This Row],[Quantity]]</f>
        <v>554356.64</v>
      </c>
      <c r="L1818" s="3">
        <f t="shared" si="28"/>
        <v>0.15</v>
      </c>
      <c r="M1818" s="2">
        <f>IFERROR(Table1[[#This Row],[Sale Price]]*Table1[[#This Row],[Discount]],"No Discount")</f>
        <v>83153.495999999999</v>
      </c>
      <c r="N1818" s="2">
        <f>IFERROR(Table1[[#This Row],[Sale Price]]-Table1[[#This Row],[Discount Amount]],Table1[[#This Row],[Sale Price]])</f>
        <v>471203.14400000003</v>
      </c>
      <c r="O1818" s="23">
        <f>MONTH(Table1[[#This Row],[Date]])</f>
        <v>3</v>
      </c>
      <c r="P1818" s="3"/>
      <c r="Q1818" s="3"/>
      <c r="R1818" s="3"/>
      <c r="S1818" s="3"/>
      <c r="T1818" s="3"/>
    </row>
    <row r="1819" spans="1:20">
      <c r="A1819" s="3">
        <v>1818</v>
      </c>
      <c r="B1819" s="3" t="s">
        <v>522</v>
      </c>
      <c r="C1819" s="3" t="s">
        <v>129</v>
      </c>
      <c r="D1819" s="2">
        <v>190695.44</v>
      </c>
      <c r="E1819" s="3">
        <v>3</v>
      </c>
      <c r="F1819" s="3" t="s">
        <v>2483</v>
      </c>
      <c r="G1819" s="1">
        <v>45537</v>
      </c>
      <c r="H1819" s="3" t="s">
        <v>44</v>
      </c>
      <c r="I1819" s="3" t="s">
        <v>32</v>
      </c>
      <c r="J1819" s="3" t="s">
        <v>27</v>
      </c>
      <c r="K1819" s="2">
        <f>Table1[[#This Row],[Unit Price]]*Table1[[#This Row],[Quantity]]</f>
        <v>572086.32000000007</v>
      </c>
      <c r="L1819" s="3">
        <f t="shared" si="28"/>
        <v>0.15</v>
      </c>
      <c r="M1819" s="2">
        <f>IFERROR(Table1[[#This Row],[Sale Price]]*Table1[[#This Row],[Discount]],"No Discount")</f>
        <v>85812.948000000004</v>
      </c>
      <c r="N1819" s="2">
        <f>IFERROR(Table1[[#This Row],[Sale Price]]-Table1[[#This Row],[Discount Amount]],Table1[[#This Row],[Sale Price]])</f>
        <v>486273.37200000009</v>
      </c>
      <c r="O1819" s="23">
        <f>MONTH(Table1[[#This Row],[Date]])</f>
        <v>9</v>
      </c>
      <c r="P1819" s="3"/>
      <c r="Q1819" s="3"/>
      <c r="R1819" s="3"/>
      <c r="S1819" s="3"/>
      <c r="T1819" s="3"/>
    </row>
    <row r="1820" spans="1:20">
      <c r="A1820" s="3">
        <v>1819</v>
      </c>
      <c r="B1820" s="3" t="s">
        <v>314</v>
      </c>
      <c r="C1820" s="3" t="s">
        <v>79</v>
      </c>
      <c r="D1820" s="2">
        <v>129694.41</v>
      </c>
      <c r="E1820" s="3">
        <v>1</v>
      </c>
      <c r="F1820" s="3" t="s">
        <v>2484</v>
      </c>
      <c r="G1820" s="1">
        <v>45647</v>
      </c>
      <c r="H1820" s="3" t="s">
        <v>76</v>
      </c>
      <c r="I1820" s="3" t="s">
        <v>26</v>
      </c>
      <c r="J1820" s="3" t="s">
        <v>36</v>
      </c>
      <c r="K1820" s="2">
        <f>Table1[[#This Row],[Unit Price]]*Table1[[#This Row],[Quantity]]</f>
        <v>129694.41</v>
      </c>
      <c r="L1820" s="3" t="str">
        <f t="shared" si="28"/>
        <v>No Discount</v>
      </c>
      <c r="M1820" s="2" t="str">
        <f>IFERROR(Table1[[#This Row],[Sale Price]]*Table1[[#This Row],[Discount]],"No Discount")</f>
        <v>No Discount</v>
      </c>
      <c r="N1820" s="2">
        <f>IFERROR(Table1[[#This Row],[Sale Price]]-Table1[[#This Row],[Discount Amount]],Table1[[#This Row],[Sale Price]])</f>
        <v>129694.41</v>
      </c>
      <c r="O1820" s="23">
        <f>MONTH(Table1[[#This Row],[Date]])</f>
        <v>12</v>
      </c>
      <c r="P1820" s="3"/>
      <c r="Q1820" s="3"/>
      <c r="R1820" s="3"/>
      <c r="S1820" s="3"/>
      <c r="T1820" s="3"/>
    </row>
    <row r="1821" spans="1:20">
      <c r="A1821" s="3">
        <v>1820</v>
      </c>
      <c r="B1821" s="3" t="s">
        <v>2485</v>
      </c>
      <c r="C1821" s="3" t="s">
        <v>70</v>
      </c>
      <c r="D1821" s="2">
        <v>9617.0499999999993</v>
      </c>
      <c r="E1821" s="3">
        <v>3</v>
      </c>
      <c r="F1821" s="3" t="s">
        <v>2486</v>
      </c>
      <c r="G1821" s="1">
        <v>45491</v>
      </c>
      <c r="H1821" s="3" t="s">
        <v>72</v>
      </c>
      <c r="I1821" s="3" t="s">
        <v>45</v>
      </c>
      <c r="J1821" s="3" t="s">
        <v>27</v>
      </c>
      <c r="K1821" s="2">
        <f>Table1[[#This Row],[Unit Price]]*Table1[[#This Row],[Quantity]]</f>
        <v>28851.149999999998</v>
      </c>
      <c r="L1821" s="3">
        <f t="shared" si="28"/>
        <v>0.15</v>
      </c>
      <c r="M1821" s="2">
        <f>IFERROR(Table1[[#This Row],[Sale Price]]*Table1[[#This Row],[Discount]],"No Discount")</f>
        <v>4327.6724999999997</v>
      </c>
      <c r="N1821" s="2">
        <f>IFERROR(Table1[[#This Row],[Sale Price]]-Table1[[#This Row],[Discount Amount]],Table1[[#This Row],[Sale Price]])</f>
        <v>24523.477499999997</v>
      </c>
      <c r="O1821" s="23">
        <f>MONTH(Table1[[#This Row],[Date]])</f>
        <v>7</v>
      </c>
      <c r="P1821" s="3"/>
      <c r="Q1821" s="3"/>
      <c r="R1821" s="3"/>
      <c r="S1821" s="3"/>
      <c r="T1821" s="3"/>
    </row>
    <row r="1822" spans="1:20">
      <c r="A1822" s="3">
        <v>1821</v>
      </c>
      <c r="B1822" s="3" t="s">
        <v>464</v>
      </c>
      <c r="C1822" s="3" t="s">
        <v>16</v>
      </c>
      <c r="D1822" s="2">
        <v>153148.74</v>
      </c>
      <c r="E1822" s="3">
        <v>5</v>
      </c>
      <c r="F1822" s="3" t="s">
        <v>2487</v>
      </c>
      <c r="G1822" s="1">
        <v>45438</v>
      </c>
      <c r="H1822" s="3" t="s">
        <v>67</v>
      </c>
      <c r="I1822" s="3" t="s">
        <v>19</v>
      </c>
      <c r="J1822" s="3" t="s">
        <v>36</v>
      </c>
      <c r="K1822" s="2">
        <f>Table1[[#This Row],[Unit Price]]*Table1[[#This Row],[Quantity]]</f>
        <v>765743.7</v>
      </c>
      <c r="L1822" s="3">
        <f t="shared" si="28"/>
        <v>0.25</v>
      </c>
      <c r="M1822" s="2">
        <f>IFERROR(Table1[[#This Row],[Sale Price]]*Table1[[#This Row],[Discount]],"No Discount")</f>
        <v>191435.92499999999</v>
      </c>
      <c r="N1822" s="2">
        <f>IFERROR(Table1[[#This Row],[Sale Price]]-Table1[[#This Row],[Discount Amount]],Table1[[#This Row],[Sale Price]])</f>
        <v>574307.77499999991</v>
      </c>
      <c r="O1822" s="23">
        <f>MONTH(Table1[[#This Row],[Date]])</f>
        <v>5</v>
      </c>
      <c r="P1822" s="3"/>
      <c r="Q1822" s="3"/>
      <c r="R1822" s="3"/>
      <c r="S1822" s="3"/>
      <c r="T1822" s="3"/>
    </row>
    <row r="1823" spans="1:20">
      <c r="A1823" s="3">
        <v>1822</v>
      </c>
      <c r="B1823" s="3" t="s">
        <v>171</v>
      </c>
      <c r="C1823" s="3" t="s">
        <v>60</v>
      </c>
      <c r="D1823" s="2">
        <v>100726.11</v>
      </c>
      <c r="E1823" s="3">
        <v>1</v>
      </c>
      <c r="F1823" s="3" t="s">
        <v>2488</v>
      </c>
      <c r="G1823" s="1">
        <v>45577</v>
      </c>
      <c r="H1823" s="3" t="s">
        <v>121</v>
      </c>
      <c r="I1823" s="3" t="s">
        <v>45</v>
      </c>
      <c r="J1823" s="3" t="s">
        <v>20</v>
      </c>
      <c r="K1823" s="2">
        <f>Table1[[#This Row],[Unit Price]]*Table1[[#This Row],[Quantity]]</f>
        <v>100726.11</v>
      </c>
      <c r="L1823" s="3" t="str">
        <f t="shared" si="28"/>
        <v>No Discount</v>
      </c>
      <c r="M1823" s="2" t="str">
        <f>IFERROR(Table1[[#This Row],[Sale Price]]*Table1[[#This Row],[Discount]],"No Discount")</f>
        <v>No Discount</v>
      </c>
      <c r="N1823" s="2">
        <f>IFERROR(Table1[[#This Row],[Sale Price]]-Table1[[#This Row],[Discount Amount]],Table1[[#This Row],[Sale Price]])</f>
        <v>100726.11</v>
      </c>
      <c r="O1823" s="23">
        <f>MONTH(Table1[[#This Row],[Date]])</f>
        <v>10</v>
      </c>
      <c r="P1823" s="3"/>
      <c r="Q1823" s="3"/>
      <c r="R1823" s="3"/>
      <c r="S1823" s="3"/>
      <c r="T1823" s="3"/>
    </row>
    <row r="1824" spans="1:20">
      <c r="A1824" s="3">
        <v>1823</v>
      </c>
      <c r="B1824" s="3" t="s">
        <v>1653</v>
      </c>
      <c r="C1824" s="3" t="s">
        <v>79</v>
      </c>
      <c r="D1824" s="2">
        <v>74605.38</v>
      </c>
      <c r="E1824" s="3">
        <v>1</v>
      </c>
      <c r="F1824" s="3" t="s">
        <v>2489</v>
      </c>
      <c r="G1824" s="1">
        <v>45525</v>
      </c>
      <c r="H1824" s="3" t="s">
        <v>57</v>
      </c>
      <c r="I1824" s="3" t="s">
        <v>32</v>
      </c>
      <c r="J1824" s="3" t="s">
        <v>36</v>
      </c>
      <c r="K1824" s="2">
        <f>Table1[[#This Row],[Unit Price]]*Table1[[#This Row],[Quantity]]</f>
        <v>74605.38</v>
      </c>
      <c r="L1824" s="3" t="str">
        <f t="shared" si="28"/>
        <v>No Discount</v>
      </c>
      <c r="M1824" s="2" t="str">
        <f>IFERROR(Table1[[#This Row],[Sale Price]]*Table1[[#This Row],[Discount]],"No Discount")</f>
        <v>No Discount</v>
      </c>
      <c r="N1824" s="2">
        <f>IFERROR(Table1[[#This Row],[Sale Price]]-Table1[[#This Row],[Discount Amount]],Table1[[#This Row],[Sale Price]])</f>
        <v>74605.38</v>
      </c>
      <c r="O1824" s="23">
        <f>MONTH(Table1[[#This Row],[Date]])</f>
        <v>8</v>
      </c>
      <c r="P1824" s="3"/>
      <c r="Q1824" s="3"/>
      <c r="R1824" s="3"/>
      <c r="S1824" s="3"/>
      <c r="T1824" s="3"/>
    </row>
    <row r="1825" spans="1:20">
      <c r="A1825" s="3">
        <v>1824</v>
      </c>
      <c r="B1825" s="3" t="s">
        <v>632</v>
      </c>
      <c r="C1825" s="3" t="s">
        <v>51</v>
      </c>
      <c r="D1825" s="2">
        <v>183708.5</v>
      </c>
      <c r="E1825" s="3">
        <v>3</v>
      </c>
      <c r="F1825" s="3" t="s">
        <v>2490</v>
      </c>
      <c r="G1825" s="1">
        <v>45391</v>
      </c>
      <c r="H1825" s="3" t="s">
        <v>159</v>
      </c>
      <c r="I1825" s="3" t="s">
        <v>26</v>
      </c>
      <c r="J1825" s="3" t="s">
        <v>20</v>
      </c>
      <c r="K1825" s="2">
        <f>Table1[[#This Row],[Unit Price]]*Table1[[#This Row],[Quantity]]</f>
        <v>551125.5</v>
      </c>
      <c r="L1825" s="3">
        <f t="shared" si="28"/>
        <v>0.15</v>
      </c>
      <c r="M1825" s="2">
        <f>IFERROR(Table1[[#This Row],[Sale Price]]*Table1[[#This Row],[Discount]],"No Discount")</f>
        <v>82668.824999999997</v>
      </c>
      <c r="N1825" s="2">
        <f>IFERROR(Table1[[#This Row],[Sale Price]]-Table1[[#This Row],[Discount Amount]],Table1[[#This Row],[Sale Price]])</f>
        <v>468456.67499999999</v>
      </c>
      <c r="O1825" s="23">
        <f>MONTH(Table1[[#This Row],[Date]])</f>
        <v>4</v>
      </c>
      <c r="P1825" s="3"/>
      <c r="Q1825" s="3"/>
      <c r="R1825" s="3"/>
      <c r="S1825" s="3"/>
      <c r="T1825" s="3"/>
    </row>
    <row r="1826" spans="1:20">
      <c r="A1826" s="3">
        <v>1825</v>
      </c>
      <c r="B1826" s="3" t="s">
        <v>2491</v>
      </c>
      <c r="C1826" s="3" t="s">
        <v>16</v>
      </c>
      <c r="D1826" s="2">
        <v>74867.009999999995</v>
      </c>
      <c r="E1826" s="3">
        <v>5</v>
      </c>
      <c r="F1826" s="3" t="s">
        <v>2492</v>
      </c>
      <c r="G1826" s="1">
        <v>45622</v>
      </c>
      <c r="H1826" s="3" t="s">
        <v>191</v>
      </c>
      <c r="I1826" s="3" t="s">
        <v>26</v>
      </c>
      <c r="J1826" s="3" t="s">
        <v>20</v>
      </c>
      <c r="K1826" s="2">
        <f>Table1[[#This Row],[Unit Price]]*Table1[[#This Row],[Quantity]]</f>
        <v>374335.05</v>
      </c>
      <c r="L1826" s="3">
        <f t="shared" si="28"/>
        <v>0.25</v>
      </c>
      <c r="M1826" s="2">
        <f>IFERROR(Table1[[#This Row],[Sale Price]]*Table1[[#This Row],[Discount]],"No Discount")</f>
        <v>93583.762499999997</v>
      </c>
      <c r="N1826" s="2">
        <f>IFERROR(Table1[[#This Row],[Sale Price]]-Table1[[#This Row],[Discount Amount]],Table1[[#This Row],[Sale Price]])</f>
        <v>280751.28749999998</v>
      </c>
      <c r="O1826" s="23">
        <f>MONTH(Table1[[#This Row],[Date]])</f>
        <v>11</v>
      </c>
      <c r="P1826" s="3"/>
      <c r="Q1826" s="3"/>
      <c r="R1826" s="3"/>
      <c r="S1826" s="3"/>
      <c r="T1826" s="3"/>
    </row>
    <row r="1827" spans="1:20">
      <c r="A1827" s="3">
        <v>1826</v>
      </c>
      <c r="B1827" s="3" t="s">
        <v>141</v>
      </c>
      <c r="C1827" s="3" t="s">
        <v>51</v>
      </c>
      <c r="D1827" s="2">
        <v>90877.03</v>
      </c>
      <c r="E1827" s="3">
        <v>4</v>
      </c>
      <c r="F1827" s="3" t="s">
        <v>2493</v>
      </c>
      <c r="G1827" s="1">
        <v>45333</v>
      </c>
      <c r="H1827" s="3" t="s">
        <v>197</v>
      </c>
      <c r="I1827" s="3" t="s">
        <v>41</v>
      </c>
      <c r="J1827" s="3" t="s">
        <v>27</v>
      </c>
      <c r="K1827" s="2">
        <f>Table1[[#This Row],[Unit Price]]*Table1[[#This Row],[Quantity]]</f>
        <v>363508.12</v>
      </c>
      <c r="L1827" s="3">
        <f t="shared" si="28"/>
        <v>0.15</v>
      </c>
      <c r="M1827" s="2">
        <f>IFERROR(Table1[[#This Row],[Sale Price]]*Table1[[#This Row],[Discount]],"No Discount")</f>
        <v>54526.218000000001</v>
      </c>
      <c r="N1827" s="2">
        <f>IFERROR(Table1[[#This Row],[Sale Price]]-Table1[[#This Row],[Discount Amount]],Table1[[#This Row],[Sale Price]])</f>
        <v>308981.902</v>
      </c>
      <c r="O1827" s="23">
        <f>MONTH(Table1[[#This Row],[Date]])</f>
        <v>2</v>
      </c>
      <c r="P1827" s="3"/>
      <c r="Q1827" s="3"/>
      <c r="R1827" s="3"/>
      <c r="S1827" s="3"/>
      <c r="T1827" s="3"/>
    </row>
    <row r="1828" spans="1:20">
      <c r="A1828" s="3">
        <v>1827</v>
      </c>
      <c r="B1828" s="3" t="s">
        <v>2139</v>
      </c>
      <c r="C1828" s="3" t="s">
        <v>60</v>
      </c>
      <c r="D1828" s="2">
        <v>175148.45</v>
      </c>
      <c r="E1828" s="3">
        <v>4</v>
      </c>
      <c r="F1828" s="3" t="s">
        <v>2494</v>
      </c>
      <c r="G1828" s="1">
        <v>45628</v>
      </c>
      <c r="H1828" s="3" t="s">
        <v>91</v>
      </c>
      <c r="I1828" s="3" t="s">
        <v>26</v>
      </c>
      <c r="J1828" s="3" t="s">
        <v>20</v>
      </c>
      <c r="K1828" s="2">
        <f>Table1[[#This Row],[Unit Price]]*Table1[[#This Row],[Quantity]]</f>
        <v>700593.8</v>
      </c>
      <c r="L1828" s="3">
        <f t="shared" si="28"/>
        <v>0.15</v>
      </c>
      <c r="M1828" s="2">
        <f>IFERROR(Table1[[#This Row],[Sale Price]]*Table1[[#This Row],[Discount]],"No Discount")</f>
        <v>105089.07</v>
      </c>
      <c r="N1828" s="2">
        <f>IFERROR(Table1[[#This Row],[Sale Price]]-Table1[[#This Row],[Discount Amount]],Table1[[#This Row],[Sale Price]])</f>
        <v>595504.73</v>
      </c>
      <c r="O1828" s="23">
        <f>MONTH(Table1[[#This Row],[Date]])</f>
        <v>12</v>
      </c>
      <c r="P1828" s="3"/>
      <c r="Q1828" s="3"/>
      <c r="R1828" s="3"/>
      <c r="S1828" s="3"/>
      <c r="T1828" s="3"/>
    </row>
    <row r="1829" spans="1:20">
      <c r="A1829" s="3">
        <v>1828</v>
      </c>
      <c r="B1829" s="3" t="s">
        <v>340</v>
      </c>
      <c r="C1829" s="3" t="s">
        <v>60</v>
      </c>
      <c r="D1829" s="2">
        <v>154163.51999999999</v>
      </c>
      <c r="E1829" s="3">
        <v>1</v>
      </c>
      <c r="F1829" s="3" t="s">
        <v>2495</v>
      </c>
      <c r="G1829" s="1">
        <v>45336</v>
      </c>
      <c r="H1829" s="3" t="s">
        <v>197</v>
      </c>
      <c r="I1829" s="3" t="s">
        <v>45</v>
      </c>
      <c r="J1829" s="3" t="s">
        <v>27</v>
      </c>
      <c r="K1829" s="2">
        <f>Table1[[#This Row],[Unit Price]]*Table1[[#This Row],[Quantity]]</f>
        <v>154163.51999999999</v>
      </c>
      <c r="L1829" s="3" t="str">
        <f t="shared" si="28"/>
        <v>No Discount</v>
      </c>
      <c r="M1829" s="2" t="str">
        <f>IFERROR(Table1[[#This Row],[Sale Price]]*Table1[[#This Row],[Discount]],"No Discount")</f>
        <v>No Discount</v>
      </c>
      <c r="N1829" s="2">
        <f>IFERROR(Table1[[#This Row],[Sale Price]]-Table1[[#This Row],[Discount Amount]],Table1[[#This Row],[Sale Price]])</f>
        <v>154163.51999999999</v>
      </c>
      <c r="O1829" s="23">
        <f>MONTH(Table1[[#This Row],[Date]])</f>
        <v>2</v>
      </c>
      <c r="P1829" s="3"/>
      <c r="Q1829" s="3"/>
      <c r="R1829" s="3"/>
      <c r="S1829" s="3"/>
      <c r="T1829" s="3"/>
    </row>
    <row r="1830" spans="1:20">
      <c r="A1830" s="3">
        <v>1829</v>
      </c>
      <c r="B1830" s="3" t="s">
        <v>202</v>
      </c>
      <c r="C1830" s="3" t="s">
        <v>38</v>
      </c>
      <c r="D1830" s="2">
        <v>129266.36</v>
      </c>
      <c r="E1830" s="3">
        <v>3</v>
      </c>
      <c r="F1830" s="3" t="s">
        <v>2496</v>
      </c>
      <c r="G1830" s="1">
        <v>45453</v>
      </c>
      <c r="H1830" s="3" t="s">
        <v>99</v>
      </c>
      <c r="I1830" s="3" t="s">
        <v>41</v>
      </c>
      <c r="J1830" s="3" t="s">
        <v>27</v>
      </c>
      <c r="K1830" s="2">
        <f>Table1[[#This Row],[Unit Price]]*Table1[[#This Row],[Quantity]]</f>
        <v>387799.08</v>
      </c>
      <c r="L1830" s="3">
        <f t="shared" si="28"/>
        <v>0.15</v>
      </c>
      <c r="M1830" s="2">
        <f>IFERROR(Table1[[#This Row],[Sale Price]]*Table1[[#This Row],[Discount]],"No Discount")</f>
        <v>58169.862000000001</v>
      </c>
      <c r="N1830" s="2">
        <f>IFERROR(Table1[[#This Row],[Sale Price]]-Table1[[#This Row],[Discount Amount]],Table1[[#This Row],[Sale Price]])</f>
        <v>329629.21799999999</v>
      </c>
      <c r="O1830" s="23">
        <f>MONTH(Table1[[#This Row],[Date]])</f>
        <v>6</v>
      </c>
      <c r="P1830" s="3"/>
      <c r="Q1830" s="3"/>
      <c r="R1830" s="3"/>
      <c r="S1830" s="3"/>
      <c r="T1830" s="3"/>
    </row>
    <row r="1831" spans="1:20">
      <c r="A1831" s="3">
        <v>1830</v>
      </c>
      <c r="B1831" s="3" t="s">
        <v>897</v>
      </c>
      <c r="C1831" s="3" t="s">
        <v>70</v>
      </c>
      <c r="D1831" s="2">
        <v>50273.4</v>
      </c>
      <c r="E1831" s="3">
        <v>1</v>
      </c>
      <c r="F1831" s="3" t="s">
        <v>2497</v>
      </c>
      <c r="G1831" s="1">
        <v>45543</v>
      </c>
      <c r="H1831" s="3" t="s">
        <v>18</v>
      </c>
      <c r="I1831" s="3" t="s">
        <v>45</v>
      </c>
      <c r="J1831" s="3" t="s">
        <v>36</v>
      </c>
      <c r="K1831" s="2">
        <f>Table1[[#This Row],[Unit Price]]*Table1[[#This Row],[Quantity]]</f>
        <v>50273.4</v>
      </c>
      <c r="L1831" s="3" t="str">
        <f t="shared" si="28"/>
        <v>No Discount</v>
      </c>
      <c r="M1831" s="2" t="str">
        <f>IFERROR(Table1[[#This Row],[Sale Price]]*Table1[[#This Row],[Discount]],"No Discount")</f>
        <v>No Discount</v>
      </c>
      <c r="N1831" s="2">
        <f>IFERROR(Table1[[#This Row],[Sale Price]]-Table1[[#This Row],[Discount Amount]],Table1[[#This Row],[Sale Price]])</f>
        <v>50273.4</v>
      </c>
      <c r="O1831" s="23">
        <f>MONTH(Table1[[#This Row],[Date]])</f>
        <v>9</v>
      </c>
      <c r="P1831" s="3"/>
      <c r="Q1831" s="3"/>
      <c r="R1831" s="3"/>
      <c r="S1831" s="3"/>
      <c r="T1831" s="3"/>
    </row>
    <row r="1832" spans="1:20">
      <c r="A1832" s="3">
        <v>1831</v>
      </c>
      <c r="B1832" s="3" t="s">
        <v>747</v>
      </c>
      <c r="C1832" s="3" t="s">
        <v>38</v>
      </c>
      <c r="D1832" s="2">
        <v>76798.58</v>
      </c>
      <c r="E1832" s="3">
        <v>5</v>
      </c>
      <c r="F1832" s="3" t="s">
        <v>2498</v>
      </c>
      <c r="G1832" s="1">
        <v>45612</v>
      </c>
      <c r="H1832" s="3" t="s">
        <v>81</v>
      </c>
      <c r="I1832" s="3" t="s">
        <v>45</v>
      </c>
      <c r="J1832" s="3" t="s">
        <v>36</v>
      </c>
      <c r="K1832" s="2">
        <f>Table1[[#This Row],[Unit Price]]*Table1[[#This Row],[Quantity]]</f>
        <v>383992.9</v>
      </c>
      <c r="L1832" s="3">
        <f t="shared" si="28"/>
        <v>0.25</v>
      </c>
      <c r="M1832" s="2">
        <f>IFERROR(Table1[[#This Row],[Sale Price]]*Table1[[#This Row],[Discount]],"No Discount")</f>
        <v>95998.225000000006</v>
      </c>
      <c r="N1832" s="2">
        <f>IFERROR(Table1[[#This Row],[Sale Price]]-Table1[[#This Row],[Discount Amount]],Table1[[#This Row],[Sale Price]])</f>
        <v>287994.67500000005</v>
      </c>
      <c r="O1832" s="23">
        <f>MONTH(Table1[[#This Row],[Date]])</f>
        <v>11</v>
      </c>
      <c r="P1832" s="3"/>
      <c r="Q1832" s="3"/>
      <c r="R1832" s="3"/>
      <c r="S1832" s="3"/>
      <c r="T1832" s="3"/>
    </row>
    <row r="1833" spans="1:20">
      <c r="A1833" s="3">
        <v>1832</v>
      </c>
      <c r="B1833" s="3" t="s">
        <v>279</v>
      </c>
      <c r="C1833" s="3" t="s">
        <v>16</v>
      </c>
      <c r="D1833" s="2">
        <v>199466.47</v>
      </c>
      <c r="E1833" s="3">
        <v>5</v>
      </c>
      <c r="F1833" s="3" t="s">
        <v>2499</v>
      </c>
      <c r="G1833" s="1">
        <v>45470</v>
      </c>
      <c r="H1833" s="3" t="s">
        <v>72</v>
      </c>
      <c r="I1833" s="3" t="s">
        <v>26</v>
      </c>
      <c r="J1833" s="3" t="s">
        <v>27</v>
      </c>
      <c r="K1833" s="2">
        <f>Table1[[#This Row],[Unit Price]]*Table1[[#This Row],[Quantity]]</f>
        <v>997332.35</v>
      </c>
      <c r="L1833" s="3">
        <f t="shared" si="28"/>
        <v>0.25</v>
      </c>
      <c r="M1833" s="2">
        <f>IFERROR(Table1[[#This Row],[Sale Price]]*Table1[[#This Row],[Discount]],"No Discount")</f>
        <v>249333.08749999999</v>
      </c>
      <c r="N1833" s="2">
        <f>IFERROR(Table1[[#This Row],[Sale Price]]-Table1[[#This Row],[Discount Amount]],Table1[[#This Row],[Sale Price]])</f>
        <v>747999.26249999995</v>
      </c>
      <c r="O1833" s="23">
        <f>MONTH(Table1[[#This Row],[Date]])</f>
        <v>6</v>
      </c>
      <c r="P1833" s="3"/>
      <c r="Q1833" s="3"/>
      <c r="R1833" s="3"/>
      <c r="S1833" s="3"/>
      <c r="T1833" s="3"/>
    </row>
    <row r="1834" spans="1:20">
      <c r="A1834" s="3">
        <v>1833</v>
      </c>
      <c r="B1834" s="3" t="s">
        <v>888</v>
      </c>
      <c r="C1834" s="3" t="s">
        <v>79</v>
      </c>
      <c r="D1834" s="2">
        <v>96223.87</v>
      </c>
      <c r="E1834" s="3">
        <v>4</v>
      </c>
      <c r="F1834" s="3" t="s">
        <v>2500</v>
      </c>
      <c r="G1834" s="1">
        <v>45616</v>
      </c>
      <c r="H1834" s="3" t="s">
        <v>96</v>
      </c>
      <c r="I1834" s="3" t="s">
        <v>26</v>
      </c>
      <c r="J1834" s="3" t="s">
        <v>36</v>
      </c>
      <c r="K1834" s="2">
        <f>Table1[[#This Row],[Unit Price]]*Table1[[#This Row],[Quantity]]</f>
        <v>384895.48</v>
      </c>
      <c r="L1834" s="3">
        <f t="shared" si="28"/>
        <v>0.15</v>
      </c>
      <c r="M1834" s="2">
        <f>IFERROR(Table1[[#This Row],[Sale Price]]*Table1[[#This Row],[Discount]],"No Discount")</f>
        <v>57734.321999999993</v>
      </c>
      <c r="N1834" s="2">
        <f>IFERROR(Table1[[#This Row],[Sale Price]]-Table1[[#This Row],[Discount Amount]],Table1[[#This Row],[Sale Price]])</f>
        <v>327161.158</v>
      </c>
      <c r="O1834" s="23">
        <f>MONTH(Table1[[#This Row],[Date]])</f>
        <v>11</v>
      </c>
      <c r="P1834" s="3"/>
      <c r="Q1834" s="3"/>
      <c r="R1834" s="3"/>
      <c r="S1834" s="3"/>
      <c r="T1834" s="3"/>
    </row>
    <row r="1835" spans="1:20">
      <c r="A1835" s="3">
        <v>1834</v>
      </c>
      <c r="B1835" s="3" t="s">
        <v>164</v>
      </c>
      <c r="C1835" s="3" t="s">
        <v>16</v>
      </c>
      <c r="D1835" s="2">
        <v>107719.95</v>
      </c>
      <c r="E1835" s="3">
        <v>5</v>
      </c>
      <c r="F1835" s="3" t="s">
        <v>2501</v>
      </c>
      <c r="G1835" s="1">
        <v>45559</v>
      </c>
      <c r="H1835" s="3" t="s">
        <v>31</v>
      </c>
      <c r="I1835" s="3" t="s">
        <v>26</v>
      </c>
      <c r="J1835" s="3" t="s">
        <v>20</v>
      </c>
      <c r="K1835" s="2">
        <f>Table1[[#This Row],[Unit Price]]*Table1[[#This Row],[Quantity]]</f>
        <v>538599.75</v>
      </c>
      <c r="L1835" s="3">
        <f t="shared" si="28"/>
        <v>0.25</v>
      </c>
      <c r="M1835" s="2">
        <f>IFERROR(Table1[[#This Row],[Sale Price]]*Table1[[#This Row],[Discount]],"No Discount")</f>
        <v>134649.9375</v>
      </c>
      <c r="N1835" s="2">
        <f>IFERROR(Table1[[#This Row],[Sale Price]]-Table1[[#This Row],[Discount Amount]],Table1[[#This Row],[Sale Price]])</f>
        <v>403949.8125</v>
      </c>
      <c r="O1835" s="23">
        <f>MONTH(Table1[[#This Row],[Date]])</f>
        <v>9</v>
      </c>
      <c r="P1835" s="3"/>
      <c r="Q1835" s="3"/>
      <c r="R1835" s="3"/>
      <c r="S1835" s="3"/>
      <c r="T1835" s="3"/>
    </row>
    <row r="1836" spans="1:20">
      <c r="A1836" s="3">
        <v>1835</v>
      </c>
      <c r="B1836" s="3" t="s">
        <v>2502</v>
      </c>
      <c r="C1836" s="3" t="s">
        <v>38</v>
      </c>
      <c r="D1836" s="2">
        <v>50932.73</v>
      </c>
      <c r="E1836" s="3">
        <v>3</v>
      </c>
      <c r="F1836" s="3" t="s">
        <v>2503</v>
      </c>
      <c r="G1836" s="1">
        <v>45474</v>
      </c>
      <c r="H1836" s="3" t="s">
        <v>53</v>
      </c>
      <c r="I1836" s="3" t="s">
        <v>45</v>
      </c>
      <c r="J1836" s="3" t="s">
        <v>27</v>
      </c>
      <c r="K1836" s="2">
        <f>Table1[[#This Row],[Unit Price]]*Table1[[#This Row],[Quantity]]</f>
        <v>152798.19</v>
      </c>
      <c r="L1836" s="3">
        <f t="shared" si="28"/>
        <v>0.15</v>
      </c>
      <c r="M1836" s="2">
        <f>IFERROR(Table1[[#This Row],[Sale Price]]*Table1[[#This Row],[Discount]],"No Discount")</f>
        <v>22919.728500000001</v>
      </c>
      <c r="N1836" s="2">
        <f>IFERROR(Table1[[#This Row],[Sale Price]]-Table1[[#This Row],[Discount Amount]],Table1[[#This Row],[Sale Price]])</f>
        <v>129878.4615</v>
      </c>
      <c r="O1836" s="23">
        <f>MONTH(Table1[[#This Row],[Date]])</f>
        <v>7</v>
      </c>
      <c r="P1836" s="3"/>
      <c r="Q1836" s="3"/>
      <c r="R1836" s="3"/>
      <c r="S1836" s="3"/>
      <c r="T1836" s="3"/>
    </row>
    <row r="1837" spans="1:20">
      <c r="A1837" s="3">
        <v>1836</v>
      </c>
      <c r="B1837" s="3" t="s">
        <v>1805</v>
      </c>
      <c r="C1837" s="3" t="s">
        <v>47</v>
      </c>
      <c r="D1837" s="2">
        <v>86125.66</v>
      </c>
      <c r="E1837" s="3">
        <v>1</v>
      </c>
      <c r="F1837" s="3" t="s">
        <v>2504</v>
      </c>
      <c r="G1837" s="1">
        <v>45498</v>
      </c>
      <c r="H1837" s="3" t="s">
        <v>106</v>
      </c>
      <c r="I1837" s="3" t="s">
        <v>26</v>
      </c>
      <c r="J1837" s="3" t="s">
        <v>27</v>
      </c>
      <c r="K1837" s="2">
        <f>Table1[[#This Row],[Unit Price]]*Table1[[#This Row],[Quantity]]</f>
        <v>86125.66</v>
      </c>
      <c r="L1837" s="3" t="str">
        <f t="shared" si="28"/>
        <v>No Discount</v>
      </c>
      <c r="M1837" s="2" t="str">
        <f>IFERROR(Table1[[#This Row],[Sale Price]]*Table1[[#This Row],[Discount]],"No Discount")</f>
        <v>No Discount</v>
      </c>
      <c r="N1837" s="2">
        <f>IFERROR(Table1[[#This Row],[Sale Price]]-Table1[[#This Row],[Discount Amount]],Table1[[#This Row],[Sale Price]])</f>
        <v>86125.66</v>
      </c>
      <c r="O1837" s="23">
        <f>MONTH(Table1[[#This Row],[Date]])</f>
        <v>7</v>
      </c>
      <c r="P1837" s="3"/>
      <c r="Q1837" s="3"/>
      <c r="R1837" s="3"/>
      <c r="S1837" s="3"/>
      <c r="T1837" s="3"/>
    </row>
    <row r="1838" spans="1:20">
      <c r="A1838" s="3">
        <v>1837</v>
      </c>
      <c r="B1838" s="3" t="s">
        <v>258</v>
      </c>
      <c r="C1838" s="3" t="s">
        <v>29</v>
      </c>
      <c r="D1838" s="2">
        <v>97952.1</v>
      </c>
      <c r="E1838" s="3">
        <v>1</v>
      </c>
      <c r="F1838" s="3" t="s">
        <v>2505</v>
      </c>
      <c r="G1838" s="1">
        <v>45331</v>
      </c>
      <c r="H1838" s="3" t="s">
        <v>18</v>
      </c>
      <c r="I1838" s="3" t="s">
        <v>32</v>
      </c>
      <c r="J1838" s="3" t="s">
        <v>27</v>
      </c>
      <c r="K1838" s="2">
        <f>Table1[[#This Row],[Unit Price]]*Table1[[#This Row],[Quantity]]</f>
        <v>97952.1</v>
      </c>
      <c r="L1838" s="3" t="str">
        <f t="shared" si="28"/>
        <v>No Discount</v>
      </c>
      <c r="M1838" s="2" t="str">
        <f>IFERROR(Table1[[#This Row],[Sale Price]]*Table1[[#This Row],[Discount]],"No Discount")</f>
        <v>No Discount</v>
      </c>
      <c r="N1838" s="2">
        <f>IFERROR(Table1[[#This Row],[Sale Price]]-Table1[[#This Row],[Discount Amount]],Table1[[#This Row],[Sale Price]])</f>
        <v>97952.1</v>
      </c>
      <c r="O1838" s="23">
        <f>MONTH(Table1[[#This Row],[Date]])</f>
        <v>2</v>
      </c>
      <c r="P1838" s="3"/>
      <c r="Q1838" s="3"/>
      <c r="R1838" s="3"/>
      <c r="S1838" s="3"/>
      <c r="T1838" s="3"/>
    </row>
    <row r="1839" spans="1:20">
      <c r="A1839" s="3">
        <v>1838</v>
      </c>
      <c r="B1839" s="3" t="s">
        <v>344</v>
      </c>
      <c r="C1839" s="3" t="s">
        <v>70</v>
      </c>
      <c r="D1839" s="2">
        <v>180323.85</v>
      </c>
      <c r="E1839" s="3">
        <v>2</v>
      </c>
      <c r="F1839" s="3" t="s">
        <v>2506</v>
      </c>
      <c r="G1839" s="1">
        <v>45383</v>
      </c>
      <c r="H1839" s="3" t="s">
        <v>40</v>
      </c>
      <c r="I1839" s="3" t="s">
        <v>45</v>
      </c>
      <c r="J1839" s="3" t="s">
        <v>36</v>
      </c>
      <c r="K1839" s="2">
        <f>Table1[[#This Row],[Unit Price]]*Table1[[#This Row],[Quantity]]</f>
        <v>360647.7</v>
      </c>
      <c r="L1839" s="3">
        <f t="shared" si="28"/>
        <v>0.15</v>
      </c>
      <c r="M1839" s="2">
        <f>IFERROR(Table1[[#This Row],[Sale Price]]*Table1[[#This Row],[Discount]],"No Discount")</f>
        <v>54097.154999999999</v>
      </c>
      <c r="N1839" s="2">
        <f>IFERROR(Table1[[#This Row],[Sale Price]]-Table1[[#This Row],[Discount Amount]],Table1[[#This Row],[Sale Price]])</f>
        <v>306550.54500000004</v>
      </c>
      <c r="O1839" s="23">
        <f>MONTH(Table1[[#This Row],[Date]])</f>
        <v>4</v>
      </c>
      <c r="P1839" s="3"/>
      <c r="Q1839" s="3"/>
      <c r="R1839" s="3"/>
      <c r="S1839" s="3"/>
      <c r="T1839" s="3"/>
    </row>
    <row r="1840" spans="1:20">
      <c r="A1840" s="3">
        <v>1839</v>
      </c>
      <c r="B1840" s="3" t="s">
        <v>1391</v>
      </c>
      <c r="C1840" s="3" t="s">
        <v>79</v>
      </c>
      <c r="D1840" s="2">
        <v>187730.72</v>
      </c>
      <c r="E1840" s="3">
        <v>5</v>
      </c>
      <c r="F1840" s="3" t="s">
        <v>2507</v>
      </c>
      <c r="G1840" s="1">
        <v>45509</v>
      </c>
      <c r="H1840" s="3" t="s">
        <v>72</v>
      </c>
      <c r="I1840" s="3" t="s">
        <v>19</v>
      </c>
      <c r="J1840" s="3" t="s">
        <v>36</v>
      </c>
      <c r="K1840" s="2">
        <f>Table1[[#This Row],[Unit Price]]*Table1[[#This Row],[Quantity]]</f>
        <v>938653.6</v>
      </c>
      <c r="L1840" s="3">
        <f t="shared" si="28"/>
        <v>0.25</v>
      </c>
      <c r="M1840" s="2">
        <f>IFERROR(Table1[[#This Row],[Sale Price]]*Table1[[#This Row],[Discount]],"No Discount")</f>
        <v>234663.4</v>
      </c>
      <c r="N1840" s="2">
        <f>IFERROR(Table1[[#This Row],[Sale Price]]-Table1[[#This Row],[Discount Amount]],Table1[[#This Row],[Sale Price]])</f>
        <v>703990.2</v>
      </c>
      <c r="O1840" s="23">
        <f>MONTH(Table1[[#This Row],[Date]])</f>
        <v>8</v>
      </c>
      <c r="P1840" s="3"/>
      <c r="Q1840" s="3"/>
      <c r="R1840" s="3"/>
      <c r="S1840" s="3"/>
      <c r="T1840" s="3"/>
    </row>
    <row r="1841" spans="1:20">
      <c r="A1841" s="3">
        <v>1840</v>
      </c>
      <c r="B1841" s="3" t="s">
        <v>55</v>
      </c>
      <c r="C1841" s="3" t="s">
        <v>70</v>
      </c>
      <c r="D1841" s="2">
        <v>11772.59</v>
      </c>
      <c r="E1841" s="3">
        <v>4</v>
      </c>
      <c r="F1841" s="3" t="s">
        <v>2508</v>
      </c>
      <c r="G1841" s="1">
        <v>45372</v>
      </c>
      <c r="H1841" s="3" t="s">
        <v>181</v>
      </c>
      <c r="I1841" s="3" t="s">
        <v>45</v>
      </c>
      <c r="J1841" s="3" t="s">
        <v>36</v>
      </c>
      <c r="K1841" s="2">
        <f>Table1[[#This Row],[Unit Price]]*Table1[[#This Row],[Quantity]]</f>
        <v>47090.36</v>
      </c>
      <c r="L1841" s="3">
        <f t="shared" si="28"/>
        <v>0.15</v>
      </c>
      <c r="M1841" s="2">
        <f>IFERROR(Table1[[#This Row],[Sale Price]]*Table1[[#This Row],[Discount]],"No Discount")</f>
        <v>7063.5540000000001</v>
      </c>
      <c r="N1841" s="2">
        <f>IFERROR(Table1[[#This Row],[Sale Price]]-Table1[[#This Row],[Discount Amount]],Table1[[#This Row],[Sale Price]])</f>
        <v>40026.805999999997</v>
      </c>
      <c r="O1841" s="23">
        <f>MONTH(Table1[[#This Row],[Date]])</f>
        <v>3</v>
      </c>
      <c r="P1841" s="3"/>
      <c r="Q1841" s="3"/>
      <c r="R1841" s="3"/>
      <c r="S1841" s="3"/>
      <c r="T1841" s="3"/>
    </row>
    <row r="1842" spans="1:20">
      <c r="A1842" s="3">
        <v>1841</v>
      </c>
      <c r="B1842" s="3" t="s">
        <v>413</v>
      </c>
      <c r="C1842" s="3" t="s">
        <v>23</v>
      </c>
      <c r="D1842" s="2">
        <v>185178.77</v>
      </c>
      <c r="E1842" s="3">
        <v>5</v>
      </c>
      <c r="F1842" s="3" t="s">
        <v>2509</v>
      </c>
      <c r="G1842" s="1">
        <v>45312</v>
      </c>
      <c r="H1842" s="3" t="s">
        <v>181</v>
      </c>
      <c r="I1842" s="3" t="s">
        <v>41</v>
      </c>
      <c r="J1842" s="3" t="s">
        <v>27</v>
      </c>
      <c r="K1842" s="2">
        <f>Table1[[#This Row],[Unit Price]]*Table1[[#This Row],[Quantity]]</f>
        <v>925893.85</v>
      </c>
      <c r="L1842" s="3">
        <f t="shared" si="28"/>
        <v>0.25</v>
      </c>
      <c r="M1842" s="2">
        <f>IFERROR(Table1[[#This Row],[Sale Price]]*Table1[[#This Row],[Discount]],"No Discount")</f>
        <v>231473.46249999999</v>
      </c>
      <c r="N1842" s="2">
        <f>IFERROR(Table1[[#This Row],[Sale Price]]-Table1[[#This Row],[Discount Amount]],Table1[[#This Row],[Sale Price]])</f>
        <v>694420.38749999995</v>
      </c>
      <c r="O1842" s="23">
        <f>MONTH(Table1[[#This Row],[Date]])</f>
        <v>1</v>
      </c>
      <c r="P1842" s="3"/>
      <c r="Q1842" s="3"/>
      <c r="R1842" s="3"/>
      <c r="S1842" s="3"/>
      <c r="T1842" s="3"/>
    </row>
    <row r="1843" spans="1:20">
      <c r="A1843" s="3">
        <v>1842</v>
      </c>
      <c r="B1843" s="3" t="s">
        <v>734</v>
      </c>
      <c r="C1843" s="3" t="s">
        <v>23</v>
      </c>
      <c r="D1843" s="2">
        <v>92147.85</v>
      </c>
      <c r="E1843" s="3">
        <v>4</v>
      </c>
      <c r="F1843" s="3" t="s">
        <v>2510</v>
      </c>
      <c r="G1843" s="1">
        <v>45603</v>
      </c>
      <c r="H1843" s="3" t="s">
        <v>40</v>
      </c>
      <c r="I1843" s="3" t="s">
        <v>32</v>
      </c>
      <c r="J1843" s="3" t="s">
        <v>20</v>
      </c>
      <c r="K1843" s="2">
        <f>Table1[[#This Row],[Unit Price]]*Table1[[#This Row],[Quantity]]</f>
        <v>368591.4</v>
      </c>
      <c r="L1843" s="3">
        <f t="shared" si="28"/>
        <v>0.15</v>
      </c>
      <c r="M1843" s="2">
        <f>IFERROR(Table1[[#This Row],[Sale Price]]*Table1[[#This Row],[Discount]],"No Discount")</f>
        <v>55288.71</v>
      </c>
      <c r="N1843" s="2">
        <f>IFERROR(Table1[[#This Row],[Sale Price]]-Table1[[#This Row],[Discount Amount]],Table1[[#This Row],[Sale Price]])</f>
        <v>313302.69</v>
      </c>
      <c r="O1843" s="23">
        <f>MONTH(Table1[[#This Row],[Date]])</f>
        <v>11</v>
      </c>
      <c r="P1843" s="3"/>
      <c r="Q1843" s="3"/>
      <c r="R1843" s="3"/>
      <c r="S1843" s="3"/>
      <c r="T1843" s="3"/>
    </row>
    <row r="1844" spans="1:20">
      <c r="A1844" s="3">
        <v>1843</v>
      </c>
      <c r="B1844" s="3" t="s">
        <v>866</v>
      </c>
      <c r="C1844" s="3" t="s">
        <v>16</v>
      </c>
      <c r="D1844" s="2">
        <v>186790.38</v>
      </c>
      <c r="E1844" s="3">
        <v>3</v>
      </c>
      <c r="F1844" s="3" t="s">
        <v>2511</v>
      </c>
      <c r="G1844" s="1">
        <v>45376</v>
      </c>
      <c r="H1844" s="3" t="s">
        <v>18</v>
      </c>
      <c r="I1844" s="3" t="s">
        <v>32</v>
      </c>
      <c r="J1844" s="3" t="s">
        <v>20</v>
      </c>
      <c r="K1844" s="2">
        <f>Table1[[#This Row],[Unit Price]]*Table1[[#This Row],[Quantity]]</f>
        <v>560371.14</v>
      </c>
      <c r="L1844" s="3">
        <f t="shared" si="28"/>
        <v>0.15</v>
      </c>
      <c r="M1844" s="2">
        <f>IFERROR(Table1[[#This Row],[Sale Price]]*Table1[[#This Row],[Discount]],"No Discount")</f>
        <v>84055.671000000002</v>
      </c>
      <c r="N1844" s="2">
        <f>IFERROR(Table1[[#This Row],[Sale Price]]-Table1[[#This Row],[Discount Amount]],Table1[[#This Row],[Sale Price]])</f>
        <v>476315.46900000004</v>
      </c>
      <c r="O1844" s="23">
        <f>MONTH(Table1[[#This Row],[Date]])</f>
        <v>3</v>
      </c>
      <c r="P1844" s="3"/>
      <c r="Q1844" s="3"/>
      <c r="R1844" s="3"/>
      <c r="S1844" s="3"/>
      <c r="T1844" s="3"/>
    </row>
    <row r="1845" spans="1:20">
      <c r="A1845" s="3">
        <v>1844</v>
      </c>
      <c r="B1845" s="3" t="s">
        <v>1104</v>
      </c>
      <c r="C1845" s="3" t="s">
        <v>70</v>
      </c>
      <c r="D1845" s="2">
        <v>32555.47</v>
      </c>
      <c r="E1845" s="3">
        <v>5</v>
      </c>
      <c r="F1845" s="3" t="s">
        <v>2512</v>
      </c>
      <c r="G1845" s="1">
        <v>45383</v>
      </c>
      <c r="H1845" s="3" t="s">
        <v>121</v>
      </c>
      <c r="I1845" s="3" t="s">
        <v>41</v>
      </c>
      <c r="J1845" s="3" t="s">
        <v>27</v>
      </c>
      <c r="K1845" s="2">
        <f>Table1[[#This Row],[Unit Price]]*Table1[[#This Row],[Quantity]]</f>
        <v>162777.35</v>
      </c>
      <c r="L1845" s="3">
        <f t="shared" si="28"/>
        <v>0.25</v>
      </c>
      <c r="M1845" s="2">
        <f>IFERROR(Table1[[#This Row],[Sale Price]]*Table1[[#This Row],[Discount]],"No Discount")</f>
        <v>40694.337500000001</v>
      </c>
      <c r="N1845" s="2">
        <f>IFERROR(Table1[[#This Row],[Sale Price]]-Table1[[#This Row],[Discount Amount]],Table1[[#This Row],[Sale Price]])</f>
        <v>122083.01250000001</v>
      </c>
      <c r="O1845" s="23">
        <f>MONTH(Table1[[#This Row],[Date]])</f>
        <v>4</v>
      </c>
      <c r="P1845" s="3"/>
      <c r="Q1845" s="3"/>
      <c r="R1845" s="3"/>
      <c r="S1845" s="3"/>
      <c r="T1845" s="3"/>
    </row>
    <row r="1846" spans="1:20">
      <c r="A1846" s="3">
        <v>1845</v>
      </c>
      <c r="B1846" s="3" t="s">
        <v>398</v>
      </c>
      <c r="C1846" s="3" t="s">
        <v>51</v>
      </c>
      <c r="D1846" s="2">
        <v>28099.73</v>
      </c>
      <c r="E1846" s="3">
        <v>4</v>
      </c>
      <c r="F1846" s="3" t="s">
        <v>2513</v>
      </c>
      <c r="G1846" s="1">
        <v>45478</v>
      </c>
      <c r="H1846" s="3" t="s">
        <v>84</v>
      </c>
      <c r="I1846" s="3" t="s">
        <v>32</v>
      </c>
      <c r="J1846" s="3" t="s">
        <v>36</v>
      </c>
      <c r="K1846" s="2">
        <f>Table1[[#This Row],[Unit Price]]*Table1[[#This Row],[Quantity]]</f>
        <v>112398.92</v>
      </c>
      <c r="L1846" s="3">
        <f t="shared" si="28"/>
        <v>0.15</v>
      </c>
      <c r="M1846" s="2">
        <f>IFERROR(Table1[[#This Row],[Sale Price]]*Table1[[#This Row],[Discount]],"No Discount")</f>
        <v>16859.838</v>
      </c>
      <c r="N1846" s="2">
        <f>IFERROR(Table1[[#This Row],[Sale Price]]-Table1[[#This Row],[Discount Amount]],Table1[[#This Row],[Sale Price]])</f>
        <v>95539.081999999995</v>
      </c>
      <c r="O1846" s="23">
        <f>MONTH(Table1[[#This Row],[Date]])</f>
        <v>7</v>
      </c>
      <c r="P1846" s="3"/>
      <c r="Q1846" s="3"/>
      <c r="R1846" s="3"/>
      <c r="S1846" s="3"/>
      <c r="T1846" s="3"/>
    </row>
    <row r="1847" spans="1:20">
      <c r="A1847" s="3">
        <v>1846</v>
      </c>
      <c r="B1847" s="3" t="s">
        <v>166</v>
      </c>
      <c r="C1847" s="3" t="s">
        <v>79</v>
      </c>
      <c r="D1847" s="2">
        <v>80958.320000000007</v>
      </c>
      <c r="E1847" s="3">
        <v>5</v>
      </c>
      <c r="F1847" s="3" t="s">
        <v>2514</v>
      </c>
      <c r="G1847" s="1">
        <v>45554</v>
      </c>
      <c r="H1847" s="3" t="s">
        <v>181</v>
      </c>
      <c r="I1847" s="3" t="s">
        <v>26</v>
      </c>
      <c r="J1847" s="3" t="s">
        <v>20</v>
      </c>
      <c r="K1847" s="2">
        <f>Table1[[#This Row],[Unit Price]]*Table1[[#This Row],[Quantity]]</f>
        <v>404791.60000000003</v>
      </c>
      <c r="L1847" s="3">
        <f t="shared" si="28"/>
        <v>0.25</v>
      </c>
      <c r="M1847" s="2">
        <f>IFERROR(Table1[[#This Row],[Sale Price]]*Table1[[#This Row],[Discount]],"No Discount")</f>
        <v>101197.90000000001</v>
      </c>
      <c r="N1847" s="2">
        <f>IFERROR(Table1[[#This Row],[Sale Price]]-Table1[[#This Row],[Discount Amount]],Table1[[#This Row],[Sale Price]])</f>
        <v>303593.7</v>
      </c>
      <c r="O1847" s="23">
        <f>MONTH(Table1[[#This Row],[Date]])</f>
        <v>9</v>
      </c>
      <c r="P1847" s="3"/>
      <c r="Q1847" s="3"/>
      <c r="R1847" s="3"/>
      <c r="S1847" s="3"/>
      <c r="T1847" s="3"/>
    </row>
    <row r="1848" spans="1:20">
      <c r="A1848" s="3">
        <v>1847</v>
      </c>
      <c r="B1848" s="3" t="s">
        <v>318</v>
      </c>
      <c r="C1848" s="3" t="s">
        <v>47</v>
      </c>
      <c r="D1848" s="2">
        <v>125872.49</v>
      </c>
      <c r="E1848" s="3">
        <v>2</v>
      </c>
      <c r="F1848" s="3" t="s">
        <v>2515</v>
      </c>
      <c r="G1848" s="1">
        <v>45301</v>
      </c>
      <c r="H1848" s="3" t="s">
        <v>76</v>
      </c>
      <c r="I1848" s="3" t="s">
        <v>41</v>
      </c>
      <c r="J1848" s="3" t="s">
        <v>27</v>
      </c>
      <c r="K1848" s="2">
        <f>Table1[[#This Row],[Unit Price]]*Table1[[#This Row],[Quantity]]</f>
        <v>251744.98</v>
      </c>
      <c r="L1848" s="3">
        <f t="shared" si="28"/>
        <v>0.15</v>
      </c>
      <c r="M1848" s="2">
        <f>IFERROR(Table1[[#This Row],[Sale Price]]*Table1[[#This Row],[Discount]],"No Discount")</f>
        <v>37761.747000000003</v>
      </c>
      <c r="N1848" s="2">
        <f>IFERROR(Table1[[#This Row],[Sale Price]]-Table1[[#This Row],[Discount Amount]],Table1[[#This Row],[Sale Price]])</f>
        <v>213983.23300000001</v>
      </c>
      <c r="O1848" s="23">
        <f>MONTH(Table1[[#This Row],[Date]])</f>
        <v>1</v>
      </c>
      <c r="P1848" s="3"/>
      <c r="Q1848" s="3"/>
      <c r="R1848" s="3"/>
      <c r="S1848" s="3"/>
      <c r="T1848" s="3"/>
    </row>
    <row r="1849" spans="1:20">
      <c r="A1849" s="3">
        <v>1848</v>
      </c>
      <c r="B1849" s="3" t="s">
        <v>1400</v>
      </c>
      <c r="C1849" s="3" t="s">
        <v>23</v>
      </c>
      <c r="D1849" s="2">
        <v>55026.37</v>
      </c>
      <c r="E1849" s="3">
        <v>3</v>
      </c>
      <c r="F1849" s="3" t="s">
        <v>2516</v>
      </c>
      <c r="G1849" s="1">
        <v>45419</v>
      </c>
      <c r="H1849" s="3" t="s">
        <v>131</v>
      </c>
      <c r="I1849" s="3" t="s">
        <v>32</v>
      </c>
      <c r="J1849" s="3" t="s">
        <v>20</v>
      </c>
      <c r="K1849" s="2">
        <f>Table1[[#This Row],[Unit Price]]*Table1[[#This Row],[Quantity]]</f>
        <v>165079.11000000002</v>
      </c>
      <c r="L1849" s="3">
        <f t="shared" si="28"/>
        <v>0.15</v>
      </c>
      <c r="M1849" s="2">
        <f>IFERROR(Table1[[#This Row],[Sale Price]]*Table1[[#This Row],[Discount]],"No Discount")</f>
        <v>24761.8665</v>
      </c>
      <c r="N1849" s="2">
        <f>IFERROR(Table1[[#This Row],[Sale Price]]-Table1[[#This Row],[Discount Amount]],Table1[[#This Row],[Sale Price]])</f>
        <v>140317.24350000001</v>
      </c>
      <c r="O1849" s="23">
        <f>MONTH(Table1[[#This Row],[Date]])</f>
        <v>5</v>
      </c>
      <c r="P1849" s="3"/>
      <c r="Q1849" s="3"/>
      <c r="R1849" s="3"/>
      <c r="S1849" s="3"/>
      <c r="T1849" s="3"/>
    </row>
    <row r="1850" spans="1:20">
      <c r="A1850" s="3">
        <v>1849</v>
      </c>
      <c r="B1850" s="3" t="s">
        <v>2067</v>
      </c>
      <c r="C1850" s="3" t="s">
        <v>60</v>
      </c>
      <c r="D1850" s="2">
        <v>120859.65</v>
      </c>
      <c r="E1850" s="3">
        <v>1</v>
      </c>
      <c r="F1850" s="3" t="s">
        <v>2517</v>
      </c>
      <c r="G1850" s="1">
        <v>45588</v>
      </c>
      <c r="H1850" s="3" t="s">
        <v>25</v>
      </c>
      <c r="I1850" s="3" t="s">
        <v>19</v>
      </c>
      <c r="J1850" s="3" t="s">
        <v>36</v>
      </c>
      <c r="K1850" s="2">
        <f>Table1[[#This Row],[Unit Price]]*Table1[[#This Row],[Quantity]]</f>
        <v>120859.65</v>
      </c>
      <c r="L1850" s="3" t="str">
        <f t="shared" si="28"/>
        <v>No Discount</v>
      </c>
      <c r="M1850" s="2" t="str">
        <f>IFERROR(Table1[[#This Row],[Sale Price]]*Table1[[#This Row],[Discount]],"No Discount")</f>
        <v>No Discount</v>
      </c>
      <c r="N1850" s="2">
        <f>IFERROR(Table1[[#This Row],[Sale Price]]-Table1[[#This Row],[Discount Amount]],Table1[[#This Row],[Sale Price]])</f>
        <v>120859.65</v>
      </c>
      <c r="O1850" s="23">
        <f>MONTH(Table1[[#This Row],[Date]])</f>
        <v>10</v>
      </c>
      <c r="P1850" s="3"/>
      <c r="Q1850" s="3"/>
      <c r="R1850" s="3"/>
      <c r="S1850" s="3"/>
      <c r="T1850" s="3"/>
    </row>
    <row r="1851" spans="1:20">
      <c r="A1851" s="3">
        <v>1850</v>
      </c>
      <c r="B1851" s="3" t="s">
        <v>1286</v>
      </c>
      <c r="C1851" s="3" t="s">
        <v>129</v>
      </c>
      <c r="D1851" s="2">
        <v>173298.69</v>
      </c>
      <c r="E1851" s="3">
        <v>2</v>
      </c>
      <c r="F1851" s="3" t="s">
        <v>2518</v>
      </c>
      <c r="G1851" s="1">
        <v>45579</v>
      </c>
      <c r="H1851" s="3" t="s">
        <v>25</v>
      </c>
      <c r="I1851" s="3" t="s">
        <v>26</v>
      </c>
      <c r="J1851" s="3" t="s">
        <v>36</v>
      </c>
      <c r="K1851" s="2">
        <f>Table1[[#This Row],[Unit Price]]*Table1[[#This Row],[Quantity]]</f>
        <v>346597.38</v>
      </c>
      <c r="L1851" s="3">
        <f t="shared" si="28"/>
        <v>0.15</v>
      </c>
      <c r="M1851" s="2">
        <f>IFERROR(Table1[[#This Row],[Sale Price]]*Table1[[#This Row],[Discount]],"No Discount")</f>
        <v>51989.606999999996</v>
      </c>
      <c r="N1851" s="2">
        <f>IFERROR(Table1[[#This Row],[Sale Price]]-Table1[[#This Row],[Discount Amount]],Table1[[#This Row],[Sale Price]])</f>
        <v>294607.77299999999</v>
      </c>
      <c r="O1851" s="23">
        <f>MONTH(Table1[[#This Row],[Date]])</f>
        <v>10</v>
      </c>
      <c r="P1851" s="3"/>
      <c r="Q1851" s="3"/>
      <c r="R1851" s="3"/>
      <c r="S1851" s="3"/>
      <c r="T1851" s="3"/>
    </row>
    <row r="1852" spans="1:20">
      <c r="A1852" s="3">
        <v>1851</v>
      </c>
      <c r="B1852" s="3" t="s">
        <v>2519</v>
      </c>
      <c r="C1852" s="3" t="s">
        <v>23</v>
      </c>
      <c r="D1852" s="2">
        <v>76015.78</v>
      </c>
      <c r="E1852" s="3">
        <v>4</v>
      </c>
      <c r="F1852" s="3" t="s">
        <v>2520</v>
      </c>
      <c r="G1852" s="1">
        <v>45595</v>
      </c>
      <c r="H1852" s="3" t="s">
        <v>181</v>
      </c>
      <c r="I1852" s="3" t="s">
        <v>41</v>
      </c>
      <c r="J1852" s="3" t="s">
        <v>36</v>
      </c>
      <c r="K1852" s="2">
        <f>Table1[[#This Row],[Unit Price]]*Table1[[#This Row],[Quantity]]</f>
        <v>304063.12</v>
      </c>
      <c r="L1852" s="3">
        <f t="shared" si="28"/>
        <v>0.15</v>
      </c>
      <c r="M1852" s="2">
        <f>IFERROR(Table1[[#This Row],[Sale Price]]*Table1[[#This Row],[Discount]],"No Discount")</f>
        <v>45609.468000000001</v>
      </c>
      <c r="N1852" s="2">
        <f>IFERROR(Table1[[#This Row],[Sale Price]]-Table1[[#This Row],[Discount Amount]],Table1[[#This Row],[Sale Price]])</f>
        <v>258453.652</v>
      </c>
      <c r="O1852" s="23">
        <f>MONTH(Table1[[#This Row],[Date]])</f>
        <v>10</v>
      </c>
      <c r="P1852" s="3"/>
      <c r="Q1852" s="3"/>
      <c r="R1852" s="3"/>
      <c r="S1852" s="3"/>
      <c r="T1852" s="3"/>
    </row>
    <row r="1853" spans="1:20">
      <c r="A1853" s="3">
        <v>1852</v>
      </c>
      <c r="B1853" s="3" t="s">
        <v>1462</v>
      </c>
      <c r="C1853" s="3" t="s">
        <v>16</v>
      </c>
      <c r="D1853" s="2">
        <v>20603.099999999999</v>
      </c>
      <c r="E1853" s="3">
        <v>1</v>
      </c>
      <c r="F1853" s="3" t="s">
        <v>2521</v>
      </c>
      <c r="G1853" s="1">
        <v>45616</v>
      </c>
      <c r="H1853" s="3" t="s">
        <v>44</v>
      </c>
      <c r="I1853" s="3" t="s">
        <v>41</v>
      </c>
      <c r="J1853" s="3" t="s">
        <v>36</v>
      </c>
      <c r="K1853" s="2">
        <f>Table1[[#This Row],[Unit Price]]*Table1[[#This Row],[Quantity]]</f>
        <v>20603.099999999999</v>
      </c>
      <c r="L1853" s="3" t="str">
        <f t="shared" si="28"/>
        <v>No Discount</v>
      </c>
      <c r="M1853" s="2" t="str">
        <f>IFERROR(Table1[[#This Row],[Sale Price]]*Table1[[#This Row],[Discount]],"No Discount")</f>
        <v>No Discount</v>
      </c>
      <c r="N1853" s="2">
        <f>IFERROR(Table1[[#This Row],[Sale Price]]-Table1[[#This Row],[Discount Amount]],Table1[[#This Row],[Sale Price]])</f>
        <v>20603.099999999999</v>
      </c>
      <c r="O1853" s="23">
        <f>MONTH(Table1[[#This Row],[Date]])</f>
        <v>11</v>
      </c>
      <c r="P1853" s="3"/>
      <c r="Q1853" s="3"/>
      <c r="R1853" s="3"/>
      <c r="S1853" s="3"/>
      <c r="T1853" s="3"/>
    </row>
    <row r="1854" spans="1:20">
      <c r="A1854" s="3">
        <v>1853</v>
      </c>
      <c r="B1854" s="3" t="s">
        <v>1391</v>
      </c>
      <c r="C1854" s="3" t="s">
        <v>38</v>
      </c>
      <c r="D1854" s="2">
        <v>117979.35</v>
      </c>
      <c r="E1854" s="3">
        <v>5</v>
      </c>
      <c r="F1854" s="3" t="s">
        <v>2522</v>
      </c>
      <c r="G1854" s="1">
        <v>45306</v>
      </c>
      <c r="H1854" s="3" t="s">
        <v>191</v>
      </c>
      <c r="I1854" s="3" t="s">
        <v>26</v>
      </c>
      <c r="J1854" s="3" t="s">
        <v>27</v>
      </c>
      <c r="K1854" s="2">
        <f>Table1[[#This Row],[Unit Price]]*Table1[[#This Row],[Quantity]]</f>
        <v>589896.75</v>
      </c>
      <c r="L1854" s="3">
        <f t="shared" si="28"/>
        <v>0.25</v>
      </c>
      <c r="M1854" s="2">
        <f>IFERROR(Table1[[#This Row],[Sale Price]]*Table1[[#This Row],[Discount]],"No Discount")</f>
        <v>147474.1875</v>
      </c>
      <c r="N1854" s="2">
        <f>IFERROR(Table1[[#This Row],[Sale Price]]-Table1[[#This Row],[Discount Amount]],Table1[[#This Row],[Sale Price]])</f>
        <v>442422.5625</v>
      </c>
      <c r="O1854" s="23">
        <f>MONTH(Table1[[#This Row],[Date]])</f>
        <v>1</v>
      </c>
      <c r="P1854" s="3"/>
      <c r="Q1854" s="3"/>
      <c r="R1854" s="3"/>
      <c r="S1854" s="3"/>
      <c r="T1854" s="3"/>
    </row>
    <row r="1855" spans="1:20">
      <c r="A1855" s="3">
        <v>1854</v>
      </c>
      <c r="B1855" s="3" t="s">
        <v>416</v>
      </c>
      <c r="C1855" s="3" t="s">
        <v>16</v>
      </c>
      <c r="D1855" s="2">
        <v>85243.11</v>
      </c>
      <c r="E1855" s="3">
        <v>5</v>
      </c>
      <c r="F1855" s="3" t="s">
        <v>2523</v>
      </c>
      <c r="G1855" s="1">
        <v>45587</v>
      </c>
      <c r="H1855" s="3" t="s">
        <v>53</v>
      </c>
      <c r="I1855" s="3" t="s">
        <v>45</v>
      </c>
      <c r="J1855" s="3" t="s">
        <v>27</v>
      </c>
      <c r="K1855" s="2">
        <f>Table1[[#This Row],[Unit Price]]*Table1[[#This Row],[Quantity]]</f>
        <v>426215.55</v>
      </c>
      <c r="L1855" s="3">
        <f t="shared" si="28"/>
        <v>0.25</v>
      </c>
      <c r="M1855" s="2">
        <f>IFERROR(Table1[[#This Row],[Sale Price]]*Table1[[#This Row],[Discount]],"No Discount")</f>
        <v>106553.8875</v>
      </c>
      <c r="N1855" s="2">
        <f>IFERROR(Table1[[#This Row],[Sale Price]]-Table1[[#This Row],[Discount Amount]],Table1[[#This Row],[Sale Price]])</f>
        <v>319661.66249999998</v>
      </c>
      <c r="O1855" s="23">
        <f>MONTH(Table1[[#This Row],[Date]])</f>
        <v>10</v>
      </c>
      <c r="P1855" s="3"/>
      <c r="Q1855" s="3"/>
      <c r="R1855" s="3"/>
      <c r="S1855" s="3"/>
      <c r="T1855" s="3"/>
    </row>
    <row r="1856" spans="1:20">
      <c r="A1856" s="3">
        <v>1855</v>
      </c>
      <c r="B1856" s="3" t="s">
        <v>2122</v>
      </c>
      <c r="C1856" s="3" t="s">
        <v>129</v>
      </c>
      <c r="D1856" s="2">
        <v>86942.78</v>
      </c>
      <c r="E1856" s="3">
        <v>5</v>
      </c>
      <c r="F1856" s="3" t="s">
        <v>2524</v>
      </c>
      <c r="G1856" s="1">
        <v>45596</v>
      </c>
      <c r="H1856" s="3" t="s">
        <v>25</v>
      </c>
      <c r="I1856" s="3" t="s">
        <v>41</v>
      </c>
      <c r="J1856" s="3" t="s">
        <v>27</v>
      </c>
      <c r="K1856" s="2">
        <f>Table1[[#This Row],[Unit Price]]*Table1[[#This Row],[Quantity]]</f>
        <v>434713.9</v>
      </c>
      <c r="L1856" s="3">
        <f t="shared" si="28"/>
        <v>0.25</v>
      </c>
      <c r="M1856" s="2">
        <f>IFERROR(Table1[[#This Row],[Sale Price]]*Table1[[#This Row],[Discount]],"No Discount")</f>
        <v>108678.47500000001</v>
      </c>
      <c r="N1856" s="2">
        <f>IFERROR(Table1[[#This Row],[Sale Price]]-Table1[[#This Row],[Discount Amount]],Table1[[#This Row],[Sale Price]])</f>
        <v>326035.42500000005</v>
      </c>
      <c r="O1856" s="23">
        <f>MONTH(Table1[[#This Row],[Date]])</f>
        <v>10</v>
      </c>
      <c r="P1856" s="3"/>
      <c r="Q1856" s="3"/>
      <c r="R1856" s="3"/>
      <c r="S1856" s="3"/>
      <c r="T1856" s="3"/>
    </row>
    <row r="1857" spans="1:20">
      <c r="A1857" s="3">
        <v>1856</v>
      </c>
      <c r="B1857" s="3" t="s">
        <v>119</v>
      </c>
      <c r="C1857" s="3" t="s">
        <v>70</v>
      </c>
      <c r="D1857" s="2">
        <v>198106.28</v>
      </c>
      <c r="E1857" s="3">
        <v>3</v>
      </c>
      <c r="F1857" s="3" t="s">
        <v>2525</v>
      </c>
      <c r="G1857" s="1">
        <v>45512</v>
      </c>
      <c r="H1857" s="3" t="s">
        <v>81</v>
      </c>
      <c r="I1857" s="3" t="s">
        <v>45</v>
      </c>
      <c r="J1857" s="3" t="s">
        <v>20</v>
      </c>
      <c r="K1857" s="2">
        <f>Table1[[#This Row],[Unit Price]]*Table1[[#This Row],[Quantity]]</f>
        <v>594318.84</v>
      </c>
      <c r="L1857" s="3">
        <f t="shared" si="28"/>
        <v>0.15</v>
      </c>
      <c r="M1857" s="2">
        <f>IFERROR(Table1[[#This Row],[Sale Price]]*Table1[[#This Row],[Discount]],"No Discount")</f>
        <v>89147.825999999986</v>
      </c>
      <c r="N1857" s="2">
        <f>IFERROR(Table1[[#This Row],[Sale Price]]-Table1[[#This Row],[Discount Amount]],Table1[[#This Row],[Sale Price]])</f>
        <v>505171.01399999997</v>
      </c>
      <c r="O1857" s="23">
        <f>MONTH(Table1[[#This Row],[Date]])</f>
        <v>8</v>
      </c>
      <c r="P1857" s="3"/>
      <c r="Q1857" s="3"/>
      <c r="R1857" s="3"/>
      <c r="S1857" s="3"/>
      <c r="T1857" s="3"/>
    </row>
    <row r="1858" spans="1:20">
      <c r="A1858" s="3">
        <v>1857</v>
      </c>
      <c r="B1858" s="3" t="s">
        <v>1960</v>
      </c>
      <c r="C1858" s="3" t="s">
        <v>70</v>
      </c>
      <c r="D1858" s="2">
        <v>30230.71</v>
      </c>
      <c r="E1858" s="3">
        <v>3</v>
      </c>
      <c r="F1858" s="3" t="s">
        <v>2526</v>
      </c>
      <c r="G1858" s="1">
        <v>45611</v>
      </c>
      <c r="H1858" s="3" t="s">
        <v>197</v>
      </c>
      <c r="I1858" s="3" t="s">
        <v>32</v>
      </c>
      <c r="J1858" s="3" t="s">
        <v>36</v>
      </c>
      <c r="K1858" s="2">
        <f>Table1[[#This Row],[Unit Price]]*Table1[[#This Row],[Quantity]]</f>
        <v>90692.13</v>
      </c>
      <c r="L1858" s="3">
        <f t="shared" ref="L1858:L1921" si="29">_xlfn.XLOOKUP(E1858,$P$2:$P$6,$Q$2:$Q$6,,0)</f>
        <v>0.15</v>
      </c>
      <c r="M1858" s="2">
        <f>IFERROR(Table1[[#This Row],[Sale Price]]*Table1[[#This Row],[Discount]],"No Discount")</f>
        <v>13603.8195</v>
      </c>
      <c r="N1858" s="2">
        <f>IFERROR(Table1[[#This Row],[Sale Price]]-Table1[[#This Row],[Discount Amount]],Table1[[#This Row],[Sale Price]])</f>
        <v>77088.310500000007</v>
      </c>
      <c r="O1858" s="23">
        <f>MONTH(Table1[[#This Row],[Date]])</f>
        <v>11</v>
      </c>
      <c r="P1858" s="3"/>
      <c r="Q1858" s="3"/>
      <c r="R1858" s="3"/>
      <c r="S1858" s="3"/>
      <c r="T1858" s="3"/>
    </row>
    <row r="1859" spans="1:20">
      <c r="A1859" s="3">
        <v>1858</v>
      </c>
      <c r="B1859" s="3" t="s">
        <v>857</v>
      </c>
      <c r="C1859" s="3" t="s">
        <v>16</v>
      </c>
      <c r="D1859" s="2">
        <v>136876.32</v>
      </c>
      <c r="E1859" s="3">
        <v>2</v>
      </c>
      <c r="F1859" s="3" t="s">
        <v>2527</v>
      </c>
      <c r="G1859" s="1">
        <v>45323</v>
      </c>
      <c r="H1859" s="3" t="s">
        <v>197</v>
      </c>
      <c r="I1859" s="3" t="s">
        <v>41</v>
      </c>
      <c r="J1859" s="3" t="s">
        <v>27</v>
      </c>
      <c r="K1859" s="2">
        <f>Table1[[#This Row],[Unit Price]]*Table1[[#This Row],[Quantity]]</f>
        <v>273752.64</v>
      </c>
      <c r="L1859" s="3">
        <f t="shared" si="29"/>
        <v>0.15</v>
      </c>
      <c r="M1859" s="2">
        <f>IFERROR(Table1[[#This Row],[Sale Price]]*Table1[[#This Row],[Discount]],"No Discount")</f>
        <v>41062.896000000001</v>
      </c>
      <c r="N1859" s="2">
        <f>IFERROR(Table1[[#This Row],[Sale Price]]-Table1[[#This Row],[Discount Amount]],Table1[[#This Row],[Sale Price]])</f>
        <v>232689.74400000001</v>
      </c>
      <c r="O1859" s="23">
        <f>MONTH(Table1[[#This Row],[Date]])</f>
        <v>2</v>
      </c>
      <c r="P1859" s="3"/>
      <c r="Q1859" s="3"/>
      <c r="R1859" s="3"/>
      <c r="S1859" s="3"/>
      <c r="T1859" s="3"/>
    </row>
    <row r="1860" spans="1:20">
      <c r="A1860" s="3">
        <v>1859</v>
      </c>
      <c r="B1860" s="3" t="s">
        <v>711</v>
      </c>
      <c r="C1860" s="3" t="s">
        <v>79</v>
      </c>
      <c r="D1860" s="2">
        <v>187028.57</v>
      </c>
      <c r="E1860" s="3">
        <v>5</v>
      </c>
      <c r="F1860" s="3" t="s">
        <v>2528</v>
      </c>
      <c r="G1860" s="1">
        <v>45364</v>
      </c>
      <c r="H1860" s="3" t="s">
        <v>84</v>
      </c>
      <c r="I1860" s="3" t="s">
        <v>19</v>
      </c>
      <c r="J1860" s="3" t="s">
        <v>27</v>
      </c>
      <c r="K1860" s="2">
        <f>Table1[[#This Row],[Unit Price]]*Table1[[#This Row],[Quantity]]</f>
        <v>935142.85000000009</v>
      </c>
      <c r="L1860" s="3">
        <f t="shared" si="29"/>
        <v>0.25</v>
      </c>
      <c r="M1860" s="2">
        <f>IFERROR(Table1[[#This Row],[Sale Price]]*Table1[[#This Row],[Discount]],"No Discount")</f>
        <v>233785.71250000002</v>
      </c>
      <c r="N1860" s="2">
        <f>IFERROR(Table1[[#This Row],[Sale Price]]-Table1[[#This Row],[Discount Amount]],Table1[[#This Row],[Sale Price]])</f>
        <v>701357.13750000007</v>
      </c>
      <c r="O1860" s="23">
        <f>MONTH(Table1[[#This Row],[Date]])</f>
        <v>3</v>
      </c>
      <c r="P1860" s="3"/>
      <c r="Q1860" s="3"/>
      <c r="R1860" s="3"/>
      <c r="S1860" s="3"/>
      <c r="T1860" s="3"/>
    </row>
    <row r="1861" spans="1:20">
      <c r="A1861" s="3">
        <v>1860</v>
      </c>
      <c r="B1861" s="3" t="s">
        <v>373</v>
      </c>
      <c r="C1861" s="3" t="s">
        <v>47</v>
      </c>
      <c r="D1861" s="2">
        <v>187823.44</v>
      </c>
      <c r="E1861" s="3">
        <v>2</v>
      </c>
      <c r="F1861" s="3" t="s">
        <v>2529</v>
      </c>
      <c r="G1861" s="1">
        <v>45552</v>
      </c>
      <c r="H1861" s="3" t="s">
        <v>84</v>
      </c>
      <c r="I1861" s="3" t="s">
        <v>19</v>
      </c>
      <c r="J1861" s="3" t="s">
        <v>27</v>
      </c>
      <c r="K1861" s="2">
        <f>Table1[[#This Row],[Unit Price]]*Table1[[#This Row],[Quantity]]</f>
        <v>375646.88</v>
      </c>
      <c r="L1861" s="3">
        <f t="shared" si="29"/>
        <v>0.15</v>
      </c>
      <c r="M1861" s="2">
        <f>IFERROR(Table1[[#This Row],[Sale Price]]*Table1[[#This Row],[Discount]],"No Discount")</f>
        <v>56347.031999999999</v>
      </c>
      <c r="N1861" s="2">
        <f>IFERROR(Table1[[#This Row],[Sale Price]]-Table1[[#This Row],[Discount Amount]],Table1[[#This Row],[Sale Price]])</f>
        <v>319299.848</v>
      </c>
      <c r="O1861" s="23">
        <f>MONTH(Table1[[#This Row],[Date]])</f>
        <v>9</v>
      </c>
      <c r="P1861" s="3"/>
      <c r="Q1861" s="3"/>
      <c r="R1861" s="3"/>
      <c r="S1861" s="3"/>
      <c r="T1861" s="3"/>
    </row>
    <row r="1862" spans="1:20">
      <c r="A1862" s="3">
        <v>1861</v>
      </c>
      <c r="B1862" s="3" t="s">
        <v>1579</v>
      </c>
      <c r="C1862" s="3" t="s">
        <v>70</v>
      </c>
      <c r="D1862" s="2">
        <v>106052.24</v>
      </c>
      <c r="E1862" s="3">
        <v>1</v>
      </c>
      <c r="F1862" s="3" t="s">
        <v>2530</v>
      </c>
      <c r="G1862" s="1">
        <v>45403</v>
      </c>
      <c r="H1862" s="3" t="s">
        <v>251</v>
      </c>
      <c r="I1862" s="3" t="s">
        <v>41</v>
      </c>
      <c r="J1862" s="3" t="s">
        <v>27</v>
      </c>
      <c r="K1862" s="2">
        <f>Table1[[#This Row],[Unit Price]]*Table1[[#This Row],[Quantity]]</f>
        <v>106052.24</v>
      </c>
      <c r="L1862" s="3" t="str">
        <f t="shared" si="29"/>
        <v>No Discount</v>
      </c>
      <c r="M1862" s="2" t="str">
        <f>IFERROR(Table1[[#This Row],[Sale Price]]*Table1[[#This Row],[Discount]],"No Discount")</f>
        <v>No Discount</v>
      </c>
      <c r="N1862" s="2">
        <f>IFERROR(Table1[[#This Row],[Sale Price]]-Table1[[#This Row],[Discount Amount]],Table1[[#This Row],[Sale Price]])</f>
        <v>106052.24</v>
      </c>
      <c r="O1862" s="23">
        <f>MONTH(Table1[[#This Row],[Date]])</f>
        <v>4</v>
      </c>
      <c r="P1862" s="3"/>
      <c r="Q1862" s="3"/>
      <c r="R1862" s="3"/>
      <c r="S1862" s="3"/>
      <c r="T1862" s="3"/>
    </row>
    <row r="1863" spans="1:20">
      <c r="A1863" s="3">
        <v>1862</v>
      </c>
      <c r="B1863" s="3" t="s">
        <v>888</v>
      </c>
      <c r="C1863" s="3" t="s">
        <v>16</v>
      </c>
      <c r="D1863" s="2">
        <v>72484.58</v>
      </c>
      <c r="E1863" s="3">
        <v>1</v>
      </c>
      <c r="F1863" s="3" t="s">
        <v>2531</v>
      </c>
      <c r="G1863" s="1">
        <v>45636</v>
      </c>
      <c r="H1863" s="3" t="s">
        <v>181</v>
      </c>
      <c r="I1863" s="3" t="s">
        <v>26</v>
      </c>
      <c r="J1863" s="3" t="s">
        <v>27</v>
      </c>
      <c r="K1863" s="2">
        <f>Table1[[#This Row],[Unit Price]]*Table1[[#This Row],[Quantity]]</f>
        <v>72484.58</v>
      </c>
      <c r="L1863" s="3" t="str">
        <f t="shared" si="29"/>
        <v>No Discount</v>
      </c>
      <c r="M1863" s="2" t="str">
        <f>IFERROR(Table1[[#This Row],[Sale Price]]*Table1[[#This Row],[Discount]],"No Discount")</f>
        <v>No Discount</v>
      </c>
      <c r="N1863" s="2">
        <f>IFERROR(Table1[[#This Row],[Sale Price]]-Table1[[#This Row],[Discount Amount]],Table1[[#This Row],[Sale Price]])</f>
        <v>72484.58</v>
      </c>
      <c r="O1863" s="23">
        <f>MONTH(Table1[[#This Row],[Date]])</f>
        <v>12</v>
      </c>
      <c r="P1863" s="3"/>
      <c r="Q1863" s="3"/>
      <c r="R1863" s="3"/>
      <c r="S1863" s="3"/>
      <c r="T1863" s="3"/>
    </row>
    <row r="1864" spans="1:20">
      <c r="A1864" s="3">
        <v>1863</v>
      </c>
      <c r="B1864" s="3" t="s">
        <v>113</v>
      </c>
      <c r="C1864" s="3" t="s">
        <v>60</v>
      </c>
      <c r="D1864" s="2">
        <v>74705.960000000006</v>
      </c>
      <c r="E1864" s="3">
        <v>2</v>
      </c>
      <c r="F1864" s="3" t="s">
        <v>2532</v>
      </c>
      <c r="G1864" s="1">
        <v>45570</v>
      </c>
      <c r="H1864" s="3" t="s">
        <v>44</v>
      </c>
      <c r="I1864" s="3" t="s">
        <v>32</v>
      </c>
      <c r="J1864" s="3" t="s">
        <v>20</v>
      </c>
      <c r="K1864" s="2">
        <f>Table1[[#This Row],[Unit Price]]*Table1[[#This Row],[Quantity]]</f>
        <v>149411.92000000001</v>
      </c>
      <c r="L1864" s="3">
        <f t="shared" si="29"/>
        <v>0.15</v>
      </c>
      <c r="M1864" s="2">
        <f>IFERROR(Table1[[#This Row],[Sale Price]]*Table1[[#This Row],[Discount]],"No Discount")</f>
        <v>22411.788</v>
      </c>
      <c r="N1864" s="2">
        <f>IFERROR(Table1[[#This Row],[Sale Price]]-Table1[[#This Row],[Discount Amount]],Table1[[#This Row],[Sale Price]])</f>
        <v>127000.13200000001</v>
      </c>
      <c r="O1864" s="23">
        <f>MONTH(Table1[[#This Row],[Date]])</f>
        <v>10</v>
      </c>
      <c r="P1864" s="3"/>
      <c r="Q1864" s="3"/>
      <c r="R1864" s="3"/>
      <c r="S1864" s="3"/>
      <c r="T1864" s="3"/>
    </row>
    <row r="1865" spans="1:20">
      <c r="A1865" s="3">
        <v>1864</v>
      </c>
      <c r="B1865" s="3" t="s">
        <v>524</v>
      </c>
      <c r="C1865" s="3" t="s">
        <v>129</v>
      </c>
      <c r="D1865" s="2">
        <v>83273.279999999999</v>
      </c>
      <c r="E1865" s="3">
        <v>5</v>
      </c>
      <c r="F1865" s="3" t="s">
        <v>2533</v>
      </c>
      <c r="G1865" s="1">
        <v>45564</v>
      </c>
      <c r="H1865" s="3" t="s">
        <v>106</v>
      </c>
      <c r="I1865" s="3" t="s">
        <v>26</v>
      </c>
      <c r="J1865" s="3" t="s">
        <v>20</v>
      </c>
      <c r="K1865" s="2">
        <f>Table1[[#This Row],[Unit Price]]*Table1[[#This Row],[Quantity]]</f>
        <v>416366.4</v>
      </c>
      <c r="L1865" s="3">
        <f t="shared" si="29"/>
        <v>0.25</v>
      </c>
      <c r="M1865" s="2">
        <f>IFERROR(Table1[[#This Row],[Sale Price]]*Table1[[#This Row],[Discount]],"No Discount")</f>
        <v>104091.6</v>
      </c>
      <c r="N1865" s="2">
        <f>IFERROR(Table1[[#This Row],[Sale Price]]-Table1[[#This Row],[Discount Amount]],Table1[[#This Row],[Sale Price]])</f>
        <v>312274.80000000005</v>
      </c>
      <c r="O1865" s="23">
        <f>MONTH(Table1[[#This Row],[Date]])</f>
        <v>9</v>
      </c>
      <c r="P1865" s="3"/>
      <c r="Q1865" s="3"/>
      <c r="R1865" s="3"/>
      <c r="S1865" s="3"/>
      <c r="T1865" s="3"/>
    </row>
    <row r="1866" spans="1:20">
      <c r="A1866" s="3">
        <v>1865</v>
      </c>
      <c r="B1866" s="3" t="s">
        <v>160</v>
      </c>
      <c r="C1866" s="3" t="s">
        <v>29</v>
      </c>
      <c r="D1866" s="2">
        <v>28690.05</v>
      </c>
      <c r="E1866" s="3">
        <v>4</v>
      </c>
      <c r="F1866" s="3" t="s">
        <v>2534</v>
      </c>
      <c r="G1866" s="1">
        <v>45555</v>
      </c>
      <c r="H1866" s="3" t="s">
        <v>223</v>
      </c>
      <c r="I1866" s="3" t="s">
        <v>41</v>
      </c>
      <c r="J1866" s="3" t="s">
        <v>36</v>
      </c>
      <c r="K1866" s="2">
        <f>Table1[[#This Row],[Unit Price]]*Table1[[#This Row],[Quantity]]</f>
        <v>114760.2</v>
      </c>
      <c r="L1866" s="3">
        <f t="shared" si="29"/>
        <v>0.15</v>
      </c>
      <c r="M1866" s="2">
        <f>IFERROR(Table1[[#This Row],[Sale Price]]*Table1[[#This Row],[Discount]],"No Discount")</f>
        <v>17214.03</v>
      </c>
      <c r="N1866" s="2">
        <f>IFERROR(Table1[[#This Row],[Sale Price]]-Table1[[#This Row],[Discount Amount]],Table1[[#This Row],[Sale Price]])</f>
        <v>97546.17</v>
      </c>
      <c r="O1866" s="23">
        <f>MONTH(Table1[[#This Row],[Date]])</f>
        <v>9</v>
      </c>
      <c r="P1866" s="3"/>
      <c r="Q1866" s="3"/>
      <c r="R1866" s="3"/>
      <c r="S1866" s="3"/>
      <c r="T1866" s="3"/>
    </row>
    <row r="1867" spans="1:20">
      <c r="A1867" s="3">
        <v>1866</v>
      </c>
      <c r="B1867" s="3" t="s">
        <v>1273</v>
      </c>
      <c r="C1867" s="3" t="s">
        <v>79</v>
      </c>
      <c r="D1867" s="2">
        <v>193761.31</v>
      </c>
      <c r="E1867" s="3">
        <v>4</v>
      </c>
      <c r="F1867" s="3" t="s">
        <v>2535</v>
      </c>
      <c r="G1867" s="1">
        <v>45585</v>
      </c>
      <c r="H1867" s="3" t="s">
        <v>44</v>
      </c>
      <c r="I1867" s="3" t="s">
        <v>19</v>
      </c>
      <c r="J1867" s="3" t="s">
        <v>27</v>
      </c>
      <c r="K1867" s="2">
        <f>Table1[[#This Row],[Unit Price]]*Table1[[#This Row],[Quantity]]</f>
        <v>775045.24</v>
      </c>
      <c r="L1867" s="3">
        <f t="shared" si="29"/>
        <v>0.15</v>
      </c>
      <c r="M1867" s="2">
        <f>IFERROR(Table1[[#This Row],[Sale Price]]*Table1[[#This Row],[Discount]],"No Discount")</f>
        <v>116256.78599999999</v>
      </c>
      <c r="N1867" s="2">
        <f>IFERROR(Table1[[#This Row],[Sale Price]]-Table1[[#This Row],[Discount Amount]],Table1[[#This Row],[Sale Price]])</f>
        <v>658788.45400000003</v>
      </c>
      <c r="O1867" s="23">
        <f>MONTH(Table1[[#This Row],[Date]])</f>
        <v>10</v>
      </c>
      <c r="P1867" s="3"/>
      <c r="Q1867" s="3"/>
      <c r="R1867" s="3"/>
      <c r="S1867" s="3"/>
      <c r="T1867" s="3"/>
    </row>
    <row r="1868" spans="1:20">
      <c r="A1868" s="3">
        <v>1867</v>
      </c>
      <c r="B1868" s="3" t="s">
        <v>1062</v>
      </c>
      <c r="C1868" s="3" t="s">
        <v>16</v>
      </c>
      <c r="D1868" s="2">
        <v>14543.2</v>
      </c>
      <c r="E1868" s="3">
        <v>2</v>
      </c>
      <c r="F1868" s="3" t="s">
        <v>2536</v>
      </c>
      <c r="G1868" s="1">
        <v>45613</v>
      </c>
      <c r="H1868" s="3" t="s">
        <v>57</v>
      </c>
      <c r="I1868" s="3" t="s">
        <v>41</v>
      </c>
      <c r="J1868" s="3" t="s">
        <v>36</v>
      </c>
      <c r="K1868" s="2">
        <f>Table1[[#This Row],[Unit Price]]*Table1[[#This Row],[Quantity]]</f>
        <v>29086.400000000001</v>
      </c>
      <c r="L1868" s="3">
        <f t="shared" si="29"/>
        <v>0.15</v>
      </c>
      <c r="M1868" s="2">
        <f>IFERROR(Table1[[#This Row],[Sale Price]]*Table1[[#This Row],[Discount]],"No Discount")</f>
        <v>4362.96</v>
      </c>
      <c r="N1868" s="2">
        <f>IFERROR(Table1[[#This Row],[Sale Price]]-Table1[[#This Row],[Discount Amount]],Table1[[#This Row],[Sale Price]])</f>
        <v>24723.440000000002</v>
      </c>
      <c r="O1868" s="23">
        <f>MONTH(Table1[[#This Row],[Date]])</f>
        <v>11</v>
      </c>
      <c r="P1868" s="3"/>
      <c r="Q1868" s="3"/>
      <c r="R1868" s="3"/>
      <c r="S1868" s="3"/>
      <c r="T1868" s="3"/>
    </row>
    <row r="1869" spans="1:20">
      <c r="A1869" s="3">
        <v>1868</v>
      </c>
      <c r="B1869" s="3" t="s">
        <v>962</v>
      </c>
      <c r="C1869" s="3" t="s">
        <v>51</v>
      </c>
      <c r="D1869" s="2">
        <v>163478.21</v>
      </c>
      <c r="E1869" s="3">
        <v>4</v>
      </c>
      <c r="F1869" s="3" t="s">
        <v>2537</v>
      </c>
      <c r="G1869" s="1">
        <v>45385</v>
      </c>
      <c r="H1869" s="3" t="s">
        <v>44</v>
      </c>
      <c r="I1869" s="3" t="s">
        <v>26</v>
      </c>
      <c r="J1869" s="3" t="s">
        <v>27</v>
      </c>
      <c r="K1869" s="2">
        <f>Table1[[#This Row],[Unit Price]]*Table1[[#This Row],[Quantity]]</f>
        <v>653912.84</v>
      </c>
      <c r="L1869" s="3">
        <f t="shared" si="29"/>
        <v>0.15</v>
      </c>
      <c r="M1869" s="2">
        <f>IFERROR(Table1[[#This Row],[Sale Price]]*Table1[[#This Row],[Discount]],"No Discount")</f>
        <v>98086.925999999992</v>
      </c>
      <c r="N1869" s="2">
        <f>IFERROR(Table1[[#This Row],[Sale Price]]-Table1[[#This Row],[Discount Amount]],Table1[[#This Row],[Sale Price]])</f>
        <v>555825.91399999999</v>
      </c>
      <c r="O1869" s="23">
        <f>MONTH(Table1[[#This Row],[Date]])</f>
        <v>4</v>
      </c>
      <c r="P1869" s="3"/>
      <c r="Q1869" s="3"/>
      <c r="R1869" s="3"/>
      <c r="S1869" s="3"/>
      <c r="T1869" s="3"/>
    </row>
    <row r="1870" spans="1:20">
      <c r="A1870" s="3">
        <v>1869</v>
      </c>
      <c r="B1870" s="3" t="s">
        <v>745</v>
      </c>
      <c r="C1870" s="3" t="s">
        <v>60</v>
      </c>
      <c r="D1870" s="2">
        <v>160453.60999999999</v>
      </c>
      <c r="E1870" s="3">
        <v>2</v>
      </c>
      <c r="F1870" s="3" t="s">
        <v>2538</v>
      </c>
      <c r="G1870" s="1">
        <v>45507</v>
      </c>
      <c r="H1870" s="3" t="s">
        <v>181</v>
      </c>
      <c r="I1870" s="3" t="s">
        <v>19</v>
      </c>
      <c r="J1870" s="3" t="s">
        <v>36</v>
      </c>
      <c r="K1870" s="2">
        <f>Table1[[#This Row],[Unit Price]]*Table1[[#This Row],[Quantity]]</f>
        <v>320907.21999999997</v>
      </c>
      <c r="L1870" s="3">
        <f t="shared" si="29"/>
        <v>0.15</v>
      </c>
      <c r="M1870" s="2">
        <f>IFERROR(Table1[[#This Row],[Sale Price]]*Table1[[#This Row],[Discount]],"No Discount")</f>
        <v>48136.082999999991</v>
      </c>
      <c r="N1870" s="2">
        <f>IFERROR(Table1[[#This Row],[Sale Price]]-Table1[[#This Row],[Discount Amount]],Table1[[#This Row],[Sale Price]])</f>
        <v>272771.13699999999</v>
      </c>
      <c r="O1870" s="23">
        <f>MONTH(Table1[[#This Row],[Date]])</f>
        <v>8</v>
      </c>
      <c r="P1870" s="3"/>
      <c r="Q1870" s="3"/>
      <c r="R1870" s="3"/>
      <c r="S1870" s="3"/>
      <c r="T1870" s="3"/>
    </row>
    <row r="1871" spans="1:20">
      <c r="A1871" s="3">
        <v>1870</v>
      </c>
      <c r="B1871" s="3" t="s">
        <v>509</v>
      </c>
      <c r="C1871" s="3" t="s">
        <v>16</v>
      </c>
      <c r="D1871" s="2">
        <v>142240.20000000001</v>
      </c>
      <c r="E1871" s="3">
        <v>1</v>
      </c>
      <c r="F1871" s="3" t="s">
        <v>2539</v>
      </c>
      <c r="G1871" s="1">
        <v>45331</v>
      </c>
      <c r="H1871" s="3" t="s">
        <v>191</v>
      </c>
      <c r="I1871" s="3" t="s">
        <v>26</v>
      </c>
      <c r="J1871" s="3" t="s">
        <v>27</v>
      </c>
      <c r="K1871" s="2">
        <f>Table1[[#This Row],[Unit Price]]*Table1[[#This Row],[Quantity]]</f>
        <v>142240.20000000001</v>
      </c>
      <c r="L1871" s="3" t="str">
        <f t="shared" si="29"/>
        <v>No Discount</v>
      </c>
      <c r="M1871" s="2" t="str">
        <f>IFERROR(Table1[[#This Row],[Sale Price]]*Table1[[#This Row],[Discount]],"No Discount")</f>
        <v>No Discount</v>
      </c>
      <c r="N1871" s="2">
        <f>IFERROR(Table1[[#This Row],[Sale Price]]-Table1[[#This Row],[Discount Amount]],Table1[[#This Row],[Sale Price]])</f>
        <v>142240.20000000001</v>
      </c>
      <c r="O1871" s="23">
        <f>MONTH(Table1[[#This Row],[Date]])</f>
        <v>2</v>
      </c>
      <c r="P1871" s="3"/>
      <c r="Q1871" s="3"/>
      <c r="R1871" s="3"/>
      <c r="S1871" s="3"/>
      <c r="T1871" s="3"/>
    </row>
    <row r="1872" spans="1:20">
      <c r="A1872" s="3">
        <v>1871</v>
      </c>
      <c r="B1872" s="3" t="s">
        <v>210</v>
      </c>
      <c r="C1872" s="3" t="s">
        <v>47</v>
      </c>
      <c r="D1872" s="2">
        <v>137342.25</v>
      </c>
      <c r="E1872" s="3">
        <v>3</v>
      </c>
      <c r="F1872" s="3" t="s">
        <v>2540</v>
      </c>
      <c r="G1872" s="1">
        <v>45346</v>
      </c>
      <c r="H1872" s="3" t="s">
        <v>223</v>
      </c>
      <c r="I1872" s="3" t="s">
        <v>26</v>
      </c>
      <c r="J1872" s="3" t="s">
        <v>20</v>
      </c>
      <c r="K1872" s="2">
        <f>Table1[[#This Row],[Unit Price]]*Table1[[#This Row],[Quantity]]</f>
        <v>412026.75</v>
      </c>
      <c r="L1872" s="3">
        <f t="shared" si="29"/>
        <v>0.15</v>
      </c>
      <c r="M1872" s="2">
        <f>IFERROR(Table1[[#This Row],[Sale Price]]*Table1[[#This Row],[Discount]],"No Discount")</f>
        <v>61804.012499999997</v>
      </c>
      <c r="N1872" s="2">
        <f>IFERROR(Table1[[#This Row],[Sale Price]]-Table1[[#This Row],[Discount Amount]],Table1[[#This Row],[Sale Price]])</f>
        <v>350222.73749999999</v>
      </c>
      <c r="O1872" s="23">
        <f>MONTH(Table1[[#This Row],[Date]])</f>
        <v>2</v>
      </c>
      <c r="P1872" s="3"/>
      <c r="Q1872" s="3"/>
      <c r="R1872" s="3"/>
      <c r="S1872" s="3"/>
      <c r="T1872" s="3"/>
    </row>
    <row r="1873" spans="1:20">
      <c r="A1873" s="3">
        <v>1872</v>
      </c>
      <c r="B1873" s="3" t="s">
        <v>1295</v>
      </c>
      <c r="C1873" s="3" t="s">
        <v>51</v>
      </c>
      <c r="D1873" s="2">
        <v>154263.04000000001</v>
      </c>
      <c r="E1873" s="3">
        <v>3</v>
      </c>
      <c r="F1873" s="3" t="s">
        <v>2541</v>
      </c>
      <c r="G1873" s="1">
        <v>45386</v>
      </c>
      <c r="H1873" s="3" t="s">
        <v>62</v>
      </c>
      <c r="I1873" s="3" t="s">
        <v>45</v>
      </c>
      <c r="J1873" s="3" t="s">
        <v>36</v>
      </c>
      <c r="K1873" s="2">
        <f>Table1[[#This Row],[Unit Price]]*Table1[[#This Row],[Quantity]]</f>
        <v>462789.12</v>
      </c>
      <c r="L1873" s="3">
        <f t="shared" si="29"/>
        <v>0.15</v>
      </c>
      <c r="M1873" s="2">
        <f>IFERROR(Table1[[#This Row],[Sale Price]]*Table1[[#This Row],[Discount]],"No Discount")</f>
        <v>69418.368000000002</v>
      </c>
      <c r="N1873" s="2">
        <f>IFERROR(Table1[[#This Row],[Sale Price]]-Table1[[#This Row],[Discount Amount]],Table1[[#This Row],[Sale Price]])</f>
        <v>393370.75199999998</v>
      </c>
      <c r="O1873" s="23">
        <f>MONTH(Table1[[#This Row],[Date]])</f>
        <v>4</v>
      </c>
      <c r="P1873" s="3"/>
      <c r="Q1873" s="3"/>
      <c r="R1873" s="3"/>
      <c r="S1873" s="3"/>
      <c r="T1873" s="3"/>
    </row>
    <row r="1874" spans="1:20">
      <c r="A1874" s="3">
        <v>1873</v>
      </c>
      <c r="B1874" s="3" t="s">
        <v>2009</v>
      </c>
      <c r="C1874" s="3" t="s">
        <v>16</v>
      </c>
      <c r="D1874" s="2">
        <v>100198.78</v>
      </c>
      <c r="E1874" s="3">
        <v>1</v>
      </c>
      <c r="F1874" s="3" t="s">
        <v>2542</v>
      </c>
      <c r="G1874" s="1">
        <v>45384</v>
      </c>
      <c r="H1874" s="3" t="s">
        <v>31</v>
      </c>
      <c r="I1874" s="3" t="s">
        <v>41</v>
      </c>
      <c r="J1874" s="3" t="s">
        <v>20</v>
      </c>
      <c r="K1874" s="2">
        <f>Table1[[#This Row],[Unit Price]]*Table1[[#This Row],[Quantity]]</f>
        <v>100198.78</v>
      </c>
      <c r="L1874" s="3" t="str">
        <f t="shared" si="29"/>
        <v>No Discount</v>
      </c>
      <c r="M1874" s="2" t="str">
        <f>IFERROR(Table1[[#This Row],[Sale Price]]*Table1[[#This Row],[Discount]],"No Discount")</f>
        <v>No Discount</v>
      </c>
      <c r="N1874" s="2">
        <f>IFERROR(Table1[[#This Row],[Sale Price]]-Table1[[#This Row],[Discount Amount]],Table1[[#This Row],[Sale Price]])</f>
        <v>100198.78</v>
      </c>
      <c r="O1874" s="23">
        <f>MONTH(Table1[[#This Row],[Date]])</f>
        <v>4</v>
      </c>
      <c r="P1874" s="3"/>
      <c r="Q1874" s="3"/>
      <c r="R1874" s="3"/>
      <c r="S1874" s="3"/>
      <c r="T1874" s="3"/>
    </row>
    <row r="1875" spans="1:20">
      <c r="A1875" s="3">
        <v>1874</v>
      </c>
      <c r="B1875" s="3" t="s">
        <v>382</v>
      </c>
      <c r="C1875" s="3" t="s">
        <v>79</v>
      </c>
      <c r="D1875" s="2">
        <v>44631.21</v>
      </c>
      <c r="E1875" s="3">
        <v>5</v>
      </c>
      <c r="F1875" s="3" t="s">
        <v>2543</v>
      </c>
      <c r="G1875" s="1">
        <v>45630</v>
      </c>
      <c r="H1875" s="3" t="s">
        <v>91</v>
      </c>
      <c r="I1875" s="3" t="s">
        <v>32</v>
      </c>
      <c r="J1875" s="3" t="s">
        <v>27</v>
      </c>
      <c r="K1875" s="2">
        <f>Table1[[#This Row],[Unit Price]]*Table1[[#This Row],[Quantity]]</f>
        <v>223156.05</v>
      </c>
      <c r="L1875" s="3">
        <f t="shared" si="29"/>
        <v>0.25</v>
      </c>
      <c r="M1875" s="2">
        <f>IFERROR(Table1[[#This Row],[Sale Price]]*Table1[[#This Row],[Discount]],"No Discount")</f>
        <v>55789.012499999997</v>
      </c>
      <c r="N1875" s="2">
        <f>IFERROR(Table1[[#This Row],[Sale Price]]-Table1[[#This Row],[Discount Amount]],Table1[[#This Row],[Sale Price]])</f>
        <v>167367.03749999998</v>
      </c>
      <c r="O1875" s="23">
        <f>MONTH(Table1[[#This Row],[Date]])</f>
        <v>12</v>
      </c>
      <c r="P1875" s="3"/>
      <c r="Q1875" s="3"/>
      <c r="R1875" s="3"/>
      <c r="S1875" s="3"/>
      <c r="T1875" s="3"/>
    </row>
    <row r="1876" spans="1:20">
      <c r="A1876" s="3">
        <v>1875</v>
      </c>
      <c r="B1876" s="3" t="s">
        <v>166</v>
      </c>
      <c r="C1876" s="3" t="s">
        <v>23</v>
      </c>
      <c r="D1876" s="2">
        <v>130308.27</v>
      </c>
      <c r="E1876" s="3">
        <v>4</v>
      </c>
      <c r="F1876" s="3" t="s">
        <v>2544</v>
      </c>
      <c r="G1876" s="1">
        <v>45530</v>
      </c>
      <c r="H1876" s="3" t="s">
        <v>181</v>
      </c>
      <c r="I1876" s="3" t="s">
        <v>32</v>
      </c>
      <c r="J1876" s="3" t="s">
        <v>36</v>
      </c>
      <c r="K1876" s="2">
        <f>Table1[[#This Row],[Unit Price]]*Table1[[#This Row],[Quantity]]</f>
        <v>521233.08</v>
      </c>
      <c r="L1876" s="3">
        <f t="shared" si="29"/>
        <v>0.15</v>
      </c>
      <c r="M1876" s="2">
        <f>IFERROR(Table1[[#This Row],[Sale Price]]*Table1[[#This Row],[Discount]],"No Discount")</f>
        <v>78184.962</v>
      </c>
      <c r="N1876" s="2">
        <f>IFERROR(Table1[[#This Row],[Sale Price]]-Table1[[#This Row],[Discount Amount]],Table1[[#This Row],[Sale Price]])</f>
        <v>443048.11800000002</v>
      </c>
      <c r="O1876" s="23">
        <f>MONTH(Table1[[#This Row],[Date]])</f>
        <v>8</v>
      </c>
      <c r="P1876" s="3"/>
      <c r="Q1876" s="3"/>
      <c r="R1876" s="3"/>
      <c r="S1876" s="3"/>
      <c r="T1876" s="3"/>
    </row>
    <row r="1877" spans="1:20">
      <c r="A1877" s="3">
        <v>1876</v>
      </c>
      <c r="B1877" s="3" t="s">
        <v>1531</v>
      </c>
      <c r="C1877" s="3" t="s">
        <v>129</v>
      </c>
      <c r="D1877" s="2">
        <v>156570.48000000001</v>
      </c>
      <c r="E1877" s="3">
        <v>2</v>
      </c>
      <c r="F1877" s="3" t="s">
        <v>2545</v>
      </c>
      <c r="G1877" s="1">
        <v>45585</v>
      </c>
      <c r="H1877" s="3" t="s">
        <v>67</v>
      </c>
      <c r="I1877" s="3" t="s">
        <v>45</v>
      </c>
      <c r="J1877" s="3" t="s">
        <v>27</v>
      </c>
      <c r="K1877" s="2">
        <f>Table1[[#This Row],[Unit Price]]*Table1[[#This Row],[Quantity]]</f>
        <v>313140.96000000002</v>
      </c>
      <c r="L1877" s="3">
        <f t="shared" si="29"/>
        <v>0.15</v>
      </c>
      <c r="M1877" s="2">
        <f>IFERROR(Table1[[#This Row],[Sale Price]]*Table1[[#This Row],[Discount]],"No Discount")</f>
        <v>46971.144</v>
      </c>
      <c r="N1877" s="2">
        <f>IFERROR(Table1[[#This Row],[Sale Price]]-Table1[[#This Row],[Discount Amount]],Table1[[#This Row],[Sale Price]])</f>
        <v>266169.81599999999</v>
      </c>
      <c r="O1877" s="23">
        <f>MONTH(Table1[[#This Row],[Date]])</f>
        <v>10</v>
      </c>
      <c r="P1877" s="3"/>
      <c r="Q1877" s="3"/>
      <c r="R1877" s="3"/>
      <c r="S1877" s="3"/>
      <c r="T1877" s="3"/>
    </row>
    <row r="1878" spans="1:20">
      <c r="A1878" s="3">
        <v>1877</v>
      </c>
      <c r="B1878" s="3" t="s">
        <v>1126</v>
      </c>
      <c r="C1878" s="3" t="s">
        <v>47</v>
      </c>
      <c r="D1878" s="2">
        <v>33104.949999999997</v>
      </c>
      <c r="E1878" s="3">
        <v>5</v>
      </c>
      <c r="F1878" s="3" t="s">
        <v>2546</v>
      </c>
      <c r="G1878" s="1">
        <v>45644</v>
      </c>
      <c r="H1878" s="3" t="s">
        <v>31</v>
      </c>
      <c r="I1878" s="3" t="s">
        <v>45</v>
      </c>
      <c r="J1878" s="3" t="s">
        <v>36</v>
      </c>
      <c r="K1878" s="2">
        <f>Table1[[#This Row],[Unit Price]]*Table1[[#This Row],[Quantity]]</f>
        <v>165524.75</v>
      </c>
      <c r="L1878" s="3">
        <f t="shared" si="29"/>
        <v>0.25</v>
      </c>
      <c r="M1878" s="2">
        <f>IFERROR(Table1[[#This Row],[Sale Price]]*Table1[[#This Row],[Discount]],"No Discount")</f>
        <v>41381.1875</v>
      </c>
      <c r="N1878" s="2">
        <f>IFERROR(Table1[[#This Row],[Sale Price]]-Table1[[#This Row],[Discount Amount]],Table1[[#This Row],[Sale Price]])</f>
        <v>124143.5625</v>
      </c>
      <c r="O1878" s="23">
        <f>MONTH(Table1[[#This Row],[Date]])</f>
        <v>12</v>
      </c>
      <c r="P1878" s="3"/>
      <c r="Q1878" s="3"/>
      <c r="R1878" s="3"/>
      <c r="S1878" s="3"/>
      <c r="T1878" s="3"/>
    </row>
    <row r="1879" spans="1:20">
      <c r="A1879" s="3">
        <v>1878</v>
      </c>
      <c r="B1879" s="3" t="s">
        <v>340</v>
      </c>
      <c r="C1879" s="3" t="s">
        <v>79</v>
      </c>
      <c r="D1879" s="2">
        <v>81008.86</v>
      </c>
      <c r="E1879" s="3">
        <v>5</v>
      </c>
      <c r="F1879" s="3" t="s">
        <v>2547</v>
      </c>
      <c r="G1879" s="1">
        <v>45413</v>
      </c>
      <c r="H1879" s="3" t="s">
        <v>72</v>
      </c>
      <c r="I1879" s="3" t="s">
        <v>32</v>
      </c>
      <c r="J1879" s="3" t="s">
        <v>36</v>
      </c>
      <c r="K1879" s="2">
        <f>Table1[[#This Row],[Unit Price]]*Table1[[#This Row],[Quantity]]</f>
        <v>405044.3</v>
      </c>
      <c r="L1879" s="3">
        <f t="shared" si="29"/>
        <v>0.25</v>
      </c>
      <c r="M1879" s="2">
        <f>IFERROR(Table1[[#This Row],[Sale Price]]*Table1[[#This Row],[Discount]],"No Discount")</f>
        <v>101261.075</v>
      </c>
      <c r="N1879" s="2">
        <f>IFERROR(Table1[[#This Row],[Sale Price]]-Table1[[#This Row],[Discount Amount]],Table1[[#This Row],[Sale Price]])</f>
        <v>303783.22499999998</v>
      </c>
      <c r="O1879" s="23">
        <f>MONTH(Table1[[#This Row],[Date]])</f>
        <v>5</v>
      </c>
      <c r="P1879" s="3"/>
      <c r="Q1879" s="3"/>
      <c r="R1879" s="3"/>
      <c r="S1879" s="3"/>
      <c r="T1879" s="3"/>
    </row>
    <row r="1880" spans="1:20">
      <c r="A1880" s="3">
        <v>1879</v>
      </c>
      <c r="B1880" s="3" t="s">
        <v>2057</v>
      </c>
      <c r="C1880" s="3" t="s">
        <v>70</v>
      </c>
      <c r="D1880" s="2">
        <v>87221.72</v>
      </c>
      <c r="E1880" s="3">
        <v>3</v>
      </c>
      <c r="F1880" s="3" t="s">
        <v>2548</v>
      </c>
      <c r="G1880" s="1">
        <v>45305</v>
      </c>
      <c r="H1880" s="3" t="s">
        <v>81</v>
      </c>
      <c r="I1880" s="3" t="s">
        <v>26</v>
      </c>
      <c r="J1880" s="3" t="s">
        <v>27</v>
      </c>
      <c r="K1880" s="2">
        <f>Table1[[#This Row],[Unit Price]]*Table1[[#This Row],[Quantity]]</f>
        <v>261665.16</v>
      </c>
      <c r="L1880" s="3">
        <f t="shared" si="29"/>
        <v>0.15</v>
      </c>
      <c r="M1880" s="2">
        <f>IFERROR(Table1[[#This Row],[Sale Price]]*Table1[[#This Row],[Discount]],"No Discount")</f>
        <v>39249.773999999998</v>
      </c>
      <c r="N1880" s="2">
        <f>IFERROR(Table1[[#This Row],[Sale Price]]-Table1[[#This Row],[Discount Amount]],Table1[[#This Row],[Sale Price]])</f>
        <v>222415.386</v>
      </c>
      <c r="O1880" s="23">
        <f>MONTH(Table1[[#This Row],[Date]])</f>
        <v>1</v>
      </c>
      <c r="P1880" s="3"/>
      <c r="Q1880" s="3"/>
      <c r="R1880" s="3"/>
      <c r="S1880" s="3"/>
      <c r="T1880" s="3"/>
    </row>
    <row r="1881" spans="1:20">
      <c r="A1881" s="3">
        <v>1880</v>
      </c>
      <c r="B1881" s="3" t="s">
        <v>389</v>
      </c>
      <c r="C1881" s="3" t="s">
        <v>60</v>
      </c>
      <c r="D1881" s="2">
        <v>177660.18</v>
      </c>
      <c r="E1881" s="3">
        <v>2</v>
      </c>
      <c r="F1881" s="3" t="s">
        <v>2549</v>
      </c>
      <c r="G1881" s="1">
        <v>45495</v>
      </c>
      <c r="H1881" s="3" t="s">
        <v>96</v>
      </c>
      <c r="I1881" s="3" t="s">
        <v>41</v>
      </c>
      <c r="J1881" s="3" t="s">
        <v>36</v>
      </c>
      <c r="K1881" s="2">
        <f>Table1[[#This Row],[Unit Price]]*Table1[[#This Row],[Quantity]]</f>
        <v>355320.36</v>
      </c>
      <c r="L1881" s="3">
        <f t="shared" si="29"/>
        <v>0.15</v>
      </c>
      <c r="M1881" s="2">
        <f>IFERROR(Table1[[#This Row],[Sale Price]]*Table1[[#This Row],[Discount]],"No Discount")</f>
        <v>53298.053999999996</v>
      </c>
      <c r="N1881" s="2">
        <f>IFERROR(Table1[[#This Row],[Sale Price]]-Table1[[#This Row],[Discount Amount]],Table1[[#This Row],[Sale Price]])</f>
        <v>302022.30599999998</v>
      </c>
      <c r="O1881" s="23">
        <f>MONTH(Table1[[#This Row],[Date]])</f>
        <v>7</v>
      </c>
      <c r="P1881" s="3"/>
      <c r="Q1881" s="3"/>
      <c r="R1881" s="3"/>
      <c r="S1881" s="3"/>
      <c r="T1881" s="3"/>
    </row>
    <row r="1882" spans="1:20">
      <c r="A1882" s="3">
        <v>1881</v>
      </c>
      <c r="B1882" s="3" t="s">
        <v>1267</v>
      </c>
      <c r="C1882" s="3" t="s">
        <v>70</v>
      </c>
      <c r="D1882" s="2">
        <v>9675.36</v>
      </c>
      <c r="E1882" s="3">
        <v>2</v>
      </c>
      <c r="F1882" s="3" t="s">
        <v>2550</v>
      </c>
      <c r="G1882" s="1">
        <v>45527</v>
      </c>
      <c r="H1882" s="3" t="s">
        <v>53</v>
      </c>
      <c r="I1882" s="3" t="s">
        <v>32</v>
      </c>
      <c r="J1882" s="3" t="s">
        <v>36</v>
      </c>
      <c r="K1882" s="2">
        <f>Table1[[#This Row],[Unit Price]]*Table1[[#This Row],[Quantity]]</f>
        <v>19350.72</v>
      </c>
      <c r="L1882" s="3">
        <f t="shared" si="29"/>
        <v>0.15</v>
      </c>
      <c r="M1882" s="2">
        <f>IFERROR(Table1[[#This Row],[Sale Price]]*Table1[[#This Row],[Discount]],"No Discount")</f>
        <v>2902.6080000000002</v>
      </c>
      <c r="N1882" s="2">
        <f>IFERROR(Table1[[#This Row],[Sale Price]]-Table1[[#This Row],[Discount Amount]],Table1[[#This Row],[Sale Price]])</f>
        <v>16448.112000000001</v>
      </c>
      <c r="O1882" s="23">
        <f>MONTH(Table1[[#This Row],[Date]])</f>
        <v>8</v>
      </c>
      <c r="P1882" s="3"/>
      <c r="Q1882" s="3"/>
      <c r="R1882" s="3"/>
      <c r="S1882" s="3"/>
      <c r="T1882" s="3"/>
    </row>
    <row r="1883" spans="1:20">
      <c r="A1883" s="3">
        <v>1882</v>
      </c>
      <c r="B1883" s="3" t="s">
        <v>881</v>
      </c>
      <c r="C1883" s="3" t="s">
        <v>51</v>
      </c>
      <c r="D1883" s="2">
        <v>167691.5</v>
      </c>
      <c r="E1883" s="3">
        <v>5</v>
      </c>
      <c r="F1883" s="3" t="s">
        <v>2551</v>
      </c>
      <c r="G1883" s="1">
        <v>45566</v>
      </c>
      <c r="H1883" s="3" t="s">
        <v>131</v>
      </c>
      <c r="I1883" s="3" t="s">
        <v>45</v>
      </c>
      <c r="J1883" s="3" t="s">
        <v>36</v>
      </c>
      <c r="K1883" s="2">
        <f>Table1[[#This Row],[Unit Price]]*Table1[[#This Row],[Quantity]]</f>
        <v>838457.5</v>
      </c>
      <c r="L1883" s="3">
        <f t="shared" si="29"/>
        <v>0.25</v>
      </c>
      <c r="M1883" s="2">
        <f>IFERROR(Table1[[#This Row],[Sale Price]]*Table1[[#This Row],[Discount]],"No Discount")</f>
        <v>209614.375</v>
      </c>
      <c r="N1883" s="2">
        <f>IFERROR(Table1[[#This Row],[Sale Price]]-Table1[[#This Row],[Discount Amount]],Table1[[#This Row],[Sale Price]])</f>
        <v>628843.125</v>
      </c>
      <c r="O1883" s="23">
        <f>MONTH(Table1[[#This Row],[Date]])</f>
        <v>10</v>
      </c>
      <c r="P1883" s="3"/>
      <c r="Q1883" s="3"/>
      <c r="R1883" s="3"/>
      <c r="S1883" s="3"/>
      <c r="T1883" s="3"/>
    </row>
    <row r="1884" spans="1:20">
      <c r="A1884" s="3">
        <v>1883</v>
      </c>
      <c r="B1884" s="3" t="s">
        <v>939</v>
      </c>
      <c r="C1884" s="3" t="s">
        <v>47</v>
      </c>
      <c r="D1884" s="2">
        <v>101619.95</v>
      </c>
      <c r="E1884" s="3">
        <v>1</v>
      </c>
      <c r="F1884" s="3" t="s">
        <v>2552</v>
      </c>
      <c r="G1884" s="1">
        <v>45604</v>
      </c>
      <c r="H1884" s="3" t="s">
        <v>67</v>
      </c>
      <c r="I1884" s="3" t="s">
        <v>41</v>
      </c>
      <c r="J1884" s="3" t="s">
        <v>36</v>
      </c>
      <c r="K1884" s="2">
        <f>Table1[[#This Row],[Unit Price]]*Table1[[#This Row],[Quantity]]</f>
        <v>101619.95</v>
      </c>
      <c r="L1884" s="3" t="str">
        <f t="shared" si="29"/>
        <v>No Discount</v>
      </c>
      <c r="M1884" s="2" t="str">
        <f>IFERROR(Table1[[#This Row],[Sale Price]]*Table1[[#This Row],[Discount]],"No Discount")</f>
        <v>No Discount</v>
      </c>
      <c r="N1884" s="2">
        <f>IFERROR(Table1[[#This Row],[Sale Price]]-Table1[[#This Row],[Discount Amount]],Table1[[#This Row],[Sale Price]])</f>
        <v>101619.95</v>
      </c>
      <c r="O1884" s="23">
        <f>MONTH(Table1[[#This Row],[Date]])</f>
        <v>11</v>
      </c>
      <c r="P1884" s="3"/>
      <c r="Q1884" s="3"/>
      <c r="R1884" s="3"/>
      <c r="S1884" s="3"/>
      <c r="T1884" s="3"/>
    </row>
    <row r="1885" spans="1:20">
      <c r="A1885" s="3">
        <v>1884</v>
      </c>
      <c r="B1885" s="3" t="s">
        <v>947</v>
      </c>
      <c r="C1885" s="3" t="s">
        <v>47</v>
      </c>
      <c r="D1885" s="2">
        <v>190793.03</v>
      </c>
      <c r="E1885" s="3">
        <v>2</v>
      </c>
      <c r="F1885" s="3" t="s">
        <v>2553</v>
      </c>
      <c r="G1885" s="1">
        <v>45539</v>
      </c>
      <c r="H1885" s="3" t="s">
        <v>81</v>
      </c>
      <c r="I1885" s="3" t="s">
        <v>45</v>
      </c>
      <c r="J1885" s="3" t="s">
        <v>27</v>
      </c>
      <c r="K1885" s="2">
        <f>Table1[[#This Row],[Unit Price]]*Table1[[#This Row],[Quantity]]</f>
        <v>381586.06</v>
      </c>
      <c r="L1885" s="3">
        <f t="shared" si="29"/>
        <v>0.15</v>
      </c>
      <c r="M1885" s="2">
        <f>IFERROR(Table1[[#This Row],[Sale Price]]*Table1[[#This Row],[Discount]],"No Discount")</f>
        <v>57237.909</v>
      </c>
      <c r="N1885" s="2">
        <f>IFERROR(Table1[[#This Row],[Sale Price]]-Table1[[#This Row],[Discount Amount]],Table1[[#This Row],[Sale Price]])</f>
        <v>324348.15100000001</v>
      </c>
      <c r="O1885" s="23">
        <f>MONTH(Table1[[#This Row],[Date]])</f>
        <v>9</v>
      </c>
      <c r="P1885" s="3"/>
      <c r="Q1885" s="3"/>
      <c r="R1885" s="3"/>
      <c r="S1885" s="3"/>
      <c r="T1885" s="3"/>
    </row>
    <row r="1886" spans="1:20">
      <c r="A1886" s="3">
        <v>1885</v>
      </c>
      <c r="B1886" s="3" t="s">
        <v>1861</v>
      </c>
      <c r="C1886" s="3" t="s">
        <v>51</v>
      </c>
      <c r="D1886" s="2">
        <v>118253.46</v>
      </c>
      <c r="E1886" s="3">
        <v>1</v>
      </c>
      <c r="F1886" s="3" t="s">
        <v>2554</v>
      </c>
      <c r="G1886" s="1">
        <v>45422</v>
      </c>
      <c r="H1886" s="3" t="s">
        <v>91</v>
      </c>
      <c r="I1886" s="3" t="s">
        <v>32</v>
      </c>
      <c r="J1886" s="3" t="s">
        <v>20</v>
      </c>
      <c r="K1886" s="2">
        <f>Table1[[#This Row],[Unit Price]]*Table1[[#This Row],[Quantity]]</f>
        <v>118253.46</v>
      </c>
      <c r="L1886" s="3" t="str">
        <f t="shared" si="29"/>
        <v>No Discount</v>
      </c>
      <c r="M1886" s="2" t="str">
        <f>IFERROR(Table1[[#This Row],[Sale Price]]*Table1[[#This Row],[Discount]],"No Discount")</f>
        <v>No Discount</v>
      </c>
      <c r="N1886" s="2">
        <f>IFERROR(Table1[[#This Row],[Sale Price]]-Table1[[#This Row],[Discount Amount]],Table1[[#This Row],[Sale Price]])</f>
        <v>118253.46</v>
      </c>
      <c r="O1886" s="23">
        <f>MONTH(Table1[[#This Row],[Date]])</f>
        <v>5</v>
      </c>
      <c r="P1886" s="3"/>
      <c r="Q1886" s="3"/>
      <c r="R1886" s="3"/>
      <c r="S1886" s="3"/>
      <c r="T1886" s="3"/>
    </row>
    <row r="1887" spans="1:20">
      <c r="A1887" s="3">
        <v>1886</v>
      </c>
      <c r="B1887" s="3" t="s">
        <v>753</v>
      </c>
      <c r="C1887" s="3" t="s">
        <v>51</v>
      </c>
      <c r="D1887" s="2">
        <v>185545.78</v>
      </c>
      <c r="E1887" s="3">
        <v>2</v>
      </c>
      <c r="F1887" s="3" t="s">
        <v>2555</v>
      </c>
      <c r="G1887" s="1">
        <v>45641</v>
      </c>
      <c r="H1887" s="3" t="s">
        <v>106</v>
      </c>
      <c r="I1887" s="3" t="s">
        <v>45</v>
      </c>
      <c r="J1887" s="3" t="s">
        <v>36</v>
      </c>
      <c r="K1887" s="2">
        <f>Table1[[#This Row],[Unit Price]]*Table1[[#This Row],[Quantity]]</f>
        <v>371091.56</v>
      </c>
      <c r="L1887" s="3">
        <f t="shared" si="29"/>
        <v>0.15</v>
      </c>
      <c r="M1887" s="2">
        <f>IFERROR(Table1[[#This Row],[Sale Price]]*Table1[[#This Row],[Discount]],"No Discount")</f>
        <v>55663.733999999997</v>
      </c>
      <c r="N1887" s="2">
        <f>IFERROR(Table1[[#This Row],[Sale Price]]-Table1[[#This Row],[Discount Amount]],Table1[[#This Row],[Sale Price]])</f>
        <v>315427.826</v>
      </c>
      <c r="O1887" s="23">
        <f>MONTH(Table1[[#This Row],[Date]])</f>
        <v>12</v>
      </c>
      <c r="P1887" s="3"/>
      <c r="Q1887" s="3"/>
      <c r="R1887" s="3"/>
      <c r="S1887" s="3"/>
      <c r="T1887" s="3"/>
    </row>
    <row r="1888" spans="1:20">
      <c r="A1888" s="3">
        <v>1887</v>
      </c>
      <c r="B1888" s="3" t="s">
        <v>322</v>
      </c>
      <c r="C1888" s="3" t="s">
        <v>51</v>
      </c>
      <c r="D1888" s="2">
        <v>172125.52</v>
      </c>
      <c r="E1888" s="3">
        <v>3</v>
      </c>
      <c r="F1888" s="3" t="s">
        <v>2556</v>
      </c>
      <c r="G1888" s="1">
        <v>45364</v>
      </c>
      <c r="H1888" s="3" t="s">
        <v>40</v>
      </c>
      <c r="I1888" s="3" t="s">
        <v>19</v>
      </c>
      <c r="J1888" s="3" t="s">
        <v>27</v>
      </c>
      <c r="K1888" s="2">
        <f>Table1[[#This Row],[Unit Price]]*Table1[[#This Row],[Quantity]]</f>
        <v>516376.55999999994</v>
      </c>
      <c r="L1888" s="3">
        <f t="shared" si="29"/>
        <v>0.15</v>
      </c>
      <c r="M1888" s="2">
        <f>IFERROR(Table1[[#This Row],[Sale Price]]*Table1[[#This Row],[Discount]],"No Discount")</f>
        <v>77456.483999999982</v>
      </c>
      <c r="N1888" s="2">
        <f>IFERROR(Table1[[#This Row],[Sale Price]]-Table1[[#This Row],[Discount Amount]],Table1[[#This Row],[Sale Price]])</f>
        <v>438920.07599999994</v>
      </c>
      <c r="O1888" s="23">
        <f>MONTH(Table1[[#This Row],[Date]])</f>
        <v>3</v>
      </c>
      <c r="P1888" s="3"/>
      <c r="Q1888" s="3"/>
      <c r="R1888" s="3"/>
      <c r="S1888" s="3"/>
      <c r="T1888" s="3"/>
    </row>
    <row r="1889" spans="1:20">
      <c r="A1889" s="3">
        <v>1888</v>
      </c>
      <c r="B1889" s="3" t="s">
        <v>1273</v>
      </c>
      <c r="C1889" s="3" t="s">
        <v>129</v>
      </c>
      <c r="D1889" s="2">
        <v>172312.08</v>
      </c>
      <c r="E1889" s="3">
        <v>1</v>
      </c>
      <c r="F1889" s="3" t="s">
        <v>2557</v>
      </c>
      <c r="G1889" s="1">
        <v>45300</v>
      </c>
      <c r="H1889" s="3" t="s">
        <v>91</v>
      </c>
      <c r="I1889" s="3" t="s">
        <v>32</v>
      </c>
      <c r="J1889" s="3" t="s">
        <v>20</v>
      </c>
      <c r="K1889" s="2">
        <f>Table1[[#This Row],[Unit Price]]*Table1[[#This Row],[Quantity]]</f>
        <v>172312.08</v>
      </c>
      <c r="L1889" s="3" t="str">
        <f t="shared" si="29"/>
        <v>No Discount</v>
      </c>
      <c r="M1889" s="2" t="str">
        <f>IFERROR(Table1[[#This Row],[Sale Price]]*Table1[[#This Row],[Discount]],"No Discount")</f>
        <v>No Discount</v>
      </c>
      <c r="N1889" s="2">
        <f>IFERROR(Table1[[#This Row],[Sale Price]]-Table1[[#This Row],[Discount Amount]],Table1[[#This Row],[Sale Price]])</f>
        <v>172312.08</v>
      </c>
      <c r="O1889" s="23">
        <f>MONTH(Table1[[#This Row],[Date]])</f>
        <v>1</v>
      </c>
      <c r="P1889" s="3"/>
      <c r="Q1889" s="3"/>
      <c r="R1889" s="3"/>
      <c r="S1889" s="3"/>
      <c r="T1889" s="3"/>
    </row>
    <row r="1890" spans="1:20">
      <c r="A1890" s="3">
        <v>1889</v>
      </c>
      <c r="B1890" s="3" t="s">
        <v>1893</v>
      </c>
      <c r="C1890" s="3" t="s">
        <v>70</v>
      </c>
      <c r="D1890" s="2">
        <v>165949.79</v>
      </c>
      <c r="E1890" s="3">
        <v>5</v>
      </c>
      <c r="F1890" s="3" t="s">
        <v>2558</v>
      </c>
      <c r="G1890" s="1">
        <v>45584</v>
      </c>
      <c r="H1890" s="3" t="s">
        <v>121</v>
      </c>
      <c r="I1890" s="3" t="s">
        <v>19</v>
      </c>
      <c r="J1890" s="3" t="s">
        <v>20</v>
      </c>
      <c r="K1890" s="2">
        <f>Table1[[#This Row],[Unit Price]]*Table1[[#This Row],[Quantity]]</f>
        <v>829748.95000000007</v>
      </c>
      <c r="L1890" s="3">
        <f t="shared" si="29"/>
        <v>0.25</v>
      </c>
      <c r="M1890" s="2">
        <f>IFERROR(Table1[[#This Row],[Sale Price]]*Table1[[#This Row],[Discount]],"No Discount")</f>
        <v>207437.23750000002</v>
      </c>
      <c r="N1890" s="2">
        <f>IFERROR(Table1[[#This Row],[Sale Price]]-Table1[[#This Row],[Discount Amount]],Table1[[#This Row],[Sale Price]])</f>
        <v>622311.71250000002</v>
      </c>
      <c r="O1890" s="23">
        <f>MONTH(Table1[[#This Row],[Date]])</f>
        <v>10</v>
      </c>
      <c r="P1890" s="3"/>
      <c r="Q1890" s="3"/>
      <c r="R1890" s="3"/>
      <c r="S1890" s="3"/>
      <c r="T1890" s="3"/>
    </row>
    <row r="1891" spans="1:20">
      <c r="A1891" s="3">
        <v>1890</v>
      </c>
      <c r="B1891" s="3" t="s">
        <v>1339</v>
      </c>
      <c r="C1891" s="3" t="s">
        <v>38</v>
      </c>
      <c r="D1891" s="2">
        <v>164311.64000000001</v>
      </c>
      <c r="E1891" s="3">
        <v>5</v>
      </c>
      <c r="F1891" s="3" t="s">
        <v>2559</v>
      </c>
      <c r="G1891" s="1">
        <v>45645</v>
      </c>
      <c r="H1891" s="3" t="s">
        <v>62</v>
      </c>
      <c r="I1891" s="3" t="s">
        <v>19</v>
      </c>
      <c r="J1891" s="3" t="s">
        <v>27</v>
      </c>
      <c r="K1891" s="2">
        <f>Table1[[#This Row],[Unit Price]]*Table1[[#This Row],[Quantity]]</f>
        <v>821558.20000000007</v>
      </c>
      <c r="L1891" s="3">
        <f t="shared" si="29"/>
        <v>0.25</v>
      </c>
      <c r="M1891" s="2">
        <f>IFERROR(Table1[[#This Row],[Sale Price]]*Table1[[#This Row],[Discount]],"No Discount")</f>
        <v>205389.55000000002</v>
      </c>
      <c r="N1891" s="2">
        <f>IFERROR(Table1[[#This Row],[Sale Price]]-Table1[[#This Row],[Discount Amount]],Table1[[#This Row],[Sale Price]])</f>
        <v>616168.65</v>
      </c>
      <c r="O1891" s="23">
        <f>MONTH(Table1[[#This Row],[Date]])</f>
        <v>12</v>
      </c>
      <c r="P1891" s="3"/>
      <c r="Q1891" s="3"/>
      <c r="R1891" s="3"/>
      <c r="S1891" s="3"/>
      <c r="T1891" s="3"/>
    </row>
    <row r="1892" spans="1:20">
      <c r="A1892" s="3">
        <v>1891</v>
      </c>
      <c r="B1892" s="3" t="s">
        <v>762</v>
      </c>
      <c r="C1892" s="3" t="s">
        <v>129</v>
      </c>
      <c r="D1892" s="2">
        <v>30671.1</v>
      </c>
      <c r="E1892" s="3">
        <v>2</v>
      </c>
      <c r="F1892" s="3" t="s">
        <v>2560</v>
      </c>
      <c r="G1892" s="1">
        <v>45295</v>
      </c>
      <c r="H1892" s="3" t="s">
        <v>91</v>
      </c>
      <c r="I1892" s="3" t="s">
        <v>45</v>
      </c>
      <c r="J1892" s="3" t="s">
        <v>36</v>
      </c>
      <c r="K1892" s="2">
        <f>Table1[[#This Row],[Unit Price]]*Table1[[#This Row],[Quantity]]</f>
        <v>61342.2</v>
      </c>
      <c r="L1892" s="3">
        <f t="shared" si="29"/>
        <v>0.15</v>
      </c>
      <c r="M1892" s="2">
        <f>IFERROR(Table1[[#This Row],[Sale Price]]*Table1[[#This Row],[Discount]],"No Discount")</f>
        <v>9201.33</v>
      </c>
      <c r="N1892" s="2">
        <f>IFERROR(Table1[[#This Row],[Sale Price]]-Table1[[#This Row],[Discount Amount]],Table1[[#This Row],[Sale Price]])</f>
        <v>52140.869999999995</v>
      </c>
      <c r="O1892" s="23">
        <f>MONTH(Table1[[#This Row],[Date]])</f>
        <v>1</v>
      </c>
      <c r="P1892" s="3"/>
      <c r="Q1892" s="3"/>
      <c r="R1892" s="3"/>
      <c r="S1892" s="3"/>
      <c r="T1892" s="3"/>
    </row>
    <row r="1893" spans="1:20">
      <c r="A1893" s="3">
        <v>1892</v>
      </c>
      <c r="B1893" s="3" t="s">
        <v>477</v>
      </c>
      <c r="C1893" s="3" t="s">
        <v>23</v>
      </c>
      <c r="D1893" s="2">
        <v>173058.2</v>
      </c>
      <c r="E1893" s="3">
        <v>5</v>
      </c>
      <c r="F1893" s="3" t="s">
        <v>2561</v>
      </c>
      <c r="G1893" s="1">
        <v>45317</v>
      </c>
      <c r="H1893" s="3" t="s">
        <v>99</v>
      </c>
      <c r="I1893" s="3" t="s">
        <v>45</v>
      </c>
      <c r="J1893" s="3" t="s">
        <v>27</v>
      </c>
      <c r="K1893" s="2">
        <f>Table1[[#This Row],[Unit Price]]*Table1[[#This Row],[Quantity]]</f>
        <v>865291</v>
      </c>
      <c r="L1893" s="3">
        <f t="shared" si="29"/>
        <v>0.25</v>
      </c>
      <c r="M1893" s="2">
        <f>IFERROR(Table1[[#This Row],[Sale Price]]*Table1[[#This Row],[Discount]],"No Discount")</f>
        <v>216322.75</v>
      </c>
      <c r="N1893" s="2">
        <f>IFERROR(Table1[[#This Row],[Sale Price]]-Table1[[#This Row],[Discount Amount]],Table1[[#This Row],[Sale Price]])</f>
        <v>648968.25</v>
      </c>
      <c r="O1893" s="23">
        <f>MONTH(Table1[[#This Row],[Date]])</f>
        <v>1</v>
      </c>
      <c r="P1893" s="3"/>
      <c r="Q1893" s="3"/>
      <c r="R1893" s="3"/>
      <c r="S1893" s="3"/>
      <c r="T1893" s="3"/>
    </row>
    <row r="1894" spans="1:20">
      <c r="A1894" s="3">
        <v>1893</v>
      </c>
      <c r="B1894" s="3" t="s">
        <v>1539</v>
      </c>
      <c r="C1894" s="3" t="s">
        <v>70</v>
      </c>
      <c r="D1894" s="2">
        <v>148364.01</v>
      </c>
      <c r="E1894" s="3">
        <v>1</v>
      </c>
      <c r="F1894" s="3" t="s">
        <v>2562</v>
      </c>
      <c r="G1894" s="1">
        <v>45367</v>
      </c>
      <c r="H1894" s="3" t="s">
        <v>31</v>
      </c>
      <c r="I1894" s="3" t="s">
        <v>41</v>
      </c>
      <c r="J1894" s="3" t="s">
        <v>27</v>
      </c>
      <c r="K1894" s="2">
        <f>Table1[[#This Row],[Unit Price]]*Table1[[#This Row],[Quantity]]</f>
        <v>148364.01</v>
      </c>
      <c r="L1894" s="3" t="str">
        <f t="shared" si="29"/>
        <v>No Discount</v>
      </c>
      <c r="M1894" s="2" t="str">
        <f>IFERROR(Table1[[#This Row],[Sale Price]]*Table1[[#This Row],[Discount]],"No Discount")</f>
        <v>No Discount</v>
      </c>
      <c r="N1894" s="2">
        <f>IFERROR(Table1[[#This Row],[Sale Price]]-Table1[[#This Row],[Discount Amount]],Table1[[#This Row],[Sale Price]])</f>
        <v>148364.01</v>
      </c>
      <c r="O1894" s="23">
        <f>MONTH(Table1[[#This Row],[Date]])</f>
        <v>3</v>
      </c>
      <c r="P1894" s="3"/>
      <c r="Q1894" s="3"/>
      <c r="R1894" s="3"/>
      <c r="S1894" s="3"/>
      <c r="T1894" s="3"/>
    </row>
    <row r="1895" spans="1:20">
      <c r="A1895" s="3">
        <v>1894</v>
      </c>
      <c r="B1895" s="3" t="s">
        <v>986</v>
      </c>
      <c r="C1895" s="3" t="s">
        <v>60</v>
      </c>
      <c r="D1895" s="2">
        <v>119387.91</v>
      </c>
      <c r="E1895" s="3">
        <v>4</v>
      </c>
      <c r="F1895" s="3" t="s">
        <v>2563</v>
      </c>
      <c r="G1895" s="1">
        <v>45391</v>
      </c>
      <c r="H1895" s="3" t="s">
        <v>191</v>
      </c>
      <c r="I1895" s="3" t="s">
        <v>26</v>
      </c>
      <c r="J1895" s="3" t="s">
        <v>36</v>
      </c>
      <c r="K1895" s="2">
        <f>Table1[[#This Row],[Unit Price]]*Table1[[#This Row],[Quantity]]</f>
        <v>477551.64</v>
      </c>
      <c r="L1895" s="3">
        <f t="shared" si="29"/>
        <v>0.15</v>
      </c>
      <c r="M1895" s="2">
        <f>IFERROR(Table1[[#This Row],[Sale Price]]*Table1[[#This Row],[Discount]],"No Discount")</f>
        <v>71632.745999999999</v>
      </c>
      <c r="N1895" s="2">
        <f>IFERROR(Table1[[#This Row],[Sale Price]]-Table1[[#This Row],[Discount Amount]],Table1[[#This Row],[Sale Price]])</f>
        <v>405918.89400000003</v>
      </c>
      <c r="O1895" s="23">
        <f>MONTH(Table1[[#This Row],[Date]])</f>
        <v>4</v>
      </c>
      <c r="P1895" s="3"/>
      <c r="Q1895" s="3"/>
      <c r="R1895" s="3"/>
      <c r="S1895" s="3"/>
      <c r="T1895" s="3"/>
    </row>
    <row r="1896" spans="1:20">
      <c r="A1896" s="3">
        <v>1895</v>
      </c>
      <c r="B1896" s="3" t="s">
        <v>1521</v>
      </c>
      <c r="C1896" s="3" t="s">
        <v>29</v>
      </c>
      <c r="D1896" s="2">
        <v>70426.03</v>
      </c>
      <c r="E1896" s="3">
        <v>5</v>
      </c>
      <c r="F1896" s="3" t="s">
        <v>2564</v>
      </c>
      <c r="G1896" s="1">
        <v>45399</v>
      </c>
      <c r="H1896" s="3" t="s">
        <v>57</v>
      </c>
      <c r="I1896" s="3" t="s">
        <v>41</v>
      </c>
      <c r="J1896" s="3" t="s">
        <v>20</v>
      </c>
      <c r="K1896" s="2">
        <f>Table1[[#This Row],[Unit Price]]*Table1[[#This Row],[Quantity]]</f>
        <v>352130.15</v>
      </c>
      <c r="L1896" s="3">
        <f t="shared" si="29"/>
        <v>0.25</v>
      </c>
      <c r="M1896" s="2">
        <f>IFERROR(Table1[[#This Row],[Sale Price]]*Table1[[#This Row],[Discount]],"No Discount")</f>
        <v>88032.537500000006</v>
      </c>
      <c r="N1896" s="2">
        <f>IFERROR(Table1[[#This Row],[Sale Price]]-Table1[[#This Row],[Discount Amount]],Table1[[#This Row],[Sale Price]])</f>
        <v>264097.61250000005</v>
      </c>
      <c r="O1896" s="23">
        <f>MONTH(Table1[[#This Row],[Date]])</f>
        <v>4</v>
      </c>
      <c r="P1896" s="3"/>
      <c r="Q1896" s="3"/>
      <c r="R1896" s="3"/>
      <c r="S1896" s="3"/>
      <c r="T1896" s="3"/>
    </row>
    <row r="1897" spans="1:20">
      <c r="A1897" s="3">
        <v>1896</v>
      </c>
      <c r="B1897" s="3" t="s">
        <v>634</v>
      </c>
      <c r="C1897" s="3" t="s">
        <v>29</v>
      </c>
      <c r="D1897" s="2">
        <v>118858.06</v>
      </c>
      <c r="E1897" s="3">
        <v>1</v>
      </c>
      <c r="F1897" s="3" t="s">
        <v>2565</v>
      </c>
      <c r="G1897" s="1">
        <v>45519</v>
      </c>
      <c r="H1897" s="3" t="s">
        <v>159</v>
      </c>
      <c r="I1897" s="3" t="s">
        <v>19</v>
      </c>
      <c r="J1897" s="3" t="s">
        <v>20</v>
      </c>
      <c r="K1897" s="2">
        <f>Table1[[#This Row],[Unit Price]]*Table1[[#This Row],[Quantity]]</f>
        <v>118858.06</v>
      </c>
      <c r="L1897" s="3" t="str">
        <f t="shared" si="29"/>
        <v>No Discount</v>
      </c>
      <c r="M1897" s="2" t="str">
        <f>IFERROR(Table1[[#This Row],[Sale Price]]*Table1[[#This Row],[Discount]],"No Discount")</f>
        <v>No Discount</v>
      </c>
      <c r="N1897" s="2">
        <f>IFERROR(Table1[[#This Row],[Sale Price]]-Table1[[#This Row],[Discount Amount]],Table1[[#This Row],[Sale Price]])</f>
        <v>118858.06</v>
      </c>
      <c r="O1897" s="23">
        <f>MONTH(Table1[[#This Row],[Date]])</f>
        <v>8</v>
      </c>
      <c r="P1897" s="3"/>
      <c r="Q1897" s="3"/>
      <c r="R1897" s="3"/>
      <c r="S1897" s="3"/>
      <c r="T1897" s="3"/>
    </row>
    <row r="1898" spans="1:20">
      <c r="A1898" s="3">
        <v>1897</v>
      </c>
      <c r="B1898" s="3" t="s">
        <v>541</v>
      </c>
      <c r="C1898" s="3" t="s">
        <v>23</v>
      </c>
      <c r="D1898" s="2">
        <v>27516.9</v>
      </c>
      <c r="E1898" s="3">
        <v>4</v>
      </c>
      <c r="F1898" s="3" t="s">
        <v>2566</v>
      </c>
      <c r="G1898" s="1">
        <v>45337</v>
      </c>
      <c r="H1898" s="3" t="s">
        <v>67</v>
      </c>
      <c r="I1898" s="3" t="s">
        <v>19</v>
      </c>
      <c r="J1898" s="3" t="s">
        <v>36</v>
      </c>
      <c r="K1898" s="2">
        <f>Table1[[#This Row],[Unit Price]]*Table1[[#This Row],[Quantity]]</f>
        <v>110067.6</v>
      </c>
      <c r="L1898" s="3">
        <f t="shared" si="29"/>
        <v>0.15</v>
      </c>
      <c r="M1898" s="2">
        <f>IFERROR(Table1[[#This Row],[Sale Price]]*Table1[[#This Row],[Discount]],"No Discount")</f>
        <v>16510.14</v>
      </c>
      <c r="N1898" s="2">
        <f>IFERROR(Table1[[#This Row],[Sale Price]]-Table1[[#This Row],[Discount Amount]],Table1[[#This Row],[Sale Price]])</f>
        <v>93557.46</v>
      </c>
      <c r="O1898" s="23">
        <f>MONTH(Table1[[#This Row],[Date]])</f>
        <v>2</v>
      </c>
      <c r="P1898" s="3"/>
      <c r="Q1898" s="3"/>
      <c r="R1898" s="3"/>
      <c r="S1898" s="3"/>
      <c r="T1898" s="3"/>
    </row>
    <row r="1899" spans="1:20">
      <c r="A1899" s="3">
        <v>1898</v>
      </c>
      <c r="B1899" s="3" t="s">
        <v>1113</v>
      </c>
      <c r="C1899" s="3" t="s">
        <v>38</v>
      </c>
      <c r="D1899" s="2">
        <v>15234.04</v>
      </c>
      <c r="E1899" s="3">
        <v>4</v>
      </c>
      <c r="F1899" s="3" t="s">
        <v>2567</v>
      </c>
      <c r="G1899" s="1">
        <v>45608</v>
      </c>
      <c r="H1899" s="3" t="s">
        <v>35</v>
      </c>
      <c r="I1899" s="3" t="s">
        <v>45</v>
      </c>
      <c r="J1899" s="3" t="s">
        <v>36</v>
      </c>
      <c r="K1899" s="2">
        <f>Table1[[#This Row],[Unit Price]]*Table1[[#This Row],[Quantity]]</f>
        <v>60936.160000000003</v>
      </c>
      <c r="L1899" s="3">
        <f t="shared" si="29"/>
        <v>0.15</v>
      </c>
      <c r="M1899" s="2">
        <f>IFERROR(Table1[[#This Row],[Sale Price]]*Table1[[#This Row],[Discount]],"No Discount")</f>
        <v>9140.4240000000009</v>
      </c>
      <c r="N1899" s="2">
        <f>IFERROR(Table1[[#This Row],[Sale Price]]-Table1[[#This Row],[Discount Amount]],Table1[[#This Row],[Sale Price]])</f>
        <v>51795.736000000004</v>
      </c>
      <c r="O1899" s="23">
        <f>MONTH(Table1[[#This Row],[Date]])</f>
        <v>11</v>
      </c>
      <c r="P1899" s="3"/>
      <c r="Q1899" s="3"/>
      <c r="R1899" s="3"/>
      <c r="S1899" s="3"/>
      <c r="T1899" s="3"/>
    </row>
    <row r="1900" spans="1:20">
      <c r="A1900" s="3">
        <v>1899</v>
      </c>
      <c r="B1900" s="3" t="s">
        <v>1519</v>
      </c>
      <c r="C1900" s="3" t="s">
        <v>38</v>
      </c>
      <c r="D1900" s="2">
        <v>14501.56</v>
      </c>
      <c r="E1900" s="3">
        <v>1</v>
      </c>
      <c r="F1900" s="3" t="s">
        <v>2568</v>
      </c>
      <c r="G1900" s="1">
        <v>45519</v>
      </c>
      <c r="H1900" s="3" t="s">
        <v>191</v>
      </c>
      <c r="I1900" s="3" t="s">
        <v>26</v>
      </c>
      <c r="J1900" s="3" t="s">
        <v>36</v>
      </c>
      <c r="K1900" s="2">
        <f>Table1[[#This Row],[Unit Price]]*Table1[[#This Row],[Quantity]]</f>
        <v>14501.56</v>
      </c>
      <c r="L1900" s="3" t="str">
        <f t="shared" si="29"/>
        <v>No Discount</v>
      </c>
      <c r="M1900" s="2" t="str">
        <f>IFERROR(Table1[[#This Row],[Sale Price]]*Table1[[#This Row],[Discount]],"No Discount")</f>
        <v>No Discount</v>
      </c>
      <c r="N1900" s="2">
        <f>IFERROR(Table1[[#This Row],[Sale Price]]-Table1[[#This Row],[Discount Amount]],Table1[[#This Row],[Sale Price]])</f>
        <v>14501.56</v>
      </c>
      <c r="O1900" s="23">
        <f>MONTH(Table1[[#This Row],[Date]])</f>
        <v>8</v>
      </c>
      <c r="P1900" s="3"/>
      <c r="Q1900" s="3"/>
      <c r="R1900" s="3"/>
      <c r="S1900" s="3"/>
      <c r="T1900" s="3"/>
    </row>
    <row r="1901" spans="1:20">
      <c r="A1901" s="3">
        <v>1900</v>
      </c>
      <c r="B1901" s="3" t="s">
        <v>314</v>
      </c>
      <c r="C1901" s="3" t="s">
        <v>29</v>
      </c>
      <c r="D1901" s="2">
        <v>162613.44</v>
      </c>
      <c r="E1901" s="3">
        <v>3</v>
      </c>
      <c r="F1901" s="3" t="s">
        <v>2569</v>
      </c>
      <c r="G1901" s="1">
        <v>45341</v>
      </c>
      <c r="H1901" s="3" t="s">
        <v>159</v>
      </c>
      <c r="I1901" s="3" t="s">
        <v>41</v>
      </c>
      <c r="J1901" s="3" t="s">
        <v>36</v>
      </c>
      <c r="K1901" s="2">
        <f>Table1[[#This Row],[Unit Price]]*Table1[[#This Row],[Quantity]]</f>
        <v>487840.32</v>
      </c>
      <c r="L1901" s="3">
        <f t="shared" si="29"/>
        <v>0.15</v>
      </c>
      <c r="M1901" s="2">
        <f>IFERROR(Table1[[#This Row],[Sale Price]]*Table1[[#This Row],[Discount]],"No Discount")</f>
        <v>73176.047999999995</v>
      </c>
      <c r="N1901" s="2">
        <f>IFERROR(Table1[[#This Row],[Sale Price]]-Table1[[#This Row],[Discount Amount]],Table1[[#This Row],[Sale Price]])</f>
        <v>414664.272</v>
      </c>
      <c r="O1901" s="23">
        <f>MONTH(Table1[[#This Row],[Date]])</f>
        <v>2</v>
      </c>
      <c r="P1901" s="3"/>
      <c r="Q1901" s="3"/>
      <c r="R1901" s="3"/>
      <c r="S1901" s="3"/>
      <c r="T1901" s="3"/>
    </row>
    <row r="1902" spans="1:20">
      <c r="A1902" s="3">
        <v>1901</v>
      </c>
      <c r="B1902" s="3" t="s">
        <v>330</v>
      </c>
      <c r="C1902" s="3" t="s">
        <v>47</v>
      </c>
      <c r="D1902" s="2">
        <v>187238.87</v>
      </c>
      <c r="E1902" s="3">
        <v>1</v>
      </c>
      <c r="F1902" s="3" t="s">
        <v>2570</v>
      </c>
      <c r="G1902" s="1">
        <v>45526</v>
      </c>
      <c r="H1902" s="3" t="s">
        <v>106</v>
      </c>
      <c r="I1902" s="3" t="s">
        <v>45</v>
      </c>
      <c r="J1902" s="3" t="s">
        <v>27</v>
      </c>
      <c r="K1902" s="2">
        <f>Table1[[#This Row],[Unit Price]]*Table1[[#This Row],[Quantity]]</f>
        <v>187238.87</v>
      </c>
      <c r="L1902" s="3" t="str">
        <f t="shared" si="29"/>
        <v>No Discount</v>
      </c>
      <c r="M1902" s="2" t="str">
        <f>IFERROR(Table1[[#This Row],[Sale Price]]*Table1[[#This Row],[Discount]],"No Discount")</f>
        <v>No Discount</v>
      </c>
      <c r="N1902" s="2">
        <f>IFERROR(Table1[[#This Row],[Sale Price]]-Table1[[#This Row],[Discount Amount]],Table1[[#This Row],[Sale Price]])</f>
        <v>187238.87</v>
      </c>
      <c r="O1902" s="23">
        <f>MONTH(Table1[[#This Row],[Date]])</f>
        <v>8</v>
      </c>
      <c r="P1902" s="3"/>
      <c r="Q1902" s="3"/>
      <c r="R1902" s="3"/>
      <c r="S1902" s="3"/>
      <c r="T1902" s="3"/>
    </row>
    <row r="1903" spans="1:20">
      <c r="A1903" s="3">
        <v>1902</v>
      </c>
      <c r="B1903" s="3" t="s">
        <v>1391</v>
      </c>
      <c r="C1903" s="3" t="s">
        <v>60</v>
      </c>
      <c r="D1903" s="2">
        <v>135602</v>
      </c>
      <c r="E1903" s="3">
        <v>3</v>
      </c>
      <c r="F1903" s="3" t="s">
        <v>2571</v>
      </c>
      <c r="G1903" s="1">
        <v>45560</v>
      </c>
      <c r="H1903" s="3" t="s">
        <v>25</v>
      </c>
      <c r="I1903" s="3" t="s">
        <v>41</v>
      </c>
      <c r="J1903" s="3" t="s">
        <v>36</v>
      </c>
      <c r="K1903" s="2">
        <f>Table1[[#This Row],[Unit Price]]*Table1[[#This Row],[Quantity]]</f>
        <v>406806</v>
      </c>
      <c r="L1903" s="3">
        <f t="shared" si="29"/>
        <v>0.15</v>
      </c>
      <c r="M1903" s="2">
        <f>IFERROR(Table1[[#This Row],[Sale Price]]*Table1[[#This Row],[Discount]],"No Discount")</f>
        <v>61020.899999999994</v>
      </c>
      <c r="N1903" s="2">
        <f>IFERROR(Table1[[#This Row],[Sale Price]]-Table1[[#This Row],[Discount Amount]],Table1[[#This Row],[Sale Price]])</f>
        <v>345785.1</v>
      </c>
      <c r="O1903" s="23">
        <f>MONTH(Table1[[#This Row],[Date]])</f>
        <v>9</v>
      </c>
      <c r="P1903" s="3"/>
      <c r="Q1903" s="3"/>
      <c r="R1903" s="3"/>
      <c r="S1903" s="3"/>
      <c r="T1903" s="3"/>
    </row>
    <row r="1904" spans="1:20">
      <c r="A1904" s="3">
        <v>1903</v>
      </c>
      <c r="B1904" s="3" t="s">
        <v>1856</v>
      </c>
      <c r="C1904" s="3" t="s">
        <v>60</v>
      </c>
      <c r="D1904" s="2">
        <v>12518.28</v>
      </c>
      <c r="E1904" s="3">
        <v>5</v>
      </c>
      <c r="F1904" s="3" t="s">
        <v>2572</v>
      </c>
      <c r="G1904" s="1">
        <v>45499</v>
      </c>
      <c r="H1904" s="3" t="s">
        <v>81</v>
      </c>
      <c r="I1904" s="3" t="s">
        <v>41</v>
      </c>
      <c r="J1904" s="3" t="s">
        <v>36</v>
      </c>
      <c r="K1904" s="2">
        <f>Table1[[#This Row],[Unit Price]]*Table1[[#This Row],[Quantity]]</f>
        <v>62591.4</v>
      </c>
      <c r="L1904" s="3">
        <f t="shared" si="29"/>
        <v>0.25</v>
      </c>
      <c r="M1904" s="2">
        <f>IFERROR(Table1[[#This Row],[Sale Price]]*Table1[[#This Row],[Discount]],"No Discount")</f>
        <v>15647.85</v>
      </c>
      <c r="N1904" s="2">
        <f>IFERROR(Table1[[#This Row],[Sale Price]]-Table1[[#This Row],[Discount Amount]],Table1[[#This Row],[Sale Price]])</f>
        <v>46943.55</v>
      </c>
      <c r="O1904" s="23">
        <f>MONTH(Table1[[#This Row],[Date]])</f>
        <v>7</v>
      </c>
      <c r="P1904" s="3"/>
      <c r="Q1904" s="3"/>
      <c r="R1904" s="3"/>
      <c r="S1904" s="3"/>
      <c r="T1904" s="3"/>
    </row>
    <row r="1905" spans="1:20">
      <c r="A1905" s="3">
        <v>1904</v>
      </c>
      <c r="B1905" s="3" t="s">
        <v>1335</v>
      </c>
      <c r="C1905" s="3" t="s">
        <v>29</v>
      </c>
      <c r="D1905" s="2">
        <v>40229.230000000003</v>
      </c>
      <c r="E1905" s="3">
        <v>5</v>
      </c>
      <c r="F1905" s="3" t="s">
        <v>2573</v>
      </c>
      <c r="G1905" s="1">
        <v>45329</v>
      </c>
      <c r="H1905" s="3" t="s">
        <v>40</v>
      </c>
      <c r="I1905" s="3" t="s">
        <v>26</v>
      </c>
      <c r="J1905" s="3" t="s">
        <v>20</v>
      </c>
      <c r="K1905" s="2">
        <f>Table1[[#This Row],[Unit Price]]*Table1[[#This Row],[Quantity]]</f>
        <v>201146.15000000002</v>
      </c>
      <c r="L1905" s="3">
        <f t="shared" si="29"/>
        <v>0.25</v>
      </c>
      <c r="M1905" s="2">
        <f>IFERROR(Table1[[#This Row],[Sale Price]]*Table1[[#This Row],[Discount]],"No Discount")</f>
        <v>50286.537500000006</v>
      </c>
      <c r="N1905" s="2">
        <f>IFERROR(Table1[[#This Row],[Sale Price]]-Table1[[#This Row],[Discount Amount]],Table1[[#This Row],[Sale Price]])</f>
        <v>150859.61250000002</v>
      </c>
      <c r="O1905" s="23">
        <f>MONTH(Table1[[#This Row],[Date]])</f>
        <v>2</v>
      </c>
      <c r="P1905" s="3"/>
      <c r="Q1905" s="3"/>
      <c r="R1905" s="3"/>
      <c r="S1905" s="3"/>
      <c r="T1905" s="3"/>
    </row>
    <row r="1906" spans="1:20">
      <c r="A1906" s="3">
        <v>1905</v>
      </c>
      <c r="B1906" s="3" t="s">
        <v>571</v>
      </c>
      <c r="C1906" s="3" t="s">
        <v>29</v>
      </c>
      <c r="D1906" s="2">
        <v>105864.66</v>
      </c>
      <c r="E1906" s="3">
        <v>2</v>
      </c>
      <c r="F1906" s="3" t="s">
        <v>2574</v>
      </c>
      <c r="G1906" s="1">
        <v>45548</v>
      </c>
      <c r="H1906" s="3" t="s">
        <v>106</v>
      </c>
      <c r="I1906" s="3" t="s">
        <v>32</v>
      </c>
      <c r="J1906" s="3" t="s">
        <v>27</v>
      </c>
      <c r="K1906" s="2">
        <f>Table1[[#This Row],[Unit Price]]*Table1[[#This Row],[Quantity]]</f>
        <v>211729.32</v>
      </c>
      <c r="L1906" s="3">
        <f t="shared" si="29"/>
        <v>0.15</v>
      </c>
      <c r="M1906" s="2">
        <f>IFERROR(Table1[[#This Row],[Sale Price]]*Table1[[#This Row],[Discount]],"No Discount")</f>
        <v>31759.398000000001</v>
      </c>
      <c r="N1906" s="2">
        <f>IFERROR(Table1[[#This Row],[Sale Price]]-Table1[[#This Row],[Discount Amount]],Table1[[#This Row],[Sale Price]])</f>
        <v>179969.92200000002</v>
      </c>
      <c r="O1906" s="23">
        <f>MONTH(Table1[[#This Row],[Date]])</f>
        <v>9</v>
      </c>
      <c r="P1906" s="3"/>
      <c r="Q1906" s="3"/>
      <c r="R1906" s="3"/>
      <c r="S1906" s="3"/>
      <c r="T1906" s="3"/>
    </row>
    <row r="1907" spans="1:20">
      <c r="A1907" s="3">
        <v>1906</v>
      </c>
      <c r="B1907" s="3" t="s">
        <v>1329</v>
      </c>
      <c r="C1907" s="3" t="s">
        <v>129</v>
      </c>
      <c r="D1907" s="2">
        <v>35496.79</v>
      </c>
      <c r="E1907" s="3">
        <v>5</v>
      </c>
      <c r="F1907" s="3" t="s">
        <v>2575</v>
      </c>
      <c r="G1907" s="1">
        <v>45571</v>
      </c>
      <c r="H1907" s="3" t="s">
        <v>31</v>
      </c>
      <c r="I1907" s="3" t="s">
        <v>26</v>
      </c>
      <c r="J1907" s="3" t="s">
        <v>27</v>
      </c>
      <c r="K1907" s="2">
        <f>Table1[[#This Row],[Unit Price]]*Table1[[#This Row],[Quantity]]</f>
        <v>177483.95</v>
      </c>
      <c r="L1907" s="3">
        <f t="shared" si="29"/>
        <v>0.25</v>
      </c>
      <c r="M1907" s="2">
        <f>IFERROR(Table1[[#This Row],[Sale Price]]*Table1[[#This Row],[Discount]],"No Discount")</f>
        <v>44370.987500000003</v>
      </c>
      <c r="N1907" s="2">
        <f>IFERROR(Table1[[#This Row],[Sale Price]]-Table1[[#This Row],[Discount Amount]],Table1[[#This Row],[Sale Price]])</f>
        <v>133112.96250000002</v>
      </c>
      <c r="O1907" s="23">
        <f>MONTH(Table1[[#This Row],[Date]])</f>
        <v>10</v>
      </c>
      <c r="P1907" s="3"/>
      <c r="Q1907" s="3"/>
      <c r="R1907" s="3"/>
      <c r="S1907" s="3"/>
      <c r="T1907" s="3"/>
    </row>
    <row r="1908" spans="1:20">
      <c r="A1908" s="3">
        <v>1907</v>
      </c>
      <c r="B1908" s="3" t="s">
        <v>177</v>
      </c>
      <c r="C1908" s="3" t="s">
        <v>38</v>
      </c>
      <c r="D1908" s="2">
        <v>52930.86</v>
      </c>
      <c r="E1908" s="3">
        <v>5</v>
      </c>
      <c r="F1908" s="3" t="s">
        <v>2576</v>
      </c>
      <c r="G1908" s="1">
        <v>45641</v>
      </c>
      <c r="H1908" s="3" t="s">
        <v>40</v>
      </c>
      <c r="I1908" s="3" t="s">
        <v>41</v>
      </c>
      <c r="J1908" s="3" t="s">
        <v>27</v>
      </c>
      <c r="K1908" s="2">
        <f>Table1[[#This Row],[Unit Price]]*Table1[[#This Row],[Quantity]]</f>
        <v>264654.3</v>
      </c>
      <c r="L1908" s="3">
        <f t="shared" si="29"/>
        <v>0.25</v>
      </c>
      <c r="M1908" s="2">
        <f>IFERROR(Table1[[#This Row],[Sale Price]]*Table1[[#This Row],[Discount]],"No Discount")</f>
        <v>66163.574999999997</v>
      </c>
      <c r="N1908" s="2">
        <f>IFERROR(Table1[[#This Row],[Sale Price]]-Table1[[#This Row],[Discount Amount]],Table1[[#This Row],[Sale Price]])</f>
        <v>198490.72499999998</v>
      </c>
      <c r="O1908" s="23">
        <f>MONTH(Table1[[#This Row],[Date]])</f>
        <v>12</v>
      </c>
      <c r="P1908" s="3"/>
      <c r="Q1908" s="3"/>
      <c r="R1908" s="3"/>
      <c r="S1908" s="3"/>
      <c r="T1908" s="3"/>
    </row>
    <row r="1909" spans="1:20">
      <c r="A1909" s="3">
        <v>1908</v>
      </c>
      <c r="B1909" s="3" t="s">
        <v>641</v>
      </c>
      <c r="C1909" s="3" t="s">
        <v>16</v>
      </c>
      <c r="D1909" s="2">
        <v>67940.86</v>
      </c>
      <c r="E1909" s="3">
        <v>3</v>
      </c>
      <c r="F1909" s="3" t="s">
        <v>2577</v>
      </c>
      <c r="G1909" s="1">
        <v>45594</v>
      </c>
      <c r="H1909" s="3" t="s">
        <v>40</v>
      </c>
      <c r="I1909" s="3" t="s">
        <v>45</v>
      </c>
      <c r="J1909" s="3" t="s">
        <v>20</v>
      </c>
      <c r="K1909" s="2">
        <f>Table1[[#This Row],[Unit Price]]*Table1[[#This Row],[Quantity]]</f>
        <v>203822.58000000002</v>
      </c>
      <c r="L1909" s="3">
        <f t="shared" si="29"/>
        <v>0.15</v>
      </c>
      <c r="M1909" s="2">
        <f>IFERROR(Table1[[#This Row],[Sale Price]]*Table1[[#This Row],[Discount]],"No Discount")</f>
        <v>30573.387000000002</v>
      </c>
      <c r="N1909" s="2">
        <f>IFERROR(Table1[[#This Row],[Sale Price]]-Table1[[#This Row],[Discount Amount]],Table1[[#This Row],[Sale Price]])</f>
        <v>173249.19300000003</v>
      </c>
      <c r="O1909" s="23">
        <f>MONTH(Table1[[#This Row],[Date]])</f>
        <v>10</v>
      </c>
      <c r="P1909" s="3"/>
      <c r="Q1909" s="3"/>
      <c r="R1909" s="3"/>
      <c r="S1909" s="3"/>
      <c r="T1909" s="3"/>
    </row>
    <row r="1910" spans="1:20">
      <c r="A1910" s="3">
        <v>1909</v>
      </c>
      <c r="B1910" s="3" t="s">
        <v>2388</v>
      </c>
      <c r="C1910" s="3" t="s">
        <v>60</v>
      </c>
      <c r="D1910" s="2">
        <v>115636.83</v>
      </c>
      <c r="E1910" s="3">
        <v>1</v>
      </c>
      <c r="F1910" s="3" t="s">
        <v>2578</v>
      </c>
      <c r="G1910" s="1">
        <v>45598</v>
      </c>
      <c r="H1910" s="3" t="s">
        <v>35</v>
      </c>
      <c r="I1910" s="3" t="s">
        <v>45</v>
      </c>
      <c r="J1910" s="3" t="s">
        <v>27</v>
      </c>
      <c r="K1910" s="2">
        <f>Table1[[#This Row],[Unit Price]]*Table1[[#This Row],[Quantity]]</f>
        <v>115636.83</v>
      </c>
      <c r="L1910" s="3" t="str">
        <f t="shared" si="29"/>
        <v>No Discount</v>
      </c>
      <c r="M1910" s="2" t="str">
        <f>IFERROR(Table1[[#This Row],[Sale Price]]*Table1[[#This Row],[Discount]],"No Discount")</f>
        <v>No Discount</v>
      </c>
      <c r="N1910" s="2">
        <f>IFERROR(Table1[[#This Row],[Sale Price]]-Table1[[#This Row],[Discount Amount]],Table1[[#This Row],[Sale Price]])</f>
        <v>115636.83</v>
      </c>
      <c r="O1910" s="23">
        <f>MONTH(Table1[[#This Row],[Date]])</f>
        <v>11</v>
      </c>
      <c r="P1910" s="3"/>
      <c r="Q1910" s="3"/>
      <c r="R1910" s="3"/>
      <c r="S1910" s="3"/>
      <c r="T1910" s="3"/>
    </row>
    <row r="1911" spans="1:20">
      <c r="A1911" s="3">
        <v>1910</v>
      </c>
      <c r="B1911" s="3" t="s">
        <v>522</v>
      </c>
      <c r="C1911" s="3" t="s">
        <v>60</v>
      </c>
      <c r="D1911" s="2">
        <v>146114.07999999999</v>
      </c>
      <c r="E1911" s="3">
        <v>3</v>
      </c>
      <c r="F1911" s="3" t="s">
        <v>2579</v>
      </c>
      <c r="G1911" s="1">
        <v>45553</v>
      </c>
      <c r="H1911" s="3" t="s">
        <v>25</v>
      </c>
      <c r="I1911" s="3" t="s">
        <v>41</v>
      </c>
      <c r="J1911" s="3" t="s">
        <v>27</v>
      </c>
      <c r="K1911" s="2">
        <f>Table1[[#This Row],[Unit Price]]*Table1[[#This Row],[Quantity]]</f>
        <v>438342.24</v>
      </c>
      <c r="L1911" s="3">
        <f t="shared" si="29"/>
        <v>0.15</v>
      </c>
      <c r="M1911" s="2">
        <f>IFERROR(Table1[[#This Row],[Sale Price]]*Table1[[#This Row],[Discount]],"No Discount")</f>
        <v>65751.335999999996</v>
      </c>
      <c r="N1911" s="2">
        <f>IFERROR(Table1[[#This Row],[Sale Price]]-Table1[[#This Row],[Discount Amount]],Table1[[#This Row],[Sale Price]])</f>
        <v>372590.90399999998</v>
      </c>
      <c r="O1911" s="23">
        <f>MONTH(Table1[[#This Row],[Date]])</f>
        <v>9</v>
      </c>
      <c r="P1911" s="3"/>
      <c r="Q1911" s="3"/>
      <c r="R1911" s="3"/>
      <c r="S1911" s="3"/>
      <c r="T1911" s="3"/>
    </row>
    <row r="1912" spans="1:20">
      <c r="A1912" s="3">
        <v>1911</v>
      </c>
      <c r="B1912" s="3" t="s">
        <v>681</v>
      </c>
      <c r="C1912" s="3" t="s">
        <v>79</v>
      </c>
      <c r="D1912" s="2">
        <v>114063.03</v>
      </c>
      <c r="E1912" s="3">
        <v>1</v>
      </c>
      <c r="F1912" s="3" t="s">
        <v>2580</v>
      </c>
      <c r="G1912" s="1">
        <v>45471</v>
      </c>
      <c r="H1912" s="3" t="s">
        <v>91</v>
      </c>
      <c r="I1912" s="3" t="s">
        <v>32</v>
      </c>
      <c r="J1912" s="3" t="s">
        <v>36</v>
      </c>
      <c r="K1912" s="2">
        <f>Table1[[#This Row],[Unit Price]]*Table1[[#This Row],[Quantity]]</f>
        <v>114063.03</v>
      </c>
      <c r="L1912" s="3" t="str">
        <f t="shared" si="29"/>
        <v>No Discount</v>
      </c>
      <c r="M1912" s="2" t="str">
        <f>IFERROR(Table1[[#This Row],[Sale Price]]*Table1[[#This Row],[Discount]],"No Discount")</f>
        <v>No Discount</v>
      </c>
      <c r="N1912" s="2">
        <f>IFERROR(Table1[[#This Row],[Sale Price]]-Table1[[#This Row],[Discount Amount]],Table1[[#This Row],[Sale Price]])</f>
        <v>114063.03</v>
      </c>
      <c r="O1912" s="23">
        <f>MONTH(Table1[[#This Row],[Date]])</f>
        <v>6</v>
      </c>
      <c r="P1912" s="3"/>
      <c r="Q1912" s="3"/>
      <c r="R1912" s="3"/>
      <c r="S1912" s="3"/>
      <c r="T1912" s="3"/>
    </row>
    <row r="1913" spans="1:20">
      <c r="A1913" s="3">
        <v>1912</v>
      </c>
      <c r="B1913" s="3" t="s">
        <v>591</v>
      </c>
      <c r="C1913" s="3" t="s">
        <v>16</v>
      </c>
      <c r="D1913" s="2">
        <v>185048.05</v>
      </c>
      <c r="E1913" s="3">
        <v>4</v>
      </c>
      <c r="F1913" s="3" t="s">
        <v>2581</v>
      </c>
      <c r="G1913" s="1">
        <v>45402</v>
      </c>
      <c r="H1913" s="3" t="s">
        <v>67</v>
      </c>
      <c r="I1913" s="3" t="s">
        <v>32</v>
      </c>
      <c r="J1913" s="3" t="s">
        <v>20</v>
      </c>
      <c r="K1913" s="2">
        <f>Table1[[#This Row],[Unit Price]]*Table1[[#This Row],[Quantity]]</f>
        <v>740192.2</v>
      </c>
      <c r="L1913" s="3">
        <f t="shared" si="29"/>
        <v>0.15</v>
      </c>
      <c r="M1913" s="2">
        <f>IFERROR(Table1[[#This Row],[Sale Price]]*Table1[[#This Row],[Discount]],"No Discount")</f>
        <v>111028.82999999999</v>
      </c>
      <c r="N1913" s="2">
        <f>IFERROR(Table1[[#This Row],[Sale Price]]-Table1[[#This Row],[Discount Amount]],Table1[[#This Row],[Sale Price]])</f>
        <v>629163.37</v>
      </c>
      <c r="O1913" s="23">
        <f>MONTH(Table1[[#This Row],[Date]])</f>
        <v>4</v>
      </c>
      <c r="P1913" s="3"/>
      <c r="Q1913" s="3"/>
      <c r="R1913" s="3"/>
      <c r="S1913" s="3"/>
      <c r="T1913" s="3"/>
    </row>
    <row r="1914" spans="1:20">
      <c r="A1914" s="3">
        <v>1913</v>
      </c>
      <c r="B1914" s="3" t="s">
        <v>1609</v>
      </c>
      <c r="C1914" s="3" t="s">
        <v>38</v>
      </c>
      <c r="D1914" s="2">
        <v>194166.63</v>
      </c>
      <c r="E1914" s="3">
        <v>2</v>
      </c>
      <c r="F1914" s="3" t="s">
        <v>2582</v>
      </c>
      <c r="G1914" s="1">
        <v>45398</v>
      </c>
      <c r="H1914" s="3" t="s">
        <v>99</v>
      </c>
      <c r="I1914" s="3" t="s">
        <v>26</v>
      </c>
      <c r="J1914" s="3" t="s">
        <v>20</v>
      </c>
      <c r="K1914" s="2">
        <f>Table1[[#This Row],[Unit Price]]*Table1[[#This Row],[Quantity]]</f>
        <v>388333.26</v>
      </c>
      <c r="L1914" s="3">
        <f t="shared" si="29"/>
        <v>0.15</v>
      </c>
      <c r="M1914" s="2">
        <f>IFERROR(Table1[[#This Row],[Sale Price]]*Table1[[#This Row],[Discount]],"No Discount")</f>
        <v>58249.989000000001</v>
      </c>
      <c r="N1914" s="2">
        <f>IFERROR(Table1[[#This Row],[Sale Price]]-Table1[[#This Row],[Discount Amount]],Table1[[#This Row],[Sale Price]])</f>
        <v>330083.27100000001</v>
      </c>
      <c r="O1914" s="23">
        <f>MONTH(Table1[[#This Row],[Date]])</f>
        <v>4</v>
      </c>
      <c r="P1914" s="3"/>
      <c r="Q1914" s="3"/>
      <c r="R1914" s="3"/>
      <c r="S1914" s="3"/>
      <c r="T1914" s="3"/>
    </row>
    <row r="1915" spans="1:20">
      <c r="A1915" s="3">
        <v>1914</v>
      </c>
      <c r="B1915" s="3" t="s">
        <v>166</v>
      </c>
      <c r="C1915" s="3" t="s">
        <v>129</v>
      </c>
      <c r="D1915" s="2">
        <v>151060.38</v>
      </c>
      <c r="E1915" s="3">
        <v>3</v>
      </c>
      <c r="F1915" s="3" t="s">
        <v>2583</v>
      </c>
      <c r="G1915" s="1">
        <v>45470</v>
      </c>
      <c r="H1915" s="3" t="s">
        <v>53</v>
      </c>
      <c r="I1915" s="3" t="s">
        <v>45</v>
      </c>
      <c r="J1915" s="3" t="s">
        <v>36</v>
      </c>
      <c r="K1915" s="2">
        <f>Table1[[#This Row],[Unit Price]]*Table1[[#This Row],[Quantity]]</f>
        <v>453181.14</v>
      </c>
      <c r="L1915" s="3">
        <f t="shared" si="29"/>
        <v>0.15</v>
      </c>
      <c r="M1915" s="2">
        <f>IFERROR(Table1[[#This Row],[Sale Price]]*Table1[[#This Row],[Discount]],"No Discount")</f>
        <v>67977.171000000002</v>
      </c>
      <c r="N1915" s="2">
        <f>IFERROR(Table1[[#This Row],[Sale Price]]-Table1[[#This Row],[Discount Amount]],Table1[[#This Row],[Sale Price]])</f>
        <v>385203.96900000004</v>
      </c>
      <c r="O1915" s="23">
        <f>MONTH(Table1[[#This Row],[Date]])</f>
        <v>6</v>
      </c>
      <c r="P1915" s="3"/>
      <c r="Q1915" s="3"/>
      <c r="R1915" s="3"/>
      <c r="S1915" s="3"/>
      <c r="T1915" s="3"/>
    </row>
    <row r="1916" spans="1:20">
      <c r="A1916" s="3">
        <v>1915</v>
      </c>
      <c r="B1916" s="3" t="s">
        <v>591</v>
      </c>
      <c r="C1916" s="3" t="s">
        <v>129</v>
      </c>
      <c r="D1916" s="2">
        <v>96724.71</v>
      </c>
      <c r="E1916" s="3">
        <v>5</v>
      </c>
      <c r="F1916" s="3" t="s">
        <v>2584</v>
      </c>
      <c r="G1916" s="1">
        <v>45576</v>
      </c>
      <c r="H1916" s="3" t="s">
        <v>131</v>
      </c>
      <c r="I1916" s="3" t="s">
        <v>32</v>
      </c>
      <c r="J1916" s="3" t="s">
        <v>36</v>
      </c>
      <c r="K1916" s="2">
        <f>Table1[[#This Row],[Unit Price]]*Table1[[#This Row],[Quantity]]</f>
        <v>483623.55000000005</v>
      </c>
      <c r="L1916" s="3">
        <f t="shared" si="29"/>
        <v>0.25</v>
      </c>
      <c r="M1916" s="2">
        <f>IFERROR(Table1[[#This Row],[Sale Price]]*Table1[[#This Row],[Discount]],"No Discount")</f>
        <v>120905.88750000001</v>
      </c>
      <c r="N1916" s="2">
        <f>IFERROR(Table1[[#This Row],[Sale Price]]-Table1[[#This Row],[Discount Amount]],Table1[[#This Row],[Sale Price]])</f>
        <v>362717.66250000003</v>
      </c>
      <c r="O1916" s="23">
        <f>MONTH(Table1[[#This Row],[Date]])</f>
        <v>10</v>
      </c>
      <c r="P1916" s="3"/>
      <c r="Q1916" s="3"/>
      <c r="R1916" s="3"/>
      <c r="S1916" s="3"/>
      <c r="T1916" s="3"/>
    </row>
    <row r="1917" spans="1:20">
      <c r="A1917" s="3">
        <v>1916</v>
      </c>
      <c r="B1917" s="3" t="s">
        <v>753</v>
      </c>
      <c r="C1917" s="3" t="s">
        <v>60</v>
      </c>
      <c r="D1917" s="2">
        <v>41840.1</v>
      </c>
      <c r="E1917" s="3">
        <v>2</v>
      </c>
      <c r="F1917" s="3" t="s">
        <v>2585</v>
      </c>
      <c r="G1917" s="1">
        <v>45417</v>
      </c>
      <c r="H1917" s="3" t="s">
        <v>223</v>
      </c>
      <c r="I1917" s="3" t="s">
        <v>19</v>
      </c>
      <c r="J1917" s="3" t="s">
        <v>36</v>
      </c>
      <c r="K1917" s="2">
        <f>Table1[[#This Row],[Unit Price]]*Table1[[#This Row],[Quantity]]</f>
        <v>83680.2</v>
      </c>
      <c r="L1917" s="3">
        <f t="shared" si="29"/>
        <v>0.15</v>
      </c>
      <c r="M1917" s="2">
        <f>IFERROR(Table1[[#This Row],[Sale Price]]*Table1[[#This Row],[Discount]],"No Discount")</f>
        <v>12552.029999999999</v>
      </c>
      <c r="N1917" s="2">
        <f>IFERROR(Table1[[#This Row],[Sale Price]]-Table1[[#This Row],[Discount Amount]],Table1[[#This Row],[Sale Price]])</f>
        <v>71128.17</v>
      </c>
      <c r="O1917" s="23">
        <f>MONTH(Table1[[#This Row],[Date]])</f>
        <v>5</v>
      </c>
      <c r="P1917" s="3"/>
      <c r="Q1917" s="3"/>
      <c r="R1917" s="3"/>
      <c r="S1917" s="3"/>
      <c r="T1917" s="3"/>
    </row>
    <row r="1918" spans="1:20">
      <c r="A1918" s="3">
        <v>1917</v>
      </c>
      <c r="B1918" s="3" t="s">
        <v>1318</v>
      </c>
      <c r="C1918" s="3" t="s">
        <v>29</v>
      </c>
      <c r="D1918" s="2">
        <v>45271.19</v>
      </c>
      <c r="E1918" s="3">
        <v>4</v>
      </c>
      <c r="F1918" s="3" t="s">
        <v>2586</v>
      </c>
      <c r="G1918" s="1">
        <v>45362</v>
      </c>
      <c r="H1918" s="3" t="s">
        <v>181</v>
      </c>
      <c r="I1918" s="3" t="s">
        <v>45</v>
      </c>
      <c r="J1918" s="3" t="s">
        <v>36</v>
      </c>
      <c r="K1918" s="2">
        <f>Table1[[#This Row],[Unit Price]]*Table1[[#This Row],[Quantity]]</f>
        <v>181084.76</v>
      </c>
      <c r="L1918" s="3">
        <f t="shared" si="29"/>
        <v>0.15</v>
      </c>
      <c r="M1918" s="2">
        <f>IFERROR(Table1[[#This Row],[Sale Price]]*Table1[[#This Row],[Discount]],"No Discount")</f>
        <v>27162.714</v>
      </c>
      <c r="N1918" s="2">
        <f>IFERROR(Table1[[#This Row],[Sale Price]]-Table1[[#This Row],[Discount Amount]],Table1[[#This Row],[Sale Price]])</f>
        <v>153922.046</v>
      </c>
      <c r="O1918" s="23">
        <f>MONTH(Table1[[#This Row],[Date]])</f>
        <v>3</v>
      </c>
      <c r="P1918" s="3"/>
      <c r="Q1918" s="3"/>
      <c r="R1918" s="3"/>
      <c r="S1918" s="3"/>
      <c r="T1918" s="3"/>
    </row>
    <row r="1919" spans="1:20">
      <c r="A1919" s="3">
        <v>1918</v>
      </c>
      <c r="B1919" s="3" t="s">
        <v>1641</v>
      </c>
      <c r="C1919" s="3" t="s">
        <v>47</v>
      </c>
      <c r="D1919" s="2">
        <v>14156.41</v>
      </c>
      <c r="E1919" s="3">
        <v>2</v>
      </c>
      <c r="F1919" s="3" t="s">
        <v>2587</v>
      </c>
      <c r="G1919" s="1">
        <v>45563</v>
      </c>
      <c r="H1919" s="3" t="s">
        <v>57</v>
      </c>
      <c r="I1919" s="3" t="s">
        <v>41</v>
      </c>
      <c r="J1919" s="3" t="s">
        <v>20</v>
      </c>
      <c r="K1919" s="2">
        <f>Table1[[#This Row],[Unit Price]]*Table1[[#This Row],[Quantity]]</f>
        <v>28312.82</v>
      </c>
      <c r="L1919" s="3">
        <f t="shared" si="29"/>
        <v>0.15</v>
      </c>
      <c r="M1919" s="2">
        <f>IFERROR(Table1[[#This Row],[Sale Price]]*Table1[[#This Row],[Discount]],"No Discount")</f>
        <v>4246.9229999999998</v>
      </c>
      <c r="N1919" s="2">
        <f>IFERROR(Table1[[#This Row],[Sale Price]]-Table1[[#This Row],[Discount Amount]],Table1[[#This Row],[Sale Price]])</f>
        <v>24065.897000000001</v>
      </c>
      <c r="O1919" s="23">
        <f>MONTH(Table1[[#This Row],[Date]])</f>
        <v>9</v>
      </c>
      <c r="P1919" s="3"/>
      <c r="Q1919" s="3"/>
      <c r="R1919" s="3"/>
      <c r="S1919" s="3"/>
      <c r="T1919" s="3"/>
    </row>
    <row r="1920" spans="1:20">
      <c r="A1920" s="3">
        <v>1919</v>
      </c>
      <c r="B1920" s="3" t="s">
        <v>632</v>
      </c>
      <c r="C1920" s="3" t="s">
        <v>29</v>
      </c>
      <c r="D1920" s="2">
        <v>156189.76999999999</v>
      </c>
      <c r="E1920" s="3">
        <v>4</v>
      </c>
      <c r="F1920" s="3" t="s">
        <v>2588</v>
      </c>
      <c r="G1920" s="1">
        <v>45315</v>
      </c>
      <c r="H1920" s="3" t="s">
        <v>121</v>
      </c>
      <c r="I1920" s="3" t="s">
        <v>45</v>
      </c>
      <c r="J1920" s="3" t="s">
        <v>36</v>
      </c>
      <c r="K1920" s="2">
        <f>Table1[[#This Row],[Unit Price]]*Table1[[#This Row],[Quantity]]</f>
        <v>624759.07999999996</v>
      </c>
      <c r="L1920" s="3">
        <f t="shared" si="29"/>
        <v>0.15</v>
      </c>
      <c r="M1920" s="2">
        <f>IFERROR(Table1[[#This Row],[Sale Price]]*Table1[[#This Row],[Discount]],"No Discount")</f>
        <v>93713.861999999994</v>
      </c>
      <c r="N1920" s="2">
        <f>IFERROR(Table1[[#This Row],[Sale Price]]-Table1[[#This Row],[Discount Amount]],Table1[[#This Row],[Sale Price]])</f>
        <v>531045.21799999999</v>
      </c>
      <c r="O1920" s="23">
        <f>MONTH(Table1[[#This Row],[Date]])</f>
        <v>1</v>
      </c>
      <c r="P1920" s="3"/>
      <c r="Q1920" s="3"/>
      <c r="R1920" s="3"/>
      <c r="S1920" s="3"/>
      <c r="T1920" s="3"/>
    </row>
    <row r="1921" spans="1:20">
      <c r="A1921" s="3">
        <v>1920</v>
      </c>
      <c r="B1921" s="3" t="s">
        <v>1273</v>
      </c>
      <c r="C1921" s="3" t="s">
        <v>70</v>
      </c>
      <c r="D1921" s="2">
        <v>185027.44</v>
      </c>
      <c r="E1921" s="3">
        <v>2</v>
      </c>
      <c r="F1921" s="3" t="s">
        <v>2589</v>
      </c>
      <c r="G1921" s="1">
        <v>45483</v>
      </c>
      <c r="H1921" s="3" t="s">
        <v>121</v>
      </c>
      <c r="I1921" s="3" t="s">
        <v>45</v>
      </c>
      <c r="J1921" s="3" t="s">
        <v>36</v>
      </c>
      <c r="K1921" s="2">
        <f>Table1[[#This Row],[Unit Price]]*Table1[[#This Row],[Quantity]]</f>
        <v>370054.88</v>
      </c>
      <c r="L1921" s="3">
        <f t="shared" si="29"/>
        <v>0.15</v>
      </c>
      <c r="M1921" s="2">
        <f>IFERROR(Table1[[#This Row],[Sale Price]]*Table1[[#This Row],[Discount]],"No Discount")</f>
        <v>55508.231999999996</v>
      </c>
      <c r="N1921" s="2">
        <f>IFERROR(Table1[[#This Row],[Sale Price]]-Table1[[#This Row],[Discount Amount]],Table1[[#This Row],[Sale Price]])</f>
        <v>314546.64799999999</v>
      </c>
      <c r="O1921" s="23">
        <f>MONTH(Table1[[#This Row],[Date]])</f>
        <v>7</v>
      </c>
      <c r="P1921" s="3"/>
      <c r="Q1921" s="3"/>
      <c r="R1921" s="3"/>
      <c r="S1921" s="3"/>
      <c r="T1921" s="3"/>
    </row>
    <row r="1922" spans="1:20">
      <c r="A1922" s="3">
        <v>1921</v>
      </c>
      <c r="B1922" s="3" t="s">
        <v>437</v>
      </c>
      <c r="C1922" s="3" t="s">
        <v>51</v>
      </c>
      <c r="D1922" s="2">
        <v>64423.79</v>
      </c>
      <c r="E1922" s="3">
        <v>2</v>
      </c>
      <c r="F1922" s="3" t="s">
        <v>2590</v>
      </c>
      <c r="G1922" s="1">
        <v>45469</v>
      </c>
      <c r="H1922" s="3" t="s">
        <v>121</v>
      </c>
      <c r="I1922" s="3" t="s">
        <v>41</v>
      </c>
      <c r="J1922" s="3" t="s">
        <v>36</v>
      </c>
      <c r="K1922" s="2">
        <f>Table1[[#This Row],[Unit Price]]*Table1[[#This Row],[Quantity]]</f>
        <v>128847.58</v>
      </c>
      <c r="L1922" s="3">
        <f t="shared" ref="L1922:L1985" si="30">_xlfn.XLOOKUP(E1922,$P$2:$P$6,$Q$2:$Q$6,,0)</f>
        <v>0.15</v>
      </c>
      <c r="M1922" s="2">
        <f>IFERROR(Table1[[#This Row],[Sale Price]]*Table1[[#This Row],[Discount]],"No Discount")</f>
        <v>19327.136999999999</v>
      </c>
      <c r="N1922" s="2">
        <f>IFERROR(Table1[[#This Row],[Sale Price]]-Table1[[#This Row],[Discount Amount]],Table1[[#This Row],[Sale Price]])</f>
        <v>109520.443</v>
      </c>
      <c r="O1922" s="23">
        <f>MONTH(Table1[[#This Row],[Date]])</f>
        <v>6</v>
      </c>
      <c r="P1922" s="3"/>
      <c r="Q1922" s="3"/>
      <c r="R1922" s="3"/>
      <c r="S1922" s="3"/>
      <c r="T1922" s="3"/>
    </row>
    <row r="1923" spans="1:20">
      <c r="A1923" s="3">
        <v>1922</v>
      </c>
      <c r="B1923" s="3" t="s">
        <v>1324</v>
      </c>
      <c r="C1923" s="3" t="s">
        <v>29</v>
      </c>
      <c r="D1923" s="2">
        <v>150327.95000000001</v>
      </c>
      <c r="E1923" s="3">
        <v>3</v>
      </c>
      <c r="F1923" s="3" t="s">
        <v>2591</v>
      </c>
      <c r="G1923" s="1">
        <v>45493</v>
      </c>
      <c r="H1923" s="3" t="s">
        <v>57</v>
      </c>
      <c r="I1923" s="3" t="s">
        <v>41</v>
      </c>
      <c r="J1923" s="3" t="s">
        <v>36</v>
      </c>
      <c r="K1923" s="2">
        <f>Table1[[#This Row],[Unit Price]]*Table1[[#This Row],[Quantity]]</f>
        <v>450983.85000000003</v>
      </c>
      <c r="L1923" s="3">
        <f t="shared" si="30"/>
        <v>0.15</v>
      </c>
      <c r="M1923" s="2">
        <f>IFERROR(Table1[[#This Row],[Sale Price]]*Table1[[#This Row],[Discount]],"No Discount")</f>
        <v>67647.577499999999</v>
      </c>
      <c r="N1923" s="2">
        <f>IFERROR(Table1[[#This Row],[Sale Price]]-Table1[[#This Row],[Discount Amount]],Table1[[#This Row],[Sale Price]])</f>
        <v>383336.27250000002</v>
      </c>
      <c r="O1923" s="23">
        <f>MONTH(Table1[[#This Row],[Date]])</f>
        <v>7</v>
      </c>
      <c r="P1923" s="3"/>
      <c r="Q1923" s="3"/>
      <c r="R1923" s="3"/>
      <c r="S1923" s="3"/>
      <c r="T1923" s="3"/>
    </row>
    <row r="1924" spans="1:20">
      <c r="A1924" s="3">
        <v>1923</v>
      </c>
      <c r="B1924" s="3" t="s">
        <v>1727</v>
      </c>
      <c r="C1924" s="3" t="s">
        <v>51</v>
      </c>
      <c r="D1924" s="2">
        <v>191757.49</v>
      </c>
      <c r="E1924" s="3">
        <v>3</v>
      </c>
      <c r="F1924" s="3" t="s">
        <v>2592</v>
      </c>
      <c r="G1924" s="1">
        <v>45295</v>
      </c>
      <c r="H1924" s="3" t="s">
        <v>35</v>
      </c>
      <c r="I1924" s="3" t="s">
        <v>19</v>
      </c>
      <c r="J1924" s="3" t="s">
        <v>36</v>
      </c>
      <c r="K1924" s="2">
        <f>Table1[[#This Row],[Unit Price]]*Table1[[#This Row],[Quantity]]</f>
        <v>575272.47</v>
      </c>
      <c r="L1924" s="3">
        <f t="shared" si="30"/>
        <v>0.15</v>
      </c>
      <c r="M1924" s="2">
        <f>IFERROR(Table1[[#This Row],[Sale Price]]*Table1[[#This Row],[Discount]],"No Discount")</f>
        <v>86290.87049999999</v>
      </c>
      <c r="N1924" s="2">
        <f>IFERROR(Table1[[#This Row],[Sale Price]]-Table1[[#This Row],[Discount Amount]],Table1[[#This Row],[Sale Price]])</f>
        <v>488981.59950000001</v>
      </c>
      <c r="O1924" s="23">
        <f>MONTH(Table1[[#This Row],[Date]])</f>
        <v>1</v>
      </c>
      <c r="P1924" s="3"/>
      <c r="Q1924" s="3"/>
      <c r="R1924" s="3"/>
      <c r="S1924" s="3"/>
      <c r="T1924" s="3"/>
    </row>
    <row r="1925" spans="1:20">
      <c r="A1925" s="3">
        <v>1924</v>
      </c>
      <c r="B1925" s="3" t="s">
        <v>812</v>
      </c>
      <c r="C1925" s="3" t="s">
        <v>23</v>
      </c>
      <c r="D1925" s="2">
        <v>161973.64000000001</v>
      </c>
      <c r="E1925" s="3">
        <v>2</v>
      </c>
      <c r="F1925" s="3" t="s">
        <v>2593</v>
      </c>
      <c r="G1925" s="1">
        <v>45421</v>
      </c>
      <c r="H1925" s="3" t="s">
        <v>181</v>
      </c>
      <c r="I1925" s="3" t="s">
        <v>19</v>
      </c>
      <c r="J1925" s="3" t="s">
        <v>36</v>
      </c>
      <c r="K1925" s="2">
        <f>Table1[[#This Row],[Unit Price]]*Table1[[#This Row],[Quantity]]</f>
        <v>323947.28000000003</v>
      </c>
      <c r="L1925" s="3">
        <f t="shared" si="30"/>
        <v>0.15</v>
      </c>
      <c r="M1925" s="2">
        <f>IFERROR(Table1[[#This Row],[Sale Price]]*Table1[[#This Row],[Discount]],"No Discount")</f>
        <v>48592.092000000004</v>
      </c>
      <c r="N1925" s="2">
        <f>IFERROR(Table1[[#This Row],[Sale Price]]-Table1[[#This Row],[Discount Amount]],Table1[[#This Row],[Sale Price]])</f>
        <v>275355.18800000002</v>
      </c>
      <c r="O1925" s="23">
        <f>MONTH(Table1[[#This Row],[Date]])</f>
        <v>5</v>
      </c>
      <c r="P1925" s="3"/>
      <c r="Q1925" s="3"/>
      <c r="R1925" s="3"/>
      <c r="S1925" s="3"/>
      <c r="T1925" s="3"/>
    </row>
    <row r="1926" spans="1:20">
      <c r="A1926" s="3">
        <v>1925</v>
      </c>
      <c r="B1926" s="3" t="s">
        <v>664</v>
      </c>
      <c r="C1926" s="3" t="s">
        <v>29</v>
      </c>
      <c r="D1926" s="2">
        <v>40087.339999999997</v>
      </c>
      <c r="E1926" s="3">
        <v>1</v>
      </c>
      <c r="F1926" s="3" t="s">
        <v>2594</v>
      </c>
      <c r="G1926" s="1">
        <v>45397</v>
      </c>
      <c r="H1926" s="3" t="s">
        <v>181</v>
      </c>
      <c r="I1926" s="3" t="s">
        <v>32</v>
      </c>
      <c r="J1926" s="3" t="s">
        <v>36</v>
      </c>
      <c r="K1926" s="2">
        <f>Table1[[#This Row],[Unit Price]]*Table1[[#This Row],[Quantity]]</f>
        <v>40087.339999999997</v>
      </c>
      <c r="L1926" s="3" t="str">
        <f t="shared" si="30"/>
        <v>No Discount</v>
      </c>
      <c r="M1926" s="2" t="str">
        <f>IFERROR(Table1[[#This Row],[Sale Price]]*Table1[[#This Row],[Discount]],"No Discount")</f>
        <v>No Discount</v>
      </c>
      <c r="N1926" s="2">
        <f>IFERROR(Table1[[#This Row],[Sale Price]]-Table1[[#This Row],[Discount Amount]],Table1[[#This Row],[Sale Price]])</f>
        <v>40087.339999999997</v>
      </c>
      <c r="O1926" s="23">
        <f>MONTH(Table1[[#This Row],[Date]])</f>
        <v>4</v>
      </c>
      <c r="P1926" s="3"/>
      <c r="Q1926" s="3"/>
      <c r="R1926" s="3"/>
      <c r="S1926" s="3"/>
      <c r="T1926" s="3"/>
    </row>
    <row r="1927" spans="1:20">
      <c r="A1927" s="3">
        <v>1926</v>
      </c>
      <c r="B1927" s="3" t="s">
        <v>297</v>
      </c>
      <c r="C1927" s="3" t="s">
        <v>79</v>
      </c>
      <c r="D1927" s="2">
        <v>79882.009999999995</v>
      </c>
      <c r="E1927" s="3">
        <v>1</v>
      </c>
      <c r="F1927" s="3" t="s">
        <v>2595</v>
      </c>
      <c r="G1927" s="1">
        <v>45541</v>
      </c>
      <c r="H1927" s="3" t="s">
        <v>53</v>
      </c>
      <c r="I1927" s="3" t="s">
        <v>32</v>
      </c>
      <c r="J1927" s="3" t="s">
        <v>20</v>
      </c>
      <c r="K1927" s="2">
        <f>Table1[[#This Row],[Unit Price]]*Table1[[#This Row],[Quantity]]</f>
        <v>79882.009999999995</v>
      </c>
      <c r="L1927" s="3" t="str">
        <f t="shared" si="30"/>
        <v>No Discount</v>
      </c>
      <c r="M1927" s="2" t="str">
        <f>IFERROR(Table1[[#This Row],[Sale Price]]*Table1[[#This Row],[Discount]],"No Discount")</f>
        <v>No Discount</v>
      </c>
      <c r="N1927" s="2">
        <f>IFERROR(Table1[[#This Row],[Sale Price]]-Table1[[#This Row],[Discount Amount]],Table1[[#This Row],[Sale Price]])</f>
        <v>79882.009999999995</v>
      </c>
      <c r="O1927" s="23">
        <f>MONTH(Table1[[#This Row],[Date]])</f>
        <v>9</v>
      </c>
      <c r="P1927" s="3"/>
      <c r="Q1927" s="3"/>
      <c r="R1927" s="3"/>
      <c r="S1927" s="3"/>
      <c r="T1927" s="3"/>
    </row>
    <row r="1928" spans="1:20">
      <c r="A1928" s="3">
        <v>1927</v>
      </c>
      <c r="B1928" s="3" t="s">
        <v>720</v>
      </c>
      <c r="C1928" s="3" t="s">
        <v>47</v>
      </c>
      <c r="D1928" s="2">
        <v>61602.09</v>
      </c>
      <c r="E1928" s="3">
        <v>3</v>
      </c>
      <c r="F1928" s="3" t="s">
        <v>2596</v>
      </c>
      <c r="G1928" s="1">
        <v>45350</v>
      </c>
      <c r="H1928" s="3" t="s">
        <v>57</v>
      </c>
      <c r="I1928" s="3" t="s">
        <v>19</v>
      </c>
      <c r="J1928" s="3" t="s">
        <v>20</v>
      </c>
      <c r="K1928" s="2">
        <f>Table1[[#This Row],[Unit Price]]*Table1[[#This Row],[Quantity]]</f>
        <v>184806.27</v>
      </c>
      <c r="L1928" s="3">
        <f t="shared" si="30"/>
        <v>0.15</v>
      </c>
      <c r="M1928" s="2">
        <f>IFERROR(Table1[[#This Row],[Sale Price]]*Table1[[#This Row],[Discount]],"No Discount")</f>
        <v>27720.940499999997</v>
      </c>
      <c r="N1928" s="2">
        <f>IFERROR(Table1[[#This Row],[Sale Price]]-Table1[[#This Row],[Discount Amount]],Table1[[#This Row],[Sale Price]])</f>
        <v>157085.32949999999</v>
      </c>
      <c r="O1928" s="23">
        <f>MONTH(Table1[[#This Row],[Date]])</f>
        <v>2</v>
      </c>
      <c r="P1928" s="3"/>
      <c r="Q1928" s="3"/>
      <c r="R1928" s="3"/>
      <c r="S1928" s="3"/>
      <c r="T1928" s="3"/>
    </row>
    <row r="1929" spans="1:20">
      <c r="A1929" s="3">
        <v>1928</v>
      </c>
      <c r="B1929" s="3" t="s">
        <v>650</v>
      </c>
      <c r="C1929" s="3" t="s">
        <v>51</v>
      </c>
      <c r="D1929" s="2">
        <v>174500.92</v>
      </c>
      <c r="E1929" s="3">
        <v>2</v>
      </c>
      <c r="F1929" s="3" t="s">
        <v>2597</v>
      </c>
      <c r="G1929" s="1">
        <v>45641</v>
      </c>
      <c r="H1929" s="3" t="s">
        <v>181</v>
      </c>
      <c r="I1929" s="3" t="s">
        <v>41</v>
      </c>
      <c r="J1929" s="3" t="s">
        <v>36</v>
      </c>
      <c r="K1929" s="2">
        <f>Table1[[#This Row],[Unit Price]]*Table1[[#This Row],[Quantity]]</f>
        <v>349001.84</v>
      </c>
      <c r="L1929" s="3">
        <f t="shared" si="30"/>
        <v>0.15</v>
      </c>
      <c r="M1929" s="2">
        <f>IFERROR(Table1[[#This Row],[Sale Price]]*Table1[[#This Row],[Discount]],"No Discount")</f>
        <v>52350.276000000005</v>
      </c>
      <c r="N1929" s="2">
        <f>IFERROR(Table1[[#This Row],[Sale Price]]-Table1[[#This Row],[Discount Amount]],Table1[[#This Row],[Sale Price]])</f>
        <v>296651.56400000001</v>
      </c>
      <c r="O1929" s="23">
        <f>MONTH(Table1[[#This Row],[Date]])</f>
        <v>12</v>
      </c>
      <c r="P1929" s="3"/>
      <c r="Q1929" s="3"/>
      <c r="R1929" s="3"/>
      <c r="S1929" s="3"/>
      <c r="T1929" s="3"/>
    </row>
    <row r="1930" spans="1:20">
      <c r="A1930" s="3">
        <v>1929</v>
      </c>
      <c r="B1930" s="3" t="s">
        <v>2450</v>
      </c>
      <c r="C1930" s="3" t="s">
        <v>16</v>
      </c>
      <c r="D1930" s="2">
        <v>147189.15</v>
      </c>
      <c r="E1930" s="3">
        <v>4</v>
      </c>
      <c r="F1930" s="3" t="s">
        <v>2598</v>
      </c>
      <c r="G1930" s="1">
        <v>45433</v>
      </c>
      <c r="H1930" s="3" t="s">
        <v>44</v>
      </c>
      <c r="I1930" s="3" t="s">
        <v>19</v>
      </c>
      <c r="J1930" s="3" t="s">
        <v>36</v>
      </c>
      <c r="K1930" s="2">
        <f>Table1[[#This Row],[Unit Price]]*Table1[[#This Row],[Quantity]]</f>
        <v>588756.6</v>
      </c>
      <c r="L1930" s="3">
        <f t="shared" si="30"/>
        <v>0.15</v>
      </c>
      <c r="M1930" s="2">
        <f>IFERROR(Table1[[#This Row],[Sale Price]]*Table1[[#This Row],[Discount]],"No Discount")</f>
        <v>88313.489999999991</v>
      </c>
      <c r="N1930" s="2">
        <f>IFERROR(Table1[[#This Row],[Sale Price]]-Table1[[#This Row],[Discount Amount]],Table1[[#This Row],[Sale Price]])</f>
        <v>500443.11</v>
      </c>
      <c r="O1930" s="23">
        <f>MONTH(Table1[[#This Row],[Date]])</f>
        <v>5</v>
      </c>
      <c r="P1930" s="3"/>
      <c r="Q1930" s="3"/>
      <c r="R1930" s="3"/>
      <c r="S1930" s="3"/>
      <c r="T1930" s="3"/>
    </row>
    <row r="1931" spans="1:20">
      <c r="A1931" s="3">
        <v>1930</v>
      </c>
      <c r="B1931" s="3" t="s">
        <v>1478</v>
      </c>
      <c r="C1931" s="3" t="s">
        <v>129</v>
      </c>
      <c r="D1931" s="2">
        <v>10459.219999999999</v>
      </c>
      <c r="E1931" s="3">
        <v>5</v>
      </c>
      <c r="F1931" s="3" t="s">
        <v>2599</v>
      </c>
      <c r="G1931" s="1">
        <v>45464</v>
      </c>
      <c r="H1931" s="3" t="s">
        <v>84</v>
      </c>
      <c r="I1931" s="3" t="s">
        <v>45</v>
      </c>
      <c r="J1931" s="3" t="s">
        <v>20</v>
      </c>
      <c r="K1931" s="2">
        <f>Table1[[#This Row],[Unit Price]]*Table1[[#This Row],[Quantity]]</f>
        <v>52296.1</v>
      </c>
      <c r="L1931" s="3">
        <f t="shared" si="30"/>
        <v>0.25</v>
      </c>
      <c r="M1931" s="2">
        <f>IFERROR(Table1[[#This Row],[Sale Price]]*Table1[[#This Row],[Discount]],"No Discount")</f>
        <v>13074.025</v>
      </c>
      <c r="N1931" s="2">
        <f>IFERROR(Table1[[#This Row],[Sale Price]]-Table1[[#This Row],[Discount Amount]],Table1[[#This Row],[Sale Price]])</f>
        <v>39222.074999999997</v>
      </c>
      <c r="O1931" s="23">
        <f>MONTH(Table1[[#This Row],[Date]])</f>
        <v>6</v>
      </c>
      <c r="P1931" s="3"/>
      <c r="Q1931" s="3"/>
      <c r="R1931" s="3"/>
      <c r="S1931" s="3"/>
      <c r="T1931" s="3"/>
    </row>
    <row r="1932" spans="1:20">
      <c r="A1932" s="3">
        <v>1931</v>
      </c>
      <c r="B1932" s="3" t="s">
        <v>1724</v>
      </c>
      <c r="C1932" s="3" t="s">
        <v>70</v>
      </c>
      <c r="D1932" s="2">
        <v>168493.4</v>
      </c>
      <c r="E1932" s="3">
        <v>2</v>
      </c>
      <c r="F1932" s="3" t="s">
        <v>2600</v>
      </c>
      <c r="G1932" s="1">
        <v>45413</v>
      </c>
      <c r="H1932" s="3" t="s">
        <v>62</v>
      </c>
      <c r="I1932" s="3" t="s">
        <v>45</v>
      </c>
      <c r="J1932" s="3" t="s">
        <v>36</v>
      </c>
      <c r="K1932" s="2">
        <f>Table1[[#This Row],[Unit Price]]*Table1[[#This Row],[Quantity]]</f>
        <v>336986.8</v>
      </c>
      <c r="L1932" s="3">
        <f t="shared" si="30"/>
        <v>0.15</v>
      </c>
      <c r="M1932" s="2">
        <f>IFERROR(Table1[[#This Row],[Sale Price]]*Table1[[#This Row],[Discount]],"No Discount")</f>
        <v>50548.02</v>
      </c>
      <c r="N1932" s="2">
        <f>IFERROR(Table1[[#This Row],[Sale Price]]-Table1[[#This Row],[Discount Amount]],Table1[[#This Row],[Sale Price]])</f>
        <v>286438.77999999997</v>
      </c>
      <c r="O1932" s="23">
        <f>MONTH(Table1[[#This Row],[Date]])</f>
        <v>5</v>
      </c>
      <c r="P1932" s="3"/>
      <c r="Q1932" s="3"/>
      <c r="R1932" s="3"/>
      <c r="S1932" s="3"/>
      <c r="T1932" s="3"/>
    </row>
    <row r="1933" spans="1:20">
      <c r="A1933" s="3">
        <v>1932</v>
      </c>
      <c r="B1933" s="3" t="s">
        <v>2333</v>
      </c>
      <c r="C1933" s="3" t="s">
        <v>70</v>
      </c>
      <c r="D1933" s="2">
        <v>147627.18</v>
      </c>
      <c r="E1933" s="3">
        <v>5</v>
      </c>
      <c r="F1933" s="3" t="s">
        <v>2601</v>
      </c>
      <c r="G1933" s="1">
        <v>45404</v>
      </c>
      <c r="H1933" s="3" t="s">
        <v>84</v>
      </c>
      <c r="I1933" s="3" t="s">
        <v>41</v>
      </c>
      <c r="J1933" s="3" t="s">
        <v>27</v>
      </c>
      <c r="K1933" s="2">
        <f>Table1[[#This Row],[Unit Price]]*Table1[[#This Row],[Quantity]]</f>
        <v>738135.89999999991</v>
      </c>
      <c r="L1933" s="3">
        <f t="shared" si="30"/>
        <v>0.25</v>
      </c>
      <c r="M1933" s="2">
        <f>IFERROR(Table1[[#This Row],[Sale Price]]*Table1[[#This Row],[Discount]],"No Discount")</f>
        <v>184533.97499999998</v>
      </c>
      <c r="N1933" s="2">
        <f>IFERROR(Table1[[#This Row],[Sale Price]]-Table1[[#This Row],[Discount Amount]],Table1[[#This Row],[Sale Price]])</f>
        <v>553601.92499999993</v>
      </c>
      <c r="O1933" s="23">
        <f>MONTH(Table1[[#This Row],[Date]])</f>
        <v>4</v>
      </c>
      <c r="P1933" s="3"/>
      <c r="Q1933" s="3"/>
      <c r="R1933" s="3"/>
      <c r="S1933" s="3"/>
      <c r="T1933" s="3"/>
    </row>
    <row r="1934" spans="1:20">
      <c r="A1934" s="3">
        <v>1933</v>
      </c>
      <c r="B1934" s="3" t="s">
        <v>602</v>
      </c>
      <c r="C1934" s="3" t="s">
        <v>70</v>
      </c>
      <c r="D1934" s="2">
        <v>111713.07</v>
      </c>
      <c r="E1934" s="3">
        <v>3</v>
      </c>
      <c r="F1934" s="3" t="s">
        <v>2602</v>
      </c>
      <c r="G1934" s="1">
        <v>45582</v>
      </c>
      <c r="H1934" s="3" t="s">
        <v>76</v>
      </c>
      <c r="I1934" s="3" t="s">
        <v>45</v>
      </c>
      <c r="J1934" s="3" t="s">
        <v>36</v>
      </c>
      <c r="K1934" s="2">
        <f>Table1[[#This Row],[Unit Price]]*Table1[[#This Row],[Quantity]]</f>
        <v>335139.21000000002</v>
      </c>
      <c r="L1934" s="3">
        <f t="shared" si="30"/>
        <v>0.15</v>
      </c>
      <c r="M1934" s="2">
        <f>IFERROR(Table1[[#This Row],[Sale Price]]*Table1[[#This Row],[Discount]],"No Discount")</f>
        <v>50270.881500000003</v>
      </c>
      <c r="N1934" s="2">
        <f>IFERROR(Table1[[#This Row],[Sale Price]]-Table1[[#This Row],[Discount Amount]],Table1[[#This Row],[Sale Price]])</f>
        <v>284868.3285</v>
      </c>
      <c r="O1934" s="23">
        <f>MONTH(Table1[[#This Row],[Date]])</f>
        <v>10</v>
      </c>
      <c r="P1934" s="3"/>
      <c r="Q1934" s="3"/>
      <c r="R1934" s="3"/>
      <c r="S1934" s="3"/>
      <c r="T1934" s="3"/>
    </row>
    <row r="1935" spans="1:20">
      <c r="A1935" s="3">
        <v>1934</v>
      </c>
      <c r="B1935" s="3" t="s">
        <v>727</v>
      </c>
      <c r="C1935" s="3" t="s">
        <v>38</v>
      </c>
      <c r="D1935" s="2">
        <v>28987.77</v>
      </c>
      <c r="E1935" s="3">
        <v>3</v>
      </c>
      <c r="F1935" s="3" t="s">
        <v>2603</v>
      </c>
      <c r="G1935" s="1">
        <v>45441</v>
      </c>
      <c r="H1935" s="3" t="s">
        <v>159</v>
      </c>
      <c r="I1935" s="3" t="s">
        <v>41</v>
      </c>
      <c r="J1935" s="3" t="s">
        <v>36</v>
      </c>
      <c r="K1935" s="2">
        <f>Table1[[#This Row],[Unit Price]]*Table1[[#This Row],[Quantity]]</f>
        <v>86963.31</v>
      </c>
      <c r="L1935" s="3">
        <f t="shared" si="30"/>
        <v>0.15</v>
      </c>
      <c r="M1935" s="2">
        <f>IFERROR(Table1[[#This Row],[Sale Price]]*Table1[[#This Row],[Discount]],"No Discount")</f>
        <v>13044.496499999999</v>
      </c>
      <c r="N1935" s="2">
        <f>IFERROR(Table1[[#This Row],[Sale Price]]-Table1[[#This Row],[Discount Amount]],Table1[[#This Row],[Sale Price]])</f>
        <v>73918.813500000004</v>
      </c>
      <c r="O1935" s="23">
        <f>MONTH(Table1[[#This Row],[Date]])</f>
        <v>5</v>
      </c>
      <c r="P1935" s="3"/>
      <c r="Q1935" s="3"/>
      <c r="R1935" s="3"/>
      <c r="S1935" s="3"/>
      <c r="T1935" s="3"/>
    </row>
    <row r="1936" spans="1:20">
      <c r="A1936" s="3">
        <v>1935</v>
      </c>
      <c r="B1936" s="3" t="s">
        <v>984</v>
      </c>
      <c r="C1936" s="3" t="s">
        <v>16</v>
      </c>
      <c r="D1936" s="2">
        <v>140154.81</v>
      </c>
      <c r="E1936" s="3">
        <v>2</v>
      </c>
      <c r="F1936" s="3" t="s">
        <v>2604</v>
      </c>
      <c r="G1936" s="1">
        <v>45469</v>
      </c>
      <c r="H1936" s="3" t="s">
        <v>99</v>
      </c>
      <c r="I1936" s="3" t="s">
        <v>19</v>
      </c>
      <c r="J1936" s="3" t="s">
        <v>20</v>
      </c>
      <c r="K1936" s="2">
        <f>Table1[[#This Row],[Unit Price]]*Table1[[#This Row],[Quantity]]</f>
        <v>280309.62</v>
      </c>
      <c r="L1936" s="3">
        <f t="shared" si="30"/>
        <v>0.15</v>
      </c>
      <c r="M1936" s="2">
        <f>IFERROR(Table1[[#This Row],[Sale Price]]*Table1[[#This Row],[Discount]],"No Discount")</f>
        <v>42046.442999999999</v>
      </c>
      <c r="N1936" s="2">
        <f>IFERROR(Table1[[#This Row],[Sale Price]]-Table1[[#This Row],[Discount Amount]],Table1[[#This Row],[Sale Price]])</f>
        <v>238263.177</v>
      </c>
      <c r="O1936" s="23">
        <f>MONTH(Table1[[#This Row],[Date]])</f>
        <v>6</v>
      </c>
      <c r="P1936" s="3"/>
      <c r="Q1936" s="3"/>
      <c r="R1936" s="3"/>
      <c r="S1936" s="3"/>
      <c r="T1936" s="3"/>
    </row>
    <row r="1937" spans="1:20">
      <c r="A1937" s="3">
        <v>1936</v>
      </c>
      <c r="B1937" s="3" t="s">
        <v>788</v>
      </c>
      <c r="C1937" s="3" t="s">
        <v>129</v>
      </c>
      <c r="D1937" s="2">
        <v>42409.88</v>
      </c>
      <c r="E1937" s="3">
        <v>5</v>
      </c>
      <c r="F1937" s="3" t="s">
        <v>2605</v>
      </c>
      <c r="G1937" s="1">
        <v>45378</v>
      </c>
      <c r="H1937" s="3" t="s">
        <v>96</v>
      </c>
      <c r="I1937" s="3" t="s">
        <v>26</v>
      </c>
      <c r="J1937" s="3" t="s">
        <v>36</v>
      </c>
      <c r="K1937" s="2">
        <f>Table1[[#This Row],[Unit Price]]*Table1[[#This Row],[Quantity]]</f>
        <v>212049.4</v>
      </c>
      <c r="L1937" s="3">
        <f t="shared" si="30"/>
        <v>0.25</v>
      </c>
      <c r="M1937" s="2">
        <f>IFERROR(Table1[[#This Row],[Sale Price]]*Table1[[#This Row],[Discount]],"No Discount")</f>
        <v>53012.35</v>
      </c>
      <c r="N1937" s="2">
        <f>IFERROR(Table1[[#This Row],[Sale Price]]-Table1[[#This Row],[Discount Amount]],Table1[[#This Row],[Sale Price]])</f>
        <v>159037.04999999999</v>
      </c>
      <c r="O1937" s="23">
        <f>MONTH(Table1[[#This Row],[Date]])</f>
        <v>3</v>
      </c>
      <c r="P1937" s="3"/>
      <c r="Q1937" s="3"/>
      <c r="R1937" s="3"/>
      <c r="S1937" s="3"/>
      <c r="T1937" s="3"/>
    </row>
    <row r="1938" spans="1:20">
      <c r="A1938" s="3">
        <v>1937</v>
      </c>
      <c r="B1938" s="3" t="s">
        <v>2441</v>
      </c>
      <c r="C1938" s="3" t="s">
        <v>60</v>
      </c>
      <c r="D1938" s="2">
        <v>152416.76</v>
      </c>
      <c r="E1938" s="3">
        <v>3</v>
      </c>
      <c r="F1938" s="3" t="s">
        <v>2606</v>
      </c>
      <c r="G1938" s="1">
        <v>45544</v>
      </c>
      <c r="H1938" s="3" t="s">
        <v>223</v>
      </c>
      <c r="I1938" s="3" t="s">
        <v>32</v>
      </c>
      <c r="J1938" s="3" t="s">
        <v>27</v>
      </c>
      <c r="K1938" s="2">
        <f>Table1[[#This Row],[Unit Price]]*Table1[[#This Row],[Quantity]]</f>
        <v>457250.28</v>
      </c>
      <c r="L1938" s="3">
        <f t="shared" si="30"/>
        <v>0.15</v>
      </c>
      <c r="M1938" s="2">
        <f>IFERROR(Table1[[#This Row],[Sale Price]]*Table1[[#This Row],[Discount]],"No Discount")</f>
        <v>68587.542000000001</v>
      </c>
      <c r="N1938" s="2">
        <f>IFERROR(Table1[[#This Row],[Sale Price]]-Table1[[#This Row],[Discount Amount]],Table1[[#This Row],[Sale Price]])</f>
        <v>388662.73800000001</v>
      </c>
      <c r="O1938" s="23">
        <f>MONTH(Table1[[#This Row],[Date]])</f>
        <v>9</v>
      </c>
      <c r="P1938" s="3"/>
      <c r="Q1938" s="3"/>
      <c r="R1938" s="3"/>
      <c r="S1938" s="3"/>
      <c r="T1938" s="3"/>
    </row>
    <row r="1939" spans="1:20">
      <c r="A1939" s="3">
        <v>1938</v>
      </c>
      <c r="B1939" s="3" t="s">
        <v>437</v>
      </c>
      <c r="C1939" s="3" t="s">
        <v>70</v>
      </c>
      <c r="D1939" s="2">
        <v>16133</v>
      </c>
      <c r="E1939" s="3">
        <v>1</v>
      </c>
      <c r="F1939" s="3" t="s">
        <v>2607</v>
      </c>
      <c r="G1939" s="1">
        <v>45641</v>
      </c>
      <c r="H1939" s="3" t="s">
        <v>131</v>
      </c>
      <c r="I1939" s="3" t="s">
        <v>19</v>
      </c>
      <c r="J1939" s="3" t="s">
        <v>20</v>
      </c>
      <c r="K1939" s="2">
        <f>Table1[[#This Row],[Unit Price]]*Table1[[#This Row],[Quantity]]</f>
        <v>16133</v>
      </c>
      <c r="L1939" s="3" t="str">
        <f t="shared" si="30"/>
        <v>No Discount</v>
      </c>
      <c r="M1939" s="2" t="str">
        <f>IFERROR(Table1[[#This Row],[Sale Price]]*Table1[[#This Row],[Discount]],"No Discount")</f>
        <v>No Discount</v>
      </c>
      <c r="N1939" s="2">
        <f>IFERROR(Table1[[#This Row],[Sale Price]]-Table1[[#This Row],[Discount Amount]],Table1[[#This Row],[Sale Price]])</f>
        <v>16133</v>
      </c>
      <c r="O1939" s="23">
        <f>MONTH(Table1[[#This Row],[Date]])</f>
        <v>12</v>
      </c>
      <c r="P1939" s="3"/>
      <c r="Q1939" s="3"/>
      <c r="R1939" s="3"/>
      <c r="S1939" s="3"/>
      <c r="T1939" s="3"/>
    </row>
    <row r="1940" spans="1:20">
      <c r="A1940" s="3">
        <v>1939</v>
      </c>
      <c r="B1940" s="3" t="s">
        <v>2608</v>
      </c>
      <c r="C1940" s="3" t="s">
        <v>79</v>
      </c>
      <c r="D1940" s="2">
        <v>17573.47</v>
      </c>
      <c r="E1940" s="3">
        <v>4</v>
      </c>
      <c r="F1940" s="3" t="s">
        <v>2609</v>
      </c>
      <c r="G1940" s="1">
        <v>45332</v>
      </c>
      <c r="H1940" s="3" t="s">
        <v>81</v>
      </c>
      <c r="I1940" s="3" t="s">
        <v>41</v>
      </c>
      <c r="J1940" s="3" t="s">
        <v>36</v>
      </c>
      <c r="K1940" s="2">
        <f>Table1[[#This Row],[Unit Price]]*Table1[[#This Row],[Quantity]]</f>
        <v>70293.88</v>
      </c>
      <c r="L1940" s="3">
        <f t="shared" si="30"/>
        <v>0.15</v>
      </c>
      <c r="M1940" s="2">
        <f>IFERROR(Table1[[#This Row],[Sale Price]]*Table1[[#This Row],[Discount]],"No Discount")</f>
        <v>10544.082</v>
      </c>
      <c r="N1940" s="2">
        <f>IFERROR(Table1[[#This Row],[Sale Price]]-Table1[[#This Row],[Discount Amount]],Table1[[#This Row],[Sale Price]])</f>
        <v>59749.798000000003</v>
      </c>
      <c r="O1940" s="23">
        <f>MONTH(Table1[[#This Row],[Date]])</f>
        <v>2</v>
      </c>
      <c r="P1940" s="3"/>
      <c r="Q1940" s="3"/>
      <c r="R1940" s="3"/>
      <c r="S1940" s="3"/>
      <c r="T1940" s="3"/>
    </row>
    <row r="1941" spans="1:20">
      <c r="A1941" s="3">
        <v>1940</v>
      </c>
      <c r="B1941" s="3" t="s">
        <v>330</v>
      </c>
      <c r="C1941" s="3" t="s">
        <v>38</v>
      </c>
      <c r="D1941" s="2">
        <v>196140.22</v>
      </c>
      <c r="E1941" s="3">
        <v>1</v>
      </c>
      <c r="F1941" s="3" t="s">
        <v>2610</v>
      </c>
      <c r="G1941" s="1">
        <v>45414</v>
      </c>
      <c r="H1941" s="3" t="s">
        <v>67</v>
      </c>
      <c r="I1941" s="3" t="s">
        <v>32</v>
      </c>
      <c r="J1941" s="3" t="s">
        <v>27</v>
      </c>
      <c r="K1941" s="2">
        <f>Table1[[#This Row],[Unit Price]]*Table1[[#This Row],[Quantity]]</f>
        <v>196140.22</v>
      </c>
      <c r="L1941" s="3" t="str">
        <f t="shared" si="30"/>
        <v>No Discount</v>
      </c>
      <c r="M1941" s="2" t="str">
        <f>IFERROR(Table1[[#This Row],[Sale Price]]*Table1[[#This Row],[Discount]],"No Discount")</f>
        <v>No Discount</v>
      </c>
      <c r="N1941" s="2">
        <f>IFERROR(Table1[[#This Row],[Sale Price]]-Table1[[#This Row],[Discount Amount]],Table1[[#This Row],[Sale Price]])</f>
        <v>196140.22</v>
      </c>
      <c r="O1941" s="23">
        <f>MONTH(Table1[[#This Row],[Date]])</f>
        <v>5</v>
      </c>
      <c r="P1941" s="3"/>
      <c r="Q1941" s="3"/>
      <c r="R1941" s="3"/>
      <c r="S1941" s="3"/>
      <c r="T1941" s="3"/>
    </row>
    <row r="1942" spans="1:20">
      <c r="A1942" s="3">
        <v>1941</v>
      </c>
      <c r="B1942" s="3" t="s">
        <v>408</v>
      </c>
      <c r="C1942" s="3" t="s">
        <v>38</v>
      </c>
      <c r="D1942" s="2">
        <v>48341.41</v>
      </c>
      <c r="E1942" s="3">
        <v>1</v>
      </c>
      <c r="F1942" s="3" t="s">
        <v>2611</v>
      </c>
      <c r="G1942" s="1">
        <v>45636</v>
      </c>
      <c r="H1942" s="3" t="s">
        <v>76</v>
      </c>
      <c r="I1942" s="3" t="s">
        <v>45</v>
      </c>
      <c r="J1942" s="3" t="s">
        <v>36</v>
      </c>
      <c r="K1942" s="2">
        <f>Table1[[#This Row],[Unit Price]]*Table1[[#This Row],[Quantity]]</f>
        <v>48341.41</v>
      </c>
      <c r="L1942" s="3" t="str">
        <f t="shared" si="30"/>
        <v>No Discount</v>
      </c>
      <c r="M1942" s="2" t="str">
        <f>IFERROR(Table1[[#This Row],[Sale Price]]*Table1[[#This Row],[Discount]],"No Discount")</f>
        <v>No Discount</v>
      </c>
      <c r="N1942" s="2">
        <f>IFERROR(Table1[[#This Row],[Sale Price]]-Table1[[#This Row],[Discount Amount]],Table1[[#This Row],[Sale Price]])</f>
        <v>48341.41</v>
      </c>
      <c r="O1942" s="23">
        <f>MONTH(Table1[[#This Row],[Date]])</f>
        <v>12</v>
      </c>
      <c r="P1942" s="3"/>
      <c r="Q1942" s="3"/>
      <c r="R1942" s="3"/>
      <c r="S1942" s="3"/>
      <c r="T1942" s="3"/>
    </row>
    <row r="1943" spans="1:20">
      <c r="A1943" s="3">
        <v>1942</v>
      </c>
      <c r="B1943" s="3" t="s">
        <v>1185</v>
      </c>
      <c r="C1943" s="3" t="s">
        <v>60</v>
      </c>
      <c r="D1943" s="2">
        <v>27463.88</v>
      </c>
      <c r="E1943" s="3">
        <v>2</v>
      </c>
      <c r="F1943" s="3" t="s">
        <v>2612</v>
      </c>
      <c r="G1943" s="1">
        <v>45468</v>
      </c>
      <c r="H1943" s="3" t="s">
        <v>251</v>
      </c>
      <c r="I1943" s="3" t="s">
        <v>26</v>
      </c>
      <c r="J1943" s="3" t="s">
        <v>36</v>
      </c>
      <c r="K1943" s="2">
        <f>Table1[[#This Row],[Unit Price]]*Table1[[#This Row],[Quantity]]</f>
        <v>54927.76</v>
      </c>
      <c r="L1943" s="3">
        <f t="shared" si="30"/>
        <v>0.15</v>
      </c>
      <c r="M1943" s="2">
        <f>IFERROR(Table1[[#This Row],[Sale Price]]*Table1[[#This Row],[Discount]],"No Discount")</f>
        <v>8239.1640000000007</v>
      </c>
      <c r="N1943" s="2">
        <f>IFERROR(Table1[[#This Row],[Sale Price]]-Table1[[#This Row],[Discount Amount]],Table1[[#This Row],[Sale Price]])</f>
        <v>46688.596000000005</v>
      </c>
      <c r="O1943" s="23">
        <f>MONTH(Table1[[#This Row],[Date]])</f>
        <v>6</v>
      </c>
      <c r="P1943" s="3"/>
      <c r="Q1943" s="3"/>
      <c r="R1943" s="3"/>
      <c r="S1943" s="3"/>
      <c r="T1943" s="3"/>
    </row>
    <row r="1944" spans="1:20">
      <c r="A1944" s="3">
        <v>1943</v>
      </c>
      <c r="B1944" s="3" t="s">
        <v>1519</v>
      </c>
      <c r="C1944" s="3" t="s">
        <v>129</v>
      </c>
      <c r="D1944" s="2">
        <v>42536.97</v>
      </c>
      <c r="E1944" s="3">
        <v>2</v>
      </c>
      <c r="F1944" s="3" t="s">
        <v>2613</v>
      </c>
      <c r="G1944" s="1">
        <v>45501</v>
      </c>
      <c r="H1944" s="3" t="s">
        <v>191</v>
      </c>
      <c r="I1944" s="3" t="s">
        <v>32</v>
      </c>
      <c r="J1944" s="3" t="s">
        <v>20</v>
      </c>
      <c r="K1944" s="2">
        <f>Table1[[#This Row],[Unit Price]]*Table1[[#This Row],[Quantity]]</f>
        <v>85073.94</v>
      </c>
      <c r="L1944" s="3">
        <f t="shared" si="30"/>
        <v>0.15</v>
      </c>
      <c r="M1944" s="2">
        <f>IFERROR(Table1[[#This Row],[Sale Price]]*Table1[[#This Row],[Discount]],"No Discount")</f>
        <v>12761.091</v>
      </c>
      <c r="N1944" s="2">
        <f>IFERROR(Table1[[#This Row],[Sale Price]]-Table1[[#This Row],[Discount Amount]],Table1[[#This Row],[Sale Price]])</f>
        <v>72312.849000000002</v>
      </c>
      <c r="O1944" s="23">
        <f>MONTH(Table1[[#This Row],[Date]])</f>
        <v>7</v>
      </c>
      <c r="P1944" s="3"/>
      <c r="Q1944" s="3"/>
      <c r="R1944" s="3"/>
      <c r="S1944" s="3"/>
      <c r="T1944" s="3"/>
    </row>
    <row r="1945" spans="1:20">
      <c r="A1945" s="3">
        <v>1944</v>
      </c>
      <c r="B1945" s="3" t="s">
        <v>1702</v>
      </c>
      <c r="C1945" s="3" t="s">
        <v>60</v>
      </c>
      <c r="D1945" s="2">
        <v>77221.77</v>
      </c>
      <c r="E1945" s="3">
        <v>5</v>
      </c>
      <c r="F1945" s="3" t="s">
        <v>2614</v>
      </c>
      <c r="G1945" s="1">
        <v>45586</v>
      </c>
      <c r="H1945" s="3" t="s">
        <v>191</v>
      </c>
      <c r="I1945" s="3" t="s">
        <v>26</v>
      </c>
      <c r="J1945" s="3" t="s">
        <v>27</v>
      </c>
      <c r="K1945" s="2">
        <f>Table1[[#This Row],[Unit Price]]*Table1[[#This Row],[Quantity]]</f>
        <v>386108.85000000003</v>
      </c>
      <c r="L1945" s="3">
        <f t="shared" si="30"/>
        <v>0.25</v>
      </c>
      <c r="M1945" s="2">
        <f>IFERROR(Table1[[#This Row],[Sale Price]]*Table1[[#This Row],[Discount]],"No Discount")</f>
        <v>96527.212500000009</v>
      </c>
      <c r="N1945" s="2">
        <f>IFERROR(Table1[[#This Row],[Sale Price]]-Table1[[#This Row],[Discount Amount]],Table1[[#This Row],[Sale Price]])</f>
        <v>289581.63750000001</v>
      </c>
      <c r="O1945" s="23">
        <f>MONTH(Table1[[#This Row],[Date]])</f>
        <v>10</v>
      </c>
      <c r="P1945" s="3"/>
      <c r="Q1945" s="3"/>
      <c r="R1945" s="3"/>
      <c r="S1945" s="3"/>
      <c r="T1945" s="3"/>
    </row>
    <row r="1946" spans="1:20">
      <c r="A1946" s="3">
        <v>1945</v>
      </c>
      <c r="B1946" s="3" t="s">
        <v>1341</v>
      </c>
      <c r="C1946" s="3" t="s">
        <v>38</v>
      </c>
      <c r="D1946" s="2">
        <v>177704.22</v>
      </c>
      <c r="E1946" s="3">
        <v>3</v>
      </c>
      <c r="F1946" s="3" t="s">
        <v>2615</v>
      </c>
      <c r="G1946" s="1">
        <v>45556</v>
      </c>
      <c r="H1946" s="3" t="s">
        <v>197</v>
      </c>
      <c r="I1946" s="3" t="s">
        <v>32</v>
      </c>
      <c r="J1946" s="3" t="s">
        <v>27</v>
      </c>
      <c r="K1946" s="2">
        <f>Table1[[#This Row],[Unit Price]]*Table1[[#This Row],[Quantity]]</f>
        <v>533112.66</v>
      </c>
      <c r="L1946" s="3">
        <f t="shared" si="30"/>
        <v>0.15</v>
      </c>
      <c r="M1946" s="2">
        <f>IFERROR(Table1[[#This Row],[Sale Price]]*Table1[[#This Row],[Discount]],"No Discount")</f>
        <v>79966.899000000005</v>
      </c>
      <c r="N1946" s="2">
        <f>IFERROR(Table1[[#This Row],[Sale Price]]-Table1[[#This Row],[Discount Amount]],Table1[[#This Row],[Sale Price]])</f>
        <v>453145.76100000006</v>
      </c>
      <c r="O1946" s="23">
        <f>MONTH(Table1[[#This Row],[Date]])</f>
        <v>9</v>
      </c>
      <c r="P1946" s="3"/>
      <c r="Q1946" s="3"/>
      <c r="R1946" s="3"/>
      <c r="S1946" s="3"/>
      <c r="T1946" s="3"/>
    </row>
    <row r="1947" spans="1:20">
      <c r="A1947" s="3">
        <v>1946</v>
      </c>
      <c r="B1947" s="3" t="s">
        <v>1229</v>
      </c>
      <c r="C1947" s="3" t="s">
        <v>51</v>
      </c>
      <c r="D1947" s="2">
        <v>75005.95</v>
      </c>
      <c r="E1947" s="3">
        <v>1</v>
      </c>
      <c r="F1947" s="3" t="s">
        <v>2616</v>
      </c>
      <c r="G1947" s="1">
        <v>45425</v>
      </c>
      <c r="H1947" s="3" t="s">
        <v>18</v>
      </c>
      <c r="I1947" s="3" t="s">
        <v>26</v>
      </c>
      <c r="J1947" s="3" t="s">
        <v>27</v>
      </c>
      <c r="K1947" s="2">
        <f>Table1[[#This Row],[Unit Price]]*Table1[[#This Row],[Quantity]]</f>
        <v>75005.95</v>
      </c>
      <c r="L1947" s="3" t="str">
        <f t="shared" si="30"/>
        <v>No Discount</v>
      </c>
      <c r="M1947" s="2" t="str">
        <f>IFERROR(Table1[[#This Row],[Sale Price]]*Table1[[#This Row],[Discount]],"No Discount")</f>
        <v>No Discount</v>
      </c>
      <c r="N1947" s="2">
        <f>IFERROR(Table1[[#This Row],[Sale Price]]-Table1[[#This Row],[Discount Amount]],Table1[[#This Row],[Sale Price]])</f>
        <v>75005.95</v>
      </c>
      <c r="O1947" s="23">
        <f>MONTH(Table1[[#This Row],[Date]])</f>
        <v>5</v>
      </c>
      <c r="P1947" s="3"/>
      <c r="Q1947" s="3"/>
      <c r="R1947" s="3"/>
      <c r="S1947" s="3"/>
      <c r="T1947" s="3"/>
    </row>
    <row r="1948" spans="1:20">
      <c r="A1948" s="3">
        <v>1947</v>
      </c>
      <c r="B1948" s="3" t="s">
        <v>336</v>
      </c>
      <c r="C1948" s="3" t="s">
        <v>79</v>
      </c>
      <c r="D1948" s="2">
        <v>47500.62</v>
      </c>
      <c r="E1948" s="3">
        <v>2</v>
      </c>
      <c r="F1948" s="3" t="s">
        <v>2617</v>
      </c>
      <c r="G1948" s="1">
        <v>45593</v>
      </c>
      <c r="H1948" s="3" t="s">
        <v>40</v>
      </c>
      <c r="I1948" s="3" t="s">
        <v>41</v>
      </c>
      <c r="J1948" s="3" t="s">
        <v>20</v>
      </c>
      <c r="K1948" s="2">
        <f>Table1[[#This Row],[Unit Price]]*Table1[[#This Row],[Quantity]]</f>
        <v>95001.24</v>
      </c>
      <c r="L1948" s="3">
        <f t="shared" si="30"/>
        <v>0.15</v>
      </c>
      <c r="M1948" s="2">
        <f>IFERROR(Table1[[#This Row],[Sale Price]]*Table1[[#This Row],[Discount]],"No Discount")</f>
        <v>14250.186</v>
      </c>
      <c r="N1948" s="2">
        <f>IFERROR(Table1[[#This Row],[Sale Price]]-Table1[[#This Row],[Discount Amount]],Table1[[#This Row],[Sale Price]])</f>
        <v>80751.054000000004</v>
      </c>
      <c r="O1948" s="23">
        <f>MONTH(Table1[[#This Row],[Date]])</f>
        <v>10</v>
      </c>
      <c r="P1948" s="3"/>
      <c r="Q1948" s="3"/>
      <c r="R1948" s="3"/>
      <c r="S1948" s="3"/>
      <c r="T1948" s="3"/>
    </row>
    <row r="1949" spans="1:20">
      <c r="A1949" s="3">
        <v>1948</v>
      </c>
      <c r="B1949" s="3" t="s">
        <v>683</v>
      </c>
      <c r="C1949" s="3" t="s">
        <v>51</v>
      </c>
      <c r="D1949" s="2">
        <v>95953.34</v>
      </c>
      <c r="E1949" s="3">
        <v>4</v>
      </c>
      <c r="F1949" s="3" t="s">
        <v>2618</v>
      </c>
      <c r="G1949" s="1">
        <v>45386</v>
      </c>
      <c r="H1949" s="3" t="s">
        <v>53</v>
      </c>
      <c r="I1949" s="3" t="s">
        <v>26</v>
      </c>
      <c r="J1949" s="3" t="s">
        <v>27</v>
      </c>
      <c r="K1949" s="2">
        <f>Table1[[#This Row],[Unit Price]]*Table1[[#This Row],[Quantity]]</f>
        <v>383813.36</v>
      </c>
      <c r="L1949" s="3">
        <f t="shared" si="30"/>
        <v>0.15</v>
      </c>
      <c r="M1949" s="2">
        <f>IFERROR(Table1[[#This Row],[Sale Price]]*Table1[[#This Row],[Discount]],"No Discount")</f>
        <v>57572.003999999994</v>
      </c>
      <c r="N1949" s="2">
        <f>IFERROR(Table1[[#This Row],[Sale Price]]-Table1[[#This Row],[Discount Amount]],Table1[[#This Row],[Sale Price]])</f>
        <v>326241.35599999997</v>
      </c>
      <c r="O1949" s="23">
        <f>MONTH(Table1[[#This Row],[Date]])</f>
        <v>4</v>
      </c>
      <c r="P1949" s="3"/>
      <c r="Q1949" s="3"/>
      <c r="R1949" s="3"/>
      <c r="S1949" s="3"/>
      <c r="T1949" s="3"/>
    </row>
    <row r="1950" spans="1:20">
      <c r="A1950" s="3">
        <v>1949</v>
      </c>
      <c r="B1950" s="3" t="s">
        <v>147</v>
      </c>
      <c r="C1950" s="3" t="s">
        <v>51</v>
      </c>
      <c r="D1950" s="2">
        <v>28563.86</v>
      </c>
      <c r="E1950" s="3">
        <v>2</v>
      </c>
      <c r="F1950" s="3" t="s">
        <v>2619</v>
      </c>
      <c r="G1950" s="1">
        <v>45503</v>
      </c>
      <c r="H1950" s="3" t="s">
        <v>40</v>
      </c>
      <c r="I1950" s="3" t="s">
        <v>19</v>
      </c>
      <c r="J1950" s="3" t="s">
        <v>27</v>
      </c>
      <c r="K1950" s="2">
        <f>Table1[[#This Row],[Unit Price]]*Table1[[#This Row],[Quantity]]</f>
        <v>57127.72</v>
      </c>
      <c r="L1950" s="3">
        <f t="shared" si="30"/>
        <v>0.15</v>
      </c>
      <c r="M1950" s="2">
        <f>IFERROR(Table1[[#This Row],[Sale Price]]*Table1[[#This Row],[Discount]],"No Discount")</f>
        <v>8569.1579999999994</v>
      </c>
      <c r="N1950" s="2">
        <f>IFERROR(Table1[[#This Row],[Sale Price]]-Table1[[#This Row],[Discount Amount]],Table1[[#This Row],[Sale Price]])</f>
        <v>48558.562000000005</v>
      </c>
      <c r="O1950" s="23">
        <f>MONTH(Table1[[#This Row],[Date]])</f>
        <v>7</v>
      </c>
      <c r="P1950" s="3"/>
      <c r="Q1950" s="3"/>
      <c r="R1950" s="3"/>
      <c r="S1950" s="3"/>
      <c r="T1950" s="3"/>
    </row>
    <row r="1951" spans="1:20">
      <c r="A1951" s="3">
        <v>1950</v>
      </c>
      <c r="B1951" s="3" t="s">
        <v>1618</v>
      </c>
      <c r="C1951" s="3" t="s">
        <v>70</v>
      </c>
      <c r="D1951" s="2">
        <v>197581.53</v>
      </c>
      <c r="E1951" s="3">
        <v>3</v>
      </c>
      <c r="F1951" s="3" t="s">
        <v>2620</v>
      </c>
      <c r="G1951" s="1">
        <v>45382</v>
      </c>
      <c r="H1951" s="3" t="s">
        <v>251</v>
      </c>
      <c r="I1951" s="3" t="s">
        <v>32</v>
      </c>
      <c r="J1951" s="3" t="s">
        <v>36</v>
      </c>
      <c r="K1951" s="2">
        <f>Table1[[#This Row],[Unit Price]]*Table1[[#This Row],[Quantity]]</f>
        <v>592744.59</v>
      </c>
      <c r="L1951" s="3">
        <f t="shared" si="30"/>
        <v>0.15</v>
      </c>
      <c r="M1951" s="2">
        <f>IFERROR(Table1[[#This Row],[Sale Price]]*Table1[[#This Row],[Discount]],"No Discount")</f>
        <v>88911.688499999989</v>
      </c>
      <c r="N1951" s="2">
        <f>IFERROR(Table1[[#This Row],[Sale Price]]-Table1[[#This Row],[Discount Amount]],Table1[[#This Row],[Sale Price]])</f>
        <v>503832.90149999998</v>
      </c>
      <c r="O1951" s="23">
        <f>MONTH(Table1[[#This Row],[Date]])</f>
        <v>3</v>
      </c>
      <c r="P1951" s="3"/>
      <c r="Q1951" s="3"/>
      <c r="R1951" s="3"/>
      <c r="S1951" s="3"/>
      <c r="T1951" s="3"/>
    </row>
    <row r="1952" spans="1:20">
      <c r="A1952" s="3">
        <v>1951</v>
      </c>
      <c r="B1952" s="3" t="s">
        <v>1289</v>
      </c>
      <c r="C1952" s="3" t="s">
        <v>79</v>
      </c>
      <c r="D1952" s="2">
        <v>172666.55</v>
      </c>
      <c r="E1952" s="3">
        <v>4</v>
      </c>
      <c r="F1952" s="3" t="s">
        <v>2621</v>
      </c>
      <c r="G1952" s="1">
        <v>45539</v>
      </c>
      <c r="H1952" s="3" t="s">
        <v>67</v>
      </c>
      <c r="I1952" s="3" t="s">
        <v>19</v>
      </c>
      <c r="J1952" s="3" t="s">
        <v>20</v>
      </c>
      <c r="K1952" s="2">
        <f>Table1[[#This Row],[Unit Price]]*Table1[[#This Row],[Quantity]]</f>
        <v>690666.2</v>
      </c>
      <c r="L1952" s="3">
        <f t="shared" si="30"/>
        <v>0.15</v>
      </c>
      <c r="M1952" s="2">
        <f>IFERROR(Table1[[#This Row],[Sale Price]]*Table1[[#This Row],[Discount]],"No Discount")</f>
        <v>103599.93</v>
      </c>
      <c r="N1952" s="2">
        <f>IFERROR(Table1[[#This Row],[Sale Price]]-Table1[[#This Row],[Discount Amount]],Table1[[#This Row],[Sale Price]])</f>
        <v>587066.27</v>
      </c>
      <c r="O1952" s="23">
        <f>MONTH(Table1[[#This Row],[Date]])</f>
        <v>9</v>
      </c>
      <c r="P1952" s="3"/>
      <c r="Q1952" s="3"/>
      <c r="R1952" s="3"/>
      <c r="S1952" s="3"/>
      <c r="T1952" s="3"/>
    </row>
    <row r="1953" spans="1:20">
      <c r="A1953" s="3">
        <v>1952</v>
      </c>
      <c r="B1953" s="3" t="s">
        <v>279</v>
      </c>
      <c r="C1953" s="3" t="s">
        <v>60</v>
      </c>
      <c r="D1953" s="2">
        <v>18243.7</v>
      </c>
      <c r="E1953" s="3">
        <v>3</v>
      </c>
      <c r="F1953" s="3" t="s">
        <v>2622</v>
      </c>
      <c r="G1953" s="1">
        <v>45486</v>
      </c>
      <c r="H1953" s="3" t="s">
        <v>57</v>
      </c>
      <c r="I1953" s="3" t="s">
        <v>45</v>
      </c>
      <c r="J1953" s="3" t="s">
        <v>27</v>
      </c>
      <c r="K1953" s="2">
        <f>Table1[[#This Row],[Unit Price]]*Table1[[#This Row],[Quantity]]</f>
        <v>54731.100000000006</v>
      </c>
      <c r="L1953" s="3">
        <f t="shared" si="30"/>
        <v>0.15</v>
      </c>
      <c r="M1953" s="2">
        <f>IFERROR(Table1[[#This Row],[Sale Price]]*Table1[[#This Row],[Discount]],"No Discount")</f>
        <v>8209.6650000000009</v>
      </c>
      <c r="N1953" s="2">
        <f>IFERROR(Table1[[#This Row],[Sale Price]]-Table1[[#This Row],[Discount Amount]],Table1[[#This Row],[Sale Price]])</f>
        <v>46521.435000000005</v>
      </c>
      <c r="O1953" s="23">
        <f>MONTH(Table1[[#This Row],[Date]])</f>
        <v>7</v>
      </c>
      <c r="P1953" s="3"/>
      <c r="Q1953" s="3"/>
      <c r="R1953" s="3"/>
      <c r="S1953" s="3"/>
      <c r="T1953" s="3"/>
    </row>
    <row r="1954" spans="1:20">
      <c r="A1954" s="3">
        <v>1953</v>
      </c>
      <c r="B1954" s="3" t="s">
        <v>299</v>
      </c>
      <c r="C1954" s="3" t="s">
        <v>70</v>
      </c>
      <c r="D1954" s="2">
        <v>151811.07</v>
      </c>
      <c r="E1954" s="3">
        <v>3</v>
      </c>
      <c r="F1954" s="3" t="s">
        <v>2623</v>
      </c>
      <c r="G1954" s="1">
        <v>45316</v>
      </c>
      <c r="H1954" s="3" t="s">
        <v>25</v>
      </c>
      <c r="I1954" s="3" t="s">
        <v>41</v>
      </c>
      <c r="J1954" s="3" t="s">
        <v>36</v>
      </c>
      <c r="K1954" s="2">
        <f>Table1[[#This Row],[Unit Price]]*Table1[[#This Row],[Quantity]]</f>
        <v>455433.21</v>
      </c>
      <c r="L1954" s="3">
        <f t="shared" si="30"/>
        <v>0.15</v>
      </c>
      <c r="M1954" s="2">
        <f>IFERROR(Table1[[#This Row],[Sale Price]]*Table1[[#This Row],[Discount]],"No Discount")</f>
        <v>68314.981499999994</v>
      </c>
      <c r="N1954" s="2">
        <f>IFERROR(Table1[[#This Row],[Sale Price]]-Table1[[#This Row],[Discount Amount]],Table1[[#This Row],[Sale Price]])</f>
        <v>387118.22850000003</v>
      </c>
      <c r="O1954" s="23">
        <f>MONTH(Table1[[#This Row],[Date]])</f>
        <v>1</v>
      </c>
      <c r="P1954" s="3"/>
      <c r="Q1954" s="3"/>
      <c r="R1954" s="3"/>
      <c r="S1954" s="3"/>
      <c r="T1954" s="3"/>
    </row>
    <row r="1955" spans="1:20">
      <c r="A1955" s="3">
        <v>1954</v>
      </c>
      <c r="B1955" s="3" t="s">
        <v>1260</v>
      </c>
      <c r="C1955" s="3" t="s">
        <v>47</v>
      </c>
      <c r="D1955" s="2">
        <v>12457.23</v>
      </c>
      <c r="E1955" s="3">
        <v>5</v>
      </c>
      <c r="F1955" s="3" t="s">
        <v>2624</v>
      </c>
      <c r="G1955" s="1">
        <v>45354</v>
      </c>
      <c r="H1955" s="3" t="s">
        <v>76</v>
      </c>
      <c r="I1955" s="3" t="s">
        <v>45</v>
      </c>
      <c r="J1955" s="3" t="s">
        <v>20</v>
      </c>
      <c r="K1955" s="2">
        <f>Table1[[#This Row],[Unit Price]]*Table1[[#This Row],[Quantity]]</f>
        <v>62286.149999999994</v>
      </c>
      <c r="L1955" s="3">
        <f t="shared" si="30"/>
        <v>0.25</v>
      </c>
      <c r="M1955" s="2">
        <f>IFERROR(Table1[[#This Row],[Sale Price]]*Table1[[#This Row],[Discount]],"No Discount")</f>
        <v>15571.537499999999</v>
      </c>
      <c r="N1955" s="2">
        <f>IFERROR(Table1[[#This Row],[Sale Price]]-Table1[[#This Row],[Discount Amount]],Table1[[#This Row],[Sale Price]])</f>
        <v>46714.612499999996</v>
      </c>
      <c r="O1955" s="23">
        <f>MONTH(Table1[[#This Row],[Date]])</f>
        <v>3</v>
      </c>
      <c r="P1955" s="3"/>
      <c r="Q1955" s="3"/>
      <c r="R1955" s="3"/>
      <c r="S1955" s="3"/>
      <c r="T1955" s="3"/>
    </row>
    <row r="1956" spans="1:20">
      <c r="A1956" s="3">
        <v>1955</v>
      </c>
      <c r="B1956" s="3" t="s">
        <v>326</v>
      </c>
      <c r="C1956" s="3" t="s">
        <v>23</v>
      </c>
      <c r="D1956" s="2">
        <v>100099.75</v>
      </c>
      <c r="E1956" s="3">
        <v>4</v>
      </c>
      <c r="F1956" s="3" t="s">
        <v>2625</v>
      </c>
      <c r="G1956" s="1">
        <v>45338</v>
      </c>
      <c r="H1956" s="3" t="s">
        <v>40</v>
      </c>
      <c r="I1956" s="3" t="s">
        <v>41</v>
      </c>
      <c r="J1956" s="3" t="s">
        <v>36</v>
      </c>
      <c r="K1956" s="2">
        <f>Table1[[#This Row],[Unit Price]]*Table1[[#This Row],[Quantity]]</f>
        <v>400399</v>
      </c>
      <c r="L1956" s="3">
        <f t="shared" si="30"/>
        <v>0.15</v>
      </c>
      <c r="M1956" s="2">
        <f>IFERROR(Table1[[#This Row],[Sale Price]]*Table1[[#This Row],[Discount]],"No Discount")</f>
        <v>60059.85</v>
      </c>
      <c r="N1956" s="2">
        <f>IFERROR(Table1[[#This Row],[Sale Price]]-Table1[[#This Row],[Discount Amount]],Table1[[#This Row],[Sale Price]])</f>
        <v>340339.15</v>
      </c>
      <c r="O1956" s="23">
        <f>MONTH(Table1[[#This Row],[Date]])</f>
        <v>2</v>
      </c>
      <c r="P1956" s="3"/>
      <c r="Q1956" s="3"/>
      <c r="R1956" s="3"/>
      <c r="S1956" s="3"/>
      <c r="T1956" s="3"/>
    </row>
    <row r="1957" spans="1:20">
      <c r="A1957" s="3">
        <v>1956</v>
      </c>
      <c r="B1957" s="3" t="s">
        <v>370</v>
      </c>
      <c r="C1957" s="3" t="s">
        <v>47</v>
      </c>
      <c r="D1957" s="2">
        <v>18405.29</v>
      </c>
      <c r="E1957" s="3">
        <v>3</v>
      </c>
      <c r="F1957" s="3" t="s">
        <v>2626</v>
      </c>
      <c r="G1957" s="1">
        <v>45421</v>
      </c>
      <c r="H1957" s="3" t="s">
        <v>35</v>
      </c>
      <c r="I1957" s="3" t="s">
        <v>32</v>
      </c>
      <c r="J1957" s="3" t="s">
        <v>27</v>
      </c>
      <c r="K1957" s="2">
        <f>Table1[[#This Row],[Unit Price]]*Table1[[#This Row],[Quantity]]</f>
        <v>55215.87</v>
      </c>
      <c r="L1957" s="3">
        <f t="shared" si="30"/>
        <v>0.15</v>
      </c>
      <c r="M1957" s="2">
        <f>IFERROR(Table1[[#This Row],[Sale Price]]*Table1[[#This Row],[Discount]],"No Discount")</f>
        <v>8282.3804999999993</v>
      </c>
      <c r="N1957" s="2">
        <f>IFERROR(Table1[[#This Row],[Sale Price]]-Table1[[#This Row],[Discount Amount]],Table1[[#This Row],[Sale Price]])</f>
        <v>46933.489500000003</v>
      </c>
      <c r="O1957" s="23">
        <f>MONTH(Table1[[#This Row],[Date]])</f>
        <v>5</v>
      </c>
      <c r="P1957" s="3"/>
      <c r="Q1957" s="3"/>
      <c r="R1957" s="3"/>
      <c r="S1957" s="3"/>
      <c r="T1957" s="3"/>
    </row>
    <row r="1958" spans="1:20">
      <c r="A1958" s="3">
        <v>1957</v>
      </c>
      <c r="B1958" s="3" t="s">
        <v>349</v>
      </c>
      <c r="C1958" s="3" t="s">
        <v>79</v>
      </c>
      <c r="D1958" s="2">
        <v>147409.74</v>
      </c>
      <c r="E1958" s="3">
        <v>3</v>
      </c>
      <c r="F1958" s="3" t="s">
        <v>2627</v>
      </c>
      <c r="G1958" s="1">
        <v>45623</v>
      </c>
      <c r="H1958" s="3" t="s">
        <v>25</v>
      </c>
      <c r="I1958" s="3" t="s">
        <v>26</v>
      </c>
      <c r="J1958" s="3" t="s">
        <v>20</v>
      </c>
      <c r="K1958" s="2">
        <f>Table1[[#This Row],[Unit Price]]*Table1[[#This Row],[Quantity]]</f>
        <v>442229.22</v>
      </c>
      <c r="L1958" s="3">
        <f t="shared" si="30"/>
        <v>0.15</v>
      </c>
      <c r="M1958" s="2">
        <f>IFERROR(Table1[[#This Row],[Sale Price]]*Table1[[#This Row],[Discount]],"No Discount")</f>
        <v>66334.382999999987</v>
      </c>
      <c r="N1958" s="2">
        <f>IFERROR(Table1[[#This Row],[Sale Price]]-Table1[[#This Row],[Discount Amount]],Table1[[#This Row],[Sale Price]])</f>
        <v>375894.837</v>
      </c>
      <c r="O1958" s="23">
        <f>MONTH(Table1[[#This Row],[Date]])</f>
        <v>11</v>
      </c>
      <c r="P1958" s="3"/>
      <c r="Q1958" s="3"/>
      <c r="R1958" s="3"/>
      <c r="S1958" s="3"/>
      <c r="T1958" s="3"/>
    </row>
    <row r="1959" spans="1:20">
      <c r="A1959" s="3">
        <v>1958</v>
      </c>
      <c r="B1959" s="3" t="s">
        <v>1106</v>
      </c>
      <c r="C1959" s="3" t="s">
        <v>23</v>
      </c>
      <c r="D1959" s="2">
        <v>53584.71</v>
      </c>
      <c r="E1959" s="3">
        <v>5</v>
      </c>
      <c r="F1959" s="3" t="s">
        <v>2628</v>
      </c>
      <c r="G1959" s="1">
        <v>45318</v>
      </c>
      <c r="H1959" s="3" t="s">
        <v>81</v>
      </c>
      <c r="I1959" s="3" t="s">
        <v>26</v>
      </c>
      <c r="J1959" s="3" t="s">
        <v>36</v>
      </c>
      <c r="K1959" s="2">
        <f>Table1[[#This Row],[Unit Price]]*Table1[[#This Row],[Quantity]]</f>
        <v>267923.55</v>
      </c>
      <c r="L1959" s="3">
        <f t="shared" si="30"/>
        <v>0.25</v>
      </c>
      <c r="M1959" s="2">
        <f>IFERROR(Table1[[#This Row],[Sale Price]]*Table1[[#This Row],[Discount]],"No Discount")</f>
        <v>66980.887499999997</v>
      </c>
      <c r="N1959" s="2">
        <f>IFERROR(Table1[[#This Row],[Sale Price]]-Table1[[#This Row],[Discount Amount]],Table1[[#This Row],[Sale Price]])</f>
        <v>200942.66249999998</v>
      </c>
      <c r="O1959" s="23">
        <f>MONTH(Table1[[#This Row],[Date]])</f>
        <v>1</v>
      </c>
      <c r="P1959" s="3"/>
      <c r="Q1959" s="3"/>
      <c r="R1959" s="3"/>
      <c r="S1959" s="3"/>
      <c r="T1959" s="3"/>
    </row>
    <row r="1960" spans="1:20">
      <c r="A1960" s="3">
        <v>1959</v>
      </c>
      <c r="B1960" s="3" t="s">
        <v>518</v>
      </c>
      <c r="C1960" s="3" t="s">
        <v>23</v>
      </c>
      <c r="D1960" s="2">
        <v>126376.27</v>
      </c>
      <c r="E1960" s="3">
        <v>2</v>
      </c>
      <c r="F1960" s="3" t="s">
        <v>2629</v>
      </c>
      <c r="G1960" s="1">
        <v>45550</v>
      </c>
      <c r="H1960" s="3" t="s">
        <v>72</v>
      </c>
      <c r="I1960" s="3" t="s">
        <v>41</v>
      </c>
      <c r="J1960" s="3" t="s">
        <v>36</v>
      </c>
      <c r="K1960" s="2">
        <f>Table1[[#This Row],[Unit Price]]*Table1[[#This Row],[Quantity]]</f>
        <v>252752.54</v>
      </c>
      <c r="L1960" s="3">
        <f t="shared" si="30"/>
        <v>0.15</v>
      </c>
      <c r="M1960" s="2">
        <f>IFERROR(Table1[[#This Row],[Sale Price]]*Table1[[#This Row],[Discount]],"No Discount")</f>
        <v>37912.881000000001</v>
      </c>
      <c r="N1960" s="2">
        <f>IFERROR(Table1[[#This Row],[Sale Price]]-Table1[[#This Row],[Discount Amount]],Table1[[#This Row],[Sale Price]])</f>
        <v>214839.65900000001</v>
      </c>
      <c r="O1960" s="23">
        <f>MONTH(Table1[[#This Row],[Date]])</f>
        <v>9</v>
      </c>
      <c r="P1960" s="3"/>
      <c r="Q1960" s="3"/>
      <c r="R1960" s="3"/>
      <c r="S1960" s="3"/>
      <c r="T1960" s="3"/>
    </row>
    <row r="1961" spans="1:20">
      <c r="A1961" s="3">
        <v>1960</v>
      </c>
      <c r="B1961" s="3" t="s">
        <v>630</v>
      </c>
      <c r="C1961" s="3" t="s">
        <v>129</v>
      </c>
      <c r="D1961" s="2">
        <v>18065.740000000002</v>
      </c>
      <c r="E1961" s="3">
        <v>5</v>
      </c>
      <c r="F1961" s="3" t="s">
        <v>2630</v>
      </c>
      <c r="G1961" s="1">
        <v>45569</v>
      </c>
      <c r="H1961" s="3" t="s">
        <v>44</v>
      </c>
      <c r="I1961" s="3" t="s">
        <v>26</v>
      </c>
      <c r="J1961" s="3" t="s">
        <v>27</v>
      </c>
      <c r="K1961" s="2">
        <f>Table1[[#This Row],[Unit Price]]*Table1[[#This Row],[Quantity]]</f>
        <v>90328.700000000012</v>
      </c>
      <c r="L1961" s="3">
        <f t="shared" si="30"/>
        <v>0.25</v>
      </c>
      <c r="M1961" s="2">
        <f>IFERROR(Table1[[#This Row],[Sale Price]]*Table1[[#This Row],[Discount]],"No Discount")</f>
        <v>22582.175000000003</v>
      </c>
      <c r="N1961" s="2">
        <f>IFERROR(Table1[[#This Row],[Sale Price]]-Table1[[#This Row],[Discount Amount]],Table1[[#This Row],[Sale Price]])</f>
        <v>67746.525000000009</v>
      </c>
      <c r="O1961" s="23">
        <f>MONTH(Table1[[#This Row],[Date]])</f>
        <v>10</v>
      </c>
      <c r="P1961" s="3"/>
      <c r="Q1961" s="3"/>
      <c r="R1961" s="3"/>
      <c r="S1961" s="3"/>
      <c r="T1961" s="3"/>
    </row>
    <row r="1962" spans="1:20">
      <c r="A1962" s="3">
        <v>1961</v>
      </c>
      <c r="B1962" s="3" t="s">
        <v>779</v>
      </c>
      <c r="C1962" s="3" t="s">
        <v>79</v>
      </c>
      <c r="D1962" s="2">
        <v>178715.61</v>
      </c>
      <c r="E1962" s="3">
        <v>4</v>
      </c>
      <c r="F1962" s="3" t="s">
        <v>2631</v>
      </c>
      <c r="G1962" s="1">
        <v>45586</v>
      </c>
      <c r="H1962" s="3" t="s">
        <v>67</v>
      </c>
      <c r="I1962" s="3" t="s">
        <v>19</v>
      </c>
      <c r="J1962" s="3" t="s">
        <v>27</v>
      </c>
      <c r="K1962" s="2">
        <f>Table1[[#This Row],[Unit Price]]*Table1[[#This Row],[Quantity]]</f>
        <v>714862.44</v>
      </c>
      <c r="L1962" s="3">
        <f t="shared" si="30"/>
        <v>0.15</v>
      </c>
      <c r="M1962" s="2">
        <f>IFERROR(Table1[[#This Row],[Sale Price]]*Table1[[#This Row],[Discount]],"No Discount")</f>
        <v>107229.36599999999</v>
      </c>
      <c r="N1962" s="2">
        <f>IFERROR(Table1[[#This Row],[Sale Price]]-Table1[[#This Row],[Discount Amount]],Table1[[#This Row],[Sale Price]])</f>
        <v>607633.07399999991</v>
      </c>
      <c r="O1962" s="23">
        <f>MONTH(Table1[[#This Row],[Date]])</f>
        <v>10</v>
      </c>
      <c r="P1962" s="3"/>
      <c r="Q1962" s="3"/>
      <c r="R1962" s="3"/>
      <c r="S1962" s="3"/>
      <c r="T1962" s="3"/>
    </row>
    <row r="1963" spans="1:20">
      <c r="A1963" s="3">
        <v>1962</v>
      </c>
      <c r="B1963" s="3" t="s">
        <v>488</v>
      </c>
      <c r="C1963" s="3" t="s">
        <v>79</v>
      </c>
      <c r="D1963" s="2">
        <v>60461.52</v>
      </c>
      <c r="E1963" s="3">
        <v>4</v>
      </c>
      <c r="F1963" s="3" t="s">
        <v>2632</v>
      </c>
      <c r="G1963" s="1">
        <v>45565</v>
      </c>
      <c r="H1963" s="3" t="s">
        <v>76</v>
      </c>
      <c r="I1963" s="3" t="s">
        <v>19</v>
      </c>
      <c r="J1963" s="3" t="s">
        <v>27</v>
      </c>
      <c r="K1963" s="2">
        <f>Table1[[#This Row],[Unit Price]]*Table1[[#This Row],[Quantity]]</f>
        <v>241846.08</v>
      </c>
      <c r="L1963" s="3">
        <f t="shared" si="30"/>
        <v>0.15</v>
      </c>
      <c r="M1963" s="2">
        <f>IFERROR(Table1[[#This Row],[Sale Price]]*Table1[[#This Row],[Discount]],"No Discount")</f>
        <v>36276.911999999997</v>
      </c>
      <c r="N1963" s="2">
        <f>IFERROR(Table1[[#This Row],[Sale Price]]-Table1[[#This Row],[Discount Amount]],Table1[[#This Row],[Sale Price]])</f>
        <v>205569.16800000001</v>
      </c>
      <c r="O1963" s="23">
        <f>MONTH(Table1[[#This Row],[Date]])</f>
        <v>9</v>
      </c>
      <c r="P1963" s="3"/>
      <c r="Q1963" s="3"/>
      <c r="R1963" s="3"/>
      <c r="S1963" s="3"/>
      <c r="T1963" s="3"/>
    </row>
    <row r="1964" spans="1:20">
      <c r="A1964" s="3">
        <v>1963</v>
      </c>
      <c r="B1964" s="3" t="s">
        <v>443</v>
      </c>
      <c r="C1964" s="3" t="s">
        <v>29</v>
      </c>
      <c r="D1964" s="2">
        <v>42783.25</v>
      </c>
      <c r="E1964" s="3">
        <v>3</v>
      </c>
      <c r="F1964" s="3" t="s">
        <v>2633</v>
      </c>
      <c r="G1964" s="1">
        <v>45548</v>
      </c>
      <c r="H1964" s="3" t="s">
        <v>35</v>
      </c>
      <c r="I1964" s="3" t="s">
        <v>32</v>
      </c>
      <c r="J1964" s="3" t="s">
        <v>27</v>
      </c>
      <c r="K1964" s="2">
        <f>Table1[[#This Row],[Unit Price]]*Table1[[#This Row],[Quantity]]</f>
        <v>128349.75</v>
      </c>
      <c r="L1964" s="3">
        <f t="shared" si="30"/>
        <v>0.15</v>
      </c>
      <c r="M1964" s="2">
        <f>IFERROR(Table1[[#This Row],[Sale Price]]*Table1[[#This Row],[Discount]],"No Discount")</f>
        <v>19252.462499999998</v>
      </c>
      <c r="N1964" s="2">
        <f>IFERROR(Table1[[#This Row],[Sale Price]]-Table1[[#This Row],[Discount Amount]],Table1[[#This Row],[Sale Price]])</f>
        <v>109097.28750000001</v>
      </c>
      <c r="O1964" s="23">
        <f>MONTH(Table1[[#This Row],[Date]])</f>
        <v>9</v>
      </c>
      <c r="P1964" s="3"/>
      <c r="Q1964" s="3"/>
      <c r="R1964" s="3"/>
      <c r="S1964" s="3"/>
      <c r="T1964" s="3"/>
    </row>
    <row r="1965" spans="1:20">
      <c r="A1965" s="3">
        <v>1964</v>
      </c>
      <c r="B1965" s="3" t="s">
        <v>342</v>
      </c>
      <c r="C1965" s="3" t="s">
        <v>79</v>
      </c>
      <c r="D1965" s="2">
        <v>130860.01</v>
      </c>
      <c r="E1965" s="3">
        <v>5</v>
      </c>
      <c r="F1965" s="3" t="s">
        <v>2634</v>
      </c>
      <c r="G1965" s="1">
        <v>45456</v>
      </c>
      <c r="H1965" s="3" t="s">
        <v>106</v>
      </c>
      <c r="I1965" s="3" t="s">
        <v>32</v>
      </c>
      <c r="J1965" s="3" t="s">
        <v>20</v>
      </c>
      <c r="K1965" s="2">
        <f>Table1[[#This Row],[Unit Price]]*Table1[[#This Row],[Quantity]]</f>
        <v>654300.04999999993</v>
      </c>
      <c r="L1965" s="3">
        <f t="shared" si="30"/>
        <v>0.25</v>
      </c>
      <c r="M1965" s="2">
        <f>IFERROR(Table1[[#This Row],[Sale Price]]*Table1[[#This Row],[Discount]],"No Discount")</f>
        <v>163575.01249999998</v>
      </c>
      <c r="N1965" s="2">
        <f>IFERROR(Table1[[#This Row],[Sale Price]]-Table1[[#This Row],[Discount Amount]],Table1[[#This Row],[Sale Price]])</f>
        <v>490725.03749999998</v>
      </c>
      <c r="O1965" s="23">
        <f>MONTH(Table1[[#This Row],[Date]])</f>
        <v>6</v>
      </c>
      <c r="P1965" s="3"/>
      <c r="Q1965" s="3"/>
      <c r="R1965" s="3"/>
      <c r="S1965" s="3"/>
      <c r="T1965" s="3"/>
    </row>
    <row r="1966" spans="1:20">
      <c r="A1966" s="3">
        <v>1965</v>
      </c>
      <c r="B1966" s="3" t="s">
        <v>1137</v>
      </c>
      <c r="C1966" s="3" t="s">
        <v>38</v>
      </c>
      <c r="D1966" s="2">
        <v>142205.26999999999</v>
      </c>
      <c r="E1966" s="3">
        <v>4</v>
      </c>
      <c r="F1966" s="3" t="s">
        <v>2635</v>
      </c>
      <c r="G1966" s="1">
        <v>45389</v>
      </c>
      <c r="H1966" s="3" t="s">
        <v>31</v>
      </c>
      <c r="I1966" s="3" t="s">
        <v>19</v>
      </c>
      <c r="J1966" s="3" t="s">
        <v>20</v>
      </c>
      <c r="K1966" s="2">
        <f>Table1[[#This Row],[Unit Price]]*Table1[[#This Row],[Quantity]]</f>
        <v>568821.07999999996</v>
      </c>
      <c r="L1966" s="3">
        <f t="shared" si="30"/>
        <v>0.15</v>
      </c>
      <c r="M1966" s="2">
        <f>IFERROR(Table1[[#This Row],[Sale Price]]*Table1[[#This Row],[Discount]],"No Discount")</f>
        <v>85323.161999999997</v>
      </c>
      <c r="N1966" s="2">
        <f>IFERROR(Table1[[#This Row],[Sale Price]]-Table1[[#This Row],[Discount Amount]],Table1[[#This Row],[Sale Price]])</f>
        <v>483497.91799999995</v>
      </c>
      <c r="O1966" s="23">
        <f>MONTH(Table1[[#This Row],[Date]])</f>
        <v>4</v>
      </c>
      <c r="P1966" s="3"/>
      <c r="Q1966" s="3"/>
      <c r="R1966" s="3"/>
      <c r="S1966" s="3"/>
      <c r="T1966" s="3"/>
    </row>
    <row r="1967" spans="1:20">
      <c r="A1967" s="3">
        <v>1966</v>
      </c>
      <c r="B1967" s="3" t="s">
        <v>991</v>
      </c>
      <c r="C1967" s="3" t="s">
        <v>51</v>
      </c>
      <c r="D1967" s="2">
        <v>71922.710000000006</v>
      </c>
      <c r="E1967" s="3">
        <v>4</v>
      </c>
      <c r="F1967" s="3" t="s">
        <v>2636</v>
      </c>
      <c r="G1967" s="1">
        <v>45540</v>
      </c>
      <c r="H1967" s="3" t="s">
        <v>18</v>
      </c>
      <c r="I1967" s="3" t="s">
        <v>45</v>
      </c>
      <c r="J1967" s="3" t="s">
        <v>20</v>
      </c>
      <c r="K1967" s="2">
        <f>Table1[[#This Row],[Unit Price]]*Table1[[#This Row],[Quantity]]</f>
        <v>287690.84000000003</v>
      </c>
      <c r="L1967" s="3">
        <f t="shared" si="30"/>
        <v>0.15</v>
      </c>
      <c r="M1967" s="2">
        <f>IFERROR(Table1[[#This Row],[Sale Price]]*Table1[[#This Row],[Discount]],"No Discount")</f>
        <v>43153.626000000004</v>
      </c>
      <c r="N1967" s="2">
        <f>IFERROR(Table1[[#This Row],[Sale Price]]-Table1[[#This Row],[Discount Amount]],Table1[[#This Row],[Sale Price]])</f>
        <v>244537.21400000004</v>
      </c>
      <c r="O1967" s="23">
        <f>MONTH(Table1[[#This Row],[Date]])</f>
        <v>9</v>
      </c>
      <c r="P1967" s="3"/>
      <c r="Q1967" s="3"/>
      <c r="R1967" s="3"/>
      <c r="S1967" s="3"/>
      <c r="T1967" s="3"/>
    </row>
    <row r="1968" spans="1:20">
      <c r="A1968" s="3">
        <v>1967</v>
      </c>
      <c r="B1968" s="3" t="s">
        <v>1460</v>
      </c>
      <c r="C1968" s="3" t="s">
        <v>60</v>
      </c>
      <c r="D1968" s="2">
        <v>164580.82</v>
      </c>
      <c r="E1968" s="3">
        <v>3</v>
      </c>
      <c r="F1968" s="3" t="s">
        <v>2637</v>
      </c>
      <c r="G1968" s="1">
        <v>45472</v>
      </c>
      <c r="H1968" s="3" t="s">
        <v>96</v>
      </c>
      <c r="I1968" s="3" t="s">
        <v>26</v>
      </c>
      <c r="J1968" s="3" t="s">
        <v>36</v>
      </c>
      <c r="K1968" s="2">
        <f>Table1[[#This Row],[Unit Price]]*Table1[[#This Row],[Quantity]]</f>
        <v>493742.46</v>
      </c>
      <c r="L1968" s="3">
        <f t="shared" si="30"/>
        <v>0.15</v>
      </c>
      <c r="M1968" s="2">
        <f>IFERROR(Table1[[#This Row],[Sale Price]]*Table1[[#This Row],[Discount]],"No Discount")</f>
        <v>74061.369000000006</v>
      </c>
      <c r="N1968" s="2">
        <f>IFERROR(Table1[[#This Row],[Sale Price]]-Table1[[#This Row],[Discount Amount]],Table1[[#This Row],[Sale Price]])</f>
        <v>419681.09100000001</v>
      </c>
      <c r="O1968" s="23">
        <f>MONTH(Table1[[#This Row],[Date]])</f>
        <v>6</v>
      </c>
      <c r="P1968" s="3"/>
      <c r="Q1968" s="3"/>
      <c r="R1968" s="3"/>
      <c r="S1968" s="3"/>
      <c r="T1968" s="3"/>
    </row>
    <row r="1969" spans="1:20">
      <c r="A1969" s="3">
        <v>1968</v>
      </c>
      <c r="B1969" s="3" t="s">
        <v>295</v>
      </c>
      <c r="C1969" s="3" t="s">
        <v>38</v>
      </c>
      <c r="D1969" s="2">
        <v>39775.99</v>
      </c>
      <c r="E1969" s="3">
        <v>4</v>
      </c>
      <c r="F1969" s="3" t="s">
        <v>2638</v>
      </c>
      <c r="G1969" s="1">
        <v>45341</v>
      </c>
      <c r="H1969" s="3" t="s">
        <v>44</v>
      </c>
      <c r="I1969" s="3" t="s">
        <v>19</v>
      </c>
      <c r="J1969" s="3" t="s">
        <v>27</v>
      </c>
      <c r="K1969" s="2">
        <f>Table1[[#This Row],[Unit Price]]*Table1[[#This Row],[Quantity]]</f>
        <v>159103.96</v>
      </c>
      <c r="L1969" s="3">
        <f t="shared" si="30"/>
        <v>0.15</v>
      </c>
      <c r="M1969" s="2">
        <f>IFERROR(Table1[[#This Row],[Sale Price]]*Table1[[#This Row],[Discount]],"No Discount")</f>
        <v>23865.593999999997</v>
      </c>
      <c r="N1969" s="2">
        <f>IFERROR(Table1[[#This Row],[Sale Price]]-Table1[[#This Row],[Discount Amount]],Table1[[#This Row],[Sale Price]])</f>
        <v>135238.36599999998</v>
      </c>
      <c r="O1969" s="23">
        <f>MONTH(Table1[[#This Row],[Date]])</f>
        <v>2</v>
      </c>
      <c r="P1969" s="3"/>
      <c r="Q1969" s="3"/>
      <c r="R1969" s="3"/>
      <c r="S1969" s="3"/>
      <c r="T1969" s="3"/>
    </row>
    <row r="1970" spans="1:20">
      <c r="A1970" s="3">
        <v>1969</v>
      </c>
      <c r="B1970" s="3" t="s">
        <v>864</v>
      </c>
      <c r="C1970" s="3" t="s">
        <v>70</v>
      </c>
      <c r="D1970" s="2">
        <v>85323.35</v>
      </c>
      <c r="E1970" s="3">
        <v>4</v>
      </c>
      <c r="F1970" s="3" t="s">
        <v>2639</v>
      </c>
      <c r="G1970" s="1">
        <v>45343</v>
      </c>
      <c r="H1970" s="3" t="s">
        <v>35</v>
      </c>
      <c r="I1970" s="3" t="s">
        <v>19</v>
      </c>
      <c r="J1970" s="3" t="s">
        <v>20</v>
      </c>
      <c r="K1970" s="2">
        <f>Table1[[#This Row],[Unit Price]]*Table1[[#This Row],[Quantity]]</f>
        <v>341293.4</v>
      </c>
      <c r="L1970" s="3">
        <f t="shared" si="30"/>
        <v>0.15</v>
      </c>
      <c r="M1970" s="2">
        <f>IFERROR(Table1[[#This Row],[Sale Price]]*Table1[[#This Row],[Discount]],"No Discount")</f>
        <v>51194.01</v>
      </c>
      <c r="N1970" s="2">
        <f>IFERROR(Table1[[#This Row],[Sale Price]]-Table1[[#This Row],[Discount Amount]],Table1[[#This Row],[Sale Price]])</f>
        <v>290099.39</v>
      </c>
      <c r="O1970" s="23">
        <f>MONTH(Table1[[#This Row],[Date]])</f>
        <v>2</v>
      </c>
      <c r="P1970" s="3"/>
      <c r="Q1970" s="3"/>
      <c r="R1970" s="3"/>
      <c r="S1970" s="3"/>
      <c r="T1970" s="3"/>
    </row>
    <row r="1971" spans="1:20">
      <c r="A1971" s="3">
        <v>1970</v>
      </c>
      <c r="B1971" s="3" t="s">
        <v>177</v>
      </c>
      <c r="C1971" s="3" t="s">
        <v>51</v>
      </c>
      <c r="D1971" s="2">
        <v>67672.27</v>
      </c>
      <c r="E1971" s="3">
        <v>5</v>
      </c>
      <c r="F1971" s="3" t="s">
        <v>2640</v>
      </c>
      <c r="G1971" s="1">
        <v>45482</v>
      </c>
      <c r="H1971" s="3" t="s">
        <v>25</v>
      </c>
      <c r="I1971" s="3" t="s">
        <v>26</v>
      </c>
      <c r="J1971" s="3" t="s">
        <v>36</v>
      </c>
      <c r="K1971" s="2">
        <f>Table1[[#This Row],[Unit Price]]*Table1[[#This Row],[Quantity]]</f>
        <v>338361.35000000003</v>
      </c>
      <c r="L1971" s="3">
        <f t="shared" si="30"/>
        <v>0.25</v>
      </c>
      <c r="M1971" s="2">
        <f>IFERROR(Table1[[#This Row],[Sale Price]]*Table1[[#This Row],[Discount]],"No Discount")</f>
        <v>84590.337500000009</v>
      </c>
      <c r="N1971" s="2">
        <f>IFERROR(Table1[[#This Row],[Sale Price]]-Table1[[#This Row],[Discount Amount]],Table1[[#This Row],[Sale Price]])</f>
        <v>253771.01250000001</v>
      </c>
      <c r="O1971" s="23">
        <f>MONTH(Table1[[#This Row],[Date]])</f>
        <v>7</v>
      </c>
      <c r="P1971" s="3"/>
      <c r="Q1971" s="3"/>
      <c r="R1971" s="3"/>
      <c r="S1971" s="3"/>
      <c r="T1971" s="3"/>
    </row>
    <row r="1972" spans="1:20">
      <c r="A1972" s="3">
        <v>1971</v>
      </c>
      <c r="B1972" s="3" t="s">
        <v>238</v>
      </c>
      <c r="C1972" s="3" t="s">
        <v>47</v>
      </c>
      <c r="D1972" s="2">
        <v>89293.67</v>
      </c>
      <c r="E1972" s="3">
        <v>3</v>
      </c>
      <c r="F1972" s="3" t="s">
        <v>2641</v>
      </c>
      <c r="G1972" s="1">
        <v>45600</v>
      </c>
      <c r="H1972" s="3" t="s">
        <v>223</v>
      </c>
      <c r="I1972" s="3" t="s">
        <v>45</v>
      </c>
      <c r="J1972" s="3" t="s">
        <v>36</v>
      </c>
      <c r="K1972" s="2">
        <f>Table1[[#This Row],[Unit Price]]*Table1[[#This Row],[Quantity]]</f>
        <v>267881.01</v>
      </c>
      <c r="L1972" s="3">
        <f t="shared" si="30"/>
        <v>0.15</v>
      </c>
      <c r="M1972" s="2">
        <f>IFERROR(Table1[[#This Row],[Sale Price]]*Table1[[#This Row],[Discount]],"No Discount")</f>
        <v>40182.1515</v>
      </c>
      <c r="N1972" s="2">
        <f>IFERROR(Table1[[#This Row],[Sale Price]]-Table1[[#This Row],[Discount Amount]],Table1[[#This Row],[Sale Price]])</f>
        <v>227698.8585</v>
      </c>
      <c r="O1972" s="23">
        <f>MONTH(Table1[[#This Row],[Date]])</f>
        <v>11</v>
      </c>
      <c r="P1972" s="3"/>
      <c r="Q1972" s="3"/>
      <c r="R1972" s="3"/>
      <c r="S1972" s="3"/>
      <c r="T1972" s="3"/>
    </row>
    <row r="1973" spans="1:20">
      <c r="A1973" s="3">
        <v>1972</v>
      </c>
      <c r="B1973" s="3" t="s">
        <v>1741</v>
      </c>
      <c r="C1973" s="3" t="s">
        <v>51</v>
      </c>
      <c r="D1973" s="2">
        <v>198241.12</v>
      </c>
      <c r="E1973" s="3">
        <v>3</v>
      </c>
      <c r="F1973" s="3" t="s">
        <v>2642</v>
      </c>
      <c r="G1973" s="1">
        <v>45616</v>
      </c>
      <c r="H1973" s="3" t="s">
        <v>251</v>
      </c>
      <c r="I1973" s="3" t="s">
        <v>45</v>
      </c>
      <c r="J1973" s="3" t="s">
        <v>36</v>
      </c>
      <c r="K1973" s="2">
        <f>Table1[[#This Row],[Unit Price]]*Table1[[#This Row],[Quantity]]</f>
        <v>594723.36</v>
      </c>
      <c r="L1973" s="3">
        <f t="shared" si="30"/>
        <v>0.15</v>
      </c>
      <c r="M1973" s="2">
        <f>IFERROR(Table1[[#This Row],[Sale Price]]*Table1[[#This Row],[Discount]],"No Discount")</f>
        <v>89208.504000000001</v>
      </c>
      <c r="N1973" s="2">
        <f>IFERROR(Table1[[#This Row],[Sale Price]]-Table1[[#This Row],[Discount Amount]],Table1[[#This Row],[Sale Price]])</f>
        <v>505514.85599999997</v>
      </c>
      <c r="O1973" s="23">
        <f>MONTH(Table1[[#This Row],[Date]])</f>
        <v>11</v>
      </c>
      <c r="P1973" s="3"/>
      <c r="Q1973" s="3"/>
      <c r="R1973" s="3"/>
      <c r="S1973" s="3"/>
      <c r="T1973" s="3"/>
    </row>
    <row r="1974" spans="1:20">
      <c r="A1974" s="3">
        <v>1973</v>
      </c>
      <c r="B1974" s="3" t="s">
        <v>1999</v>
      </c>
      <c r="C1974" s="3" t="s">
        <v>23</v>
      </c>
      <c r="D1974" s="2">
        <v>74054.53</v>
      </c>
      <c r="E1974" s="3">
        <v>4</v>
      </c>
      <c r="F1974" s="3" t="s">
        <v>2643</v>
      </c>
      <c r="G1974" s="1">
        <v>45360</v>
      </c>
      <c r="H1974" s="3" t="s">
        <v>159</v>
      </c>
      <c r="I1974" s="3" t="s">
        <v>19</v>
      </c>
      <c r="J1974" s="3" t="s">
        <v>36</v>
      </c>
      <c r="K1974" s="2">
        <f>Table1[[#This Row],[Unit Price]]*Table1[[#This Row],[Quantity]]</f>
        <v>296218.12</v>
      </c>
      <c r="L1974" s="3">
        <f t="shared" si="30"/>
        <v>0.15</v>
      </c>
      <c r="M1974" s="2">
        <f>IFERROR(Table1[[#This Row],[Sale Price]]*Table1[[#This Row],[Discount]],"No Discount")</f>
        <v>44432.718000000001</v>
      </c>
      <c r="N1974" s="2">
        <f>IFERROR(Table1[[#This Row],[Sale Price]]-Table1[[#This Row],[Discount Amount]],Table1[[#This Row],[Sale Price]])</f>
        <v>251785.402</v>
      </c>
      <c r="O1974" s="23">
        <f>MONTH(Table1[[#This Row],[Date]])</f>
        <v>3</v>
      </c>
      <c r="P1974" s="3"/>
      <c r="Q1974" s="3"/>
      <c r="R1974" s="3"/>
      <c r="S1974" s="3"/>
      <c r="T1974" s="3"/>
    </row>
    <row r="1975" spans="1:20">
      <c r="A1975" s="3">
        <v>1974</v>
      </c>
      <c r="B1975" s="3" t="s">
        <v>1735</v>
      </c>
      <c r="C1975" s="3" t="s">
        <v>47</v>
      </c>
      <c r="D1975" s="2">
        <v>54589.3</v>
      </c>
      <c r="E1975" s="3">
        <v>5</v>
      </c>
      <c r="F1975" s="3" t="s">
        <v>2644</v>
      </c>
      <c r="G1975" s="1">
        <v>45416</v>
      </c>
      <c r="H1975" s="3" t="s">
        <v>106</v>
      </c>
      <c r="I1975" s="3" t="s">
        <v>45</v>
      </c>
      <c r="J1975" s="3" t="s">
        <v>20</v>
      </c>
      <c r="K1975" s="2">
        <f>Table1[[#This Row],[Unit Price]]*Table1[[#This Row],[Quantity]]</f>
        <v>272946.5</v>
      </c>
      <c r="L1975" s="3">
        <f t="shared" si="30"/>
        <v>0.25</v>
      </c>
      <c r="M1975" s="2">
        <f>IFERROR(Table1[[#This Row],[Sale Price]]*Table1[[#This Row],[Discount]],"No Discount")</f>
        <v>68236.625</v>
      </c>
      <c r="N1975" s="2">
        <f>IFERROR(Table1[[#This Row],[Sale Price]]-Table1[[#This Row],[Discount Amount]],Table1[[#This Row],[Sale Price]])</f>
        <v>204709.875</v>
      </c>
      <c r="O1975" s="23">
        <f>MONTH(Table1[[#This Row],[Date]])</f>
        <v>5</v>
      </c>
      <c r="P1975" s="3"/>
      <c r="Q1975" s="3"/>
      <c r="R1975" s="3"/>
      <c r="S1975" s="3"/>
      <c r="T1975" s="3"/>
    </row>
    <row r="1976" spans="1:20">
      <c r="A1976" s="3">
        <v>1975</v>
      </c>
      <c r="B1976" s="3" t="s">
        <v>1856</v>
      </c>
      <c r="C1976" s="3" t="s">
        <v>29</v>
      </c>
      <c r="D1976" s="2">
        <v>195431.58</v>
      </c>
      <c r="E1976" s="3">
        <v>3</v>
      </c>
      <c r="F1976" s="3" t="s">
        <v>2645</v>
      </c>
      <c r="G1976" s="1">
        <v>45645</v>
      </c>
      <c r="H1976" s="3" t="s">
        <v>91</v>
      </c>
      <c r="I1976" s="3" t="s">
        <v>32</v>
      </c>
      <c r="J1976" s="3" t="s">
        <v>27</v>
      </c>
      <c r="K1976" s="2">
        <f>Table1[[#This Row],[Unit Price]]*Table1[[#This Row],[Quantity]]</f>
        <v>586294.74</v>
      </c>
      <c r="L1976" s="3">
        <f t="shared" si="30"/>
        <v>0.15</v>
      </c>
      <c r="M1976" s="2">
        <f>IFERROR(Table1[[#This Row],[Sale Price]]*Table1[[#This Row],[Discount]],"No Discount")</f>
        <v>87944.210999999996</v>
      </c>
      <c r="N1976" s="2">
        <f>IFERROR(Table1[[#This Row],[Sale Price]]-Table1[[#This Row],[Discount Amount]],Table1[[#This Row],[Sale Price]])</f>
        <v>498350.52899999998</v>
      </c>
      <c r="O1976" s="23">
        <f>MONTH(Table1[[#This Row],[Date]])</f>
        <v>12</v>
      </c>
      <c r="P1976" s="3"/>
      <c r="Q1976" s="3"/>
      <c r="R1976" s="3"/>
      <c r="S1976" s="3"/>
      <c r="T1976" s="3"/>
    </row>
    <row r="1977" spans="1:20">
      <c r="A1977" s="3">
        <v>1976</v>
      </c>
      <c r="B1977" s="3" t="s">
        <v>1060</v>
      </c>
      <c r="C1977" s="3" t="s">
        <v>16</v>
      </c>
      <c r="D1977" s="2">
        <v>13599.76</v>
      </c>
      <c r="E1977" s="3">
        <v>2</v>
      </c>
      <c r="F1977" s="3" t="s">
        <v>2646</v>
      </c>
      <c r="G1977" s="1">
        <v>45534</v>
      </c>
      <c r="H1977" s="3" t="s">
        <v>72</v>
      </c>
      <c r="I1977" s="3" t="s">
        <v>32</v>
      </c>
      <c r="J1977" s="3" t="s">
        <v>36</v>
      </c>
      <c r="K1977" s="2">
        <f>Table1[[#This Row],[Unit Price]]*Table1[[#This Row],[Quantity]]</f>
        <v>27199.52</v>
      </c>
      <c r="L1977" s="3">
        <f t="shared" si="30"/>
        <v>0.15</v>
      </c>
      <c r="M1977" s="2">
        <f>IFERROR(Table1[[#This Row],[Sale Price]]*Table1[[#This Row],[Discount]],"No Discount")</f>
        <v>4079.9279999999999</v>
      </c>
      <c r="N1977" s="2">
        <f>IFERROR(Table1[[#This Row],[Sale Price]]-Table1[[#This Row],[Discount Amount]],Table1[[#This Row],[Sale Price]])</f>
        <v>23119.592000000001</v>
      </c>
      <c r="O1977" s="23">
        <f>MONTH(Table1[[#This Row],[Date]])</f>
        <v>8</v>
      </c>
      <c r="P1977" s="3"/>
      <c r="Q1977" s="3"/>
      <c r="R1977" s="3"/>
      <c r="S1977" s="3"/>
      <c r="T1977" s="3"/>
    </row>
    <row r="1978" spans="1:20">
      <c r="A1978" s="3">
        <v>1977</v>
      </c>
      <c r="B1978" s="3" t="s">
        <v>1253</v>
      </c>
      <c r="C1978" s="3" t="s">
        <v>129</v>
      </c>
      <c r="D1978" s="2">
        <v>111851.13</v>
      </c>
      <c r="E1978" s="3">
        <v>2</v>
      </c>
      <c r="F1978" s="3" t="s">
        <v>2647</v>
      </c>
      <c r="G1978" s="1">
        <v>45462</v>
      </c>
      <c r="H1978" s="3" t="s">
        <v>76</v>
      </c>
      <c r="I1978" s="3" t="s">
        <v>26</v>
      </c>
      <c r="J1978" s="3" t="s">
        <v>20</v>
      </c>
      <c r="K1978" s="2">
        <f>Table1[[#This Row],[Unit Price]]*Table1[[#This Row],[Quantity]]</f>
        <v>223702.26</v>
      </c>
      <c r="L1978" s="3">
        <f t="shared" si="30"/>
        <v>0.15</v>
      </c>
      <c r="M1978" s="2">
        <f>IFERROR(Table1[[#This Row],[Sale Price]]*Table1[[#This Row],[Discount]],"No Discount")</f>
        <v>33555.339</v>
      </c>
      <c r="N1978" s="2">
        <f>IFERROR(Table1[[#This Row],[Sale Price]]-Table1[[#This Row],[Discount Amount]],Table1[[#This Row],[Sale Price]])</f>
        <v>190146.921</v>
      </c>
      <c r="O1978" s="23">
        <f>MONTH(Table1[[#This Row],[Date]])</f>
        <v>6</v>
      </c>
      <c r="P1978" s="3"/>
      <c r="Q1978" s="3"/>
      <c r="R1978" s="3"/>
      <c r="S1978" s="3"/>
      <c r="T1978" s="3"/>
    </row>
    <row r="1979" spans="1:20">
      <c r="A1979" s="3">
        <v>1978</v>
      </c>
      <c r="B1979" s="3" t="s">
        <v>318</v>
      </c>
      <c r="C1979" s="3" t="s">
        <v>70</v>
      </c>
      <c r="D1979" s="2">
        <v>198021.49</v>
      </c>
      <c r="E1979" s="3">
        <v>2</v>
      </c>
      <c r="F1979" s="3" t="s">
        <v>2648</v>
      </c>
      <c r="G1979" s="1">
        <v>45634</v>
      </c>
      <c r="H1979" s="3" t="s">
        <v>121</v>
      </c>
      <c r="I1979" s="3" t="s">
        <v>26</v>
      </c>
      <c r="J1979" s="3" t="s">
        <v>20</v>
      </c>
      <c r="K1979" s="2">
        <f>Table1[[#This Row],[Unit Price]]*Table1[[#This Row],[Quantity]]</f>
        <v>396042.98</v>
      </c>
      <c r="L1979" s="3">
        <f t="shared" si="30"/>
        <v>0.15</v>
      </c>
      <c r="M1979" s="2">
        <f>IFERROR(Table1[[#This Row],[Sale Price]]*Table1[[#This Row],[Discount]],"No Discount")</f>
        <v>59406.446999999993</v>
      </c>
      <c r="N1979" s="2">
        <f>IFERROR(Table1[[#This Row],[Sale Price]]-Table1[[#This Row],[Discount Amount]],Table1[[#This Row],[Sale Price]])</f>
        <v>336636.533</v>
      </c>
      <c r="O1979" s="23">
        <f>MONTH(Table1[[#This Row],[Date]])</f>
        <v>12</v>
      </c>
      <c r="P1979" s="3"/>
      <c r="Q1979" s="3"/>
      <c r="R1979" s="3"/>
      <c r="S1979" s="3"/>
      <c r="T1979" s="3"/>
    </row>
    <row r="1980" spans="1:20">
      <c r="A1980" s="3">
        <v>1979</v>
      </c>
      <c r="B1980" s="3" t="s">
        <v>65</v>
      </c>
      <c r="C1980" s="3" t="s">
        <v>79</v>
      </c>
      <c r="D1980" s="2">
        <v>45648.3</v>
      </c>
      <c r="E1980" s="3">
        <v>1</v>
      </c>
      <c r="F1980" s="3" t="s">
        <v>2649</v>
      </c>
      <c r="G1980" s="1">
        <v>45467</v>
      </c>
      <c r="H1980" s="3" t="s">
        <v>40</v>
      </c>
      <c r="I1980" s="3" t="s">
        <v>32</v>
      </c>
      <c r="J1980" s="3" t="s">
        <v>27</v>
      </c>
      <c r="K1980" s="2">
        <f>Table1[[#This Row],[Unit Price]]*Table1[[#This Row],[Quantity]]</f>
        <v>45648.3</v>
      </c>
      <c r="L1980" s="3" t="str">
        <f t="shared" si="30"/>
        <v>No Discount</v>
      </c>
      <c r="M1980" s="2" t="str">
        <f>IFERROR(Table1[[#This Row],[Sale Price]]*Table1[[#This Row],[Discount]],"No Discount")</f>
        <v>No Discount</v>
      </c>
      <c r="N1980" s="2">
        <f>IFERROR(Table1[[#This Row],[Sale Price]]-Table1[[#This Row],[Discount Amount]],Table1[[#This Row],[Sale Price]])</f>
        <v>45648.3</v>
      </c>
      <c r="O1980" s="23">
        <f>MONTH(Table1[[#This Row],[Date]])</f>
        <v>6</v>
      </c>
      <c r="P1980" s="3"/>
      <c r="Q1980" s="3"/>
      <c r="R1980" s="3"/>
      <c r="S1980" s="3"/>
      <c r="T1980" s="3"/>
    </row>
    <row r="1981" spans="1:20">
      <c r="A1981" s="3">
        <v>1980</v>
      </c>
      <c r="B1981" s="3" t="s">
        <v>464</v>
      </c>
      <c r="C1981" s="3" t="s">
        <v>29</v>
      </c>
      <c r="D1981" s="2">
        <v>118998.96</v>
      </c>
      <c r="E1981" s="3">
        <v>4</v>
      </c>
      <c r="F1981" s="3" t="s">
        <v>2650</v>
      </c>
      <c r="G1981" s="1">
        <v>45391</v>
      </c>
      <c r="H1981" s="3" t="s">
        <v>72</v>
      </c>
      <c r="I1981" s="3" t="s">
        <v>41</v>
      </c>
      <c r="J1981" s="3" t="s">
        <v>36</v>
      </c>
      <c r="K1981" s="2">
        <f>Table1[[#This Row],[Unit Price]]*Table1[[#This Row],[Quantity]]</f>
        <v>475995.84</v>
      </c>
      <c r="L1981" s="3">
        <f t="shared" si="30"/>
        <v>0.15</v>
      </c>
      <c r="M1981" s="2">
        <f>IFERROR(Table1[[#This Row],[Sale Price]]*Table1[[#This Row],[Discount]],"No Discount")</f>
        <v>71399.376000000004</v>
      </c>
      <c r="N1981" s="2">
        <f>IFERROR(Table1[[#This Row],[Sale Price]]-Table1[[#This Row],[Discount Amount]],Table1[[#This Row],[Sale Price]])</f>
        <v>404596.46400000004</v>
      </c>
      <c r="O1981" s="23">
        <f>MONTH(Table1[[#This Row],[Date]])</f>
        <v>4</v>
      </c>
      <c r="P1981" s="3"/>
      <c r="Q1981" s="3"/>
      <c r="R1981" s="3"/>
      <c r="S1981" s="3"/>
      <c r="T1981" s="3"/>
    </row>
    <row r="1982" spans="1:20">
      <c r="A1982" s="3">
        <v>1981</v>
      </c>
      <c r="B1982" s="3" t="s">
        <v>467</v>
      </c>
      <c r="C1982" s="3" t="s">
        <v>16</v>
      </c>
      <c r="D1982" s="2">
        <v>140189.06</v>
      </c>
      <c r="E1982" s="3">
        <v>1</v>
      </c>
      <c r="F1982" s="3" t="s">
        <v>2651</v>
      </c>
      <c r="G1982" s="1">
        <v>45457</v>
      </c>
      <c r="H1982" s="3" t="s">
        <v>44</v>
      </c>
      <c r="I1982" s="3" t="s">
        <v>45</v>
      </c>
      <c r="J1982" s="3" t="s">
        <v>20</v>
      </c>
      <c r="K1982" s="2">
        <f>Table1[[#This Row],[Unit Price]]*Table1[[#This Row],[Quantity]]</f>
        <v>140189.06</v>
      </c>
      <c r="L1982" s="3" t="str">
        <f t="shared" si="30"/>
        <v>No Discount</v>
      </c>
      <c r="M1982" s="2" t="str">
        <f>IFERROR(Table1[[#This Row],[Sale Price]]*Table1[[#This Row],[Discount]],"No Discount")</f>
        <v>No Discount</v>
      </c>
      <c r="N1982" s="2">
        <f>IFERROR(Table1[[#This Row],[Sale Price]]-Table1[[#This Row],[Discount Amount]],Table1[[#This Row],[Sale Price]])</f>
        <v>140189.06</v>
      </c>
      <c r="O1982" s="23">
        <f>MONTH(Table1[[#This Row],[Date]])</f>
        <v>6</v>
      </c>
      <c r="P1982" s="3"/>
      <c r="Q1982" s="3"/>
      <c r="R1982" s="3"/>
      <c r="S1982" s="3"/>
      <c r="T1982" s="3"/>
    </row>
    <row r="1983" spans="1:20">
      <c r="A1983" s="3">
        <v>1982</v>
      </c>
      <c r="B1983" s="3" t="s">
        <v>297</v>
      </c>
      <c r="C1983" s="3" t="s">
        <v>129</v>
      </c>
      <c r="D1983" s="2">
        <v>182135.99</v>
      </c>
      <c r="E1983" s="3">
        <v>3</v>
      </c>
      <c r="F1983" s="3" t="s">
        <v>2652</v>
      </c>
      <c r="G1983" s="1">
        <v>45293</v>
      </c>
      <c r="H1983" s="3" t="s">
        <v>121</v>
      </c>
      <c r="I1983" s="3" t="s">
        <v>32</v>
      </c>
      <c r="J1983" s="3" t="s">
        <v>27</v>
      </c>
      <c r="K1983" s="2">
        <f>Table1[[#This Row],[Unit Price]]*Table1[[#This Row],[Quantity]]</f>
        <v>546407.97</v>
      </c>
      <c r="L1983" s="3">
        <f t="shared" si="30"/>
        <v>0.15</v>
      </c>
      <c r="M1983" s="2">
        <f>IFERROR(Table1[[#This Row],[Sale Price]]*Table1[[#This Row],[Discount]],"No Discount")</f>
        <v>81961.195499999987</v>
      </c>
      <c r="N1983" s="2">
        <f>IFERROR(Table1[[#This Row],[Sale Price]]-Table1[[#This Row],[Discount Amount]],Table1[[#This Row],[Sale Price]])</f>
        <v>464446.7745</v>
      </c>
      <c r="O1983" s="23">
        <f>MONTH(Table1[[#This Row],[Date]])</f>
        <v>1</v>
      </c>
      <c r="P1983" s="3"/>
      <c r="Q1983" s="3"/>
      <c r="R1983" s="3"/>
      <c r="S1983" s="3"/>
      <c r="T1983" s="3"/>
    </row>
    <row r="1984" spans="1:20">
      <c r="A1984" s="3">
        <v>1983</v>
      </c>
      <c r="B1984" s="3" t="s">
        <v>357</v>
      </c>
      <c r="C1984" s="3" t="s">
        <v>23</v>
      </c>
      <c r="D1984" s="2">
        <v>120277.66</v>
      </c>
      <c r="E1984" s="3">
        <v>5</v>
      </c>
      <c r="F1984" s="3" t="s">
        <v>2653</v>
      </c>
      <c r="G1984" s="1">
        <v>45602</v>
      </c>
      <c r="H1984" s="3" t="s">
        <v>62</v>
      </c>
      <c r="I1984" s="3" t="s">
        <v>19</v>
      </c>
      <c r="J1984" s="3" t="s">
        <v>36</v>
      </c>
      <c r="K1984" s="2">
        <f>Table1[[#This Row],[Unit Price]]*Table1[[#This Row],[Quantity]]</f>
        <v>601388.30000000005</v>
      </c>
      <c r="L1984" s="3">
        <f t="shared" si="30"/>
        <v>0.25</v>
      </c>
      <c r="M1984" s="2">
        <f>IFERROR(Table1[[#This Row],[Sale Price]]*Table1[[#This Row],[Discount]],"No Discount")</f>
        <v>150347.07500000001</v>
      </c>
      <c r="N1984" s="2">
        <f>IFERROR(Table1[[#This Row],[Sale Price]]-Table1[[#This Row],[Discount Amount]],Table1[[#This Row],[Sale Price]])</f>
        <v>451041.22500000003</v>
      </c>
      <c r="O1984" s="23">
        <f>MONTH(Table1[[#This Row],[Date]])</f>
        <v>11</v>
      </c>
      <c r="P1984" s="3"/>
      <c r="Q1984" s="3"/>
      <c r="R1984" s="3"/>
      <c r="S1984" s="3"/>
      <c r="T1984" s="3"/>
    </row>
    <row r="1985" spans="1:20">
      <c r="A1985" s="3">
        <v>1984</v>
      </c>
      <c r="B1985" s="3" t="s">
        <v>109</v>
      </c>
      <c r="C1985" s="3" t="s">
        <v>23</v>
      </c>
      <c r="D1985" s="2">
        <v>158600.32999999999</v>
      </c>
      <c r="E1985" s="3">
        <v>5</v>
      </c>
      <c r="F1985" s="3" t="s">
        <v>2654</v>
      </c>
      <c r="G1985" s="1">
        <v>45634</v>
      </c>
      <c r="H1985" s="3" t="s">
        <v>62</v>
      </c>
      <c r="I1985" s="3" t="s">
        <v>32</v>
      </c>
      <c r="J1985" s="3" t="s">
        <v>20</v>
      </c>
      <c r="K1985" s="2">
        <f>Table1[[#This Row],[Unit Price]]*Table1[[#This Row],[Quantity]]</f>
        <v>793001.64999999991</v>
      </c>
      <c r="L1985" s="3">
        <f t="shared" si="30"/>
        <v>0.25</v>
      </c>
      <c r="M1985" s="2">
        <f>IFERROR(Table1[[#This Row],[Sale Price]]*Table1[[#This Row],[Discount]],"No Discount")</f>
        <v>198250.41249999998</v>
      </c>
      <c r="N1985" s="2">
        <f>IFERROR(Table1[[#This Row],[Sale Price]]-Table1[[#This Row],[Discount Amount]],Table1[[#This Row],[Sale Price]])</f>
        <v>594751.23749999993</v>
      </c>
      <c r="O1985" s="23">
        <f>MONTH(Table1[[#This Row],[Date]])</f>
        <v>12</v>
      </c>
      <c r="P1985" s="3"/>
      <c r="Q1985" s="3"/>
      <c r="R1985" s="3"/>
      <c r="S1985" s="3"/>
      <c r="T1985" s="3"/>
    </row>
    <row r="1986" spans="1:20">
      <c r="A1986" s="3">
        <v>1985</v>
      </c>
      <c r="B1986" s="3" t="s">
        <v>784</v>
      </c>
      <c r="C1986" s="3" t="s">
        <v>51</v>
      </c>
      <c r="D1986" s="2">
        <v>138810.31</v>
      </c>
      <c r="E1986" s="3">
        <v>3</v>
      </c>
      <c r="F1986" s="3" t="s">
        <v>2655</v>
      </c>
      <c r="G1986" s="1">
        <v>45457</v>
      </c>
      <c r="H1986" s="3" t="s">
        <v>96</v>
      </c>
      <c r="I1986" s="3" t="s">
        <v>26</v>
      </c>
      <c r="J1986" s="3" t="s">
        <v>36</v>
      </c>
      <c r="K1986" s="2">
        <f>Table1[[#This Row],[Unit Price]]*Table1[[#This Row],[Quantity]]</f>
        <v>416430.93</v>
      </c>
      <c r="L1986" s="3">
        <f t="shared" ref="L1986:L2001" si="31">_xlfn.XLOOKUP(E1986,$P$2:$P$6,$Q$2:$Q$6,,0)</f>
        <v>0.15</v>
      </c>
      <c r="M1986" s="2">
        <f>IFERROR(Table1[[#This Row],[Sale Price]]*Table1[[#This Row],[Discount]],"No Discount")</f>
        <v>62464.639499999997</v>
      </c>
      <c r="N1986" s="2">
        <f>IFERROR(Table1[[#This Row],[Sale Price]]-Table1[[#This Row],[Discount Amount]],Table1[[#This Row],[Sale Price]])</f>
        <v>353966.2905</v>
      </c>
      <c r="O1986" s="23">
        <f>MONTH(Table1[[#This Row],[Date]])</f>
        <v>6</v>
      </c>
      <c r="P1986" s="3"/>
      <c r="Q1986" s="3"/>
      <c r="R1986" s="3"/>
      <c r="S1986" s="3"/>
      <c r="T1986" s="3"/>
    </row>
    <row r="1987" spans="1:20">
      <c r="A1987" s="3">
        <v>1986</v>
      </c>
      <c r="B1987" s="3" t="s">
        <v>2132</v>
      </c>
      <c r="C1987" s="3" t="s">
        <v>29</v>
      </c>
      <c r="D1987" s="2">
        <v>188555.06</v>
      </c>
      <c r="E1987" s="3">
        <v>4</v>
      </c>
      <c r="F1987" s="3" t="s">
        <v>2656</v>
      </c>
      <c r="G1987" s="1">
        <v>45392</v>
      </c>
      <c r="H1987" s="3" t="s">
        <v>91</v>
      </c>
      <c r="I1987" s="3" t="s">
        <v>45</v>
      </c>
      <c r="J1987" s="3" t="s">
        <v>27</v>
      </c>
      <c r="K1987" s="2">
        <f>Table1[[#This Row],[Unit Price]]*Table1[[#This Row],[Quantity]]</f>
        <v>754220.24</v>
      </c>
      <c r="L1987" s="3">
        <f t="shared" si="31"/>
        <v>0.15</v>
      </c>
      <c r="M1987" s="2">
        <f>IFERROR(Table1[[#This Row],[Sale Price]]*Table1[[#This Row],[Discount]],"No Discount")</f>
        <v>113133.03599999999</v>
      </c>
      <c r="N1987" s="2">
        <f>IFERROR(Table1[[#This Row],[Sale Price]]-Table1[[#This Row],[Discount Amount]],Table1[[#This Row],[Sale Price]])</f>
        <v>641087.20400000003</v>
      </c>
      <c r="O1987" s="23">
        <f>MONTH(Table1[[#This Row],[Date]])</f>
        <v>4</v>
      </c>
      <c r="P1987" s="3"/>
      <c r="Q1987" s="3"/>
      <c r="R1987" s="3"/>
      <c r="S1987" s="3"/>
      <c r="T1987" s="3"/>
    </row>
    <row r="1988" spans="1:20">
      <c r="A1988" s="3">
        <v>1987</v>
      </c>
      <c r="B1988" s="3" t="s">
        <v>1735</v>
      </c>
      <c r="C1988" s="3" t="s">
        <v>70</v>
      </c>
      <c r="D1988" s="2">
        <v>155153.96</v>
      </c>
      <c r="E1988" s="3">
        <v>1</v>
      </c>
      <c r="F1988" s="3" t="s">
        <v>2657</v>
      </c>
      <c r="G1988" s="1">
        <v>45400</v>
      </c>
      <c r="H1988" s="3" t="s">
        <v>18</v>
      </c>
      <c r="I1988" s="3" t="s">
        <v>19</v>
      </c>
      <c r="J1988" s="3" t="s">
        <v>27</v>
      </c>
      <c r="K1988" s="2">
        <f>Table1[[#This Row],[Unit Price]]*Table1[[#This Row],[Quantity]]</f>
        <v>155153.96</v>
      </c>
      <c r="L1988" s="3" t="str">
        <f t="shared" si="31"/>
        <v>No Discount</v>
      </c>
      <c r="M1988" s="2" t="str">
        <f>IFERROR(Table1[[#This Row],[Sale Price]]*Table1[[#This Row],[Discount]],"No Discount")</f>
        <v>No Discount</v>
      </c>
      <c r="N1988" s="2">
        <f>IFERROR(Table1[[#This Row],[Sale Price]]-Table1[[#This Row],[Discount Amount]],Table1[[#This Row],[Sale Price]])</f>
        <v>155153.96</v>
      </c>
      <c r="O1988" s="23">
        <f>MONTH(Table1[[#This Row],[Date]])</f>
        <v>4</v>
      </c>
      <c r="P1988" s="3"/>
      <c r="Q1988" s="3"/>
      <c r="R1988" s="3"/>
      <c r="S1988" s="3"/>
      <c r="T1988" s="3"/>
    </row>
    <row r="1989" spans="1:20">
      <c r="A1989" s="3">
        <v>1988</v>
      </c>
      <c r="B1989" s="3" t="s">
        <v>2168</v>
      </c>
      <c r="C1989" s="3" t="s">
        <v>38</v>
      </c>
      <c r="D1989" s="2">
        <v>197002.82</v>
      </c>
      <c r="E1989" s="3">
        <v>5</v>
      </c>
      <c r="F1989" s="3" t="s">
        <v>2658</v>
      </c>
      <c r="G1989" s="1">
        <v>45440</v>
      </c>
      <c r="H1989" s="3" t="s">
        <v>72</v>
      </c>
      <c r="I1989" s="3" t="s">
        <v>41</v>
      </c>
      <c r="J1989" s="3" t="s">
        <v>27</v>
      </c>
      <c r="K1989" s="2">
        <f>Table1[[#This Row],[Unit Price]]*Table1[[#This Row],[Quantity]]</f>
        <v>985014.10000000009</v>
      </c>
      <c r="L1989" s="3">
        <f t="shared" si="31"/>
        <v>0.25</v>
      </c>
      <c r="M1989" s="2">
        <f>IFERROR(Table1[[#This Row],[Sale Price]]*Table1[[#This Row],[Discount]],"No Discount")</f>
        <v>246253.52500000002</v>
      </c>
      <c r="N1989" s="2">
        <f>IFERROR(Table1[[#This Row],[Sale Price]]-Table1[[#This Row],[Discount Amount]],Table1[[#This Row],[Sale Price]])</f>
        <v>738760.57500000007</v>
      </c>
      <c r="O1989" s="23">
        <f>MONTH(Table1[[#This Row],[Date]])</f>
        <v>5</v>
      </c>
      <c r="P1989" s="3"/>
      <c r="Q1989" s="3"/>
      <c r="R1989" s="3"/>
      <c r="S1989" s="3"/>
      <c r="T1989" s="3"/>
    </row>
    <row r="1990" spans="1:20">
      <c r="A1990" s="3">
        <v>1989</v>
      </c>
      <c r="B1990" s="3" t="s">
        <v>623</v>
      </c>
      <c r="C1990" s="3" t="s">
        <v>70</v>
      </c>
      <c r="D1990" s="2">
        <v>42735.17</v>
      </c>
      <c r="E1990" s="3">
        <v>1</v>
      </c>
      <c r="F1990" s="3" t="s">
        <v>2659</v>
      </c>
      <c r="G1990" s="1">
        <v>45423</v>
      </c>
      <c r="H1990" s="3" t="s">
        <v>191</v>
      </c>
      <c r="I1990" s="3" t="s">
        <v>41</v>
      </c>
      <c r="J1990" s="3" t="s">
        <v>36</v>
      </c>
      <c r="K1990" s="2">
        <f>Table1[[#This Row],[Unit Price]]*Table1[[#This Row],[Quantity]]</f>
        <v>42735.17</v>
      </c>
      <c r="L1990" s="3" t="str">
        <f t="shared" si="31"/>
        <v>No Discount</v>
      </c>
      <c r="M1990" s="2" t="str">
        <f>IFERROR(Table1[[#This Row],[Sale Price]]*Table1[[#This Row],[Discount]],"No Discount")</f>
        <v>No Discount</v>
      </c>
      <c r="N1990" s="2">
        <f>IFERROR(Table1[[#This Row],[Sale Price]]-Table1[[#This Row],[Discount Amount]],Table1[[#This Row],[Sale Price]])</f>
        <v>42735.17</v>
      </c>
      <c r="O1990" s="23">
        <f>MONTH(Table1[[#This Row],[Date]])</f>
        <v>5</v>
      </c>
      <c r="P1990" s="3"/>
      <c r="Q1990" s="3"/>
      <c r="R1990" s="3"/>
      <c r="S1990" s="3"/>
      <c r="T1990" s="3"/>
    </row>
    <row r="1991" spans="1:20">
      <c r="A1991" s="3">
        <v>1990</v>
      </c>
      <c r="B1991" s="3" t="s">
        <v>942</v>
      </c>
      <c r="C1991" s="3" t="s">
        <v>51</v>
      </c>
      <c r="D1991" s="2">
        <v>50096.27</v>
      </c>
      <c r="E1991" s="3">
        <v>5</v>
      </c>
      <c r="F1991" s="3" t="s">
        <v>2660</v>
      </c>
      <c r="G1991" s="1">
        <v>45308</v>
      </c>
      <c r="H1991" s="3" t="s">
        <v>44</v>
      </c>
      <c r="I1991" s="3" t="s">
        <v>41</v>
      </c>
      <c r="J1991" s="3" t="s">
        <v>20</v>
      </c>
      <c r="K1991" s="2">
        <f>Table1[[#This Row],[Unit Price]]*Table1[[#This Row],[Quantity]]</f>
        <v>250481.34999999998</v>
      </c>
      <c r="L1991" s="3">
        <f t="shared" si="31"/>
        <v>0.25</v>
      </c>
      <c r="M1991" s="2">
        <f>IFERROR(Table1[[#This Row],[Sale Price]]*Table1[[#This Row],[Discount]],"No Discount")</f>
        <v>62620.337499999994</v>
      </c>
      <c r="N1991" s="2">
        <f>IFERROR(Table1[[#This Row],[Sale Price]]-Table1[[#This Row],[Discount Amount]],Table1[[#This Row],[Sale Price]])</f>
        <v>187861.01249999998</v>
      </c>
      <c r="O1991" s="23">
        <f>MONTH(Table1[[#This Row],[Date]])</f>
        <v>1</v>
      </c>
      <c r="P1991" s="3"/>
      <c r="Q1991" s="3"/>
      <c r="R1991" s="3"/>
      <c r="S1991" s="3"/>
      <c r="T1991" s="3"/>
    </row>
    <row r="1992" spans="1:20">
      <c r="A1992" s="3">
        <v>1991</v>
      </c>
      <c r="B1992" s="3" t="s">
        <v>2661</v>
      </c>
      <c r="C1992" s="3" t="s">
        <v>60</v>
      </c>
      <c r="D1992" s="2">
        <v>174526.03</v>
      </c>
      <c r="E1992" s="3">
        <v>4</v>
      </c>
      <c r="F1992" s="3" t="s">
        <v>2662</v>
      </c>
      <c r="G1992" s="1">
        <v>45547</v>
      </c>
      <c r="H1992" s="3" t="s">
        <v>53</v>
      </c>
      <c r="I1992" s="3" t="s">
        <v>26</v>
      </c>
      <c r="J1992" s="3" t="s">
        <v>20</v>
      </c>
      <c r="K1992" s="2">
        <f>Table1[[#This Row],[Unit Price]]*Table1[[#This Row],[Quantity]]</f>
        <v>698104.12</v>
      </c>
      <c r="L1992" s="3">
        <f t="shared" si="31"/>
        <v>0.15</v>
      </c>
      <c r="M1992" s="2">
        <f>IFERROR(Table1[[#This Row],[Sale Price]]*Table1[[#This Row],[Discount]],"No Discount")</f>
        <v>104715.618</v>
      </c>
      <c r="N1992" s="2">
        <f>IFERROR(Table1[[#This Row],[Sale Price]]-Table1[[#This Row],[Discount Amount]],Table1[[#This Row],[Sale Price]])</f>
        <v>593388.50199999998</v>
      </c>
      <c r="O1992" s="23">
        <f>MONTH(Table1[[#This Row],[Date]])</f>
        <v>9</v>
      </c>
      <c r="P1992" s="3"/>
      <c r="Q1992" s="3"/>
      <c r="R1992" s="3"/>
      <c r="S1992" s="3"/>
      <c r="T1992" s="3"/>
    </row>
    <row r="1993" spans="1:20">
      <c r="A1993" s="3">
        <v>1992</v>
      </c>
      <c r="B1993" s="3" t="s">
        <v>579</v>
      </c>
      <c r="C1993" s="3" t="s">
        <v>51</v>
      </c>
      <c r="D1993" s="2">
        <v>5512.01</v>
      </c>
      <c r="E1993" s="3">
        <v>4</v>
      </c>
      <c r="F1993" s="3" t="s">
        <v>2663</v>
      </c>
      <c r="G1993" s="1">
        <v>45481</v>
      </c>
      <c r="H1993" s="3" t="s">
        <v>84</v>
      </c>
      <c r="I1993" s="3" t="s">
        <v>19</v>
      </c>
      <c r="J1993" s="3" t="s">
        <v>27</v>
      </c>
      <c r="K1993" s="2">
        <f>Table1[[#This Row],[Unit Price]]*Table1[[#This Row],[Quantity]]</f>
        <v>22048.04</v>
      </c>
      <c r="L1993" s="3">
        <f t="shared" si="31"/>
        <v>0.15</v>
      </c>
      <c r="M1993" s="2">
        <f>IFERROR(Table1[[#This Row],[Sale Price]]*Table1[[#This Row],[Discount]],"No Discount")</f>
        <v>3307.2060000000001</v>
      </c>
      <c r="N1993" s="2">
        <f>IFERROR(Table1[[#This Row],[Sale Price]]-Table1[[#This Row],[Discount Amount]],Table1[[#This Row],[Sale Price]])</f>
        <v>18740.834000000003</v>
      </c>
      <c r="O1993" s="23">
        <f>MONTH(Table1[[#This Row],[Date]])</f>
        <v>7</v>
      </c>
      <c r="P1993" s="3"/>
      <c r="Q1993" s="3"/>
      <c r="R1993" s="3"/>
      <c r="S1993" s="3"/>
      <c r="T1993" s="3"/>
    </row>
    <row r="1994" spans="1:20">
      <c r="A1994" s="3">
        <v>1993</v>
      </c>
      <c r="B1994" s="3" t="s">
        <v>254</v>
      </c>
      <c r="C1994" s="3" t="s">
        <v>60</v>
      </c>
      <c r="D1994" s="2">
        <v>56197.9</v>
      </c>
      <c r="E1994" s="3">
        <v>3</v>
      </c>
      <c r="F1994" s="3" t="s">
        <v>2664</v>
      </c>
      <c r="G1994" s="1">
        <v>45501</v>
      </c>
      <c r="H1994" s="3" t="s">
        <v>18</v>
      </c>
      <c r="I1994" s="3" t="s">
        <v>45</v>
      </c>
      <c r="J1994" s="3" t="s">
        <v>20</v>
      </c>
      <c r="K1994" s="2">
        <f>Table1[[#This Row],[Unit Price]]*Table1[[#This Row],[Quantity]]</f>
        <v>168593.7</v>
      </c>
      <c r="L1994" s="3">
        <f t="shared" si="31"/>
        <v>0.15</v>
      </c>
      <c r="M1994" s="2">
        <f>IFERROR(Table1[[#This Row],[Sale Price]]*Table1[[#This Row],[Discount]],"No Discount")</f>
        <v>25289.055</v>
      </c>
      <c r="N1994" s="2">
        <f>IFERROR(Table1[[#This Row],[Sale Price]]-Table1[[#This Row],[Discount Amount]],Table1[[#This Row],[Sale Price]])</f>
        <v>143304.64500000002</v>
      </c>
      <c r="O1994" s="23">
        <f>MONTH(Table1[[#This Row],[Date]])</f>
        <v>7</v>
      </c>
      <c r="P1994" s="3"/>
      <c r="Q1994" s="3"/>
      <c r="R1994" s="3"/>
      <c r="S1994" s="3"/>
      <c r="T1994" s="3"/>
    </row>
    <row r="1995" spans="1:20">
      <c r="A1995" s="3">
        <v>1994</v>
      </c>
      <c r="B1995" s="3" t="s">
        <v>102</v>
      </c>
      <c r="C1995" s="3" t="s">
        <v>51</v>
      </c>
      <c r="D1995" s="2">
        <v>6838.57</v>
      </c>
      <c r="E1995" s="3">
        <v>2</v>
      </c>
      <c r="F1995" s="3" t="s">
        <v>2665</v>
      </c>
      <c r="G1995" s="1">
        <v>45540</v>
      </c>
      <c r="H1995" s="3" t="s">
        <v>121</v>
      </c>
      <c r="I1995" s="3" t="s">
        <v>26</v>
      </c>
      <c r="J1995" s="3" t="s">
        <v>27</v>
      </c>
      <c r="K1995" s="2">
        <f>Table1[[#This Row],[Unit Price]]*Table1[[#This Row],[Quantity]]</f>
        <v>13677.14</v>
      </c>
      <c r="L1995" s="3">
        <f t="shared" si="31"/>
        <v>0.15</v>
      </c>
      <c r="M1995" s="2">
        <f>IFERROR(Table1[[#This Row],[Sale Price]]*Table1[[#This Row],[Discount]],"No Discount")</f>
        <v>2051.5709999999999</v>
      </c>
      <c r="N1995" s="2">
        <f>IFERROR(Table1[[#This Row],[Sale Price]]-Table1[[#This Row],[Discount Amount]],Table1[[#This Row],[Sale Price]])</f>
        <v>11625.569</v>
      </c>
      <c r="O1995" s="23">
        <f>MONTH(Table1[[#This Row],[Date]])</f>
        <v>9</v>
      </c>
      <c r="P1995" s="3"/>
      <c r="Q1995" s="3"/>
      <c r="R1995" s="3"/>
      <c r="S1995" s="3"/>
      <c r="T1995" s="3"/>
    </row>
    <row r="1996" spans="1:20">
      <c r="A1996" s="3">
        <v>1995</v>
      </c>
      <c r="B1996" s="3" t="s">
        <v>583</v>
      </c>
      <c r="C1996" s="3" t="s">
        <v>129</v>
      </c>
      <c r="D1996" s="2">
        <v>41527.410000000003</v>
      </c>
      <c r="E1996" s="3">
        <v>1</v>
      </c>
      <c r="F1996" s="3" t="s">
        <v>2666</v>
      </c>
      <c r="G1996" s="1">
        <v>45472</v>
      </c>
      <c r="H1996" s="3" t="s">
        <v>57</v>
      </c>
      <c r="I1996" s="3" t="s">
        <v>32</v>
      </c>
      <c r="J1996" s="3" t="s">
        <v>36</v>
      </c>
      <c r="K1996" s="2">
        <f>Table1[[#This Row],[Unit Price]]*Table1[[#This Row],[Quantity]]</f>
        <v>41527.410000000003</v>
      </c>
      <c r="L1996" s="3" t="str">
        <f t="shared" si="31"/>
        <v>No Discount</v>
      </c>
      <c r="M1996" s="2" t="str">
        <f>IFERROR(Table1[[#This Row],[Sale Price]]*Table1[[#This Row],[Discount]],"No Discount")</f>
        <v>No Discount</v>
      </c>
      <c r="N1996" s="2">
        <f>IFERROR(Table1[[#This Row],[Sale Price]]-Table1[[#This Row],[Discount Amount]],Table1[[#This Row],[Sale Price]])</f>
        <v>41527.410000000003</v>
      </c>
      <c r="O1996" s="23">
        <f>MONTH(Table1[[#This Row],[Date]])</f>
        <v>6</v>
      </c>
      <c r="P1996" s="3"/>
      <c r="Q1996" s="3"/>
      <c r="R1996" s="3"/>
      <c r="S1996" s="3"/>
      <c r="T1996" s="3"/>
    </row>
    <row r="1997" spans="1:20">
      <c r="A1997" s="3">
        <v>1996</v>
      </c>
      <c r="B1997" s="3" t="s">
        <v>432</v>
      </c>
      <c r="C1997" s="3" t="s">
        <v>129</v>
      </c>
      <c r="D1997" s="2">
        <v>160368.91</v>
      </c>
      <c r="E1997" s="3">
        <v>4</v>
      </c>
      <c r="F1997" s="3" t="s">
        <v>2667</v>
      </c>
      <c r="G1997" s="1">
        <v>45478</v>
      </c>
      <c r="H1997" s="3" t="s">
        <v>96</v>
      </c>
      <c r="I1997" s="3" t="s">
        <v>26</v>
      </c>
      <c r="J1997" s="3" t="s">
        <v>27</v>
      </c>
      <c r="K1997" s="2">
        <f>Table1[[#This Row],[Unit Price]]*Table1[[#This Row],[Quantity]]</f>
        <v>641475.64</v>
      </c>
      <c r="L1997" s="3">
        <f t="shared" si="31"/>
        <v>0.15</v>
      </c>
      <c r="M1997" s="2">
        <f>IFERROR(Table1[[#This Row],[Sale Price]]*Table1[[#This Row],[Discount]],"No Discount")</f>
        <v>96221.346000000005</v>
      </c>
      <c r="N1997" s="2">
        <f>IFERROR(Table1[[#This Row],[Sale Price]]-Table1[[#This Row],[Discount Amount]],Table1[[#This Row],[Sale Price]])</f>
        <v>545254.29399999999</v>
      </c>
      <c r="O1997" s="23">
        <f>MONTH(Table1[[#This Row],[Date]])</f>
        <v>7</v>
      </c>
      <c r="P1997" s="3"/>
      <c r="Q1997" s="3"/>
      <c r="R1997" s="3"/>
      <c r="S1997" s="3"/>
      <c r="T1997" s="3"/>
    </row>
    <row r="1998" spans="1:20">
      <c r="A1998" s="3">
        <v>1997</v>
      </c>
      <c r="B1998" s="3" t="s">
        <v>681</v>
      </c>
      <c r="C1998" s="3" t="s">
        <v>38</v>
      </c>
      <c r="D1998" s="2">
        <v>13024.61</v>
      </c>
      <c r="E1998" s="3">
        <v>2</v>
      </c>
      <c r="F1998" s="3" t="s">
        <v>2668</v>
      </c>
      <c r="G1998" s="1">
        <v>45454</v>
      </c>
      <c r="H1998" s="3" t="s">
        <v>18</v>
      </c>
      <c r="I1998" s="3" t="s">
        <v>41</v>
      </c>
      <c r="J1998" s="3" t="s">
        <v>36</v>
      </c>
      <c r="K1998" s="2">
        <f>Table1[[#This Row],[Unit Price]]*Table1[[#This Row],[Quantity]]</f>
        <v>26049.22</v>
      </c>
      <c r="L1998" s="3">
        <f t="shared" si="31"/>
        <v>0.15</v>
      </c>
      <c r="M1998" s="2">
        <f>IFERROR(Table1[[#This Row],[Sale Price]]*Table1[[#This Row],[Discount]],"No Discount")</f>
        <v>3907.3829999999998</v>
      </c>
      <c r="N1998" s="2">
        <f>IFERROR(Table1[[#This Row],[Sale Price]]-Table1[[#This Row],[Discount Amount]],Table1[[#This Row],[Sale Price]])</f>
        <v>22141.837</v>
      </c>
      <c r="O1998" s="23">
        <f>MONTH(Table1[[#This Row],[Date]])</f>
        <v>6</v>
      </c>
      <c r="P1998" s="3"/>
      <c r="Q1998" s="3"/>
      <c r="R1998" s="3"/>
      <c r="S1998" s="3"/>
      <c r="T1998" s="3"/>
    </row>
    <row r="1999" spans="1:20">
      <c r="A1999" s="3">
        <v>1998</v>
      </c>
      <c r="B1999" s="3" t="s">
        <v>1478</v>
      </c>
      <c r="C1999" s="3" t="s">
        <v>51</v>
      </c>
      <c r="D1999" s="2">
        <v>36299.57</v>
      </c>
      <c r="E1999" s="3">
        <v>5</v>
      </c>
      <c r="F1999" s="3" t="s">
        <v>2669</v>
      </c>
      <c r="G1999" s="1">
        <v>45383</v>
      </c>
      <c r="H1999" s="3" t="s">
        <v>72</v>
      </c>
      <c r="I1999" s="3" t="s">
        <v>45</v>
      </c>
      <c r="J1999" s="3" t="s">
        <v>27</v>
      </c>
      <c r="K1999" s="2">
        <f>Table1[[#This Row],[Unit Price]]*Table1[[#This Row],[Quantity]]</f>
        <v>181497.85</v>
      </c>
      <c r="L1999" s="3">
        <f t="shared" si="31"/>
        <v>0.25</v>
      </c>
      <c r="M1999" s="2">
        <f>IFERROR(Table1[[#This Row],[Sale Price]]*Table1[[#This Row],[Discount]],"No Discount")</f>
        <v>45374.462500000001</v>
      </c>
      <c r="N1999" s="2">
        <f>IFERROR(Table1[[#This Row],[Sale Price]]-Table1[[#This Row],[Discount Amount]],Table1[[#This Row],[Sale Price]])</f>
        <v>136123.38750000001</v>
      </c>
      <c r="O1999" s="23">
        <f>MONTH(Table1[[#This Row],[Date]])</f>
        <v>4</v>
      </c>
      <c r="P1999" s="3"/>
      <c r="Q1999" s="3"/>
      <c r="R1999" s="3"/>
      <c r="S1999" s="3"/>
      <c r="T1999" s="3"/>
    </row>
    <row r="2000" spans="1:20">
      <c r="A2000" s="3">
        <v>1999</v>
      </c>
      <c r="B2000" s="3" t="s">
        <v>1071</v>
      </c>
      <c r="C2000" s="3" t="s">
        <v>129</v>
      </c>
      <c r="D2000" s="2">
        <v>183576.31</v>
      </c>
      <c r="E2000" s="3">
        <v>4</v>
      </c>
      <c r="F2000" s="3" t="s">
        <v>2670</v>
      </c>
      <c r="G2000" s="1">
        <v>45580</v>
      </c>
      <c r="H2000" s="3" t="s">
        <v>106</v>
      </c>
      <c r="I2000" s="3" t="s">
        <v>41</v>
      </c>
      <c r="J2000" s="3" t="s">
        <v>27</v>
      </c>
      <c r="K2000" s="2">
        <f>Table1[[#This Row],[Unit Price]]*Table1[[#This Row],[Quantity]]</f>
        <v>734305.24</v>
      </c>
      <c r="L2000" s="3">
        <f t="shared" si="31"/>
        <v>0.15</v>
      </c>
      <c r="M2000" s="2">
        <f>IFERROR(Table1[[#This Row],[Sale Price]]*Table1[[#This Row],[Discount]],"No Discount")</f>
        <v>110145.78599999999</v>
      </c>
      <c r="N2000" s="2">
        <f>IFERROR(Table1[[#This Row],[Sale Price]]-Table1[[#This Row],[Discount Amount]],Table1[[#This Row],[Sale Price]])</f>
        <v>624159.45400000003</v>
      </c>
      <c r="O2000" s="23">
        <f>MONTH(Table1[[#This Row],[Date]])</f>
        <v>10</v>
      </c>
      <c r="P2000" s="3"/>
      <c r="Q2000" s="3"/>
      <c r="R2000" s="3"/>
      <c r="S2000" s="3"/>
      <c r="T2000" s="3"/>
    </row>
    <row r="2001" spans="1:20">
      <c r="A2001" s="3">
        <v>2000</v>
      </c>
      <c r="B2001" s="3" t="s">
        <v>1008</v>
      </c>
      <c r="C2001" s="3" t="s">
        <v>79</v>
      </c>
      <c r="D2001" s="2">
        <v>89166.75</v>
      </c>
      <c r="E2001" s="3">
        <v>4</v>
      </c>
      <c r="F2001" s="3" t="s">
        <v>2671</v>
      </c>
      <c r="G2001" s="1">
        <v>45410</v>
      </c>
      <c r="H2001" s="3" t="s">
        <v>44</v>
      </c>
      <c r="I2001" s="3" t="s">
        <v>19</v>
      </c>
      <c r="J2001" s="3" t="s">
        <v>27</v>
      </c>
      <c r="K2001" s="2">
        <f>Table1[[#This Row],[Unit Price]]*Table1[[#This Row],[Quantity]]</f>
        <v>356667</v>
      </c>
      <c r="L2001" s="3">
        <f t="shared" si="31"/>
        <v>0.15</v>
      </c>
      <c r="M2001" s="2">
        <f>IFERROR(Table1[[#This Row],[Sale Price]]*Table1[[#This Row],[Discount]],"No Discount")</f>
        <v>53500.049999999996</v>
      </c>
      <c r="N2001" s="2">
        <f>IFERROR(Table1[[#This Row],[Sale Price]]-Table1[[#This Row],[Discount Amount]],Table1[[#This Row],[Sale Price]])</f>
        <v>303166.95</v>
      </c>
      <c r="O2001" s="23">
        <f>MONTH(Table1[[#This Row],[Date]])</f>
        <v>4</v>
      </c>
      <c r="P2001" s="3"/>
      <c r="Q2001" s="3"/>
      <c r="R2001" s="3"/>
      <c r="S2001" s="3"/>
      <c r="T2001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F448A-AE83-4EEC-B8A7-299A8DFD5AF7}">
  <dimension ref="A3:H376"/>
  <sheetViews>
    <sheetView topLeftCell="A3" workbookViewId="0">
      <selection activeCell="A15" sqref="A15"/>
    </sheetView>
  </sheetViews>
  <sheetFormatPr defaultRowHeight="15"/>
  <cols>
    <col min="1" max="2" width="13.28515625" bestFit="1" customWidth="1"/>
    <col min="4" max="4" width="11.42578125" bestFit="1" customWidth="1"/>
    <col min="5" max="5" width="13.5703125" bestFit="1" customWidth="1"/>
    <col min="7" max="7" width="16.42578125" bestFit="1" customWidth="1"/>
    <col min="8" max="8" width="13.140625" bestFit="1" customWidth="1"/>
  </cols>
  <sheetData>
    <row r="3" spans="1:8">
      <c r="A3" s="22" t="s">
        <v>2</v>
      </c>
      <c r="B3" s="3" t="s">
        <v>2672</v>
      </c>
      <c r="C3" s="3"/>
      <c r="D3" s="22" t="s">
        <v>7</v>
      </c>
      <c r="E3" s="3" t="s">
        <v>2673</v>
      </c>
      <c r="F3" s="3"/>
      <c r="G3" s="24"/>
      <c r="H3" s="24"/>
    </row>
    <row r="4" spans="1:8">
      <c r="A4" s="3" t="s">
        <v>129</v>
      </c>
      <c r="B4" s="23">
        <v>185</v>
      </c>
      <c r="C4" s="3"/>
      <c r="D4" s="3" t="s">
        <v>99</v>
      </c>
      <c r="E4" s="23">
        <v>54</v>
      </c>
      <c r="F4" s="3"/>
      <c r="G4" s="25"/>
      <c r="H4" s="25"/>
    </row>
    <row r="5" spans="1:8">
      <c r="A5" s="3" t="s">
        <v>79</v>
      </c>
      <c r="B5" s="23">
        <v>187</v>
      </c>
      <c r="C5" s="3"/>
      <c r="D5" s="3" t="s">
        <v>159</v>
      </c>
      <c r="E5" s="23">
        <v>58</v>
      </c>
      <c r="F5" s="3"/>
      <c r="G5" s="25"/>
      <c r="H5" s="25"/>
    </row>
    <row r="6" spans="1:8">
      <c r="A6" s="3" t="s">
        <v>51</v>
      </c>
      <c r="B6" s="23">
        <v>188</v>
      </c>
      <c r="C6" s="3"/>
      <c r="D6" s="3" t="s">
        <v>251</v>
      </c>
      <c r="E6" s="23">
        <v>60</v>
      </c>
      <c r="F6" s="3"/>
      <c r="G6" s="25"/>
      <c r="H6" s="25"/>
    </row>
    <row r="7" spans="1:8">
      <c r="A7" s="3" t="s">
        <v>47</v>
      </c>
      <c r="B7" s="23">
        <v>189</v>
      </c>
      <c r="C7" s="3"/>
      <c r="D7" s="3" t="s">
        <v>191</v>
      </c>
      <c r="E7" s="23">
        <v>67</v>
      </c>
      <c r="F7" s="3"/>
      <c r="G7" s="25"/>
      <c r="H7" s="25"/>
    </row>
    <row r="8" spans="1:8">
      <c r="A8" s="3" t="s">
        <v>29</v>
      </c>
      <c r="B8" s="23">
        <v>191</v>
      </c>
      <c r="C8" s="3"/>
      <c r="D8" s="3" t="s">
        <v>53</v>
      </c>
      <c r="E8" s="23">
        <v>68</v>
      </c>
      <c r="F8" s="3"/>
      <c r="G8" s="25"/>
      <c r="H8" s="25"/>
    </row>
    <row r="9" spans="1:8">
      <c r="A9" s="3" t="s">
        <v>60</v>
      </c>
      <c r="B9" s="23">
        <v>197</v>
      </c>
      <c r="C9" s="3"/>
      <c r="D9" s="3" t="s">
        <v>62</v>
      </c>
      <c r="E9" s="23">
        <v>69</v>
      </c>
      <c r="F9" s="3"/>
      <c r="G9" s="25"/>
      <c r="H9" s="25"/>
    </row>
    <row r="10" spans="1:8">
      <c r="A10" s="3" t="s">
        <v>23</v>
      </c>
      <c r="B10" s="23">
        <v>203</v>
      </c>
      <c r="C10" s="3"/>
      <c r="D10" s="3" t="s">
        <v>223</v>
      </c>
      <c r="E10" s="23">
        <v>70</v>
      </c>
      <c r="F10" s="3"/>
      <c r="G10" s="25"/>
      <c r="H10" s="25"/>
    </row>
    <row r="11" spans="1:8">
      <c r="A11" s="3" t="s">
        <v>38</v>
      </c>
      <c r="B11" s="23">
        <v>209</v>
      </c>
      <c r="C11" s="3"/>
      <c r="D11" s="3" t="s">
        <v>106</v>
      </c>
      <c r="E11" s="23">
        <v>72</v>
      </c>
      <c r="F11" s="3"/>
      <c r="G11" s="25"/>
      <c r="H11" s="25"/>
    </row>
    <row r="12" spans="1:8">
      <c r="A12" s="3" t="s">
        <v>70</v>
      </c>
      <c r="B12" s="23">
        <v>220</v>
      </c>
      <c r="C12" s="3"/>
      <c r="D12" s="3" t="s">
        <v>197</v>
      </c>
      <c r="E12" s="23">
        <v>72</v>
      </c>
      <c r="F12" s="3"/>
      <c r="G12" s="25"/>
      <c r="H12" s="25"/>
    </row>
    <row r="13" spans="1:8">
      <c r="A13" s="3" t="s">
        <v>16</v>
      </c>
      <c r="B13" s="23">
        <v>231</v>
      </c>
      <c r="C13" s="3"/>
      <c r="D13" s="3" t="s">
        <v>25</v>
      </c>
      <c r="E13" s="23">
        <v>75</v>
      </c>
      <c r="F13" s="3"/>
      <c r="G13" s="25"/>
      <c r="H13" s="25"/>
    </row>
    <row r="14" spans="1:8">
      <c r="A14" s="3" t="s">
        <v>2674</v>
      </c>
      <c r="B14" s="23">
        <v>2000</v>
      </c>
      <c r="C14" s="3"/>
      <c r="D14" s="3" t="s">
        <v>57</v>
      </c>
      <c r="E14" s="23">
        <v>76</v>
      </c>
      <c r="F14" s="3"/>
      <c r="G14" s="24"/>
      <c r="H14" s="24"/>
    </row>
    <row r="15" spans="1:8">
      <c r="A15" s="13"/>
      <c r="B15" s="14"/>
      <c r="C15" s="15"/>
      <c r="D15" s="3" t="s">
        <v>181</v>
      </c>
      <c r="E15" s="23">
        <v>76</v>
      </c>
      <c r="F15" s="3"/>
      <c r="G15" s="3"/>
      <c r="H15" s="3"/>
    </row>
    <row r="16" spans="1:8">
      <c r="A16" s="16"/>
      <c r="B16" s="17"/>
      <c r="C16" s="18"/>
      <c r="D16" s="3" t="s">
        <v>96</v>
      </c>
      <c r="E16" s="23">
        <v>77</v>
      </c>
      <c r="F16" s="3"/>
      <c r="G16" s="3"/>
      <c r="H16" s="3"/>
    </row>
    <row r="17" spans="1:6">
      <c r="A17" s="16"/>
      <c r="B17" s="17"/>
      <c r="C17" s="18"/>
      <c r="D17" s="3" t="s">
        <v>72</v>
      </c>
      <c r="E17" s="23">
        <v>78</v>
      </c>
      <c r="F17" s="3"/>
    </row>
    <row r="18" spans="1:6">
      <c r="A18" s="16"/>
      <c r="B18" s="17"/>
      <c r="C18" s="18"/>
      <c r="D18" s="3" t="s">
        <v>35</v>
      </c>
      <c r="E18" s="23">
        <v>79</v>
      </c>
      <c r="F18" s="3"/>
    </row>
    <row r="19" spans="1:6">
      <c r="A19" s="16"/>
      <c r="B19" s="17"/>
      <c r="C19" s="18"/>
      <c r="D19" s="3" t="s">
        <v>40</v>
      </c>
      <c r="E19" s="23">
        <v>79</v>
      </c>
      <c r="F19" s="3"/>
    </row>
    <row r="20" spans="1:6">
      <c r="A20" s="16"/>
      <c r="B20" s="17"/>
      <c r="C20" s="18"/>
      <c r="D20" s="3" t="s">
        <v>18</v>
      </c>
      <c r="E20" s="23">
        <v>79</v>
      </c>
      <c r="F20" s="3"/>
    </row>
    <row r="21" spans="1:6">
      <c r="A21" s="16"/>
      <c r="B21" s="17"/>
      <c r="C21" s="18"/>
      <c r="D21" s="3" t="s">
        <v>121</v>
      </c>
      <c r="E21" s="23">
        <v>81</v>
      </c>
      <c r="F21" s="3"/>
    </row>
    <row r="22" spans="1:6">
      <c r="A22" s="16"/>
      <c r="B22" s="17"/>
      <c r="C22" s="18"/>
      <c r="D22" s="3" t="s">
        <v>131</v>
      </c>
      <c r="E22" s="23">
        <v>81</v>
      </c>
      <c r="F22" s="3"/>
    </row>
    <row r="23" spans="1:6">
      <c r="A23" s="16"/>
      <c r="B23" s="17"/>
      <c r="C23" s="18"/>
      <c r="D23" s="3" t="s">
        <v>67</v>
      </c>
      <c r="E23" s="23">
        <v>82</v>
      </c>
      <c r="F23" s="3"/>
    </row>
    <row r="24" spans="1:6">
      <c r="A24" s="16"/>
      <c r="B24" s="17"/>
      <c r="C24" s="18"/>
      <c r="D24" s="3" t="s">
        <v>31</v>
      </c>
      <c r="E24" s="23">
        <v>86</v>
      </c>
      <c r="F24" s="3"/>
    </row>
    <row r="25" spans="1:6">
      <c r="A25" s="16"/>
      <c r="B25" s="17"/>
      <c r="C25" s="18"/>
      <c r="D25" s="3" t="s">
        <v>76</v>
      </c>
      <c r="E25" s="23">
        <v>87</v>
      </c>
      <c r="F25" s="3"/>
    </row>
    <row r="26" spans="1:6">
      <c r="A26" s="16"/>
      <c r="B26" s="17"/>
      <c r="C26" s="18"/>
      <c r="D26" s="3" t="s">
        <v>81</v>
      </c>
      <c r="E26" s="23">
        <v>91</v>
      </c>
      <c r="F26" s="3"/>
    </row>
    <row r="27" spans="1:6">
      <c r="A27" s="16"/>
      <c r="B27" s="17"/>
      <c r="C27" s="18"/>
      <c r="D27" s="3" t="s">
        <v>91</v>
      </c>
      <c r="E27" s="23">
        <v>92</v>
      </c>
      <c r="F27" s="3"/>
    </row>
    <row r="28" spans="1:6">
      <c r="A28" s="16"/>
      <c r="B28" s="17"/>
      <c r="C28" s="18"/>
      <c r="D28" s="3" t="s">
        <v>44</v>
      </c>
      <c r="E28" s="23">
        <v>92</v>
      </c>
      <c r="F28" s="3"/>
    </row>
    <row r="29" spans="1:6">
      <c r="A29" s="16"/>
      <c r="B29" s="17"/>
      <c r="C29" s="18"/>
      <c r="D29" s="3" t="s">
        <v>84</v>
      </c>
      <c r="E29" s="23">
        <v>99</v>
      </c>
      <c r="F29" s="3"/>
    </row>
    <row r="30" spans="1:6">
      <c r="A30" s="16"/>
      <c r="B30" s="17"/>
      <c r="C30" s="18"/>
      <c r="D30" s="3" t="s">
        <v>2674</v>
      </c>
      <c r="E30" s="23">
        <v>2000</v>
      </c>
      <c r="F30" s="3"/>
    </row>
    <row r="31" spans="1:6">
      <c r="A31" s="16"/>
      <c r="B31" s="17"/>
      <c r="C31" s="18"/>
      <c r="D31" s="3"/>
      <c r="E31" s="3"/>
      <c r="F31" s="3"/>
    </row>
    <row r="32" spans="1:6">
      <c r="A32" s="19"/>
      <c r="B32" s="20"/>
      <c r="C32" s="21"/>
      <c r="D32" s="3"/>
      <c r="E32" s="3"/>
      <c r="F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  <row r="37" spans="1:2">
      <c r="A37" s="3"/>
      <c r="B37" s="3"/>
    </row>
    <row r="38" spans="1:2">
      <c r="A38" s="3"/>
      <c r="B38" s="3"/>
    </row>
    <row r="39" spans="1:2">
      <c r="A39" s="3"/>
      <c r="B39" s="3"/>
    </row>
    <row r="40" spans="1:2">
      <c r="A40" s="3"/>
      <c r="B40" s="3"/>
    </row>
    <row r="41" spans="1:2">
      <c r="A41" s="3"/>
      <c r="B41" s="3"/>
    </row>
    <row r="42" spans="1:2">
      <c r="A42" s="3"/>
      <c r="B42" s="3"/>
    </row>
    <row r="43" spans="1:2">
      <c r="A43" s="3"/>
      <c r="B43" s="3"/>
    </row>
    <row r="44" spans="1:2">
      <c r="A44" s="3"/>
      <c r="B44" s="3"/>
    </row>
    <row r="45" spans="1:2">
      <c r="A45" s="3"/>
      <c r="B45" s="3"/>
    </row>
    <row r="46" spans="1:2">
      <c r="A46" s="3"/>
      <c r="B46" s="3"/>
    </row>
    <row r="47" spans="1:2">
      <c r="A47" s="3"/>
      <c r="B47" s="3"/>
    </row>
    <row r="48" spans="1:2">
      <c r="A48" s="3"/>
      <c r="B48" s="3"/>
    </row>
    <row r="49" spans="1:2">
      <c r="A49" s="3"/>
      <c r="B49" s="3"/>
    </row>
    <row r="50" spans="1:2">
      <c r="A50" s="3"/>
      <c r="B50" s="3"/>
    </row>
    <row r="51" spans="1:2">
      <c r="A51" s="3"/>
      <c r="B51" s="3"/>
    </row>
    <row r="52" spans="1:2">
      <c r="A52" s="3"/>
      <c r="B52" s="3"/>
    </row>
    <row r="53" spans="1:2">
      <c r="A53" s="3"/>
      <c r="B53" s="3"/>
    </row>
    <row r="54" spans="1:2">
      <c r="A54" s="3"/>
      <c r="B54" s="3"/>
    </row>
    <row r="55" spans="1:2">
      <c r="A55" s="3"/>
      <c r="B55" s="3"/>
    </row>
    <row r="56" spans="1:2">
      <c r="A56" s="3"/>
      <c r="B56" s="3"/>
    </row>
    <row r="57" spans="1:2">
      <c r="A57" s="3"/>
      <c r="B57" s="3"/>
    </row>
    <row r="58" spans="1:2">
      <c r="A58" s="3"/>
      <c r="B58" s="3"/>
    </row>
    <row r="59" spans="1:2">
      <c r="A59" s="3"/>
      <c r="B59" s="3"/>
    </row>
    <row r="60" spans="1:2">
      <c r="A60" s="3"/>
      <c r="B60" s="3"/>
    </row>
    <row r="61" spans="1:2">
      <c r="A61" s="3"/>
      <c r="B61" s="3"/>
    </row>
    <row r="62" spans="1:2">
      <c r="A62" s="3"/>
      <c r="B62" s="3"/>
    </row>
    <row r="63" spans="1:2">
      <c r="A63" s="3"/>
      <c r="B63" s="3"/>
    </row>
    <row r="64" spans="1:2">
      <c r="A64" s="3"/>
      <c r="B64" s="3"/>
    </row>
    <row r="65" spans="1:2">
      <c r="A65" s="3"/>
      <c r="B65" s="3"/>
    </row>
    <row r="66" spans="1:2">
      <c r="A66" s="3"/>
      <c r="B66" s="3"/>
    </row>
    <row r="67" spans="1:2">
      <c r="A67" s="3"/>
      <c r="B67" s="3"/>
    </row>
    <row r="68" spans="1:2">
      <c r="A68" s="3"/>
      <c r="B68" s="3"/>
    </row>
    <row r="69" spans="1:2">
      <c r="A69" s="3"/>
      <c r="B69" s="3"/>
    </row>
    <row r="70" spans="1:2">
      <c r="A70" s="3"/>
      <c r="B70" s="3"/>
    </row>
    <row r="71" spans="1:2">
      <c r="A71" s="3"/>
      <c r="B71" s="3"/>
    </row>
    <row r="72" spans="1:2">
      <c r="A72" s="3"/>
      <c r="B72" s="3"/>
    </row>
    <row r="73" spans="1:2">
      <c r="A73" s="3"/>
      <c r="B73" s="3"/>
    </row>
    <row r="74" spans="1:2">
      <c r="A74" s="3"/>
      <c r="B74" s="3"/>
    </row>
    <row r="75" spans="1:2">
      <c r="A75" s="3"/>
      <c r="B75" s="3"/>
    </row>
    <row r="76" spans="1:2">
      <c r="A76" s="3"/>
      <c r="B76" s="3"/>
    </row>
    <row r="77" spans="1:2">
      <c r="A77" s="3"/>
      <c r="B77" s="3"/>
    </row>
    <row r="78" spans="1:2">
      <c r="A78" s="3"/>
      <c r="B78" s="3"/>
    </row>
    <row r="79" spans="1:2">
      <c r="A79" s="3"/>
      <c r="B79" s="3"/>
    </row>
    <row r="80" spans="1:2">
      <c r="A80" s="3"/>
      <c r="B80" s="3"/>
    </row>
    <row r="81" spans="1:2">
      <c r="A81" s="3"/>
      <c r="B81" s="3"/>
    </row>
    <row r="82" spans="1:2">
      <c r="A82" s="3"/>
      <c r="B82" s="3"/>
    </row>
    <row r="83" spans="1:2">
      <c r="A83" s="3"/>
      <c r="B83" s="3"/>
    </row>
    <row r="84" spans="1:2">
      <c r="A84" s="3"/>
      <c r="B84" s="3"/>
    </row>
    <row r="85" spans="1:2">
      <c r="A85" s="3"/>
      <c r="B85" s="3"/>
    </row>
    <row r="86" spans="1:2">
      <c r="A86" s="3"/>
      <c r="B86" s="3"/>
    </row>
    <row r="87" spans="1:2">
      <c r="A87" s="3"/>
      <c r="B87" s="3"/>
    </row>
    <row r="88" spans="1:2">
      <c r="A88" s="3"/>
      <c r="B88" s="3"/>
    </row>
    <row r="89" spans="1:2">
      <c r="A89" s="3"/>
      <c r="B89" s="3"/>
    </row>
    <row r="90" spans="1:2">
      <c r="A90" s="3"/>
      <c r="B90" s="3"/>
    </row>
    <row r="91" spans="1:2">
      <c r="A91" s="3"/>
      <c r="B91" s="3"/>
    </row>
    <row r="92" spans="1:2">
      <c r="A92" s="3"/>
      <c r="B92" s="3"/>
    </row>
    <row r="93" spans="1:2">
      <c r="A93" s="3"/>
      <c r="B93" s="3"/>
    </row>
    <row r="94" spans="1:2">
      <c r="A94" s="3"/>
      <c r="B94" s="3"/>
    </row>
    <row r="95" spans="1:2">
      <c r="A95" s="3"/>
      <c r="B95" s="3"/>
    </row>
    <row r="96" spans="1:2">
      <c r="A96" s="3"/>
      <c r="B96" s="3"/>
    </row>
    <row r="97" spans="1:2">
      <c r="A97" s="3"/>
      <c r="B97" s="3"/>
    </row>
    <row r="98" spans="1:2">
      <c r="A98" s="3"/>
      <c r="B98" s="3"/>
    </row>
    <row r="99" spans="1:2">
      <c r="A99" s="3"/>
      <c r="B99" s="3"/>
    </row>
    <row r="100" spans="1:2">
      <c r="A100" s="3"/>
      <c r="B100" s="3"/>
    </row>
    <row r="101" spans="1:2">
      <c r="A101" s="3"/>
      <c r="B101" s="3"/>
    </row>
    <row r="102" spans="1:2">
      <c r="A102" s="3"/>
      <c r="B102" s="3"/>
    </row>
    <row r="103" spans="1:2">
      <c r="A103" s="3"/>
      <c r="B103" s="3"/>
    </row>
    <row r="104" spans="1:2">
      <c r="A104" s="3"/>
      <c r="B104" s="3"/>
    </row>
    <row r="105" spans="1:2">
      <c r="A105" s="3"/>
      <c r="B105" s="3"/>
    </row>
    <row r="106" spans="1:2">
      <c r="A106" s="3"/>
      <c r="B106" s="3"/>
    </row>
    <row r="107" spans="1:2">
      <c r="A107" s="3"/>
      <c r="B107" s="3"/>
    </row>
    <row r="108" spans="1:2">
      <c r="A108" s="3"/>
      <c r="B108" s="3"/>
    </row>
    <row r="109" spans="1:2">
      <c r="A109" s="3"/>
      <c r="B109" s="3"/>
    </row>
    <row r="110" spans="1:2">
      <c r="A110" s="3"/>
      <c r="B110" s="3"/>
    </row>
    <row r="111" spans="1:2">
      <c r="A111" s="3"/>
      <c r="B111" s="3"/>
    </row>
    <row r="112" spans="1:2">
      <c r="A112" s="3"/>
      <c r="B112" s="3"/>
    </row>
    <row r="113" spans="1:2">
      <c r="A113" s="3"/>
      <c r="B113" s="3"/>
    </row>
    <row r="114" spans="1:2">
      <c r="A114" s="3"/>
      <c r="B114" s="3"/>
    </row>
    <row r="115" spans="1:2">
      <c r="A115" s="3"/>
      <c r="B115" s="3"/>
    </row>
    <row r="116" spans="1:2">
      <c r="A116" s="3"/>
      <c r="B116" s="3"/>
    </row>
    <row r="117" spans="1:2">
      <c r="A117" s="3"/>
      <c r="B117" s="3"/>
    </row>
    <row r="118" spans="1:2">
      <c r="A118" s="3"/>
      <c r="B118" s="3"/>
    </row>
    <row r="119" spans="1:2">
      <c r="A119" s="3"/>
      <c r="B119" s="3"/>
    </row>
    <row r="120" spans="1:2">
      <c r="A120" s="3"/>
      <c r="B120" s="3"/>
    </row>
    <row r="121" spans="1:2">
      <c r="A121" s="3"/>
      <c r="B121" s="3"/>
    </row>
    <row r="122" spans="1:2">
      <c r="A122" s="3"/>
      <c r="B122" s="3"/>
    </row>
    <row r="123" spans="1:2">
      <c r="A123" s="3"/>
      <c r="B123" s="3"/>
    </row>
    <row r="124" spans="1:2">
      <c r="A124" s="3"/>
      <c r="B124" s="3"/>
    </row>
    <row r="125" spans="1:2">
      <c r="A125" s="3"/>
      <c r="B125" s="3"/>
    </row>
    <row r="126" spans="1:2">
      <c r="A126" s="3"/>
      <c r="B126" s="3"/>
    </row>
    <row r="127" spans="1:2">
      <c r="A127" s="3"/>
      <c r="B127" s="3"/>
    </row>
    <row r="128" spans="1:2">
      <c r="A128" s="3"/>
      <c r="B128" s="3"/>
    </row>
    <row r="129" spans="1:2">
      <c r="A129" s="3"/>
      <c r="B129" s="3"/>
    </row>
    <row r="130" spans="1:2">
      <c r="A130" s="3"/>
      <c r="B130" s="3"/>
    </row>
    <row r="131" spans="1:2">
      <c r="A131" s="3"/>
      <c r="B131" s="3"/>
    </row>
    <row r="132" spans="1:2">
      <c r="A132" s="3"/>
      <c r="B132" s="3"/>
    </row>
    <row r="133" spans="1:2">
      <c r="A133" s="3"/>
      <c r="B133" s="3"/>
    </row>
    <row r="134" spans="1:2">
      <c r="A134" s="3"/>
      <c r="B134" s="3"/>
    </row>
    <row r="135" spans="1:2">
      <c r="A135" s="3"/>
      <c r="B135" s="3"/>
    </row>
    <row r="136" spans="1:2">
      <c r="A136" s="3"/>
      <c r="B136" s="3"/>
    </row>
    <row r="137" spans="1:2">
      <c r="A137" s="3"/>
      <c r="B137" s="3"/>
    </row>
    <row r="138" spans="1:2">
      <c r="A138" s="3"/>
      <c r="B138" s="3"/>
    </row>
    <row r="139" spans="1:2">
      <c r="A139" s="3"/>
      <c r="B139" s="3"/>
    </row>
    <row r="140" spans="1:2">
      <c r="A140" s="3"/>
      <c r="B140" s="3"/>
    </row>
    <row r="141" spans="1:2">
      <c r="A141" s="3"/>
      <c r="B141" s="3"/>
    </row>
    <row r="142" spans="1:2">
      <c r="A142" s="3"/>
      <c r="B142" s="3"/>
    </row>
    <row r="143" spans="1:2">
      <c r="A143" s="3"/>
      <c r="B143" s="3"/>
    </row>
    <row r="144" spans="1:2">
      <c r="A144" s="3"/>
      <c r="B144" s="3"/>
    </row>
    <row r="145" spans="1:2">
      <c r="A145" s="3"/>
      <c r="B145" s="3"/>
    </row>
    <row r="146" spans="1:2">
      <c r="A146" s="3"/>
      <c r="B146" s="3"/>
    </row>
    <row r="147" spans="1:2">
      <c r="A147" s="3"/>
      <c r="B147" s="3"/>
    </row>
    <row r="148" spans="1:2">
      <c r="A148" s="3"/>
      <c r="B148" s="3"/>
    </row>
    <row r="149" spans="1:2">
      <c r="A149" s="3"/>
      <c r="B149" s="3"/>
    </row>
    <row r="150" spans="1:2">
      <c r="A150" s="3"/>
      <c r="B150" s="3"/>
    </row>
    <row r="151" spans="1:2">
      <c r="A151" s="3"/>
      <c r="B151" s="3"/>
    </row>
    <row r="152" spans="1:2">
      <c r="A152" s="3"/>
      <c r="B152" s="3"/>
    </row>
    <row r="153" spans="1:2">
      <c r="A153" s="3"/>
      <c r="B153" s="3"/>
    </row>
    <row r="154" spans="1:2">
      <c r="A154" s="3"/>
      <c r="B154" s="3"/>
    </row>
    <row r="155" spans="1:2">
      <c r="A155" s="3"/>
      <c r="B155" s="3"/>
    </row>
    <row r="156" spans="1:2">
      <c r="A156" s="3"/>
      <c r="B156" s="3"/>
    </row>
    <row r="157" spans="1:2">
      <c r="A157" s="3"/>
      <c r="B157" s="3"/>
    </row>
    <row r="158" spans="1:2">
      <c r="A158" s="3"/>
      <c r="B158" s="3"/>
    </row>
    <row r="159" spans="1:2">
      <c r="A159" s="3"/>
      <c r="B159" s="3"/>
    </row>
    <row r="160" spans="1:2">
      <c r="A160" s="3"/>
      <c r="B160" s="3"/>
    </row>
    <row r="161" spans="1:2">
      <c r="A161" s="3"/>
      <c r="B161" s="3"/>
    </row>
    <row r="162" spans="1:2">
      <c r="A162" s="3"/>
      <c r="B162" s="3"/>
    </row>
    <row r="163" spans="1:2">
      <c r="A163" s="3"/>
      <c r="B163" s="3"/>
    </row>
    <row r="164" spans="1:2">
      <c r="A164" s="3"/>
      <c r="B164" s="3"/>
    </row>
    <row r="165" spans="1:2">
      <c r="A165" s="3"/>
      <c r="B165" s="3"/>
    </row>
    <row r="166" spans="1:2">
      <c r="A166" s="3"/>
      <c r="B166" s="3"/>
    </row>
    <row r="167" spans="1:2">
      <c r="A167" s="3"/>
      <c r="B167" s="3"/>
    </row>
    <row r="168" spans="1:2">
      <c r="A168" s="3"/>
      <c r="B168" s="3"/>
    </row>
    <row r="169" spans="1:2">
      <c r="A169" s="3"/>
      <c r="B169" s="3"/>
    </row>
    <row r="170" spans="1:2">
      <c r="A170" s="3"/>
      <c r="B170" s="3"/>
    </row>
    <row r="171" spans="1:2">
      <c r="A171" s="3"/>
      <c r="B171" s="3"/>
    </row>
    <row r="172" spans="1:2">
      <c r="A172" s="3"/>
      <c r="B172" s="3"/>
    </row>
    <row r="173" spans="1:2">
      <c r="A173" s="3"/>
      <c r="B173" s="3"/>
    </row>
    <row r="174" spans="1:2">
      <c r="A174" s="3"/>
      <c r="B174" s="3"/>
    </row>
    <row r="175" spans="1:2">
      <c r="A175" s="3"/>
      <c r="B175" s="3"/>
    </row>
    <row r="176" spans="1:2">
      <c r="A176" s="3"/>
      <c r="B176" s="3"/>
    </row>
    <row r="177" spans="1:2">
      <c r="A177" s="3"/>
      <c r="B177" s="3"/>
    </row>
    <row r="178" spans="1:2">
      <c r="A178" s="3"/>
      <c r="B178" s="3"/>
    </row>
    <row r="179" spans="1:2">
      <c r="A179" s="3"/>
      <c r="B179" s="3"/>
    </row>
    <row r="180" spans="1:2">
      <c r="A180" s="3"/>
      <c r="B180" s="3"/>
    </row>
    <row r="181" spans="1:2">
      <c r="A181" s="3"/>
      <c r="B181" s="3"/>
    </row>
    <row r="182" spans="1:2">
      <c r="A182" s="3"/>
      <c r="B182" s="3"/>
    </row>
    <row r="183" spans="1:2">
      <c r="A183" s="3"/>
      <c r="B183" s="3"/>
    </row>
    <row r="184" spans="1:2">
      <c r="A184" s="3"/>
      <c r="B184" s="3"/>
    </row>
    <row r="185" spans="1:2">
      <c r="A185" s="3"/>
      <c r="B185" s="3"/>
    </row>
    <row r="186" spans="1:2">
      <c r="A186" s="3"/>
      <c r="B186" s="3"/>
    </row>
    <row r="187" spans="1:2">
      <c r="A187" s="3"/>
      <c r="B187" s="3"/>
    </row>
    <row r="188" spans="1:2">
      <c r="A188" s="3"/>
      <c r="B188" s="3"/>
    </row>
    <row r="189" spans="1:2">
      <c r="A189" s="3"/>
      <c r="B189" s="3"/>
    </row>
    <row r="190" spans="1:2">
      <c r="A190" s="3"/>
      <c r="B190" s="3"/>
    </row>
    <row r="191" spans="1:2">
      <c r="A191" s="3"/>
      <c r="B191" s="3"/>
    </row>
    <row r="192" spans="1:2">
      <c r="A192" s="3"/>
      <c r="B192" s="3"/>
    </row>
    <row r="193" spans="1:2">
      <c r="A193" s="3"/>
      <c r="B193" s="3"/>
    </row>
    <row r="194" spans="1:2">
      <c r="A194" s="3"/>
      <c r="B194" s="3"/>
    </row>
    <row r="195" spans="1:2">
      <c r="A195" s="3"/>
      <c r="B195" s="3"/>
    </row>
    <row r="196" spans="1:2">
      <c r="A196" s="3"/>
      <c r="B196" s="3"/>
    </row>
    <row r="197" spans="1:2">
      <c r="A197" s="3"/>
      <c r="B197" s="3"/>
    </row>
    <row r="198" spans="1:2">
      <c r="A198" s="3"/>
      <c r="B198" s="3"/>
    </row>
    <row r="199" spans="1:2">
      <c r="A199" s="3"/>
      <c r="B199" s="3"/>
    </row>
    <row r="200" spans="1:2">
      <c r="A200" s="3"/>
      <c r="B200" s="3"/>
    </row>
    <row r="201" spans="1:2">
      <c r="A201" s="3"/>
      <c r="B201" s="3"/>
    </row>
    <row r="202" spans="1:2">
      <c r="A202" s="3"/>
      <c r="B202" s="3"/>
    </row>
    <row r="203" spans="1:2">
      <c r="A203" s="3"/>
      <c r="B203" s="3"/>
    </row>
    <row r="204" spans="1:2">
      <c r="A204" s="3"/>
      <c r="B204" s="3"/>
    </row>
    <row r="205" spans="1:2">
      <c r="A205" s="3"/>
      <c r="B205" s="3"/>
    </row>
    <row r="206" spans="1:2">
      <c r="A206" s="3"/>
      <c r="B206" s="3"/>
    </row>
    <row r="207" spans="1:2">
      <c r="A207" s="3"/>
      <c r="B207" s="3"/>
    </row>
    <row r="208" spans="1:2">
      <c r="A208" s="3"/>
      <c r="B208" s="3"/>
    </row>
    <row r="209" spans="1:2">
      <c r="A209" s="3"/>
      <c r="B209" s="3"/>
    </row>
    <row r="210" spans="1:2">
      <c r="A210" s="3"/>
      <c r="B210" s="3"/>
    </row>
    <row r="211" spans="1:2">
      <c r="A211" s="3"/>
      <c r="B211" s="3"/>
    </row>
    <row r="212" spans="1:2">
      <c r="A212" s="3"/>
      <c r="B212" s="3"/>
    </row>
    <row r="213" spans="1:2">
      <c r="A213" s="3"/>
      <c r="B213" s="3"/>
    </row>
    <row r="214" spans="1:2">
      <c r="A214" s="3"/>
      <c r="B214" s="3"/>
    </row>
    <row r="215" spans="1:2">
      <c r="A215" s="3"/>
      <c r="B215" s="3"/>
    </row>
    <row r="216" spans="1:2">
      <c r="A216" s="3"/>
      <c r="B216" s="3"/>
    </row>
    <row r="217" spans="1:2">
      <c r="A217" s="3"/>
      <c r="B217" s="3"/>
    </row>
    <row r="218" spans="1:2">
      <c r="A218" s="3"/>
      <c r="B218" s="3"/>
    </row>
    <row r="219" spans="1:2">
      <c r="A219" s="3"/>
      <c r="B219" s="3"/>
    </row>
    <row r="220" spans="1:2">
      <c r="A220" s="3"/>
      <c r="B220" s="3"/>
    </row>
    <row r="221" spans="1:2">
      <c r="A221" s="3"/>
      <c r="B221" s="3"/>
    </row>
    <row r="222" spans="1:2">
      <c r="A222" s="3"/>
      <c r="B222" s="3"/>
    </row>
    <row r="223" spans="1:2">
      <c r="A223" s="3"/>
      <c r="B223" s="3"/>
    </row>
    <row r="224" spans="1:2">
      <c r="A224" s="3"/>
      <c r="B224" s="3"/>
    </row>
    <row r="225" spans="1:2">
      <c r="A225" s="3"/>
      <c r="B225" s="3"/>
    </row>
    <row r="226" spans="1:2">
      <c r="A226" s="3"/>
      <c r="B226" s="3"/>
    </row>
    <row r="227" spans="1:2">
      <c r="A227" s="3"/>
      <c r="B227" s="3"/>
    </row>
    <row r="228" spans="1:2">
      <c r="A228" s="3"/>
      <c r="B228" s="3"/>
    </row>
    <row r="229" spans="1:2">
      <c r="A229" s="3"/>
      <c r="B229" s="3"/>
    </row>
    <row r="230" spans="1:2">
      <c r="A230" s="3"/>
      <c r="B230" s="3"/>
    </row>
    <row r="231" spans="1:2">
      <c r="A231" s="3"/>
      <c r="B231" s="3"/>
    </row>
    <row r="232" spans="1:2">
      <c r="A232" s="3"/>
      <c r="B232" s="3"/>
    </row>
    <row r="233" spans="1:2">
      <c r="A233" s="3"/>
      <c r="B233" s="3"/>
    </row>
    <row r="234" spans="1:2">
      <c r="A234" s="3"/>
      <c r="B234" s="3"/>
    </row>
    <row r="235" spans="1:2">
      <c r="A235" s="3"/>
      <c r="B235" s="3"/>
    </row>
    <row r="236" spans="1:2">
      <c r="A236" s="3"/>
      <c r="B236" s="3"/>
    </row>
    <row r="237" spans="1:2">
      <c r="A237" s="3"/>
      <c r="B237" s="3"/>
    </row>
    <row r="238" spans="1:2">
      <c r="A238" s="3"/>
      <c r="B238" s="3"/>
    </row>
    <row r="239" spans="1:2">
      <c r="A239" s="3"/>
      <c r="B239" s="3"/>
    </row>
    <row r="240" spans="1:2">
      <c r="A240" s="3"/>
      <c r="B240" s="3"/>
    </row>
    <row r="241" spans="1:2">
      <c r="A241" s="3"/>
      <c r="B241" s="3"/>
    </row>
    <row r="242" spans="1:2">
      <c r="A242" s="3"/>
      <c r="B242" s="3"/>
    </row>
    <row r="243" spans="1:2">
      <c r="A243" s="3"/>
      <c r="B243" s="3"/>
    </row>
    <row r="244" spans="1:2">
      <c r="A244" s="3"/>
      <c r="B244" s="3"/>
    </row>
    <row r="245" spans="1:2">
      <c r="A245" s="3"/>
      <c r="B245" s="3"/>
    </row>
    <row r="246" spans="1:2">
      <c r="A246" s="3"/>
      <c r="B246" s="3"/>
    </row>
    <row r="247" spans="1:2">
      <c r="A247" s="3"/>
      <c r="B247" s="3"/>
    </row>
    <row r="248" spans="1:2">
      <c r="A248" s="3"/>
      <c r="B248" s="3"/>
    </row>
    <row r="249" spans="1:2">
      <c r="A249" s="3"/>
      <c r="B249" s="3"/>
    </row>
    <row r="250" spans="1:2">
      <c r="A250" s="3"/>
      <c r="B250" s="3"/>
    </row>
    <row r="251" spans="1:2">
      <c r="A251" s="3"/>
      <c r="B251" s="3"/>
    </row>
    <row r="252" spans="1:2">
      <c r="A252" s="3"/>
      <c r="B252" s="3"/>
    </row>
    <row r="253" spans="1:2">
      <c r="A253" s="3"/>
      <c r="B253" s="3"/>
    </row>
    <row r="254" spans="1:2">
      <c r="A254" s="3"/>
      <c r="B254" s="3"/>
    </row>
    <row r="255" spans="1:2">
      <c r="A255" s="3"/>
      <c r="B255" s="3"/>
    </row>
    <row r="256" spans="1:2">
      <c r="A256" s="3"/>
      <c r="B256" s="3"/>
    </row>
    <row r="257" spans="1:2">
      <c r="A257" s="3"/>
      <c r="B257" s="3"/>
    </row>
    <row r="258" spans="1:2">
      <c r="A258" s="3"/>
      <c r="B258" s="3"/>
    </row>
    <row r="259" spans="1:2">
      <c r="A259" s="3"/>
      <c r="B259" s="3"/>
    </row>
    <row r="260" spans="1:2">
      <c r="A260" s="3"/>
      <c r="B260" s="3"/>
    </row>
    <row r="261" spans="1:2">
      <c r="A261" s="3"/>
      <c r="B261" s="3"/>
    </row>
    <row r="262" spans="1:2">
      <c r="A262" s="3"/>
      <c r="B262" s="3"/>
    </row>
    <row r="263" spans="1:2">
      <c r="A263" s="3"/>
      <c r="B263" s="3"/>
    </row>
    <row r="264" spans="1:2">
      <c r="A264" s="3"/>
      <c r="B264" s="3"/>
    </row>
    <row r="265" spans="1:2">
      <c r="A265" s="3"/>
      <c r="B265" s="3"/>
    </row>
    <row r="266" spans="1:2">
      <c r="A266" s="3"/>
      <c r="B266" s="3"/>
    </row>
    <row r="267" spans="1:2">
      <c r="A267" s="3"/>
      <c r="B267" s="3"/>
    </row>
    <row r="268" spans="1:2">
      <c r="A268" s="3"/>
      <c r="B268" s="3"/>
    </row>
    <row r="269" spans="1:2">
      <c r="A269" s="3"/>
      <c r="B269" s="3"/>
    </row>
    <row r="270" spans="1:2">
      <c r="A270" s="3"/>
      <c r="B270" s="3"/>
    </row>
    <row r="271" spans="1:2">
      <c r="A271" s="3"/>
      <c r="B271" s="3"/>
    </row>
    <row r="272" spans="1:2">
      <c r="A272" s="3"/>
      <c r="B272" s="3"/>
    </row>
    <row r="273" spans="1:2">
      <c r="A273" s="3"/>
      <c r="B273" s="3"/>
    </row>
    <row r="274" spans="1:2">
      <c r="A274" s="3"/>
      <c r="B274" s="3"/>
    </row>
    <row r="275" spans="1:2">
      <c r="A275" s="3"/>
      <c r="B275" s="3"/>
    </row>
    <row r="276" spans="1:2">
      <c r="A276" s="3"/>
      <c r="B276" s="3"/>
    </row>
    <row r="277" spans="1:2">
      <c r="A277" s="3"/>
      <c r="B277" s="3"/>
    </row>
    <row r="278" spans="1:2">
      <c r="A278" s="3"/>
      <c r="B278" s="3"/>
    </row>
    <row r="279" spans="1:2">
      <c r="A279" s="3"/>
      <c r="B279" s="3"/>
    </row>
    <row r="280" spans="1:2">
      <c r="A280" s="3"/>
      <c r="B280" s="3"/>
    </row>
    <row r="281" spans="1:2">
      <c r="A281" s="3"/>
      <c r="B281" s="3"/>
    </row>
    <row r="282" spans="1:2">
      <c r="A282" s="3"/>
      <c r="B282" s="3"/>
    </row>
    <row r="283" spans="1:2">
      <c r="A283" s="3"/>
      <c r="B283" s="3"/>
    </row>
    <row r="284" spans="1:2">
      <c r="A284" s="3"/>
      <c r="B284" s="3"/>
    </row>
    <row r="285" spans="1:2">
      <c r="A285" s="3"/>
      <c r="B285" s="3"/>
    </row>
    <row r="286" spans="1:2">
      <c r="A286" s="3"/>
      <c r="B286" s="3"/>
    </row>
    <row r="287" spans="1:2">
      <c r="A287" s="3"/>
      <c r="B287" s="3"/>
    </row>
    <row r="288" spans="1:2">
      <c r="A288" s="3"/>
      <c r="B288" s="3"/>
    </row>
    <row r="289" spans="1:2">
      <c r="A289" s="3"/>
      <c r="B289" s="3"/>
    </row>
    <row r="290" spans="1:2">
      <c r="A290" s="3"/>
      <c r="B290" s="3"/>
    </row>
    <row r="291" spans="1:2">
      <c r="A291" s="3"/>
      <c r="B291" s="3"/>
    </row>
    <row r="292" spans="1:2">
      <c r="A292" s="3"/>
      <c r="B292" s="3"/>
    </row>
    <row r="293" spans="1:2">
      <c r="A293" s="3"/>
      <c r="B293" s="3"/>
    </row>
    <row r="294" spans="1:2">
      <c r="A294" s="3"/>
      <c r="B294" s="3"/>
    </row>
    <row r="295" spans="1:2">
      <c r="A295" s="3"/>
      <c r="B295" s="3"/>
    </row>
    <row r="296" spans="1:2">
      <c r="A296" s="3"/>
      <c r="B296" s="3"/>
    </row>
    <row r="297" spans="1:2">
      <c r="A297" s="3"/>
      <c r="B297" s="3"/>
    </row>
    <row r="298" spans="1:2">
      <c r="A298" s="3"/>
      <c r="B298" s="3"/>
    </row>
    <row r="299" spans="1:2">
      <c r="A299" s="3"/>
      <c r="B299" s="3"/>
    </row>
    <row r="300" spans="1:2">
      <c r="A300" s="3"/>
      <c r="B300" s="3"/>
    </row>
    <row r="301" spans="1:2">
      <c r="A301" s="3"/>
      <c r="B301" s="3"/>
    </row>
    <row r="302" spans="1:2">
      <c r="A302" s="3"/>
      <c r="B302" s="3"/>
    </row>
    <row r="303" spans="1:2">
      <c r="A303" s="3"/>
      <c r="B303" s="3"/>
    </row>
    <row r="304" spans="1:2">
      <c r="A304" s="3"/>
      <c r="B304" s="3"/>
    </row>
    <row r="305" spans="1:2">
      <c r="A305" s="3"/>
      <c r="B305" s="3"/>
    </row>
    <row r="306" spans="1:2">
      <c r="A306" s="3"/>
      <c r="B306" s="3"/>
    </row>
    <row r="307" spans="1:2">
      <c r="A307" s="3"/>
      <c r="B307" s="3"/>
    </row>
    <row r="308" spans="1:2">
      <c r="A308" s="3"/>
      <c r="B308" s="3"/>
    </row>
    <row r="309" spans="1:2">
      <c r="A309" s="3"/>
      <c r="B309" s="3"/>
    </row>
    <row r="310" spans="1:2">
      <c r="A310" s="3"/>
      <c r="B310" s="3"/>
    </row>
    <row r="311" spans="1:2">
      <c r="A311" s="3"/>
      <c r="B311" s="3"/>
    </row>
    <row r="312" spans="1:2">
      <c r="A312" s="3"/>
      <c r="B312" s="3"/>
    </row>
    <row r="313" spans="1:2">
      <c r="A313" s="3"/>
      <c r="B313" s="3"/>
    </row>
    <row r="314" spans="1:2">
      <c r="A314" s="3"/>
      <c r="B314" s="3"/>
    </row>
    <row r="315" spans="1:2">
      <c r="A315" s="3"/>
      <c r="B315" s="3"/>
    </row>
    <row r="316" spans="1:2">
      <c r="A316" s="3"/>
      <c r="B316" s="3"/>
    </row>
    <row r="317" spans="1:2">
      <c r="A317" s="3"/>
      <c r="B317" s="3"/>
    </row>
    <row r="318" spans="1:2">
      <c r="A318" s="3"/>
      <c r="B318" s="3"/>
    </row>
    <row r="319" spans="1:2">
      <c r="A319" s="3"/>
      <c r="B319" s="3"/>
    </row>
    <row r="320" spans="1:2">
      <c r="A320" s="3"/>
      <c r="B320" s="3"/>
    </row>
    <row r="321" spans="1:2">
      <c r="A321" s="3"/>
      <c r="B321" s="3"/>
    </row>
    <row r="322" spans="1:2">
      <c r="A322" s="3"/>
      <c r="B322" s="3"/>
    </row>
    <row r="323" spans="1:2">
      <c r="A323" s="3"/>
      <c r="B323" s="3"/>
    </row>
    <row r="324" spans="1:2">
      <c r="A324" s="3"/>
      <c r="B324" s="3"/>
    </row>
    <row r="325" spans="1:2">
      <c r="A325" s="3"/>
      <c r="B325" s="3"/>
    </row>
    <row r="326" spans="1:2">
      <c r="A326" s="3"/>
      <c r="B326" s="3"/>
    </row>
    <row r="327" spans="1:2">
      <c r="A327" s="3"/>
      <c r="B327" s="3"/>
    </row>
    <row r="328" spans="1:2">
      <c r="A328" s="3"/>
      <c r="B328" s="3"/>
    </row>
    <row r="329" spans="1:2">
      <c r="A329" s="3"/>
      <c r="B329" s="3"/>
    </row>
    <row r="330" spans="1:2">
      <c r="A330" s="3"/>
      <c r="B330" s="3"/>
    </row>
    <row r="331" spans="1:2">
      <c r="A331" s="3"/>
      <c r="B331" s="3"/>
    </row>
    <row r="332" spans="1:2">
      <c r="A332" s="3"/>
      <c r="B332" s="3"/>
    </row>
    <row r="333" spans="1:2">
      <c r="A333" s="3"/>
      <c r="B333" s="3"/>
    </row>
    <row r="334" spans="1:2">
      <c r="A334" s="3"/>
      <c r="B334" s="3"/>
    </row>
    <row r="335" spans="1:2">
      <c r="A335" s="3"/>
      <c r="B335" s="3"/>
    </row>
    <row r="336" spans="1:2">
      <c r="A336" s="3"/>
      <c r="B336" s="3"/>
    </row>
    <row r="337" spans="1:2">
      <c r="A337" s="3"/>
      <c r="B337" s="3"/>
    </row>
    <row r="338" spans="1:2">
      <c r="A338" s="3"/>
      <c r="B338" s="3"/>
    </row>
    <row r="339" spans="1:2">
      <c r="A339" s="3"/>
      <c r="B339" s="3"/>
    </row>
    <row r="340" spans="1:2">
      <c r="A340" s="3"/>
      <c r="B340" s="3"/>
    </row>
    <row r="341" spans="1:2">
      <c r="A341" s="3"/>
      <c r="B341" s="3"/>
    </row>
    <row r="342" spans="1:2">
      <c r="A342" s="3"/>
      <c r="B342" s="3"/>
    </row>
    <row r="343" spans="1:2">
      <c r="A343" s="3"/>
      <c r="B343" s="3"/>
    </row>
    <row r="344" spans="1:2">
      <c r="A344" s="3"/>
      <c r="B344" s="3"/>
    </row>
    <row r="345" spans="1:2">
      <c r="A345" s="3"/>
      <c r="B345" s="3"/>
    </row>
    <row r="346" spans="1:2">
      <c r="A346" s="3"/>
      <c r="B346" s="3"/>
    </row>
    <row r="347" spans="1:2">
      <c r="A347" s="3"/>
      <c r="B347" s="3"/>
    </row>
    <row r="348" spans="1:2">
      <c r="A348" s="3"/>
      <c r="B348" s="3"/>
    </row>
    <row r="349" spans="1:2">
      <c r="A349" s="3"/>
      <c r="B349" s="3"/>
    </row>
    <row r="350" spans="1:2">
      <c r="A350" s="3"/>
      <c r="B350" s="3"/>
    </row>
    <row r="351" spans="1:2">
      <c r="A351" s="3"/>
      <c r="B351" s="3"/>
    </row>
    <row r="352" spans="1:2">
      <c r="A352" s="3"/>
      <c r="B352" s="3"/>
    </row>
    <row r="353" spans="1:2">
      <c r="A353" s="3"/>
      <c r="B353" s="3"/>
    </row>
    <row r="354" spans="1:2">
      <c r="A354" s="3"/>
      <c r="B354" s="3"/>
    </row>
    <row r="355" spans="1:2">
      <c r="A355" s="3"/>
      <c r="B355" s="3"/>
    </row>
    <row r="356" spans="1:2">
      <c r="A356" s="3"/>
      <c r="B356" s="3"/>
    </row>
    <row r="357" spans="1:2">
      <c r="A357" s="3"/>
      <c r="B357" s="3"/>
    </row>
    <row r="358" spans="1:2">
      <c r="A358" s="3"/>
      <c r="B358" s="3"/>
    </row>
    <row r="359" spans="1:2">
      <c r="A359" s="3"/>
      <c r="B359" s="3"/>
    </row>
    <row r="360" spans="1:2">
      <c r="A360" s="3"/>
      <c r="B360" s="3"/>
    </row>
    <row r="361" spans="1:2">
      <c r="A361" s="3"/>
      <c r="B361" s="3"/>
    </row>
    <row r="362" spans="1:2">
      <c r="A362" s="3"/>
      <c r="B362" s="3"/>
    </row>
    <row r="363" spans="1:2">
      <c r="A363" s="3"/>
      <c r="B363" s="3"/>
    </row>
    <row r="364" spans="1:2">
      <c r="A364" s="3"/>
      <c r="B364" s="3"/>
    </row>
    <row r="365" spans="1:2">
      <c r="A365" s="3"/>
      <c r="B365" s="3"/>
    </row>
    <row r="366" spans="1:2">
      <c r="A366" s="3"/>
      <c r="B366" s="3"/>
    </row>
    <row r="367" spans="1:2">
      <c r="A367" s="3"/>
      <c r="B367" s="3"/>
    </row>
    <row r="368" spans="1:2">
      <c r="A368" s="3"/>
      <c r="B368" s="3"/>
    </row>
    <row r="369" spans="1:2">
      <c r="A369" s="3"/>
      <c r="B369" s="3"/>
    </row>
    <row r="370" spans="1:2">
      <c r="A370" s="3"/>
      <c r="B370" s="3"/>
    </row>
    <row r="371" spans="1:2">
      <c r="A371" s="3"/>
      <c r="B371" s="3"/>
    </row>
    <row r="372" spans="1:2">
      <c r="A372" s="3"/>
      <c r="B372" s="3"/>
    </row>
    <row r="373" spans="1:2">
      <c r="A373" s="3"/>
      <c r="B373" s="3"/>
    </row>
    <row r="374" spans="1:2">
      <c r="A374" s="3"/>
      <c r="B374" s="3"/>
    </row>
    <row r="375" spans="1:2">
      <c r="A375" s="3"/>
      <c r="B375" s="3"/>
    </row>
    <row r="376" spans="1:2">
      <c r="A376" s="3"/>
      <c r="B37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1F187-9A40-4ED1-B449-C828EE6DE6D1}">
  <dimension ref="A3:D20"/>
  <sheetViews>
    <sheetView workbookViewId="0">
      <selection activeCell="D4" sqref="D4:D6"/>
    </sheetView>
  </sheetViews>
  <sheetFormatPr defaultRowHeight="15"/>
  <cols>
    <col min="1" max="1" width="11.42578125" bestFit="1" customWidth="1"/>
    <col min="2" max="2" width="13.5703125" bestFit="1" customWidth="1"/>
    <col min="3" max="3" width="12.42578125" bestFit="1" customWidth="1"/>
    <col min="4" max="4" width="17.42578125" bestFit="1" customWidth="1"/>
  </cols>
  <sheetData>
    <row r="3" spans="1:4">
      <c r="A3" s="22" t="s">
        <v>14</v>
      </c>
      <c r="B3" s="3" t="s">
        <v>2675</v>
      </c>
      <c r="C3" s="22" t="s">
        <v>9</v>
      </c>
      <c r="D3" s="3" t="s">
        <v>2676</v>
      </c>
    </row>
    <row r="4" spans="1:4">
      <c r="A4" s="3">
        <v>1</v>
      </c>
      <c r="B4" s="23">
        <v>170</v>
      </c>
      <c r="C4" s="3" t="s">
        <v>27</v>
      </c>
      <c r="D4" s="23">
        <v>634</v>
      </c>
    </row>
    <row r="5" spans="1:4">
      <c r="A5" s="3">
        <v>2</v>
      </c>
      <c r="B5" s="23">
        <v>312</v>
      </c>
      <c r="C5" s="3" t="s">
        <v>36</v>
      </c>
      <c r="D5" s="23">
        <v>675</v>
      </c>
    </row>
    <row r="6" spans="1:4">
      <c r="A6" s="3">
        <v>3</v>
      </c>
      <c r="B6" s="23">
        <v>504</v>
      </c>
      <c r="C6" s="3" t="s">
        <v>20</v>
      </c>
      <c r="D6" s="23">
        <v>691</v>
      </c>
    </row>
    <row r="7" spans="1:4">
      <c r="A7" s="3">
        <v>4</v>
      </c>
      <c r="B7" s="23">
        <v>676</v>
      </c>
      <c r="C7" s="3" t="s">
        <v>2674</v>
      </c>
      <c r="D7" s="23">
        <v>2000</v>
      </c>
    </row>
    <row r="8" spans="1:4">
      <c r="A8" s="3">
        <v>5</v>
      </c>
      <c r="B8" s="23">
        <v>945</v>
      </c>
      <c r="C8" s="3"/>
      <c r="D8" s="3"/>
    </row>
    <row r="9" spans="1:4">
      <c r="A9" s="3">
        <v>6</v>
      </c>
      <c r="B9" s="23">
        <v>1002</v>
      </c>
      <c r="C9" s="3"/>
      <c r="D9" s="3"/>
    </row>
    <row r="10" spans="1:4">
      <c r="A10" s="3">
        <v>7</v>
      </c>
      <c r="B10" s="23">
        <v>1246</v>
      </c>
      <c r="C10" s="3"/>
      <c r="D10" s="3"/>
    </row>
    <row r="11" spans="1:4">
      <c r="A11" s="3">
        <v>8</v>
      </c>
      <c r="B11" s="23">
        <v>1296</v>
      </c>
      <c r="C11" s="3"/>
      <c r="D11" s="3"/>
    </row>
    <row r="12" spans="1:4">
      <c r="A12" s="3">
        <v>9</v>
      </c>
      <c r="B12" s="23">
        <v>1431</v>
      </c>
      <c r="C12" s="3"/>
      <c r="D12" s="3"/>
    </row>
    <row r="13" spans="1:4">
      <c r="A13" s="3">
        <v>10</v>
      </c>
      <c r="B13" s="23">
        <v>1640</v>
      </c>
      <c r="C13" s="3"/>
      <c r="D13" s="3"/>
    </row>
    <row r="14" spans="1:4">
      <c r="A14" s="3">
        <v>11</v>
      </c>
      <c r="B14" s="23">
        <v>1870</v>
      </c>
      <c r="C14" s="3"/>
      <c r="D14" s="3"/>
    </row>
    <row r="15" spans="1:4">
      <c r="A15" s="3">
        <v>12</v>
      </c>
      <c r="B15" s="23">
        <v>1776</v>
      </c>
      <c r="C15" s="3"/>
      <c r="D15" s="3"/>
    </row>
    <row r="16" spans="1:4">
      <c r="A16" s="3" t="s">
        <v>2674</v>
      </c>
      <c r="B16" s="23">
        <v>12868</v>
      </c>
      <c r="C16" s="3"/>
      <c r="D16" s="3"/>
    </row>
    <row r="17" spans="1:3">
      <c r="A17" s="3"/>
      <c r="B17" s="3"/>
      <c r="C17" s="3"/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/>
      <c r="B20" s="3"/>
      <c r="C2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BF935-E156-466A-9B5A-F1ED45632245}">
  <dimension ref="A1:J2001"/>
  <sheetViews>
    <sheetView workbookViewId="0">
      <selection activeCell="D2" sqref="D2"/>
    </sheetView>
  </sheetViews>
  <sheetFormatPr defaultRowHeight="15"/>
  <cols>
    <col min="1" max="1" width="11.85546875" bestFit="1" customWidth="1"/>
    <col min="2" max="2" width="26.28515625" bestFit="1" customWidth="1"/>
    <col min="3" max="3" width="16.7109375" bestFit="1" customWidth="1"/>
    <col min="4" max="4" width="18.28515625" bestFit="1" customWidth="1"/>
    <col min="6" max="6" width="9.85546875" bestFit="1" customWidth="1"/>
    <col min="7" max="7" width="10.7109375" bestFit="1" customWidth="1"/>
    <col min="8" max="8" width="9.7109375" bestFit="1" customWidth="1"/>
    <col min="9" max="9" width="16.42578125" bestFit="1" customWidth="1"/>
    <col min="10" max="10" width="9.42578125" bestFit="1" customWidth="1"/>
  </cols>
  <sheetData>
    <row r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>
      <c r="A2" s="3">
        <v>1</v>
      </c>
      <c r="B2" s="3" t="s">
        <v>2677</v>
      </c>
      <c r="C2" s="3" t="s">
        <v>16</v>
      </c>
      <c r="D2" s="3">
        <v>50203.39</v>
      </c>
      <c r="E2" s="3">
        <v>1</v>
      </c>
      <c r="F2" s="3" t="s">
        <v>17</v>
      </c>
      <c r="G2" s="1">
        <v>45603</v>
      </c>
      <c r="H2" s="3" t="s">
        <v>18</v>
      </c>
      <c r="I2" s="3" t="s">
        <v>19</v>
      </c>
      <c r="J2" s="3" t="s">
        <v>20</v>
      </c>
    </row>
    <row r="3" spans="1:10">
      <c r="A3" s="3">
        <v>2</v>
      </c>
      <c r="B3" s="3" t="s">
        <v>2678</v>
      </c>
      <c r="C3" s="3" t="s">
        <v>23</v>
      </c>
      <c r="D3" s="3">
        <v>190131.75</v>
      </c>
      <c r="E3" s="3">
        <v>4</v>
      </c>
      <c r="F3" s="3" t="s">
        <v>24</v>
      </c>
      <c r="G3" s="1">
        <v>45606</v>
      </c>
      <c r="H3" s="3" t="s">
        <v>25</v>
      </c>
      <c r="I3" s="3" t="s">
        <v>26</v>
      </c>
      <c r="J3" s="3" t="s">
        <v>27</v>
      </c>
    </row>
    <row r="4" spans="1:10">
      <c r="A4" s="3">
        <v>3</v>
      </c>
      <c r="B4" s="3" t="s">
        <v>2679</v>
      </c>
      <c r="C4" s="3" t="s">
        <v>29</v>
      </c>
      <c r="D4" s="3">
        <v>152769.67000000001</v>
      </c>
      <c r="E4" s="3">
        <v>4</v>
      </c>
      <c r="F4" s="3" t="s">
        <v>30</v>
      </c>
      <c r="G4" s="1">
        <v>45610</v>
      </c>
      <c r="H4" s="3" t="s">
        <v>31</v>
      </c>
      <c r="I4" s="3" t="s">
        <v>32</v>
      </c>
      <c r="J4" s="3" t="s">
        <v>27</v>
      </c>
    </row>
    <row r="5" spans="1:10">
      <c r="A5" s="3">
        <v>4</v>
      </c>
      <c r="B5" s="3" t="s">
        <v>2680</v>
      </c>
      <c r="C5" s="3" t="s">
        <v>16</v>
      </c>
      <c r="D5" s="3">
        <v>192393.53</v>
      </c>
      <c r="E5" s="3">
        <v>2</v>
      </c>
      <c r="F5" s="3" t="s">
        <v>34</v>
      </c>
      <c r="G5" s="1">
        <v>45529</v>
      </c>
      <c r="H5" s="3" t="s">
        <v>35</v>
      </c>
      <c r="I5" s="3" t="s">
        <v>32</v>
      </c>
      <c r="J5" s="3" t="s">
        <v>36</v>
      </c>
    </row>
    <row r="6" spans="1:10">
      <c r="A6" s="3">
        <v>5</v>
      </c>
      <c r="B6" s="3" t="s">
        <v>2681</v>
      </c>
      <c r="C6" s="3" t="s">
        <v>38</v>
      </c>
      <c r="D6" s="3">
        <v>196190.15</v>
      </c>
      <c r="E6" s="3">
        <v>4</v>
      </c>
      <c r="F6" s="3" t="s">
        <v>39</v>
      </c>
      <c r="G6" s="1">
        <v>45480</v>
      </c>
      <c r="H6" s="3" t="s">
        <v>40</v>
      </c>
      <c r="I6" s="3" t="s">
        <v>41</v>
      </c>
      <c r="J6" s="3" t="s">
        <v>20</v>
      </c>
    </row>
    <row r="7" spans="1:10">
      <c r="A7" s="3">
        <v>6</v>
      </c>
      <c r="B7" s="3" t="s">
        <v>2682</v>
      </c>
      <c r="C7" s="3" t="s">
        <v>29</v>
      </c>
      <c r="D7" s="3">
        <v>11251.15</v>
      </c>
      <c r="E7" s="3">
        <v>5</v>
      </c>
      <c r="F7" s="3" t="s">
        <v>43</v>
      </c>
      <c r="G7" s="1">
        <v>45510</v>
      </c>
      <c r="H7" s="3" t="s">
        <v>44</v>
      </c>
      <c r="I7" s="3" t="s">
        <v>45</v>
      </c>
      <c r="J7" s="3" t="s">
        <v>20</v>
      </c>
    </row>
    <row r="8" spans="1:10">
      <c r="A8" s="3">
        <v>7</v>
      </c>
      <c r="B8" s="3" t="s">
        <v>2683</v>
      </c>
      <c r="C8" s="3" t="s">
        <v>47</v>
      </c>
      <c r="D8" s="3">
        <v>163108.29</v>
      </c>
      <c r="E8" s="3">
        <v>5</v>
      </c>
      <c r="F8" s="3" t="s">
        <v>48</v>
      </c>
      <c r="G8" s="1">
        <v>45442</v>
      </c>
      <c r="H8" s="3" t="s">
        <v>40</v>
      </c>
      <c r="I8" s="3" t="s">
        <v>32</v>
      </c>
      <c r="J8" s="3" t="s">
        <v>20</v>
      </c>
    </row>
    <row r="9" spans="1:10">
      <c r="A9" s="3">
        <v>8</v>
      </c>
      <c r="B9" s="3" t="s">
        <v>2684</v>
      </c>
      <c r="C9" s="3" t="s">
        <v>51</v>
      </c>
      <c r="D9" s="3">
        <v>28735.94</v>
      </c>
      <c r="E9" s="3">
        <v>2</v>
      </c>
      <c r="F9" s="3" t="s">
        <v>52</v>
      </c>
      <c r="G9" s="1">
        <v>45443</v>
      </c>
      <c r="H9" s="3" t="s">
        <v>53</v>
      </c>
      <c r="I9" s="3" t="s">
        <v>41</v>
      </c>
      <c r="J9" s="3" t="s">
        <v>27</v>
      </c>
    </row>
    <row r="10" spans="1:10">
      <c r="A10" s="3">
        <v>9</v>
      </c>
      <c r="B10" s="3" t="s">
        <v>2685</v>
      </c>
      <c r="C10" s="3" t="s">
        <v>38</v>
      </c>
      <c r="D10" s="3">
        <v>37401.99</v>
      </c>
      <c r="E10" s="3">
        <v>4</v>
      </c>
      <c r="F10" s="3" t="s">
        <v>56</v>
      </c>
      <c r="G10" s="1">
        <v>45491</v>
      </c>
      <c r="H10" s="3" t="s">
        <v>57</v>
      </c>
      <c r="I10" s="3" t="s">
        <v>45</v>
      </c>
      <c r="J10" s="3" t="s">
        <v>36</v>
      </c>
    </row>
    <row r="11" spans="1:10">
      <c r="A11" s="3">
        <v>10</v>
      </c>
      <c r="B11" s="3" t="s">
        <v>2686</v>
      </c>
      <c r="C11" s="3" t="s">
        <v>60</v>
      </c>
      <c r="D11" s="3">
        <v>79806.649999999994</v>
      </c>
      <c r="E11" s="3">
        <v>4</v>
      </c>
      <c r="F11" s="3" t="s">
        <v>61</v>
      </c>
      <c r="G11" s="1">
        <v>45315</v>
      </c>
      <c r="H11" s="3" t="s">
        <v>62</v>
      </c>
      <c r="I11" s="3" t="s">
        <v>26</v>
      </c>
      <c r="J11" s="3" t="s">
        <v>27</v>
      </c>
    </row>
    <row r="12" spans="1:10">
      <c r="A12" s="3">
        <v>11</v>
      </c>
      <c r="B12" s="3" t="s">
        <v>2687</v>
      </c>
      <c r="C12" s="3" t="s">
        <v>51</v>
      </c>
      <c r="D12" s="3">
        <v>192955.57</v>
      </c>
      <c r="E12" s="3">
        <v>4</v>
      </c>
      <c r="F12" s="3" t="s">
        <v>66</v>
      </c>
      <c r="G12" s="1">
        <v>45423</v>
      </c>
      <c r="H12" s="3" t="s">
        <v>67</v>
      </c>
      <c r="I12" s="3" t="s">
        <v>41</v>
      </c>
      <c r="J12" s="3" t="s">
        <v>36</v>
      </c>
    </row>
    <row r="13" spans="1:10">
      <c r="A13" s="3">
        <v>12</v>
      </c>
      <c r="B13" s="3" t="s">
        <v>2688</v>
      </c>
      <c r="C13" s="3" t="s">
        <v>70</v>
      </c>
      <c r="D13" s="3">
        <v>132927.22</v>
      </c>
      <c r="E13" s="3">
        <v>3</v>
      </c>
      <c r="F13" s="3" t="s">
        <v>71</v>
      </c>
      <c r="G13" s="1">
        <v>45427</v>
      </c>
      <c r="H13" s="3" t="s">
        <v>72</v>
      </c>
      <c r="I13" s="3" t="s">
        <v>45</v>
      </c>
      <c r="J13" s="3" t="s">
        <v>27</v>
      </c>
    </row>
    <row r="14" spans="1:10">
      <c r="A14" s="3">
        <v>13</v>
      </c>
      <c r="B14" s="3" t="s">
        <v>2689</v>
      </c>
      <c r="C14" s="3" t="s">
        <v>38</v>
      </c>
      <c r="D14" s="3">
        <v>190157.31</v>
      </c>
      <c r="E14" s="3">
        <v>2</v>
      </c>
      <c r="F14" s="3" t="s">
        <v>75</v>
      </c>
      <c r="G14" s="1">
        <v>45411</v>
      </c>
      <c r="H14" s="3" t="s">
        <v>76</v>
      </c>
      <c r="I14" s="3" t="s">
        <v>19</v>
      </c>
      <c r="J14" s="3" t="s">
        <v>20</v>
      </c>
    </row>
    <row r="15" spans="1:10">
      <c r="A15" s="3">
        <v>14</v>
      </c>
      <c r="B15" s="3" t="s">
        <v>2690</v>
      </c>
      <c r="C15" s="3" t="s">
        <v>79</v>
      </c>
      <c r="D15" s="3">
        <v>113824.75</v>
      </c>
      <c r="E15" s="3">
        <v>5</v>
      </c>
      <c r="F15" s="3" t="s">
        <v>80</v>
      </c>
      <c r="G15" s="1">
        <v>45647</v>
      </c>
      <c r="H15" s="3" t="s">
        <v>81</v>
      </c>
      <c r="I15" s="3" t="s">
        <v>32</v>
      </c>
      <c r="J15" s="3" t="s">
        <v>36</v>
      </c>
    </row>
    <row r="16" spans="1:10">
      <c r="A16" s="3">
        <v>15</v>
      </c>
      <c r="B16" s="3" t="s">
        <v>2691</v>
      </c>
      <c r="C16" s="3" t="s">
        <v>47</v>
      </c>
      <c r="D16" s="3">
        <v>151159.54999999999</v>
      </c>
      <c r="E16" s="3">
        <v>3</v>
      </c>
      <c r="F16" s="3" t="s">
        <v>83</v>
      </c>
      <c r="G16" s="1">
        <v>45494</v>
      </c>
      <c r="H16" s="3" t="s">
        <v>84</v>
      </c>
      <c r="I16" s="3" t="s">
        <v>45</v>
      </c>
      <c r="J16" s="3" t="s">
        <v>36</v>
      </c>
    </row>
    <row r="17" spans="1:10">
      <c r="A17" s="3">
        <v>16</v>
      </c>
      <c r="B17" s="3" t="s">
        <v>2692</v>
      </c>
      <c r="C17" s="3" t="s">
        <v>29</v>
      </c>
      <c r="D17" s="3">
        <v>15906.62</v>
      </c>
      <c r="E17" s="3">
        <v>5</v>
      </c>
      <c r="F17" s="3" t="s">
        <v>86</v>
      </c>
      <c r="G17" s="1">
        <v>45394</v>
      </c>
      <c r="H17" s="3" t="s">
        <v>18</v>
      </c>
      <c r="I17" s="3" t="s">
        <v>32</v>
      </c>
      <c r="J17" s="3" t="s">
        <v>20</v>
      </c>
    </row>
    <row r="18" spans="1:10">
      <c r="A18" s="3">
        <v>17</v>
      </c>
      <c r="B18" s="3" t="s">
        <v>2693</v>
      </c>
      <c r="C18" s="3" t="s">
        <v>51</v>
      </c>
      <c r="D18" s="3">
        <v>134506.18</v>
      </c>
      <c r="E18" s="3">
        <v>3</v>
      </c>
      <c r="F18" s="3" t="s">
        <v>88</v>
      </c>
      <c r="G18" s="1">
        <v>45591</v>
      </c>
      <c r="H18" s="3" t="s">
        <v>44</v>
      </c>
      <c r="I18" s="3" t="s">
        <v>32</v>
      </c>
      <c r="J18" s="3" t="s">
        <v>36</v>
      </c>
    </row>
    <row r="19" spans="1:10">
      <c r="A19" s="3">
        <v>18</v>
      </c>
      <c r="B19" s="3" t="s">
        <v>2694</v>
      </c>
      <c r="C19" s="3" t="s">
        <v>47</v>
      </c>
      <c r="D19" s="3">
        <v>6497.99</v>
      </c>
      <c r="E19" s="3">
        <v>1</v>
      </c>
      <c r="F19" s="3" t="s">
        <v>90</v>
      </c>
      <c r="G19" s="1">
        <v>45571</v>
      </c>
      <c r="H19" s="3" t="s">
        <v>91</v>
      </c>
      <c r="I19" s="3" t="s">
        <v>45</v>
      </c>
      <c r="J19" s="3" t="s">
        <v>27</v>
      </c>
    </row>
    <row r="20" spans="1:10">
      <c r="A20" s="3">
        <v>19</v>
      </c>
      <c r="B20" s="3" t="s">
        <v>2695</v>
      </c>
      <c r="C20" s="3" t="s">
        <v>16</v>
      </c>
      <c r="D20" s="3">
        <v>10926.43</v>
      </c>
      <c r="E20" s="3">
        <v>2</v>
      </c>
      <c r="F20" s="3" t="s">
        <v>93</v>
      </c>
      <c r="G20" s="1">
        <v>45404</v>
      </c>
      <c r="H20" s="3" t="s">
        <v>18</v>
      </c>
      <c r="I20" s="3" t="s">
        <v>19</v>
      </c>
      <c r="J20" s="3" t="s">
        <v>20</v>
      </c>
    </row>
    <row r="21" spans="1:10">
      <c r="A21" s="3">
        <v>20</v>
      </c>
      <c r="B21" s="3" t="s">
        <v>2696</v>
      </c>
      <c r="C21" s="3" t="s">
        <v>38</v>
      </c>
      <c r="D21" s="3">
        <v>46030</v>
      </c>
      <c r="E21" s="3">
        <v>5</v>
      </c>
      <c r="F21" s="3" t="s">
        <v>95</v>
      </c>
      <c r="G21" s="1">
        <v>45516</v>
      </c>
      <c r="H21" s="3" t="s">
        <v>96</v>
      </c>
      <c r="I21" s="3" t="s">
        <v>45</v>
      </c>
      <c r="J21" s="3" t="s">
        <v>20</v>
      </c>
    </row>
    <row r="22" spans="1:10">
      <c r="A22" s="3">
        <v>21</v>
      </c>
      <c r="B22" s="3" t="s">
        <v>2697</v>
      </c>
      <c r="C22" s="3" t="s">
        <v>60</v>
      </c>
      <c r="D22" s="3">
        <v>35414.65</v>
      </c>
      <c r="E22" s="3">
        <v>3</v>
      </c>
      <c r="F22" s="3" t="s">
        <v>98</v>
      </c>
      <c r="G22" s="1">
        <v>45314</v>
      </c>
      <c r="H22" s="3" t="s">
        <v>99</v>
      </c>
      <c r="I22" s="3" t="s">
        <v>19</v>
      </c>
      <c r="J22" s="3" t="s">
        <v>36</v>
      </c>
    </row>
    <row r="23" spans="1:10">
      <c r="A23" s="3">
        <v>22</v>
      </c>
      <c r="B23" s="3" t="s">
        <v>2698</v>
      </c>
      <c r="C23" s="3" t="s">
        <v>29</v>
      </c>
      <c r="D23" s="3">
        <v>101808.76</v>
      </c>
      <c r="E23" s="3">
        <v>3</v>
      </c>
      <c r="F23" s="3" t="s">
        <v>101</v>
      </c>
      <c r="G23" s="1">
        <v>45571</v>
      </c>
      <c r="H23" s="3" t="s">
        <v>76</v>
      </c>
      <c r="I23" s="3" t="s">
        <v>45</v>
      </c>
      <c r="J23" s="3" t="s">
        <v>27</v>
      </c>
    </row>
    <row r="24" spans="1:10">
      <c r="A24" s="3">
        <v>23</v>
      </c>
      <c r="B24" s="3" t="s">
        <v>2699</v>
      </c>
      <c r="C24" s="3" t="s">
        <v>51</v>
      </c>
      <c r="D24" s="3">
        <v>32282.67</v>
      </c>
      <c r="E24" s="3">
        <v>1</v>
      </c>
      <c r="F24" s="3" t="s">
        <v>103</v>
      </c>
      <c r="G24" s="1">
        <v>45646</v>
      </c>
      <c r="H24" s="3" t="s">
        <v>76</v>
      </c>
      <c r="I24" s="3" t="s">
        <v>41</v>
      </c>
      <c r="J24" s="3" t="s">
        <v>27</v>
      </c>
    </row>
    <row r="25" spans="1:10">
      <c r="A25" s="3">
        <v>24</v>
      </c>
      <c r="B25" s="3" t="s">
        <v>2700</v>
      </c>
      <c r="C25" s="3" t="s">
        <v>23</v>
      </c>
      <c r="D25" s="3">
        <v>10391.58</v>
      </c>
      <c r="E25" s="3">
        <v>3</v>
      </c>
      <c r="F25" s="3" t="s">
        <v>105</v>
      </c>
      <c r="G25" s="1">
        <v>45411</v>
      </c>
      <c r="H25" s="3" t="s">
        <v>106</v>
      </c>
      <c r="I25" s="3" t="s">
        <v>19</v>
      </c>
      <c r="J25" s="3" t="s">
        <v>20</v>
      </c>
    </row>
    <row r="26" spans="1:10">
      <c r="A26" s="3">
        <v>25</v>
      </c>
      <c r="B26" s="3" t="s">
        <v>2701</v>
      </c>
      <c r="C26" s="3" t="s">
        <v>60</v>
      </c>
      <c r="D26" s="3">
        <v>17462.57</v>
      </c>
      <c r="E26" s="3">
        <v>5</v>
      </c>
      <c r="F26" s="3" t="s">
        <v>108</v>
      </c>
      <c r="G26" s="1">
        <v>45555</v>
      </c>
      <c r="H26" s="3" t="s">
        <v>18</v>
      </c>
      <c r="I26" s="3" t="s">
        <v>45</v>
      </c>
      <c r="J26" s="3" t="s">
        <v>27</v>
      </c>
    </row>
    <row r="27" spans="1:10">
      <c r="A27" s="3">
        <v>26</v>
      </c>
      <c r="B27" s="3" t="s">
        <v>2702</v>
      </c>
      <c r="C27" s="3" t="s">
        <v>29</v>
      </c>
      <c r="D27" s="3">
        <v>196008.66</v>
      </c>
      <c r="E27" s="3">
        <v>5</v>
      </c>
      <c r="F27" s="3" t="s">
        <v>110</v>
      </c>
      <c r="G27" s="1">
        <v>45544</v>
      </c>
      <c r="H27" s="3" t="s">
        <v>72</v>
      </c>
      <c r="I27" s="3" t="s">
        <v>19</v>
      </c>
      <c r="J27" s="3" t="s">
        <v>36</v>
      </c>
    </row>
    <row r="28" spans="1:10">
      <c r="A28" s="3">
        <v>27</v>
      </c>
      <c r="B28" s="3" t="s">
        <v>2703</v>
      </c>
      <c r="C28" s="3" t="s">
        <v>23</v>
      </c>
      <c r="D28" s="3">
        <v>25609.66</v>
      </c>
      <c r="E28" s="3">
        <v>2</v>
      </c>
      <c r="F28" s="3" t="s">
        <v>112</v>
      </c>
      <c r="G28" s="1">
        <v>45558</v>
      </c>
      <c r="H28" s="3" t="s">
        <v>31</v>
      </c>
      <c r="I28" s="3" t="s">
        <v>19</v>
      </c>
      <c r="J28" s="3" t="s">
        <v>27</v>
      </c>
    </row>
    <row r="29" spans="1:10">
      <c r="A29" s="3">
        <v>28</v>
      </c>
      <c r="B29" s="3" t="s">
        <v>2704</v>
      </c>
      <c r="C29" s="3" t="s">
        <v>29</v>
      </c>
      <c r="D29" s="3">
        <v>35763.25</v>
      </c>
      <c r="E29" s="3">
        <v>4</v>
      </c>
      <c r="F29" s="3" t="s">
        <v>114</v>
      </c>
      <c r="G29" s="1">
        <v>45435</v>
      </c>
      <c r="H29" s="3" t="s">
        <v>25</v>
      </c>
      <c r="I29" s="3" t="s">
        <v>41</v>
      </c>
      <c r="J29" s="3" t="s">
        <v>20</v>
      </c>
    </row>
    <row r="30" spans="1:10">
      <c r="A30" s="3">
        <v>29</v>
      </c>
      <c r="B30" s="3" t="s">
        <v>2705</v>
      </c>
      <c r="C30" s="3" t="s">
        <v>47</v>
      </c>
      <c r="D30" s="3">
        <v>143700.92000000001</v>
      </c>
      <c r="E30" s="3">
        <v>5</v>
      </c>
      <c r="F30" s="3" t="s">
        <v>116</v>
      </c>
      <c r="G30" s="1">
        <v>45638</v>
      </c>
      <c r="H30" s="3" t="s">
        <v>62</v>
      </c>
      <c r="I30" s="3" t="s">
        <v>19</v>
      </c>
      <c r="J30" s="3" t="s">
        <v>27</v>
      </c>
    </row>
    <row r="31" spans="1:10">
      <c r="A31" s="3">
        <v>30</v>
      </c>
      <c r="B31" s="3" t="s">
        <v>2706</v>
      </c>
      <c r="C31" s="3" t="s">
        <v>29</v>
      </c>
      <c r="D31" s="3">
        <v>115081.28</v>
      </c>
      <c r="E31" s="3">
        <v>3</v>
      </c>
      <c r="F31" s="3" t="s">
        <v>118</v>
      </c>
      <c r="G31" s="1">
        <v>45639</v>
      </c>
      <c r="H31" s="3" t="s">
        <v>84</v>
      </c>
      <c r="I31" s="3" t="s">
        <v>32</v>
      </c>
      <c r="J31" s="3" t="s">
        <v>20</v>
      </c>
    </row>
    <row r="32" spans="1:10">
      <c r="A32" s="3">
        <v>31</v>
      </c>
      <c r="B32" s="3" t="s">
        <v>2707</v>
      </c>
      <c r="C32" s="3" t="s">
        <v>29</v>
      </c>
      <c r="D32" s="3">
        <v>189938.55</v>
      </c>
      <c r="E32" s="3">
        <v>3</v>
      </c>
      <c r="F32" s="3" t="s">
        <v>120</v>
      </c>
      <c r="G32" s="1">
        <v>45374</v>
      </c>
      <c r="H32" s="3" t="s">
        <v>121</v>
      </c>
      <c r="I32" s="3" t="s">
        <v>19</v>
      </c>
      <c r="J32" s="3" t="s">
        <v>20</v>
      </c>
    </row>
    <row r="33" spans="1:10">
      <c r="A33" s="3">
        <v>32</v>
      </c>
      <c r="B33" s="3" t="s">
        <v>2708</v>
      </c>
      <c r="C33" s="3" t="s">
        <v>60</v>
      </c>
      <c r="D33" s="3">
        <v>107510.96</v>
      </c>
      <c r="E33" s="3">
        <v>5</v>
      </c>
      <c r="F33" s="3" t="s">
        <v>123</v>
      </c>
      <c r="G33" s="1">
        <v>45518</v>
      </c>
      <c r="H33" s="3" t="s">
        <v>72</v>
      </c>
      <c r="I33" s="3" t="s">
        <v>45</v>
      </c>
      <c r="J33" s="3" t="s">
        <v>20</v>
      </c>
    </row>
    <row r="34" spans="1:10">
      <c r="A34" s="3">
        <v>33</v>
      </c>
      <c r="B34" s="3" t="s">
        <v>2709</v>
      </c>
      <c r="C34" s="3" t="s">
        <v>70</v>
      </c>
      <c r="D34" s="3">
        <v>91107.82</v>
      </c>
      <c r="E34" s="3">
        <v>4</v>
      </c>
      <c r="F34" s="3" t="s">
        <v>125</v>
      </c>
      <c r="G34" s="1">
        <v>45546</v>
      </c>
      <c r="H34" s="3" t="s">
        <v>72</v>
      </c>
      <c r="I34" s="3" t="s">
        <v>19</v>
      </c>
      <c r="J34" s="3" t="s">
        <v>27</v>
      </c>
    </row>
    <row r="35" spans="1:10">
      <c r="A35" s="3">
        <v>34</v>
      </c>
      <c r="B35" s="3" t="s">
        <v>2710</v>
      </c>
      <c r="C35" s="3" t="s">
        <v>47</v>
      </c>
      <c r="D35" s="3">
        <v>179493.21</v>
      </c>
      <c r="E35" s="3">
        <v>1</v>
      </c>
      <c r="F35" s="3" t="s">
        <v>127</v>
      </c>
      <c r="G35" s="1">
        <v>45422</v>
      </c>
      <c r="H35" s="3" t="s">
        <v>81</v>
      </c>
      <c r="I35" s="3" t="s">
        <v>45</v>
      </c>
      <c r="J35" s="3" t="s">
        <v>36</v>
      </c>
    </row>
    <row r="36" spans="1:10">
      <c r="A36" s="3">
        <v>35</v>
      </c>
      <c r="B36" s="3" t="s">
        <v>2711</v>
      </c>
      <c r="C36" s="3" t="s">
        <v>129</v>
      </c>
      <c r="D36" s="3">
        <v>57799.94</v>
      </c>
      <c r="E36" s="3">
        <v>2</v>
      </c>
      <c r="F36" s="3" t="s">
        <v>130</v>
      </c>
      <c r="G36" s="1">
        <v>45326</v>
      </c>
      <c r="H36" s="3" t="s">
        <v>131</v>
      </c>
      <c r="I36" s="3" t="s">
        <v>45</v>
      </c>
      <c r="J36" s="3" t="s">
        <v>27</v>
      </c>
    </row>
    <row r="37" spans="1:10">
      <c r="A37" s="3">
        <v>36</v>
      </c>
      <c r="B37" s="3" t="s">
        <v>2712</v>
      </c>
      <c r="C37" s="3" t="s">
        <v>29</v>
      </c>
      <c r="D37" s="3">
        <v>187522.86</v>
      </c>
      <c r="E37" s="3">
        <v>1</v>
      </c>
      <c r="F37" s="3" t="s">
        <v>133</v>
      </c>
      <c r="G37" s="1">
        <v>45518</v>
      </c>
      <c r="H37" s="3" t="s">
        <v>76</v>
      </c>
      <c r="I37" s="3" t="s">
        <v>45</v>
      </c>
      <c r="J37" s="3" t="s">
        <v>36</v>
      </c>
    </row>
    <row r="38" spans="1:10">
      <c r="A38" s="3">
        <v>37</v>
      </c>
      <c r="B38" s="3" t="s">
        <v>2713</v>
      </c>
      <c r="C38" s="3" t="s">
        <v>51</v>
      </c>
      <c r="D38" s="3">
        <v>189887.88</v>
      </c>
      <c r="E38" s="3">
        <v>3</v>
      </c>
      <c r="F38" s="3" t="s">
        <v>134</v>
      </c>
      <c r="G38" s="1">
        <v>45373</v>
      </c>
      <c r="H38" s="3" t="s">
        <v>57</v>
      </c>
      <c r="I38" s="3" t="s">
        <v>26</v>
      </c>
      <c r="J38" s="3" t="s">
        <v>20</v>
      </c>
    </row>
    <row r="39" spans="1:10">
      <c r="A39" s="3">
        <v>38</v>
      </c>
      <c r="B39" s="3" t="s">
        <v>2714</v>
      </c>
      <c r="C39" s="3" t="s">
        <v>51</v>
      </c>
      <c r="D39" s="3">
        <v>96484.11</v>
      </c>
      <c r="E39" s="3">
        <v>1</v>
      </c>
      <c r="F39" s="3" t="s">
        <v>136</v>
      </c>
      <c r="G39" s="1">
        <v>45462</v>
      </c>
      <c r="H39" s="3" t="s">
        <v>40</v>
      </c>
      <c r="I39" s="3" t="s">
        <v>19</v>
      </c>
      <c r="J39" s="3" t="s">
        <v>27</v>
      </c>
    </row>
    <row r="40" spans="1:10">
      <c r="A40" s="3">
        <v>39</v>
      </c>
      <c r="B40" s="3" t="s">
        <v>2715</v>
      </c>
      <c r="C40" s="3" t="s">
        <v>38</v>
      </c>
      <c r="D40" s="3">
        <v>138798.45000000001</v>
      </c>
      <c r="E40" s="3">
        <v>4</v>
      </c>
      <c r="F40" s="3" t="s">
        <v>138</v>
      </c>
      <c r="G40" s="1">
        <v>45594</v>
      </c>
      <c r="H40" s="3" t="s">
        <v>99</v>
      </c>
      <c r="I40" s="3" t="s">
        <v>19</v>
      </c>
      <c r="J40" s="3" t="s">
        <v>27</v>
      </c>
    </row>
    <row r="41" spans="1:10">
      <c r="A41" s="3">
        <v>40</v>
      </c>
      <c r="B41" s="3" t="s">
        <v>2716</v>
      </c>
      <c r="C41" s="3" t="s">
        <v>70</v>
      </c>
      <c r="D41" s="3">
        <v>50794.78</v>
      </c>
      <c r="E41" s="3">
        <v>3</v>
      </c>
      <c r="F41" s="3" t="s">
        <v>140</v>
      </c>
      <c r="G41" s="1">
        <v>45595</v>
      </c>
      <c r="H41" s="3" t="s">
        <v>44</v>
      </c>
      <c r="I41" s="3" t="s">
        <v>45</v>
      </c>
      <c r="J41" s="3" t="s">
        <v>36</v>
      </c>
    </row>
    <row r="42" spans="1:10">
      <c r="A42" s="3">
        <v>41</v>
      </c>
      <c r="B42" s="3" t="s">
        <v>2717</v>
      </c>
      <c r="C42" s="3" t="s">
        <v>60</v>
      </c>
      <c r="D42" s="3">
        <v>167997.11</v>
      </c>
      <c r="E42" s="3">
        <v>3</v>
      </c>
      <c r="F42" s="3" t="s">
        <v>142</v>
      </c>
      <c r="G42" s="1">
        <v>45486</v>
      </c>
      <c r="H42" s="3" t="s">
        <v>84</v>
      </c>
      <c r="I42" s="3" t="s">
        <v>26</v>
      </c>
      <c r="J42" s="3" t="s">
        <v>36</v>
      </c>
    </row>
    <row r="43" spans="1:10">
      <c r="A43" s="3">
        <v>42</v>
      </c>
      <c r="B43" s="3" t="s">
        <v>2718</v>
      </c>
      <c r="C43" s="3" t="s">
        <v>38</v>
      </c>
      <c r="D43" s="3">
        <v>19669.34</v>
      </c>
      <c r="E43" s="3">
        <v>2</v>
      </c>
      <c r="F43" s="3" t="s">
        <v>143</v>
      </c>
      <c r="G43" s="1">
        <v>45310</v>
      </c>
      <c r="H43" s="3" t="s">
        <v>44</v>
      </c>
      <c r="I43" s="3" t="s">
        <v>19</v>
      </c>
      <c r="J43" s="3" t="s">
        <v>20</v>
      </c>
    </row>
    <row r="44" spans="1:10">
      <c r="A44" s="3">
        <v>43</v>
      </c>
      <c r="B44" s="3" t="s">
        <v>2719</v>
      </c>
      <c r="C44" s="3" t="s">
        <v>38</v>
      </c>
      <c r="D44" s="3">
        <v>177783.65</v>
      </c>
      <c r="E44" s="3">
        <v>3</v>
      </c>
      <c r="F44" s="3" t="s">
        <v>145</v>
      </c>
      <c r="G44" s="1">
        <v>45605</v>
      </c>
      <c r="H44" s="3" t="s">
        <v>84</v>
      </c>
      <c r="I44" s="3" t="s">
        <v>41</v>
      </c>
      <c r="J44" s="3" t="s">
        <v>27</v>
      </c>
    </row>
    <row r="45" spans="1:10">
      <c r="A45" s="3">
        <v>44</v>
      </c>
      <c r="B45" s="3" t="s">
        <v>2720</v>
      </c>
      <c r="C45" s="3" t="s">
        <v>16</v>
      </c>
      <c r="D45" s="3">
        <v>184369.31</v>
      </c>
      <c r="E45" s="3">
        <v>2</v>
      </c>
      <c r="F45" s="3" t="s">
        <v>146</v>
      </c>
      <c r="G45" s="1">
        <v>45322</v>
      </c>
      <c r="H45" s="3" t="s">
        <v>131</v>
      </c>
      <c r="I45" s="3" t="s">
        <v>19</v>
      </c>
      <c r="J45" s="3" t="s">
        <v>27</v>
      </c>
    </row>
    <row r="46" spans="1:10">
      <c r="A46" s="3">
        <v>45</v>
      </c>
      <c r="B46" s="3" t="s">
        <v>2721</v>
      </c>
      <c r="C46" s="3" t="s">
        <v>29</v>
      </c>
      <c r="D46" s="3">
        <v>174533.28</v>
      </c>
      <c r="E46" s="3">
        <v>4</v>
      </c>
      <c r="F46" s="3" t="s">
        <v>148</v>
      </c>
      <c r="G46" s="1">
        <v>45467</v>
      </c>
      <c r="H46" s="3" t="s">
        <v>53</v>
      </c>
      <c r="I46" s="3" t="s">
        <v>26</v>
      </c>
      <c r="J46" s="3" t="s">
        <v>27</v>
      </c>
    </row>
    <row r="47" spans="1:10">
      <c r="A47" s="3">
        <v>46</v>
      </c>
      <c r="B47" s="3" t="s">
        <v>2722</v>
      </c>
      <c r="C47" s="3" t="s">
        <v>60</v>
      </c>
      <c r="D47" s="3">
        <v>123356.95</v>
      </c>
      <c r="E47" s="3">
        <v>2</v>
      </c>
      <c r="F47" s="3" t="s">
        <v>150</v>
      </c>
      <c r="G47" s="1">
        <v>45381</v>
      </c>
      <c r="H47" s="3" t="s">
        <v>106</v>
      </c>
      <c r="I47" s="3" t="s">
        <v>32</v>
      </c>
      <c r="J47" s="3" t="s">
        <v>36</v>
      </c>
    </row>
    <row r="48" spans="1:10">
      <c r="A48" s="3">
        <v>47</v>
      </c>
      <c r="B48" s="3" t="s">
        <v>2723</v>
      </c>
      <c r="C48" s="3" t="s">
        <v>129</v>
      </c>
      <c r="D48" s="3">
        <v>37988.400000000001</v>
      </c>
      <c r="E48" s="3">
        <v>1</v>
      </c>
      <c r="F48" s="3" t="s">
        <v>152</v>
      </c>
      <c r="G48" s="1">
        <v>45352</v>
      </c>
      <c r="H48" s="3" t="s">
        <v>84</v>
      </c>
      <c r="I48" s="3" t="s">
        <v>41</v>
      </c>
      <c r="J48" s="3" t="s">
        <v>20</v>
      </c>
    </row>
    <row r="49" spans="1:10">
      <c r="A49" s="3">
        <v>48</v>
      </c>
      <c r="B49" s="3" t="s">
        <v>2724</v>
      </c>
      <c r="C49" s="3" t="s">
        <v>29</v>
      </c>
      <c r="D49" s="3">
        <v>26155.71</v>
      </c>
      <c r="E49" s="3">
        <v>5</v>
      </c>
      <c r="F49" s="3" t="s">
        <v>154</v>
      </c>
      <c r="G49" s="1">
        <v>45618</v>
      </c>
      <c r="H49" s="3" t="s">
        <v>121</v>
      </c>
      <c r="I49" s="3" t="s">
        <v>41</v>
      </c>
      <c r="J49" s="3" t="s">
        <v>36</v>
      </c>
    </row>
    <row r="50" spans="1:10">
      <c r="A50" s="3">
        <v>49</v>
      </c>
      <c r="B50" s="3" t="s">
        <v>2725</v>
      </c>
      <c r="C50" s="3" t="s">
        <v>29</v>
      </c>
      <c r="D50" s="3">
        <v>170058.56</v>
      </c>
      <c r="E50" s="3">
        <v>1</v>
      </c>
      <c r="F50" s="3" t="s">
        <v>156</v>
      </c>
      <c r="G50" s="1">
        <v>45549</v>
      </c>
      <c r="H50" s="3" t="s">
        <v>99</v>
      </c>
      <c r="I50" s="3" t="s">
        <v>32</v>
      </c>
      <c r="J50" s="3" t="s">
        <v>20</v>
      </c>
    </row>
    <row r="51" spans="1:10">
      <c r="A51" s="3">
        <v>50</v>
      </c>
      <c r="B51" s="3" t="s">
        <v>2726</v>
      </c>
      <c r="C51" s="3" t="s">
        <v>29</v>
      </c>
      <c r="D51" s="3">
        <v>158532.98000000001</v>
      </c>
      <c r="E51" s="3">
        <v>2</v>
      </c>
      <c r="F51" s="3" t="s">
        <v>158</v>
      </c>
      <c r="G51" s="1">
        <v>45553</v>
      </c>
      <c r="H51" s="3" t="s">
        <v>159</v>
      </c>
      <c r="I51" s="3" t="s">
        <v>19</v>
      </c>
      <c r="J51" s="3" t="s">
        <v>20</v>
      </c>
    </row>
    <row r="52" spans="1:10">
      <c r="A52" s="3">
        <v>51</v>
      </c>
      <c r="B52" s="3" t="s">
        <v>2727</v>
      </c>
      <c r="C52" s="3" t="s">
        <v>70</v>
      </c>
      <c r="D52" s="3">
        <v>154911.09</v>
      </c>
      <c r="E52" s="3">
        <v>1</v>
      </c>
      <c r="F52" s="3" t="s">
        <v>161</v>
      </c>
      <c r="G52" s="1">
        <v>45597</v>
      </c>
      <c r="H52" s="3" t="s">
        <v>159</v>
      </c>
      <c r="I52" s="3" t="s">
        <v>45</v>
      </c>
      <c r="J52" s="3" t="s">
        <v>20</v>
      </c>
    </row>
    <row r="53" spans="1:10">
      <c r="A53" s="3">
        <v>52</v>
      </c>
      <c r="B53" s="3" t="s">
        <v>2728</v>
      </c>
      <c r="C53" s="3" t="s">
        <v>16</v>
      </c>
      <c r="D53" s="3">
        <v>87367.29</v>
      </c>
      <c r="E53" s="3">
        <v>1</v>
      </c>
      <c r="F53" s="3" t="s">
        <v>163</v>
      </c>
      <c r="G53" s="1">
        <v>45464</v>
      </c>
      <c r="H53" s="3" t="s">
        <v>72</v>
      </c>
      <c r="I53" s="3" t="s">
        <v>19</v>
      </c>
      <c r="J53" s="3" t="s">
        <v>20</v>
      </c>
    </row>
    <row r="54" spans="1:10">
      <c r="A54" s="3">
        <v>53</v>
      </c>
      <c r="B54" s="3" t="s">
        <v>2729</v>
      </c>
      <c r="C54" s="3" t="s">
        <v>23</v>
      </c>
      <c r="D54" s="3">
        <v>30418.04</v>
      </c>
      <c r="E54" s="3">
        <v>1</v>
      </c>
      <c r="F54" s="3" t="s">
        <v>165</v>
      </c>
      <c r="G54" s="1">
        <v>45296</v>
      </c>
      <c r="H54" s="3" t="s">
        <v>62</v>
      </c>
      <c r="I54" s="3" t="s">
        <v>26</v>
      </c>
      <c r="J54" s="3" t="s">
        <v>20</v>
      </c>
    </row>
    <row r="55" spans="1:10">
      <c r="A55" s="3">
        <v>54</v>
      </c>
      <c r="B55" s="3" t="s">
        <v>2730</v>
      </c>
      <c r="C55" s="3" t="s">
        <v>51</v>
      </c>
      <c r="D55" s="3">
        <v>144510.13</v>
      </c>
      <c r="E55" s="3">
        <v>2</v>
      </c>
      <c r="F55" s="3" t="s">
        <v>167</v>
      </c>
      <c r="G55" s="1">
        <v>45410</v>
      </c>
      <c r="H55" s="3" t="s">
        <v>131</v>
      </c>
      <c r="I55" s="3" t="s">
        <v>26</v>
      </c>
      <c r="J55" s="3" t="s">
        <v>27</v>
      </c>
    </row>
    <row r="56" spans="1:10">
      <c r="A56" s="3">
        <v>55</v>
      </c>
      <c r="B56" s="3" t="s">
        <v>2731</v>
      </c>
      <c r="C56" s="3" t="s">
        <v>38</v>
      </c>
      <c r="D56" s="3">
        <v>103012.28</v>
      </c>
      <c r="E56" s="3">
        <v>1</v>
      </c>
      <c r="F56" s="3" t="s">
        <v>168</v>
      </c>
      <c r="G56" s="1">
        <v>45526</v>
      </c>
      <c r="H56" s="3" t="s">
        <v>35</v>
      </c>
      <c r="I56" s="3" t="s">
        <v>19</v>
      </c>
      <c r="J56" s="3" t="s">
        <v>27</v>
      </c>
    </row>
    <row r="57" spans="1:10">
      <c r="A57" s="3">
        <v>56</v>
      </c>
      <c r="B57" s="3" t="s">
        <v>2732</v>
      </c>
      <c r="C57" s="3" t="s">
        <v>51</v>
      </c>
      <c r="D57" s="3">
        <v>197815.07</v>
      </c>
      <c r="E57" s="3">
        <v>3</v>
      </c>
      <c r="F57" s="3" t="s">
        <v>170</v>
      </c>
      <c r="G57" s="1">
        <v>45450</v>
      </c>
      <c r="H57" s="3" t="s">
        <v>99</v>
      </c>
      <c r="I57" s="3" t="s">
        <v>32</v>
      </c>
      <c r="J57" s="3" t="s">
        <v>27</v>
      </c>
    </row>
    <row r="58" spans="1:10">
      <c r="A58" s="3">
        <v>57</v>
      </c>
      <c r="B58" s="3" t="s">
        <v>2733</v>
      </c>
      <c r="C58" s="3" t="s">
        <v>79</v>
      </c>
      <c r="D58" s="3">
        <v>101268.18</v>
      </c>
      <c r="E58" s="3">
        <v>1</v>
      </c>
      <c r="F58" s="3" t="s">
        <v>172</v>
      </c>
      <c r="G58" s="1">
        <v>45445</v>
      </c>
      <c r="H58" s="3" t="s">
        <v>18</v>
      </c>
      <c r="I58" s="3" t="s">
        <v>45</v>
      </c>
      <c r="J58" s="3" t="s">
        <v>20</v>
      </c>
    </row>
    <row r="59" spans="1:10">
      <c r="A59" s="3">
        <v>58</v>
      </c>
      <c r="B59" s="3" t="s">
        <v>2734</v>
      </c>
      <c r="C59" s="3" t="s">
        <v>38</v>
      </c>
      <c r="D59" s="3">
        <v>71977.53</v>
      </c>
      <c r="E59" s="3">
        <v>4</v>
      </c>
      <c r="F59" s="3" t="s">
        <v>174</v>
      </c>
      <c r="G59" s="1">
        <v>45549</v>
      </c>
      <c r="H59" s="3" t="s">
        <v>84</v>
      </c>
      <c r="I59" s="3" t="s">
        <v>45</v>
      </c>
      <c r="J59" s="3" t="s">
        <v>36</v>
      </c>
    </row>
    <row r="60" spans="1:10">
      <c r="A60" s="3">
        <v>59</v>
      </c>
      <c r="B60" s="3" t="s">
        <v>2735</v>
      </c>
      <c r="C60" s="3" t="s">
        <v>23</v>
      </c>
      <c r="D60" s="3">
        <v>30914.92</v>
      </c>
      <c r="E60" s="3">
        <v>1</v>
      </c>
      <c r="F60" s="3" t="s">
        <v>176</v>
      </c>
      <c r="G60" s="1">
        <v>45397</v>
      </c>
      <c r="H60" s="3" t="s">
        <v>62</v>
      </c>
      <c r="I60" s="3" t="s">
        <v>45</v>
      </c>
      <c r="J60" s="3" t="s">
        <v>20</v>
      </c>
    </row>
    <row r="61" spans="1:10">
      <c r="A61" s="3">
        <v>60</v>
      </c>
      <c r="B61" s="3" t="s">
        <v>2736</v>
      </c>
      <c r="C61" s="3" t="s">
        <v>51</v>
      </c>
      <c r="D61" s="3">
        <v>24008.55</v>
      </c>
      <c r="E61" s="3">
        <v>2</v>
      </c>
      <c r="F61" s="3" t="s">
        <v>178</v>
      </c>
      <c r="G61" s="1">
        <v>45509</v>
      </c>
      <c r="H61" s="3" t="s">
        <v>96</v>
      </c>
      <c r="I61" s="3" t="s">
        <v>19</v>
      </c>
      <c r="J61" s="3" t="s">
        <v>27</v>
      </c>
    </row>
    <row r="62" spans="1:10">
      <c r="A62" s="3">
        <v>61</v>
      </c>
      <c r="B62" s="3" t="s">
        <v>2737</v>
      </c>
      <c r="C62" s="3" t="s">
        <v>70</v>
      </c>
      <c r="D62" s="3">
        <v>133081.07</v>
      </c>
      <c r="E62" s="3">
        <v>5</v>
      </c>
      <c r="F62" s="3" t="s">
        <v>180</v>
      </c>
      <c r="G62" s="1">
        <v>45623</v>
      </c>
      <c r="H62" s="3" t="s">
        <v>181</v>
      </c>
      <c r="I62" s="3" t="s">
        <v>41</v>
      </c>
      <c r="J62" s="3" t="s">
        <v>20</v>
      </c>
    </row>
    <row r="63" spans="1:10">
      <c r="A63" s="3">
        <v>62</v>
      </c>
      <c r="B63" s="3" t="s">
        <v>2738</v>
      </c>
      <c r="C63" s="3" t="s">
        <v>70</v>
      </c>
      <c r="D63" s="3">
        <v>22755.55</v>
      </c>
      <c r="E63" s="3">
        <v>4</v>
      </c>
      <c r="F63" s="3" t="s">
        <v>183</v>
      </c>
      <c r="G63" s="1">
        <v>45547</v>
      </c>
      <c r="H63" s="3" t="s">
        <v>67</v>
      </c>
      <c r="I63" s="3" t="s">
        <v>26</v>
      </c>
      <c r="J63" s="3" t="s">
        <v>27</v>
      </c>
    </row>
    <row r="64" spans="1:10">
      <c r="A64" s="3">
        <v>63</v>
      </c>
      <c r="B64" s="3" t="s">
        <v>2739</v>
      </c>
      <c r="C64" s="3" t="s">
        <v>16</v>
      </c>
      <c r="D64" s="3">
        <v>12574.08</v>
      </c>
      <c r="E64" s="3">
        <v>4</v>
      </c>
      <c r="F64" s="3" t="s">
        <v>185</v>
      </c>
      <c r="G64" s="1">
        <v>45471</v>
      </c>
      <c r="H64" s="3" t="s">
        <v>35</v>
      </c>
      <c r="I64" s="3" t="s">
        <v>19</v>
      </c>
      <c r="J64" s="3" t="s">
        <v>36</v>
      </c>
    </row>
    <row r="65" spans="1:10">
      <c r="A65" s="3">
        <v>64</v>
      </c>
      <c r="B65" s="3" t="s">
        <v>2740</v>
      </c>
      <c r="C65" s="3" t="s">
        <v>129</v>
      </c>
      <c r="D65" s="3">
        <v>98848.3</v>
      </c>
      <c r="E65" s="3">
        <v>3</v>
      </c>
      <c r="F65" s="3" t="s">
        <v>186</v>
      </c>
      <c r="G65" s="1">
        <v>45632</v>
      </c>
      <c r="H65" s="3" t="s">
        <v>31</v>
      </c>
      <c r="I65" s="3" t="s">
        <v>45</v>
      </c>
      <c r="J65" s="3" t="s">
        <v>27</v>
      </c>
    </row>
    <row r="66" spans="1:10">
      <c r="A66" s="3">
        <v>65</v>
      </c>
      <c r="B66" s="3" t="s">
        <v>2741</v>
      </c>
      <c r="C66" s="3" t="s">
        <v>129</v>
      </c>
      <c r="D66" s="3">
        <v>81231.08</v>
      </c>
      <c r="E66" s="3">
        <v>3</v>
      </c>
      <c r="F66" s="3" t="s">
        <v>188</v>
      </c>
      <c r="G66" s="1">
        <v>45299</v>
      </c>
      <c r="H66" s="3" t="s">
        <v>53</v>
      </c>
      <c r="I66" s="3" t="s">
        <v>41</v>
      </c>
      <c r="J66" s="3" t="s">
        <v>20</v>
      </c>
    </row>
    <row r="67" spans="1:10">
      <c r="A67" s="3">
        <v>66</v>
      </c>
      <c r="B67" s="3" t="s">
        <v>2742</v>
      </c>
      <c r="C67" s="3" t="s">
        <v>60</v>
      </c>
      <c r="D67" s="3">
        <v>121725.98</v>
      </c>
      <c r="E67" s="3">
        <v>4</v>
      </c>
      <c r="F67" s="3" t="s">
        <v>190</v>
      </c>
      <c r="G67" s="1">
        <v>45581</v>
      </c>
      <c r="H67" s="3" t="s">
        <v>191</v>
      </c>
      <c r="I67" s="3" t="s">
        <v>19</v>
      </c>
      <c r="J67" s="3" t="s">
        <v>20</v>
      </c>
    </row>
    <row r="68" spans="1:10">
      <c r="A68" s="3">
        <v>67</v>
      </c>
      <c r="B68" s="3" t="s">
        <v>2743</v>
      </c>
      <c r="C68" s="3" t="s">
        <v>51</v>
      </c>
      <c r="D68" s="3">
        <v>172148.61</v>
      </c>
      <c r="E68" s="3">
        <v>1</v>
      </c>
      <c r="F68" s="3" t="s">
        <v>193</v>
      </c>
      <c r="G68" s="1">
        <v>45378</v>
      </c>
      <c r="H68" s="3" t="s">
        <v>18</v>
      </c>
      <c r="I68" s="3" t="s">
        <v>41</v>
      </c>
      <c r="J68" s="3" t="s">
        <v>27</v>
      </c>
    </row>
    <row r="69" spans="1:10">
      <c r="A69" s="3">
        <v>68</v>
      </c>
      <c r="B69" s="3" t="s">
        <v>2744</v>
      </c>
      <c r="C69" s="3" t="s">
        <v>38</v>
      </c>
      <c r="D69" s="3">
        <v>48209</v>
      </c>
      <c r="E69" s="3">
        <v>5</v>
      </c>
      <c r="F69" s="3" t="s">
        <v>195</v>
      </c>
      <c r="G69" s="1">
        <v>45562</v>
      </c>
      <c r="H69" s="3" t="s">
        <v>81</v>
      </c>
      <c r="I69" s="3" t="s">
        <v>32</v>
      </c>
      <c r="J69" s="3" t="s">
        <v>36</v>
      </c>
    </row>
    <row r="70" spans="1:10">
      <c r="A70" s="3">
        <v>69</v>
      </c>
      <c r="B70" s="3" t="s">
        <v>2745</v>
      </c>
      <c r="C70" s="3" t="s">
        <v>29</v>
      </c>
      <c r="D70" s="3">
        <v>128396.43</v>
      </c>
      <c r="E70" s="3">
        <v>1</v>
      </c>
      <c r="F70" s="3" t="s">
        <v>196</v>
      </c>
      <c r="G70" s="1">
        <v>45443</v>
      </c>
      <c r="H70" s="3" t="s">
        <v>197</v>
      </c>
      <c r="I70" s="3" t="s">
        <v>26</v>
      </c>
      <c r="J70" s="3" t="s">
        <v>20</v>
      </c>
    </row>
    <row r="71" spans="1:10">
      <c r="A71" s="3">
        <v>70</v>
      </c>
      <c r="B71" s="3" t="s">
        <v>2746</v>
      </c>
      <c r="C71" s="3" t="s">
        <v>38</v>
      </c>
      <c r="D71" s="3">
        <v>147143.76999999999</v>
      </c>
      <c r="E71" s="3">
        <v>5</v>
      </c>
      <c r="F71" s="3" t="s">
        <v>199</v>
      </c>
      <c r="G71" s="1">
        <v>45329</v>
      </c>
      <c r="H71" s="3" t="s">
        <v>81</v>
      </c>
      <c r="I71" s="3" t="s">
        <v>19</v>
      </c>
      <c r="J71" s="3" t="s">
        <v>27</v>
      </c>
    </row>
    <row r="72" spans="1:10">
      <c r="A72" s="3">
        <v>71</v>
      </c>
      <c r="B72" s="3" t="s">
        <v>2747</v>
      </c>
      <c r="C72" s="3" t="s">
        <v>60</v>
      </c>
      <c r="D72" s="3">
        <v>73607.92</v>
      </c>
      <c r="E72" s="3">
        <v>4</v>
      </c>
      <c r="F72" s="3" t="s">
        <v>201</v>
      </c>
      <c r="G72" s="1">
        <v>45496</v>
      </c>
      <c r="H72" s="3" t="s">
        <v>106</v>
      </c>
      <c r="I72" s="3" t="s">
        <v>19</v>
      </c>
      <c r="J72" s="3" t="s">
        <v>20</v>
      </c>
    </row>
    <row r="73" spans="1:10">
      <c r="A73" s="3">
        <v>72</v>
      </c>
      <c r="B73" s="3" t="s">
        <v>2748</v>
      </c>
      <c r="C73" s="3" t="s">
        <v>38</v>
      </c>
      <c r="D73" s="3">
        <v>189822.14</v>
      </c>
      <c r="E73" s="3">
        <v>3</v>
      </c>
      <c r="F73" s="3" t="s">
        <v>203</v>
      </c>
      <c r="G73" s="1">
        <v>45363</v>
      </c>
      <c r="H73" s="3" t="s">
        <v>44</v>
      </c>
      <c r="I73" s="3" t="s">
        <v>45</v>
      </c>
      <c r="J73" s="3" t="s">
        <v>36</v>
      </c>
    </row>
    <row r="74" spans="1:10">
      <c r="A74" s="3">
        <v>73</v>
      </c>
      <c r="B74" s="3" t="s">
        <v>2749</v>
      </c>
      <c r="C74" s="3" t="s">
        <v>16</v>
      </c>
      <c r="D74" s="3">
        <v>173526.97</v>
      </c>
      <c r="E74" s="3">
        <v>4</v>
      </c>
      <c r="F74" s="3" t="s">
        <v>205</v>
      </c>
      <c r="G74" s="1">
        <v>45385</v>
      </c>
      <c r="H74" s="3" t="s">
        <v>81</v>
      </c>
      <c r="I74" s="3" t="s">
        <v>32</v>
      </c>
      <c r="J74" s="3" t="s">
        <v>36</v>
      </c>
    </row>
    <row r="75" spans="1:10">
      <c r="A75" s="3">
        <v>74</v>
      </c>
      <c r="B75" s="3" t="s">
        <v>2750</v>
      </c>
      <c r="C75" s="3" t="s">
        <v>29</v>
      </c>
      <c r="D75" s="3">
        <v>57114.51</v>
      </c>
      <c r="E75" s="3">
        <v>2</v>
      </c>
      <c r="F75" s="3" t="s">
        <v>207</v>
      </c>
      <c r="G75" s="1">
        <v>45313</v>
      </c>
      <c r="H75" s="3" t="s">
        <v>31</v>
      </c>
      <c r="I75" s="3" t="s">
        <v>19</v>
      </c>
      <c r="J75" s="3" t="s">
        <v>20</v>
      </c>
    </row>
    <row r="76" spans="1:10">
      <c r="A76" s="3">
        <v>75</v>
      </c>
      <c r="B76" s="3" t="s">
        <v>2751</v>
      </c>
      <c r="C76" s="3" t="s">
        <v>16</v>
      </c>
      <c r="D76" s="3">
        <v>53363.94</v>
      </c>
      <c r="E76" s="3">
        <v>2</v>
      </c>
      <c r="F76" s="3" t="s">
        <v>208</v>
      </c>
      <c r="G76" s="1">
        <v>45432</v>
      </c>
      <c r="H76" s="3" t="s">
        <v>18</v>
      </c>
      <c r="I76" s="3" t="s">
        <v>41</v>
      </c>
      <c r="J76" s="3" t="s">
        <v>36</v>
      </c>
    </row>
    <row r="77" spans="1:10">
      <c r="A77" s="3">
        <v>76</v>
      </c>
      <c r="B77" s="3" t="s">
        <v>2752</v>
      </c>
      <c r="C77" s="3" t="s">
        <v>60</v>
      </c>
      <c r="D77" s="3">
        <v>176816.89</v>
      </c>
      <c r="E77" s="3">
        <v>4</v>
      </c>
      <c r="F77" s="3" t="s">
        <v>209</v>
      </c>
      <c r="G77" s="1">
        <v>45296</v>
      </c>
      <c r="H77" s="3" t="s">
        <v>18</v>
      </c>
      <c r="I77" s="3" t="s">
        <v>45</v>
      </c>
      <c r="J77" s="3" t="s">
        <v>20</v>
      </c>
    </row>
    <row r="78" spans="1:10">
      <c r="A78" s="3">
        <v>77</v>
      </c>
      <c r="B78" s="3" t="s">
        <v>2753</v>
      </c>
      <c r="C78" s="3" t="s">
        <v>29</v>
      </c>
      <c r="D78" s="3">
        <v>72072.83</v>
      </c>
      <c r="E78" s="3">
        <v>4</v>
      </c>
      <c r="F78" s="3" t="s">
        <v>211</v>
      </c>
      <c r="G78" s="1">
        <v>45365</v>
      </c>
      <c r="H78" s="3" t="s">
        <v>40</v>
      </c>
      <c r="I78" s="3" t="s">
        <v>41</v>
      </c>
      <c r="J78" s="3" t="s">
        <v>36</v>
      </c>
    </row>
    <row r="79" spans="1:10">
      <c r="A79" s="3">
        <v>78</v>
      </c>
      <c r="B79" s="3" t="s">
        <v>2754</v>
      </c>
      <c r="C79" s="3" t="s">
        <v>47</v>
      </c>
      <c r="D79" s="3">
        <v>156128.29</v>
      </c>
      <c r="E79" s="3">
        <v>3</v>
      </c>
      <c r="F79" s="3" t="s">
        <v>213</v>
      </c>
      <c r="G79" s="1">
        <v>45487</v>
      </c>
      <c r="H79" s="3" t="s">
        <v>35</v>
      </c>
      <c r="I79" s="3" t="s">
        <v>19</v>
      </c>
      <c r="J79" s="3" t="s">
        <v>27</v>
      </c>
    </row>
    <row r="80" spans="1:10">
      <c r="A80" s="3">
        <v>79</v>
      </c>
      <c r="B80" s="3" t="s">
        <v>2755</v>
      </c>
      <c r="C80" s="3" t="s">
        <v>16</v>
      </c>
      <c r="D80" s="3">
        <v>18346.72</v>
      </c>
      <c r="E80" s="3">
        <v>5</v>
      </c>
      <c r="F80" s="3" t="s">
        <v>215</v>
      </c>
      <c r="G80" s="1">
        <v>45400</v>
      </c>
      <c r="H80" s="3" t="s">
        <v>57</v>
      </c>
      <c r="I80" s="3" t="s">
        <v>32</v>
      </c>
      <c r="J80" s="3" t="s">
        <v>20</v>
      </c>
    </row>
    <row r="81" spans="1:10">
      <c r="A81" s="3">
        <v>80</v>
      </c>
      <c r="B81" s="3" t="s">
        <v>2756</v>
      </c>
      <c r="C81" s="3" t="s">
        <v>70</v>
      </c>
      <c r="D81" s="3">
        <v>109346.14</v>
      </c>
      <c r="E81" s="3">
        <v>4</v>
      </c>
      <c r="F81" s="3" t="s">
        <v>216</v>
      </c>
      <c r="G81" s="1">
        <v>45453</v>
      </c>
      <c r="H81" s="3" t="s">
        <v>96</v>
      </c>
      <c r="I81" s="3" t="s">
        <v>41</v>
      </c>
      <c r="J81" s="3" t="s">
        <v>36</v>
      </c>
    </row>
    <row r="82" spans="1:10">
      <c r="A82" s="3">
        <v>81</v>
      </c>
      <c r="B82" s="3" t="s">
        <v>2757</v>
      </c>
      <c r="C82" s="3" t="s">
        <v>16</v>
      </c>
      <c r="D82" s="3">
        <v>59772.59</v>
      </c>
      <c r="E82" s="3">
        <v>2</v>
      </c>
      <c r="F82" s="3" t="s">
        <v>218</v>
      </c>
      <c r="G82" s="1">
        <v>45621</v>
      </c>
      <c r="H82" s="3" t="s">
        <v>18</v>
      </c>
      <c r="I82" s="3" t="s">
        <v>45</v>
      </c>
      <c r="J82" s="3" t="s">
        <v>27</v>
      </c>
    </row>
    <row r="83" spans="1:10">
      <c r="A83" s="3">
        <v>82</v>
      </c>
      <c r="B83" s="3" t="s">
        <v>2758</v>
      </c>
      <c r="C83" s="3" t="s">
        <v>38</v>
      </c>
      <c r="D83" s="3">
        <v>74358.649999999994</v>
      </c>
      <c r="E83" s="3">
        <v>5</v>
      </c>
      <c r="F83" s="3" t="s">
        <v>220</v>
      </c>
      <c r="G83" s="1">
        <v>45359</v>
      </c>
      <c r="H83" s="3" t="s">
        <v>131</v>
      </c>
      <c r="I83" s="3" t="s">
        <v>45</v>
      </c>
      <c r="J83" s="3" t="s">
        <v>20</v>
      </c>
    </row>
    <row r="84" spans="1:10">
      <c r="A84" s="3">
        <v>83</v>
      </c>
      <c r="B84" s="3" t="s">
        <v>2759</v>
      </c>
      <c r="C84" s="3" t="s">
        <v>23</v>
      </c>
      <c r="D84" s="3">
        <v>115409.28</v>
      </c>
      <c r="E84" s="3">
        <v>5</v>
      </c>
      <c r="F84" s="3" t="s">
        <v>222</v>
      </c>
      <c r="G84" s="1">
        <v>45439</v>
      </c>
      <c r="H84" s="3" t="s">
        <v>223</v>
      </c>
      <c r="I84" s="3" t="s">
        <v>32</v>
      </c>
      <c r="J84" s="3" t="s">
        <v>36</v>
      </c>
    </row>
    <row r="85" spans="1:10">
      <c r="A85" s="3">
        <v>84</v>
      </c>
      <c r="B85" s="3" t="s">
        <v>2760</v>
      </c>
      <c r="C85" s="3" t="s">
        <v>23</v>
      </c>
      <c r="D85" s="3">
        <v>108976.51</v>
      </c>
      <c r="E85" s="3">
        <v>5</v>
      </c>
      <c r="F85" s="3" t="s">
        <v>225</v>
      </c>
      <c r="G85" s="1">
        <v>45409</v>
      </c>
      <c r="H85" s="3" t="s">
        <v>99</v>
      </c>
      <c r="I85" s="3" t="s">
        <v>41</v>
      </c>
      <c r="J85" s="3" t="s">
        <v>20</v>
      </c>
    </row>
    <row r="86" spans="1:10">
      <c r="A86" s="3">
        <v>85</v>
      </c>
      <c r="B86" s="3" t="s">
        <v>2761</v>
      </c>
      <c r="C86" s="3" t="s">
        <v>38</v>
      </c>
      <c r="D86" s="3">
        <v>130325.69</v>
      </c>
      <c r="E86" s="3">
        <v>3</v>
      </c>
      <c r="F86" s="3" t="s">
        <v>227</v>
      </c>
      <c r="G86" s="1">
        <v>45330</v>
      </c>
      <c r="H86" s="3" t="s">
        <v>18</v>
      </c>
      <c r="I86" s="3" t="s">
        <v>19</v>
      </c>
      <c r="J86" s="3" t="s">
        <v>20</v>
      </c>
    </row>
    <row r="87" spans="1:10">
      <c r="A87" s="3">
        <v>86</v>
      </c>
      <c r="B87" s="3" t="s">
        <v>2762</v>
      </c>
      <c r="C87" s="3" t="s">
        <v>38</v>
      </c>
      <c r="D87" s="3">
        <v>49688.639999999999</v>
      </c>
      <c r="E87" s="3">
        <v>5</v>
      </c>
      <c r="F87" s="3" t="s">
        <v>229</v>
      </c>
      <c r="G87" s="1">
        <v>45464</v>
      </c>
      <c r="H87" s="3" t="s">
        <v>181</v>
      </c>
      <c r="I87" s="3" t="s">
        <v>32</v>
      </c>
      <c r="J87" s="3" t="s">
        <v>27</v>
      </c>
    </row>
    <row r="88" spans="1:10">
      <c r="A88" s="3">
        <v>87</v>
      </c>
      <c r="B88" s="3" t="s">
        <v>2763</v>
      </c>
      <c r="C88" s="3" t="s">
        <v>70</v>
      </c>
      <c r="D88" s="3">
        <v>133956.37</v>
      </c>
      <c r="E88" s="3">
        <v>2</v>
      </c>
      <c r="F88" s="3" t="s">
        <v>231</v>
      </c>
      <c r="G88" s="1">
        <v>45483</v>
      </c>
      <c r="H88" s="3" t="s">
        <v>81</v>
      </c>
      <c r="I88" s="3" t="s">
        <v>19</v>
      </c>
      <c r="J88" s="3" t="s">
        <v>27</v>
      </c>
    </row>
    <row r="89" spans="1:10">
      <c r="A89" s="3">
        <v>88</v>
      </c>
      <c r="B89" s="3" t="s">
        <v>2764</v>
      </c>
      <c r="C89" s="3" t="s">
        <v>51</v>
      </c>
      <c r="D89" s="3">
        <v>163260.03</v>
      </c>
      <c r="E89" s="3">
        <v>5</v>
      </c>
      <c r="F89" s="3" t="s">
        <v>233</v>
      </c>
      <c r="G89" s="1">
        <v>45564</v>
      </c>
      <c r="H89" s="3" t="s">
        <v>31</v>
      </c>
      <c r="I89" s="3" t="s">
        <v>45</v>
      </c>
      <c r="J89" s="3" t="s">
        <v>36</v>
      </c>
    </row>
    <row r="90" spans="1:10">
      <c r="A90" s="3">
        <v>89</v>
      </c>
      <c r="B90" s="3" t="s">
        <v>2765</v>
      </c>
      <c r="C90" s="3" t="s">
        <v>16</v>
      </c>
      <c r="D90" s="3">
        <v>24832.22</v>
      </c>
      <c r="E90" s="3">
        <v>5</v>
      </c>
      <c r="F90" s="3" t="s">
        <v>235</v>
      </c>
      <c r="G90" s="1">
        <v>45391</v>
      </c>
      <c r="H90" s="3" t="s">
        <v>62</v>
      </c>
      <c r="I90" s="3" t="s">
        <v>32</v>
      </c>
      <c r="J90" s="3" t="s">
        <v>27</v>
      </c>
    </row>
    <row r="91" spans="1:10">
      <c r="A91" s="3">
        <v>90</v>
      </c>
      <c r="B91" s="3" t="s">
        <v>2766</v>
      </c>
      <c r="C91" s="3" t="s">
        <v>60</v>
      </c>
      <c r="D91" s="3">
        <v>34656.04</v>
      </c>
      <c r="E91" s="3">
        <v>1</v>
      </c>
      <c r="F91" s="3" t="s">
        <v>237</v>
      </c>
      <c r="G91" s="1">
        <v>45518</v>
      </c>
      <c r="H91" s="3" t="s">
        <v>81</v>
      </c>
      <c r="I91" s="3" t="s">
        <v>41</v>
      </c>
      <c r="J91" s="3" t="s">
        <v>20</v>
      </c>
    </row>
    <row r="92" spans="1:10">
      <c r="A92" s="3">
        <v>91</v>
      </c>
      <c r="B92" s="3" t="s">
        <v>2767</v>
      </c>
      <c r="C92" s="3" t="s">
        <v>16</v>
      </c>
      <c r="D92" s="3">
        <v>129962.02</v>
      </c>
      <c r="E92" s="3">
        <v>2</v>
      </c>
      <c r="F92" s="3" t="s">
        <v>239</v>
      </c>
      <c r="G92" s="1">
        <v>45421</v>
      </c>
      <c r="H92" s="3" t="s">
        <v>159</v>
      </c>
      <c r="I92" s="3" t="s">
        <v>32</v>
      </c>
      <c r="J92" s="3" t="s">
        <v>20</v>
      </c>
    </row>
    <row r="93" spans="1:10">
      <c r="A93" s="3">
        <v>92</v>
      </c>
      <c r="B93" s="3" t="s">
        <v>2768</v>
      </c>
      <c r="C93" s="3" t="s">
        <v>38</v>
      </c>
      <c r="D93" s="3">
        <v>21733.32</v>
      </c>
      <c r="E93" s="3">
        <v>5</v>
      </c>
      <c r="F93" s="3" t="s">
        <v>241</v>
      </c>
      <c r="G93" s="1">
        <v>45329</v>
      </c>
      <c r="H93" s="3" t="s">
        <v>197</v>
      </c>
      <c r="I93" s="3" t="s">
        <v>26</v>
      </c>
      <c r="J93" s="3" t="s">
        <v>36</v>
      </c>
    </row>
    <row r="94" spans="1:10">
      <c r="A94" s="3">
        <v>93</v>
      </c>
      <c r="B94" s="3" t="s">
        <v>2769</v>
      </c>
      <c r="C94" s="3" t="s">
        <v>47</v>
      </c>
      <c r="D94" s="3">
        <v>164539.75</v>
      </c>
      <c r="E94" s="3">
        <v>2</v>
      </c>
      <c r="F94" s="3" t="s">
        <v>243</v>
      </c>
      <c r="G94" s="1">
        <v>45441</v>
      </c>
      <c r="H94" s="3" t="s">
        <v>121</v>
      </c>
      <c r="I94" s="3" t="s">
        <v>41</v>
      </c>
      <c r="J94" s="3" t="s">
        <v>20</v>
      </c>
    </row>
    <row r="95" spans="1:10">
      <c r="A95" s="3">
        <v>94</v>
      </c>
      <c r="B95" s="3" t="s">
        <v>2770</v>
      </c>
      <c r="C95" s="3" t="s">
        <v>129</v>
      </c>
      <c r="D95" s="3">
        <v>57502.92</v>
      </c>
      <c r="E95" s="3">
        <v>5</v>
      </c>
      <c r="F95" s="3" t="s">
        <v>245</v>
      </c>
      <c r="G95" s="1">
        <v>45563</v>
      </c>
      <c r="H95" s="3" t="s">
        <v>191</v>
      </c>
      <c r="I95" s="3" t="s">
        <v>45</v>
      </c>
      <c r="J95" s="3" t="s">
        <v>27</v>
      </c>
    </row>
    <row r="96" spans="1:10">
      <c r="A96" s="3">
        <v>95</v>
      </c>
      <c r="B96" s="3" t="s">
        <v>2771</v>
      </c>
      <c r="C96" s="3" t="s">
        <v>47</v>
      </c>
      <c r="D96" s="3">
        <v>81135.960000000006</v>
      </c>
      <c r="E96" s="3">
        <v>4</v>
      </c>
      <c r="F96" s="3" t="s">
        <v>247</v>
      </c>
      <c r="G96" s="1">
        <v>45539</v>
      </c>
      <c r="H96" s="3" t="s">
        <v>96</v>
      </c>
      <c r="I96" s="3" t="s">
        <v>32</v>
      </c>
      <c r="J96" s="3" t="s">
        <v>20</v>
      </c>
    </row>
    <row r="97" spans="1:10">
      <c r="A97" s="3">
        <v>96</v>
      </c>
      <c r="B97" s="3" t="s">
        <v>2772</v>
      </c>
      <c r="C97" s="3" t="s">
        <v>29</v>
      </c>
      <c r="D97" s="3">
        <v>58552.91</v>
      </c>
      <c r="E97" s="3">
        <v>5</v>
      </c>
      <c r="F97" s="3" t="s">
        <v>249</v>
      </c>
      <c r="G97" s="1">
        <v>45474</v>
      </c>
      <c r="H97" s="3" t="s">
        <v>99</v>
      </c>
      <c r="I97" s="3" t="s">
        <v>32</v>
      </c>
      <c r="J97" s="3" t="s">
        <v>20</v>
      </c>
    </row>
    <row r="98" spans="1:10">
      <c r="A98" s="3">
        <v>97</v>
      </c>
      <c r="B98" s="3" t="s">
        <v>2773</v>
      </c>
      <c r="C98" s="3" t="s">
        <v>129</v>
      </c>
      <c r="D98" s="3">
        <v>128516.3</v>
      </c>
      <c r="E98" s="3">
        <v>3</v>
      </c>
      <c r="F98" s="3" t="s">
        <v>250</v>
      </c>
      <c r="G98" s="1">
        <v>45489</v>
      </c>
      <c r="H98" s="3" t="s">
        <v>251</v>
      </c>
      <c r="I98" s="3" t="s">
        <v>41</v>
      </c>
      <c r="J98" s="3" t="s">
        <v>36</v>
      </c>
    </row>
    <row r="99" spans="1:10">
      <c r="A99" s="3">
        <v>98</v>
      </c>
      <c r="B99" s="3" t="s">
        <v>2774</v>
      </c>
      <c r="C99" s="3" t="s">
        <v>16</v>
      </c>
      <c r="D99" s="3">
        <v>114693.93</v>
      </c>
      <c r="E99" s="3">
        <v>3</v>
      </c>
      <c r="F99" s="3" t="s">
        <v>253</v>
      </c>
      <c r="G99" s="1">
        <v>45436</v>
      </c>
      <c r="H99" s="3" t="s">
        <v>35</v>
      </c>
      <c r="I99" s="3" t="s">
        <v>26</v>
      </c>
      <c r="J99" s="3" t="s">
        <v>20</v>
      </c>
    </row>
    <row r="100" spans="1:10">
      <c r="A100" s="3">
        <v>99</v>
      </c>
      <c r="B100" s="3" t="s">
        <v>2775</v>
      </c>
      <c r="C100" s="3" t="s">
        <v>16</v>
      </c>
      <c r="D100" s="3">
        <v>160100.53</v>
      </c>
      <c r="E100" s="3">
        <v>2</v>
      </c>
      <c r="F100" s="3" t="s">
        <v>255</v>
      </c>
      <c r="G100" s="1">
        <v>45575</v>
      </c>
      <c r="H100" s="3" t="s">
        <v>223</v>
      </c>
      <c r="I100" s="3" t="s">
        <v>45</v>
      </c>
      <c r="J100" s="3" t="s">
        <v>36</v>
      </c>
    </row>
    <row r="101" spans="1:10">
      <c r="A101" s="3">
        <v>100</v>
      </c>
      <c r="B101" s="3" t="s">
        <v>2776</v>
      </c>
      <c r="C101" s="3" t="s">
        <v>23</v>
      </c>
      <c r="D101" s="3">
        <v>23724.86</v>
      </c>
      <c r="E101" s="3">
        <v>4</v>
      </c>
      <c r="F101" s="3" t="s">
        <v>257</v>
      </c>
      <c r="G101" s="1">
        <v>45459</v>
      </c>
      <c r="H101" s="3" t="s">
        <v>84</v>
      </c>
      <c r="I101" s="3" t="s">
        <v>45</v>
      </c>
      <c r="J101" s="3" t="s">
        <v>20</v>
      </c>
    </row>
    <row r="102" spans="1:10">
      <c r="A102" s="3">
        <v>101</v>
      </c>
      <c r="B102" s="3" t="s">
        <v>2777</v>
      </c>
      <c r="C102" s="3" t="s">
        <v>29</v>
      </c>
      <c r="D102" s="3">
        <v>132507.5</v>
      </c>
      <c r="E102" s="3">
        <v>3</v>
      </c>
      <c r="F102" s="3" t="s">
        <v>259</v>
      </c>
      <c r="G102" s="1">
        <v>45611</v>
      </c>
      <c r="H102" s="3" t="s">
        <v>96</v>
      </c>
      <c r="I102" s="3" t="s">
        <v>45</v>
      </c>
      <c r="J102" s="3" t="s">
        <v>36</v>
      </c>
    </row>
    <row r="103" spans="1:10">
      <c r="A103" s="3">
        <v>102</v>
      </c>
      <c r="B103" s="3" t="s">
        <v>2778</v>
      </c>
      <c r="C103" s="3" t="s">
        <v>16</v>
      </c>
      <c r="D103" s="3">
        <v>108691.18</v>
      </c>
      <c r="E103" s="3">
        <v>1</v>
      </c>
      <c r="F103" s="3" t="s">
        <v>261</v>
      </c>
      <c r="G103" s="1">
        <v>45633</v>
      </c>
      <c r="H103" s="3" t="s">
        <v>131</v>
      </c>
      <c r="I103" s="3" t="s">
        <v>19</v>
      </c>
      <c r="J103" s="3" t="s">
        <v>20</v>
      </c>
    </row>
    <row r="104" spans="1:10">
      <c r="A104" s="3">
        <v>103</v>
      </c>
      <c r="B104" s="3" t="s">
        <v>2779</v>
      </c>
      <c r="C104" s="3" t="s">
        <v>60</v>
      </c>
      <c r="D104" s="3">
        <v>5622.03</v>
      </c>
      <c r="E104" s="3">
        <v>4</v>
      </c>
      <c r="F104" s="3" t="s">
        <v>262</v>
      </c>
      <c r="G104" s="1">
        <v>45356</v>
      </c>
      <c r="H104" s="3" t="s">
        <v>121</v>
      </c>
      <c r="I104" s="3" t="s">
        <v>19</v>
      </c>
      <c r="J104" s="3" t="s">
        <v>36</v>
      </c>
    </row>
    <row r="105" spans="1:10">
      <c r="A105" s="3">
        <v>104</v>
      </c>
      <c r="B105" s="3" t="s">
        <v>2780</v>
      </c>
      <c r="C105" s="3" t="s">
        <v>70</v>
      </c>
      <c r="D105" s="3">
        <v>164869.23000000001</v>
      </c>
      <c r="E105" s="3">
        <v>3</v>
      </c>
      <c r="F105" s="3" t="s">
        <v>264</v>
      </c>
      <c r="G105" s="1">
        <v>45346</v>
      </c>
      <c r="H105" s="3" t="s">
        <v>121</v>
      </c>
      <c r="I105" s="3" t="s">
        <v>26</v>
      </c>
      <c r="J105" s="3" t="s">
        <v>36</v>
      </c>
    </row>
    <row r="106" spans="1:10">
      <c r="A106" s="3">
        <v>105</v>
      </c>
      <c r="B106" s="3" t="s">
        <v>2781</v>
      </c>
      <c r="C106" s="3" t="s">
        <v>16</v>
      </c>
      <c r="D106" s="3">
        <v>68370.87</v>
      </c>
      <c r="E106" s="3">
        <v>4</v>
      </c>
      <c r="F106" s="3" t="s">
        <v>266</v>
      </c>
      <c r="G106" s="1">
        <v>45649</v>
      </c>
      <c r="H106" s="3" t="s">
        <v>99</v>
      </c>
      <c r="I106" s="3" t="s">
        <v>41</v>
      </c>
      <c r="J106" s="3" t="s">
        <v>27</v>
      </c>
    </row>
    <row r="107" spans="1:10">
      <c r="A107" s="3">
        <v>106</v>
      </c>
      <c r="B107" s="3" t="s">
        <v>2782</v>
      </c>
      <c r="C107" s="3" t="s">
        <v>23</v>
      </c>
      <c r="D107" s="3">
        <v>70616.37</v>
      </c>
      <c r="E107" s="3">
        <v>1</v>
      </c>
      <c r="F107" s="3" t="s">
        <v>268</v>
      </c>
      <c r="G107" s="1">
        <v>45438</v>
      </c>
      <c r="H107" s="3" t="s">
        <v>223</v>
      </c>
      <c r="I107" s="3" t="s">
        <v>41</v>
      </c>
      <c r="J107" s="3" t="s">
        <v>20</v>
      </c>
    </row>
    <row r="108" spans="1:10">
      <c r="A108" s="3">
        <v>107</v>
      </c>
      <c r="B108" s="3" t="s">
        <v>2783</v>
      </c>
      <c r="C108" s="3" t="s">
        <v>23</v>
      </c>
      <c r="D108" s="3">
        <v>93657.53</v>
      </c>
      <c r="E108" s="3">
        <v>1</v>
      </c>
      <c r="F108" s="3" t="s">
        <v>270</v>
      </c>
      <c r="G108" s="1">
        <v>45567</v>
      </c>
      <c r="H108" s="3" t="s">
        <v>121</v>
      </c>
      <c r="I108" s="3" t="s">
        <v>26</v>
      </c>
      <c r="J108" s="3" t="s">
        <v>36</v>
      </c>
    </row>
    <row r="109" spans="1:10">
      <c r="A109" s="3">
        <v>108</v>
      </c>
      <c r="B109" s="3" t="s">
        <v>2784</v>
      </c>
      <c r="C109" s="3" t="s">
        <v>60</v>
      </c>
      <c r="D109" s="3">
        <v>105643.32</v>
      </c>
      <c r="E109" s="3">
        <v>5</v>
      </c>
      <c r="F109" s="3" t="s">
        <v>272</v>
      </c>
      <c r="G109" s="1">
        <v>45317</v>
      </c>
      <c r="H109" s="3" t="s">
        <v>96</v>
      </c>
      <c r="I109" s="3" t="s">
        <v>45</v>
      </c>
      <c r="J109" s="3" t="s">
        <v>27</v>
      </c>
    </row>
    <row r="110" spans="1:10">
      <c r="A110" s="3">
        <v>109</v>
      </c>
      <c r="B110" s="3" t="s">
        <v>2785</v>
      </c>
      <c r="C110" s="3" t="s">
        <v>23</v>
      </c>
      <c r="D110" s="3">
        <v>190543.73</v>
      </c>
      <c r="E110" s="3">
        <v>5</v>
      </c>
      <c r="F110" s="3" t="s">
        <v>274</v>
      </c>
      <c r="G110" s="1">
        <v>45624</v>
      </c>
      <c r="H110" s="3" t="s">
        <v>72</v>
      </c>
      <c r="I110" s="3" t="s">
        <v>41</v>
      </c>
      <c r="J110" s="3" t="s">
        <v>36</v>
      </c>
    </row>
    <row r="111" spans="1:10">
      <c r="A111" s="3">
        <v>110</v>
      </c>
      <c r="B111" s="3" t="s">
        <v>2786</v>
      </c>
      <c r="C111" s="3" t="s">
        <v>79</v>
      </c>
      <c r="D111" s="3">
        <v>14003.88</v>
      </c>
      <c r="E111" s="3">
        <v>1</v>
      </c>
      <c r="F111" s="3" t="s">
        <v>276</v>
      </c>
      <c r="G111" s="1">
        <v>45445</v>
      </c>
      <c r="H111" s="3" t="s">
        <v>40</v>
      </c>
      <c r="I111" s="3" t="s">
        <v>45</v>
      </c>
      <c r="J111" s="3" t="s">
        <v>20</v>
      </c>
    </row>
    <row r="112" spans="1:10">
      <c r="A112" s="3">
        <v>111</v>
      </c>
      <c r="B112" s="3" t="s">
        <v>2787</v>
      </c>
      <c r="C112" s="3" t="s">
        <v>47</v>
      </c>
      <c r="D112" s="3">
        <v>50756.35</v>
      </c>
      <c r="E112" s="3">
        <v>1</v>
      </c>
      <c r="F112" s="3" t="s">
        <v>278</v>
      </c>
      <c r="G112" s="1">
        <v>45616</v>
      </c>
      <c r="H112" s="3" t="s">
        <v>67</v>
      </c>
      <c r="I112" s="3" t="s">
        <v>32</v>
      </c>
      <c r="J112" s="3" t="s">
        <v>20</v>
      </c>
    </row>
    <row r="113" spans="1:10">
      <c r="A113" s="3">
        <v>112</v>
      </c>
      <c r="B113" s="3" t="s">
        <v>2788</v>
      </c>
      <c r="C113" s="3" t="s">
        <v>16</v>
      </c>
      <c r="D113" s="3">
        <v>22924.45</v>
      </c>
      <c r="E113" s="3">
        <v>1</v>
      </c>
      <c r="F113" s="3" t="s">
        <v>280</v>
      </c>
      <c r="G113" s="1">
        <v>45517</v>
      </c>
      <c r="H113" s="3" t="s">
        <v>181</v>
      </c>
      <c r="I113" s="3" t="s">
        <v>41</v>
      </c>
      <c r="J113" s="3" t="s">
        <v>20</v>
      </c>
    </row>
    <row r="114" spans="1:10">
      <c r="A114" s="3">
        <v>113</v>
      </c>
      <c r="B114" s="3" t="s">
        <v>2789</v>
      </c>
      <c r="C114" s="3" t="s">
        <v>51</v>
      </c>
      <c r="D114" s="3">
        <v>130406.66</v>
      </c>
      <c r="E114" s="3">
        <v>3</v>
      </c>
      <c r="F114" s="3" t="s">
        <v>281</v>
      </c>
      <c r="G114" s="1">
        <v>45645</v>
      </c>
      <c r="H114" s="3" t="s">
        <v>159</v>
      </c>
      <c r="I114" s="3" t="s">
        <v>41</v>
      </c>
      <c r="J114" s="3" t="s">
        <v>36</v>
      </c>
    </row>
    <row r="115" spans="1:10">
      <c r="A115" s="3">
        <v>114</v>
      </c>
      <c r="B115" s="3" t="s">
        <v>2790</v>
      </c>
      <c r="C115" s="3" t="s">
        <v>38</v>
      </c>
      <c r="D115" s="3">
        <v>126221</v>
      </c>
      <c r="E115" s="3">
        <v>5</v>
      </c>
      <c r="F115" s="3" t="s">
        <v>283</v>
      </c>
      <c r="G115" s="1">
        <v>45328</v>
      </c>
      <c r="H115" s="3" t="s">
        <v>76</v>
      </c>
      <c r="I115" s="3" t="s">
        <v>26</v>
      </c>
      <c r="J115" s="3" t="s">
        <v>36</v>
      </c>
    </row>
    <row r="116" spans="1:10">
      <c r="A116" s="3">
        <v>115</v>
      </c>
      <c r="B116" s="3" t="s">
        <v>2791</v>
      </c>
      <c r="C116" s="3" t="s">
        <v>129</v>
      </c>
      <c r="D116" s="3">
        <v>37631.93</v>
      </c>
      <c r="E116" s="3">
        <v>4</v>
      </c>
      <c r="F116" s="3" t="s">
        <v>284</v>
      </c>
      <c r="G116" s="1">
        <v>45545</v>
      </c>
      <c r="H116" s="3" t="s">
        <v>76</v>
      </c>
      <c r="I116" s="3" t="s">
        <v>26</v>
      </c>
      <c r="J116" s="3" t="s">
        <v>36</v>
      </c>
    </row>
    <row r="117" spans="1:10">
      <c r="A117" s="3">
        <v>116</v>
      </c>
      <c r="B117" s="3" t="s">
        <v>2792</v>
      </c>
      <c r="C117" s="3" t="s">
        <v>129</v>
      </c>
      <c r="D117" s="3">
        <v>182700.24</v>
      </c>
      <c r="E117" s="3">
        <v>1</v>
      </c>
      <c r="F117" s="3" t="s">
        <v>286</v>
      </c>
      <c r="G117" s="1">
        <v>45545</v>
      </c>
      <c r="H117" s="3" t="s">
        <v>18</v>
      </c>
      <c r="I117" s="3" t="s">
        <v>32</v>
      </c>
      <c r="J117" s="3" t="s">
        <v>20</v>
      </c>
    </row>
    <row r="118" spans="1:10">
      <c r="A118" s="3">
        <v>117</v>
      </c>
      <c r="B118" s="3" t="s">
        <v>2793</v>
      </c>
      <c r="C118" s="3" t="s">
        <v>23</v>
      </c>
      <c r="D118" s="3">
        <v>151811.32</v>
      </c>
      <c r="E118" s="3">
        <v>2</v>
      </c>
      <c r="F118" s="3" t="s">
        <v>288</v>
      </c>
      <c r="G118" s="1">
        <v>45321</v>
      </c>
      <c r="H118" s="3" t="s">
        <v>106</v>
      </c>
      <c r="I118" s="3" t="s">
        <v>26</v>
      </c>
      <c r="J118" s="3" t="s">
        <v>20</v>
      </c>
    </row>
    <row r="119" spans="1:10">
      <c r="A119" s="3">
        <v>118</v>
      </c>
      <c r="B119" s="3" t="s">
        <v>2794</v>
      </c>
      <c r="C119" s="3" t="s">
        <v>79</v>
      </c>
      <c r="D119" s="3">
        <v>144873.28</v>
      </c>
      <c r="E119" s="3">
        <v>5</v>
      </c>
      <c r="F119" s="3" t="s">
        <v>290</v>
      </c>
      <c r="G119" s="1">
        <v>45519</v>
      </c>
      <c r="H119" s="3" t="s">
        <v>96</v>
      </c>
      <c r="I119" s="3" t="s">
        <v>45</v>
      </c>
      <c r="J119" s="3" t="s">
        <v>27</v>
      </c>
    </row>
    <row r="120" spans="1:10">
      <c r="A120" s="3">
        <v>119</v>
      </c>
      <c r="B120" s="3" t="s">
        <v>2795</v>
      </c>
      <c r="C120" s="3" t="s">
        <v>70</v>
      </c>
      <c r="D120" s="3">
        <v>48356.55</v>
      </c>
      <c r="E120" s="3">
        <v>1</v>
      </c>
      <c r="F120" s="3" t="s">
        <v>292</v>
      </c>
      <c r="G120" s="1">
        <v>45433</v>
      </c>
      <c r="H120" s="3" t="s">
        <v>35</v>
      </c>
      <c r="I120" s="3" t="s">
        <v>32</v>
      </c>
      <c r="J120" s="3" t="s">
        <v>20</v>
      </c>
    </row>
    <row r="121" spans="1:10">
      <c r="A121" s="3">
        <v>120</v>
      </c>
      <c r="B121" s="3" t="s">
        <v>2796</v>
      </c>
      <c r="C121" s="3" t="s">
        <v>23</v>
      </c>
      <c r="D121" s="3">
        <v>169507.96</v>
      </c>
      <c r="E121" s="3">
        <v>3</v>
      </c>
      <c r="F121" s="3" t="s">
        <v>294</v>
      </c>
      <c r="G121" s="1">
        <v>45297</v>
      </c>
      <c r="H121" s="3" t="s">
        <v>197</v>
      </c>
      <c r="I121" s="3" t="s">
        <v>32</v>
      </c>
      <c r="J121" s="3" t="s">
        <v>20</v>
      </c>
    </row>
    <row r="122" spans="1:10">
      <c r="A122" s="3">
        <v>121</v>
      </c>
      <c r="B122" s="3" t="s">
        <v>2797</v>
      </c>
      <c r="C122" s="3" t="s">
        <v>60</v>
      </c>
      <c r="D122" s="3">
        <v>103497.34</v>
      </c>
      <c r="E122" s="3">
        <v>5</v>
      </c>
      <c r="F122" s="3" t="s">
        <v>296</v>
      </c>
      <c r="G122" s="1">
        <v>45368</v>
      </c>
      <c r="H122" s="3" t="s">
        <v>35</v>
      </c>
      <c r="I122" s="3" t="s">
        <v>26</v>
      </c>
      <c r="J122" s="3" t="s">
        <v>27</v>
      </c>
    </row>
    <row r="123" spans="1:10">
      <c r="A123" s="3">
        <v>122</v>
      </c>
      <c r="B123" s="3" t="s">
        <v>2798</v>
      </c>
      <c r="C123" s="3" t="s">
        <v>70</v>
      </c>
      <c r="D123" s="3">
        <v>78653.97</v>
      </c>
      <c r="E123" s="3">
        <v>5</v>
      </c>
      <c r="F123" s="3" t="s">
        <v>298</v>
      </c>
      <c r="G123" s="1">
        <v>45366</v>
      </c>
      <c r="H123" s="3" t="s">
        <v>57</v>
      </c>
      <c r="I123" s="3" t="s">
        <v>19</v>
      </c>
      <c r="J123" s="3" t="s">
        <v>20</v>
      </c>
    </row>
    <row r="124" spans="1:10">
      <c r="A124" s="3">
        <v>123</v>
      </c>
      <c r="B124" s="3" t="s">
        <v>2799</v>
      </c>
      <c r="C124" s="3" t="s">
        <v>16</v>
      </c>
      <c r="D124" s="3">
        <v>21945.439999999999</v>
      </c>
      <c r="E124" s="3">
        <v>1</v>
      </c>
      <c r="F124" s="3" t="s">
        <v>300</v>
      </c>
      <c r="G124" s="1">
        <v>45419</v>
      </c>
      <c r="H124" s="3" t="s">
        <v>96</v>
      </c>
      <c r="I124" s="3" t="s">
        <v>19</v>
      </c>
      <c r="J124" s="3" t="s">
        <v>27</v>
      </c>
    </row>
    <row r="125" spans="1:10">
      <c r="A125" s="3">
        <v>124</v>
      </c>
      <c r="B125" s="3" t="s">
        <v>2800</v>
      </c>
      <c r="C125" s="3" t="s">
        <v>23</v>
      </c>
      <c r="D125" s="3">
        <v>120471.53</v>
      </c>
      <c r="E125" s="3">
        <v>3</v>
      </c>
      <c r="F125" s="3" t="s">
        <v>301</v>
      </c>
      <c r="G125" s="1">
        <v>45321</v>
      </c>
      <c r="H125" s="3" t="s">
        <v>81</v>
      </c>
      <c r="I125" s="3" t="s">
        <v>19</v>
      </c>
      <c r="J125" s="3" t="s">
        <v>20</v>
      </c>
    </row>
    <row r="126" spans="1:10">
      <c r="A126" s="3">
        <v>125</v>
      </c>
      <c r="B126" s="3" t="s">
        <v>2801</v>
      </c>
      <c r="C126" s="3" t="s">
        <v>38</v>
      </c>
      <c r="D126" s="3">
        <v>71958.009999999995</v>
      </c>
      <c r="E126" s="3">
        <v>4</v>
      </c>
      <c r="F126" s="3" t="s">
        <v>302</v>
      </c>
      <c r="G126" s="1">
        <v>45608</v>
      </c>
      <c r="H126" s="3" t="s">
        <v>67</v>
      </c>
      <c r="I126" s="3" t="s">
        <v>26</v>
      </c>
      <c r="J126" s="3" t="s">
        <v>27</v>
      </c>
    </row>
    <row r="127" spans="1:10">
      <c r="A127" s="3">
        <v>126</v>
      </c>
      <c r="B127" s="3" t="s">
        <v>2802</v>
      </c>
      <c r="C127" s="3" t="s">
        <v>47</v>
      </c>
      <c r="D127" s="3">
        <v>38156.629999999997</v>
      </c>
      <c r="E127" s="3">
        <v>4</v>
      </c>
      <c r="F127" s="3" t="s">
        <v>303</v>
      </c>
      <c r="G127" s="1">
        <v>45467</v>
      </c>
      <c r="H127" s="3" t="s">
        <v>197</v>
      </c>
      <c r="I127" s="3" t="s">
        <v>32</v>
      </c>
      <c r="J127" s="3" t="s">
        <v>20</v>
      </c>
    </row>
    <row r="128" spans="1:10">
      <c r="A128" s="3">
        <v>127</v>
      </c>
      <c r="B128" s="3" t="s">
        <v>2803</v>
      </c>
      <c r="C128" s="3" t="s">
        <v>38</v>
      </c>
      <c r="D128" s="3">
        <v>44997.8</v>
      </c>
      <c r="E128" s="3">
        <v>2</v>
      </c>
      <c r="F128" s="3" t="s">
        <v>304</v>
      </c>
      <c r="G128" s="1">
        <v>45647</v>
      </c>
      <c r="H128" s="3" t="s">
        <v>35</v>
      </c>
      <c r="I128" s="3" t="s">
        <v>26</v>
      </c>
      <c r="J128" s="3" t="s">
        <v>20</v>
      </c>
    </row>
    <row r="129" spans="1:10">
      <c r="A129" s="3">
        <v>128</v>
      </c>
      <c r="B129" s="3" t="s">
        <v>2804</v>
      </c>
      <c r="C129" s="3" t="s">
        <v>70</v>
      </c>
      <c r="D129" s="3">
        <v>139588.16</v>
      </c>
      <c r="E129" s="3">
        <v>4</v>
      </c>
      <c r="F129" s="3" t="s">
        <v>306</v>
      </c>
      <c r="G129" s="1">
        <v>45530</v>
      </c>
      <c r="H129" s="3" t="s">
        <v>53</v>
      </c>
      <c r="I129" s="3" t="s">
        <v>32</v>
      </c>
      <c r="J129" s="3" t="s">
        <v>36</v>
      </c>
    </row>
    <row r="130" spans="1:10">
      <c r="A130" s="3">
        <v>129</v>
      </c>
      <c r="B130" s="3" t="s">
        <v>2805</v>
      </c>
      <c r="C130" s="3" t="s">
        <v>79</v>
      </c>
      <c r="D130" s="3">
        <v>135905.1</v>
      </c>
      <c r="E130" s="3">
        <v>4</v>
      </c>
      <c r="F130" s="3" t="s">
        <v>308</v>
      </c>
      <c r="G130" s="1">
        <v>45292</v>
      </c>
      <c r="H130" s="3" t="s">
        <v>191</v>
      </c>
      <c r="I130" s="3" t="s">
        <v>19</v>
      </c>
      <c r="J130" s="3" t="s">
        <v>20</v>
      </c>
    </row>
    <row r="131" spans="1:10">
      <c r="A131" s="3">
        <v>130</v>
      </c>
      <c r="B131" s="3" t="s">
        <v>2806</v>
      </c>
      <c r="C131" s="3" t="s">
        <v>29</v>
      </c>
      <c r="D131" s="3">
        <v>99074.78</v>
      </c>
      <c r="E131" s="3">
        <v>3</v>
      </c>
      <c r="F131" s="3" t="s">
        <v>310</v>
      </c>
      <c r="G131" s="1">
        <v>45474</v>
      </c>
      <c r="H131" s="3" t="s">
        <v>44</v>
      </c>
      <c r="I131" s="3" t="s">
        <v>45</v>
      </c>
      <c r="J131" s="3" t="s">
        <v>20</v>
      </c>
    </row>
    <row r="132" spans="1:10">
      <c r="A132" s="3">
        <v>131</v>
      </c>
      <c r="B132" s="3" t="s">
        <v>2807</v>
      </c>
      <c r="C132" s="3" t="s">
        <v>70</v>
      </c>
      <c r="D132" s="3">
        <v>71739.31</v>
      </c>
      <c r="E132" s="3">
        <v>1</v>
      </c>
      <c r="F132" s="3" t="s">
        <v>311</v>
      </c>
      <c r="G132" s="1">
        <v>45475</v>
      </c>
      <c r="H132" s="3" t="s">
        <v>62</v>
      </c>
      <c r="I132" s="3" t="s">
        <v>45</v>
      </c>
      <c r="J132" s="3" t="s">
        <v>20</v>
      </c>
    </row>
    <row r="133" spans="1:10">
      <c r="A133" s="3">
        <v>132</v>
      </c>
      <c r="B133" s="3" t="s">
        <v>2808</v>
      </c>
      <c r="C133" s="3" t="s">
        <v>60</v>
      </c>
      <c r="D133" s="3">
        <v>178327.01</v>
      </c>
      <c r="E133" s="3">
        <v>2</v>
      </c>
      <c r="F133" s="3" t="s">
        <v>313</v>
      </c>
      <c r="G133" s="1">
        <v>45361</v>
      </c>
      <c r="H133" s="3" t="s">
        <v>40</v>
      </c>
      <c r="I133" s="3" t="s">
        <v>32</v>
      </c>
      <c r="J133" s="3" t="s">
        <v>36</v>
      </c>
    </row>
    <row r="134" spans="1:10">
      <c r="A134" s="3">
        <v>133</v>
      </c>
      <c r="B134" s="3" t="s">
        <v>2809</v>
      </c>
      <c r="C134" s="3" t="s">
        <v>16</v>
      </c>
      <c r="D134" s="3">
        <v>197583.88</v>
      </c>
      <c r="E134" s="3">
        <v>3</v>
      </c>
      <c r="F134" s="3" t="s">
        <v>315</v>
      </c>
      <c r="G134" s="1">
        <v>45409</v>
      </c>
      <c r="H134" s="3" t="s">
        <v>96</v>
      </c>
      <c r="I134" s="3" t="s">
        <v>19</v>
      </c>
      <c r="J134" s="3" t="s">
        <v>20</v>
      </c>
    </row>
    <row r="135" spans="1:10">
      <c r="A135" s="3">
        <v>134</v>
      </c>
      <c r="B135" s="3" t="s">
        <v>2810</v>
      </c>
      <c r="C135" s="3" t="s">
        <v>47</v>
      </c>
      <c r="D135" s="3">
        <v>41175.019999999997</v>
      </c>
      <c r="E135" s="3">
        <v>4</v>
      </c>
      <c r="F135" s="3" t="s">
        <v>317</v>
      </c>
      <c r="G135" s="1">
        <v>45617</v>
      </c>
      <c r="H135" s="3" t="s">
        <v>191</v>
      </c>
      <c r="I135" s="3" t="s">
        <v>26</v>
      </c>
      <c r="J135" s="3" t="s">
        <v>27</v>
      </c>
    </row>
    <row r="136" spans="1:10">
      <c r="A136" s="3">
        <v>135</v>
      </c>
      <c r="B136" s="3" t="s">
        <v>2811</v>
      </c>
      <c r="C136" s="3" t="s">
        <v>51</v>
      </c>
      <c r="D136" s="3">
        <v>99729.24</v>
      </c>
      <c r="E136" s="3">
        <v>4</v>
      </c>
      <c r="F136" s="3" t="s">
        <v>319</v>
      </c>
      <c r="G136" s="1">
        <v>45302</v>
      </c>
      <c r="H136" s="3" t="s">
        <v>53</v>
      </c>
      <c r="I136" s="3" t="s">
        <v>19</v>
      </c>
      <c r="J136" s="3" t="s">
        <v>27</v>
      </c>
    </row>
    <row r="137" spans="1:10">
      <c r="A137" s="3">
        <v>136</v>
      </c>
      <c r="B137" s="3" t="s">
        <v>2812</v>
      </c>
      <c r="C137" s="3" t="s">
        <v>38</v>
      </c>
      <c r="D137" s="3">
        <v>121016.33</v>
      </c>
      <c r="E137" s="3">
        <v>4</v>
      </c>
      <c r="F137" s="3" t="s">
        <v>321</v>
      </c>
      <c r="G137" s="1">
        <v>45640</v>
      </c>
      <c r="H137" s="3" t="s">
        <v>197</v>
      </c>
      <c r="I137" s="3" t="s">
        <v>19</v>
      </c>
      <c r="J137" s="3" t="s">
        <v>20</v>
      </c>
    </row>
    <row r="138" spans="1:10">
      <c r="A138" s="3">
        <v>137</v>
      </c>
      <c r="B138" s="3" t="s">
        <v>2813</v>
      </c>
      <c r="C138" s="3" t="s">
        <v>38</v>
      </c>
      <c r="D138" s="3">
        <v>50475.68</v>
      </c>
      <c r="E138" s="3">
        <v>1</v>
      </c>
      <c r="F138" s="3" t="s">
        <v>323</v>
      </c>
      <c r="G138" s="1">
        <v>45645</v>
      </c>
      <c r="H138" s="3" t="s">
        <v>44</v>
      </c>
      <c r="I138" s="3" t="s">
        <v>45</v>
      </c>
      <c r="J138" s="3" t="s">
        <v>36</v>
      </c>
    </row>
    <row r="139" spans="1:10">
      <c r="A139" s="3">
        <v>138</v>
      </c>
      <c r="B139" s="3" t="s">
        <v>2814</v>
      </c>
      <c r="C139" s="3" t="s">
        <v>70</v>
      </c>
      <c r="D139" s="3">
        <v>10627.19</v>
      </c>
      <c r="E139" s="3">
        <v>5</v>
      </c>
      <c r="F139" s="3" t="s">
        <v>325</v>
      </c>
      <c r="G139" s="1">
        <v>45309</v>
      </c>
      <c r="H139" s="3" t="s">
        <v>159</v>
      </c>
      <c r="I139" s="3" t="s">
        <v>41</v>
      </c>
      <c r="J139" s="3" t="s">
        <v>36</v>
      </c>
    </row>
    <row r="140" spans="1:10">
      <c r="A140" s="3">
        <v>139</v>
      </c>
      <c r="B140" s="3" t="s">
        <v>2815</v>
      </c>
      <c r="C140" s="3" t="s">
        <v>70</v>
      </c>
      <c r="D140" s="3">
        <v>40063.82</v>
      </c>
      <c r="E140" s="3">
        <v>4</v>
      </c>
      <c r="F140" s="3" t="s">
        <v>327</v>
      </c>
      <c r="G140" s="1">
        <v>45472</v>
      </c>
      <c r="H140" s="3" t="s">
        <v>121</v>
      </c>
      <c r="I140" s="3" t="s">
        <v>19</v>
      </c>
      <c r="J140" s="3" t="s">
        <v>20</v>
      </c>
    </row>
    <row r="141" spans="1:10">
      <c r="A141" s="3">
        <v>140</v>
      </c>
      <c r="B141" s="3" t="s">
        <v>2816</v>
      </c>
      <c r="C141" s="3" t="s">
        <v>51</v>
      </c>
      <c r="D141" s="3">
        <v>92524.91</v>
      </c>
      <c r="E141" s="3">
        <v>1</v>
      </c>
      <c r="F141" s="3" t="s">
        <v>329</v>
      </c>
      <c r="G141" s="1">
        <v>45485</v>
      </c>
      <c r="H141" s="3" t="s">
        <v>44</v>
      </c>
      <c r="I141" s="3" t="s">
        <v>19</v>
      </c>
      <c r="J141" s="3" t="s">
        <v>27</v>
      </c>
    </row>
    <row r="142" spans="1:10">
      <c r="A142" s="3">
        <v>141</v>
      </c>
      <c r="B142" s="3" t="s">
        <v>2817</v>
      </c>
      <c r="C142" s="3" t="s">
        <v>16</v>
      </c>
      <c r="D142" s="3">
        <v>157971.76</v>
      </c>
      <c r="E142" s="3">
        <v>3</v>
      </c>
      <c r="F142" s="3" t="s">
        <v>331</v>
      </c>
      <c r="G142" s="1">
        <v>45402</v>
      </c>
      <c r="H142" s="3" t="s">
        <v>62</v>
      </c>
      <c r="I142" s="3" t="s">
        <v>41</v>
      </c>
      <c r="J142" s="3" t="s">
        <v>20</v>
      </c>
    </row>
    <row r="143" spans="1:10">
      <c r="A143" s="3">
        <v>142</v>
      </c>
      <c r="B143" s="3" t="s">
        <v>2818</v>
      </c>
      <c r="C143" s="3" t="s">
        <v>47</v>
      </c>
      <c r="D143" s="3">
        <v>28056.41</v>
      </c>
      <c r="E143" s="3">
        <v>3</v>
      </c>
      <c r="F143" s="3" t="s">
        <v>332</v>
      </c>
      <c r="G143" s="1">
        <v>45490</v>
      </c>
      <c r="H143" s="3" t="s">
        <v>31</v>
      </c>
      <c r="I143" s="3" t="s">
        <v>32</v>
      </c>
      <c r="J143" s="3" t="s">
        <v>27</v>
      </c>
    </row>
    <row r="144" spans="1:10">
      <c r="A144" s="3">
        <v>143</v>
      </c>
      <c r="B144" s="3" t="s">
        <v>2819</v>
      </c>
      <c r="C144" s="3" t="s">
        <v>38</v>
      </c>
      <c r="D144" s="3">
        <v>46510.87</v>
      </c>
      <c r="E144" s="3">
        <v>1</v>
      </c>
      <c r="F144" s="3" t="s">
        <v>333</v>
      </c>
      <c r="G144" s="1">
        <v>45439</v>
      </c>
      <c r="H144" s="3" t="s">
        <v>57</v>
      </c>
      <c r="I144" s="3" t="s">
        <v>41</v>
      </c>
      <c r="J144" s="3" t="s">
        <v>27</v>
      </c>
    </row>
    <row r="145" spans="1:10">
      <c r="A145" s="3">
        <v>144</v>
      </c>
      <c r="B145" s="3" t="s">
        <v>2820</v>
      </c>
      <c r="C145" s="3" t="s">
        <v>60</v>
      </c>
      <c r="D145" s="3">
        <v>9217.2999999999993</v>
      </c>
      <c r="E145" s="3">
        <v>1</v>
      </c>
      <c r="F145" s="3" t="s">
        <v>335</v>
      </c>
      <c r="G145" s="1">
        <v>45358</v>
      </c>
      <c r="H145" s="3" t="s">
        <v>25</v>
      </c>
      <c r="I145" s="3" t="s">
        <v>41</v>
      </c>
      <c r="J145" s="3" t="s">
        <v>27</v>
      </c>
    </row>
    <row r="146" spans="1:10">
      <c r="A146" s="3">
        <v>145</v>
      </c>
      <c r="B146" s="3" t="s">
        <v>2821</v>
      </c>
      <c r="C146" s="3" t="s">
        <v>79</v>
      </c>
      <c r="D146" s="3">
        <v>102143.32</v>
      </c>
      <c r="E146" s="3">
        <v>5</v>
      </c>
      <c r="F146" s="3" t="s">
        <v>337</v>
      </c>
      <c r="G146" s="1">
        <v>45564</v>
      </c>
      <c r="H146" s="3" t="s">
        <v>106</v>
      </c>
      <c r="I146" s="3" t="s">
        <v>45</v>
      </c>
      <c r="J146" s="3" t="s">
        <v>27</v>
      </c>
    </row>
    <row r="147" spans="1:10">
      <c r="A147" s="3">
        <v>146</v>
      </c>
      <c r="B147" s="3" t="s">
        <v>2822</v>
      </c>
      <c r="C147" s="3" t="s">
        <v>51</v>
      </c>
      <c r="D147" s="3">
        <v>130443.28</v>
      </c>
      <c r="E147" s="3">
        <v>4</v>
      </c>
      <c r="F147" s="3" t="s">
        <v>339</v>
      </c>
      <c r="G147" s="1">
        <v>45474</v>
      </c>
      <c r="H147" s="3" t="s">
        <v>57</v>
      </c>
      <c r="I147" s="3" t="s">
        <v>41</v>
      </c>
      <c r="J147" s="3" t="s">
        <v>20</v>
      </c>
    </row>
    <row r="148" spans="1:10">
      <c r="A148" s="3">
        <v>147</v>
      </c>
      <c r="B148" s="3" t="s">
        <v>2823</v>
      </c>
      <c r="C148" s="3" t="s">
        <v>23</v>
      </c>
      <c r="D148" s="3">
        <v>7529.85</v>
      </c>
      <c r="E148" s="3">
        <v>1</v>
      </c>
      <c r="F148" s="3" t="s">
        <v>341</v>
      </c>
      <c r="G148" s="1">
        <v>45467</v>
      </c>
      <c r="H148" s="3" t="s">
        <v>99</v>
      </c>
      <c r="I148" s="3" t="s">
        <v>19</v>
      </c>
      <c r="J148" s="3" t="s">
        <v>27</v>
      </c>
    </row>
    <row r="149" spans="1:10">
      <c r="A149" s="3">
        <v>148</v>
      </c>
      <c r="B149" s="3" t="s">
        <v>2824</v>
      </c>
      <c r="C149" s="3" t="s">
        <v>79</v>
      </c>
      <c r="D149" s="3">
        <v>112906.09</v>
      </c>
      <c r="E149" s="3">
        <v>4</v>
      </c>
      <c r="F149" s="3" t="s">
        <v>343</v>
      </c>
      <c r="G149" s="1">
        <v>45385</v>
      </c>
      <c r="H149" s="3" t="s">
        <v>191</v>
      </c>
      <c r="I149" s="3" t="s">
        <v>41</v>
      </c>
      <c r="J149" s="3" t="s">
        <v>20</v>
      </c>
    </row>
    <row r="150" spans="1:10">
      <c r="A150" s="3">
        <v>149</v>
      </c>
      <c r="B150" s="3" t="s">
        <v>2825</v>
      </c>
      <c r="C150" s="3" t="s">
        <v>29</v>
      </c>
      <c r="D150" s="3">
        <v>155888.91</v>
      </c>
      <c r="E150" s="3">
        <v>5</v>
      </c>
      <c r="F150" s="3" t="s">
        <v>345</v>
      </c>
      <c r="G150" s="1">
        <v>45316</v>
      </c>
      <c r="H150" s="3" t="s">
        <v>91</v>
      </c>
      <c r="I150" s="3" t="s">
        <v>32</v>
      </c>
      <c r="J150" s="3" t="s">
        <v>36</v>
      </c>
    </row>
    <row r="151" spans="1:10">
      <c r="A151" s="3">
        <v>150</v>
      </c>
      <c r="B151" s="3" t="s">
        <v>2826</v>
      </c>
      <c r="C151" s="3" t="s">
        <v>47</v>
      </c>
      <c r="D151" s="3">
        <v>76245.009999999995</v>
      </c>
      <c r="E151" s="3">
        <v>5</v>
      </c>
      <c r="F151" s="3" t="s">
        <v>346</v>
      </c>
      <c r="G151" s="1">
        <v>45527</v>
      </c>
      <c r="H151" s="3" t="s">
        <v>197</v>
      </c>
      <c r="I151" s="3" t="s">
        <v>19</v>
      </c>
      <c r="J151" s="3" t="s">
        <v>20</v>
      </c>
    </row>
    <row r="152" spans="1:10">
      <c r="A152" s="3">
        <v>151</v>
      </c>
      <c r="B152" s="3" t="s">
        <v>2827</v>
      </c>
      <c r="C152" s="3" t="s">
        <v>47</v>
      </c>
      <c r="D152" s="3">
        <v>67861.919999999998</v>
      </c>
      <c r="E152" s="3">
        <v>5</v>
      </c>
      <c r="F152" s="3" t="s">
        <v>348</v>
      </c>
      <c r="G152" s="1">
        <v>45628</v>
      </c>
      <c r="H152" s="3" t="s">
        <v>81</v>
      </c>
      <c r="I152" s="3" t="s">
        <v>26</v>
      </c>
      <c r="J152" s="3" t="s">
        <v>27</v>
      </c>
    </row>
    <row r="153" spans="1:10">
      <c r="A153" s="3">
        <v>152</v>
      </c>
      <c r="B153" s="3" t="s">
        <v>2828</v>
      </c>
      <c r="C153" s="3" t="s">
        <v>23</v>
      </c>
      <c r="D153" s="3">
        <v>128321</v>
      </c>
      <c r="E153" s="3">
        <v>2</v>
      </c>
      <c r="F153" s="3" t="s">
        <v>350</v>
      </c>
      <c r="G153" s="1">
        <v>45510</v>
      </c>
      <c r="H153" s="3" t="s">
        <v>57</v>
      </c>
      <c r="I153" s="3" t="s">
        <v>26</v>
      </c>
      <c r="J153" s="3" t="s">
        <v>20</v>
      </c>
    </row>
    <row r="154" spans="1:10">
      <c r="A154" s="3">
        <v>153</v>
      </c>
      <c r="B154" s="3" t="s">
        <v>2829</v>
      </c>
      <c r="C154" s="3" t="s">
        <v>23</v>
      </c>
      <c r="D154" s="3">
        <v>58300.1</v>
      </c>
      <c r="E154" s="3">
        <v>3</v>
      </c>
      <c r="F154" s="3" t="s">
        <v>352</v>
      </c>
      <c r="G154" s="1">
        <v>45644</v>
      </c>
      <c r="H154" s="3" t="s">
        <v>31</v>
      </c>
      <c r="I154" s="3" t="s">
        <v>45</v>
      </c>
      <c r="J154" s="3" t="s">
        <v>36</v>
      </c>
    </row>
    <row r="155" spans="1:10">
      <c r="A155" s="3">
        <v>154</v>
      </c>
      <c r="B155" s="3" t="s">
        <v>2830</v>
      </c>
      <c r="C155" s="3" t="s">
        <v>38</v>
      </c>
      <c r="D155" s="3">
        <v>67550.34</v>
      </c>
      <c r="E155" s="3">
        <v>1</v>
      </c>
      <c r="F155" s="3" t="s">
        <v>354</v>
      </c>
      <c r="G155" s="1">
        <v>45592</v>
      </c>
      <c r="H155" s="3" t="s">
        <v>53</v>
      </c>
      <c r="I155" s="3" t="s">
        <v>41</v>
      </c>
      <c r="J155" s="3" t="s">
        <v>20</v>
      </c>
    </row>
    <row r="156" spans="1:10">
      <c r="A156" s="3">
        <v>155</v>
      </c>
      <c r="B156" s="3" t="s">
        <v>2831</v>
      </c>
      <c r="C156" s="3" t="s">
        <v>51</v>
      </c>
      <c r="D156" s="3">
        <v>137996.82999999999</v>
      </c>
      <c r="E156" s="3">
        <v>2</v>
      </c>
      <c r="F156" s="3" t="s">
        <v>356</v>
      </c>
      <c r="G156" s="1">
        <v>45577</v>
      </c>
      <c r="H156" s="3" t="s">
        <v>62</v>
      </c>
      <c r="I156" s="3" t="s">
        <v>45</v>
      </c>
      <c r="J156" s="3" t="s">
        <v>20</v>
      </c>
    </row>
    <row r="157" spans="1:10">
      <c r="A157" s="3">
        <v>156</v>
      </c>
      <c r="B157" s="3" t="s">
        <v>2832</v>
      </c>
      <c r="C157" s="3" t="s">
        <v>47</v>
      </c>
      <c r="D157" s="3">
        <v>139396.13</v>
      </c>
      <c r="E157" s="3">
        <v>2</v>
      </c>
      <c r="F157" s="3" t="s">
        <v>358</v>
      </c>
      <c r="G157" s="1">
        <v>45538</v>
      </c>
      <c r="H157" s="3" t="s">
        <v>251</v>
      </c>
      <c r="I157" s="3" t="s">
        <v>41</v>
      </c>
      <c r="J157" s="3" t="s">
        <v>20</v>
      </c>
    </row>
    <row r="158" spans="1:10">
      <c r="A158" s="3">
        <v>157</v>
      </c>
      <c r="B158" s="3" t="s">
        <v>2833</v>
      </c>
      <c r="C158" s="3" t="s">
        <v>16</v>
      </c>
      <c r="D158" s="3">
        <v>197430.37</v>
      </c>
      <c r="E158" s="3">
        <v>5</v>
      </c>
      <c r="F158" s="3" t="s">
        <v>360</v>
      </c>
      <c r="G158" s="1">
        <v>45378</v>
      </c>
      <c r="H158" s="3" t="s">
        <v>67</v>
      </c>
      <c r="I158" s="3" t="s">
        <v>41</v>
      </c>
      <c r="J158" s="3" t="s">
        <v>36</v>
      </c>
    </row>
    <row r="159" spans="1:10">
      <c r="A159" s="3">
        <v>158</v>
      </c>
      <c r="B159" s="3" t="s">
        <v>2834</v>
      </c>
      <c r="C159" s="3" t="s">
        <v>79</v>
      </c>
      <c r="D159" s="3">
        <v>62688.35</v>
      </c>
      <c r="E159" s="3">
        <v>3</v>
      </c>
      <c r="F159" s="3" t="s">
        <v>362</v>
      </c>
      <c r="G159" s="1">
        <v>45442</v>
      </c>
      <c r="H159" s="3" t="s">
        <v>131</v>
      </c>
      <c r="I159" s="3" t="s">
        <v>45</v>
      </c>
      <c r="J159" s="3" t="s">
        <v>20</v>
      </c>
    </row>
    <row r="160" spans="1:10">
      <c r="A160" s="3">
        <v>159</v>
      </c>
      <c r="B160" s="3" t="s">
        <v>2835</v>
      </c>
      <c r="C160" s="3" t="s">
        <v>23</v>
      </c>
      <c r="D160" s="3">
        <v>148451.31</v>
      </c>
      <c r="E160" s="3">
        <v>1</v>
      </c>
      <c r="F160" s="3" t="s">
        <v>363</v>
      </c>
      <c r="G160" s="1">
        <v>45514</v>
      </c>
      <c r="H160" s="3" t="s">
        <v>96</v>
      </c>
      <c r="I160" s="3" t="s">
        <v>41</v>
      </c>
      <c r="J160" s="3" t="s">
        <v>27</v>
      </c>
    </row>
    <row r="161" spans="1:10">
      <c r="A161" s="3">
        <v>160</v>
      </c>
      <c r="B161" s="3" t="s">
        <v>2836</v>
      </c>
      <c r="C161" s="3" t="s">
        <v>79</v>
      </c>
      <c r="D161" s="3">
        <v>172158.17</v>
      </c>
      <c r="E161" s="3">
        <v>4</v>
      </c>
      <c r="F161" s="3" t="s">
        <v>364</v>
      </c>
      <c r="G161" s="1">
        <v>45578</v>
      </c>
      <c r="H161" s="3" t="s">
        <v>84</v>
      </c>
      <c r="I161" s="3" t="s">
        <v>19</v>
      </c>
      <c r="J161" s="3" t="s">
        <v>36</v>
      </c>
    </row>
    <row r="162" spans="1:10">
      <c r="A162" s="3">
        <v>161</v>
      </c>
      <c r="B162" s="3" t="s">
        <v>2837</v>
      </c>
      <c r="C162" s="3" t="s">
        <v>23</v>
      </c>
      <c r="D162" s="3">
        <v>21827.61</v>
      </c>
      <c r="E162" s="3">
        <v>4</v>
      </c>
      <c r="F162" s="3" t="s">
        <v>366</v>
      </c>
      <c r="G162" s="1">
        <v>45292</v>
      </c>
      <c r="H162" s="3" t="s">
        <v>96</v>
      </c>
      <c r="I162" s="3" t="s">
        <v>45</v>
      </c>
      <c r="J162" s="3" t="s">
        <v>20</v>
      </c>
    </row>
    <row r="163" spans="1:10">
      <c r="A163" s="3">
        <v>162</v>
      </c>
      <c r="B163" s="3" t="s">
        <v>2838</v>
      </c>
      <c r="C163" s="3" t="s">
        <v>60</v>
      </c>
      <c r="D163" s="3">
        <v>166645.72</v>
      </c>
      <c r="E163" s="3">
        <v>5</v>
      </c>
      <c r="F163" s="3" t="s">
        <v>367</v>
      </c>
      <c r="G163" s="1">
        <v>45306</v>
      </c>
      <c r="H163" s="3" t="s">
        <v>18</v>
      </c>
      <c r="I163" s="3" t="s">
        <v>32</v>
      </c>
      <c r="J163" s="3" t="s">
        <v>36</v>
      </c>
    </row>
    <row r="164" spans="1:10">
      <c r="A164" s="3">
        <v>163</v>
      </c>
      <c r="B164" s="3" t="s">
        <v>2839</v>
      </c>
      <c r="C164" s="3" t="s">
        <v>16</v>
      </c>
      <c r="D164" s="3">
        <v>51688.02</v>
      </c>
      <c r="E164" s="3">
        <v>4</v>
      </c>
      <c r="F164" s="3" t="s">
        <v>369</v>
      </c>
      <c r="G164" s="1">
        <v>45470</v>
      </c>
      <c r="H164" s="3" t="s">
        <v>18</v>
      </c>
      <c r="I164" s="3" t="s">
        <v>45</v>
      </c>
      <c r="J164" s="3" t="s">
        <v>36</v>
      </c>
    </row>
    <row r="165" spans="1:10">
      <c r="A165" s="3">
        <v>164</v>
      </c>
      <c r="B165" s="3" t="s">
        <v>2840</v>
      </c>
      <c r="C165" s="3" t="s">
        <v>70</v>
      </c>
      <c r="D165" s="3">
        <v>119922.9</v>
      </c>
      <c r="E165" s="3">
        <v>2</v>
      </c>
      <c r="F165" s="3" t="s">
        <v>371</v>
      </c>
      <c r="G165" s="1">
        <v>45434</v>
      </c>
      <c r="H165" s="3" t="s">
        <v>106</v>
      </c>
      <c r="I165" s="3" t="s">
        <v>45</v>
      </c>
      <c r="J165" s="3" t="s">
        <v>27</v>
      </c>
    </row>
    <row r="166" spans="1:10">
      <c r="A166" s="3">
        <v>165</v>
      </c>
      <c r="B166" s="3" t="s">
        <v>2841</v>
      </c>
      <c r="C166" s="3" t="s">
        <v>47</v>
      </c>
      <c r="D166" s="3">
        <v>34495.24</v>
      </c>
      <c r="E166" s="3">
        <v>3</v>
      </c>
      <c r="F166" s="3" t="s">
        <v>372</v>
      </c>
      <c r="G166" s="1">
        <v>45395</v>
      </c>
      <c r="H166" s="3" t="s">
        <v>25</v>
      </c>
      <c r="I166" s="3" t="s">
        <v>32</v>
      </c>
      <c r="J166" s="3" t="s">
        <v>20</v>
      </c>
    </row>
    <row r="167" spans="1:10">
      <c r="A167" s="3">
        <v>166</v>
      </c>
      <c r="B167" s="3" t="s">
        <v>2842</v>
      </c>
      <c r="C167" s="3" t="s">
        <v>60</v>
      </c>
      <c r="D167" s="3">
        <v>20949.349999999999</v>
      </c>
      <c r="E167" s="3">
        <v>1</v>
      </c>
      <c r="F167" s="3" t="s">
        <v>374</v>
      </c>
      <c r="G167" s="1">
        <v>45327</v>
      </c>
      <c r="H167" s="3" t="s">
        <v>131</v>
      </c>
      <c r="I167" s="3" t="s">
        <v>26</v>
      </c>
      <c r="J167" s="3" t="s">
        <v>20</v>
      </c>
    </row>
    <row r="168" spans="1:10">
      <c r="A168" s="3">
        <v>167</v>
      </c>
      <c r="B168" s="3" t="s">
        <v>2843</v>
      </c>
      <c r="C168" s="3" t="s">
        <v>70</v>
      </c>
      <c r="D168" s="3">
        <v>155492.62</v>
      </c>
      <c r="E168" s="3">
        <v>1</v>
      </c>
      <c r="F168" s="3" t="s">
        <v>376</v>
      </c>
      <c r="G168" s="1">
        <v>45435</v>
      </c>
      <c r="H168" s="3" t="s">
        <v>31</v>
      </c>
      <c r="I168" s="3" t="s">
        <v>45</v>
      </c>
      <c r="J168" s="3" t="s">
        <v>36</v>
      </c>
    </row>
    <row r="169" spans="1:10">
      <c r="A169" s="3">
        <v>168</v>
      </c>
      <c r="B169" s="3" t="s">
        <v>2844</v>
      </c>
      <c r="C169" s="3" t="s">
        <v>60</v>
      </c>
      <c r="D169" s="3">
        <v>48838.28</v>
      </c>
      <c r="E169" s="3">
        <v>4</v>
      </c>
      <c r="F169" s="3" t="s">
        <v>377</v>
      </c>
      <c r="G169" s="1">
        <v>45355</v>
      </c>
      <c r="H169" s="3" t="s">
        <v>67</v>
      </c>
      <c r="I169" s="3" t="s">
        <v>32</v>
      </c>
      <c r="J169" s="3" t="s">
        <v>27</v>
      </c>
    </row>
    <row r="170" spans="1:10">
      <c r="A170" s="3">
        <v>169</v>
      </c>
      <c r="B170" s="3" t="s">
        <v>2845</v>
      </c>
      <c r="C170" s="3" t="s">
        <v>29</v>
      </c>
      <c r="D170" s="3">
        <v>95068.62</v>
      </c>
      <c r="E170" s="3">
        <v>5</v>
      </c>
      <c r="F170" s="3" t="s">
        <v>378</v>
      </c>
      <c r="G170" s="1">
        <v>45425</v>
      </c>
      <c r="H170" s="3" t="s">
        <v>106</v>
      </c>
      <c r="I170" s="3" t="s">
        <v>45</v>
      </c>
      <c r="J170" s="3" t="s">
        <v>36</v>
      </c>
    </row>
    <row r="171" spans="1:10">
      <c r="A171" s="3">
        <v>170</v>
      </c>
      <c r="B171" s="3" t="s">
        <v>2846</v>
      </c>
      <c r="C171" s="3" t="s">
        <v>51</v>
      </c>
      <c r="D171" s="3">
        <v>117069.5</v>
      </c>
      <c r="E171" s="3">
        <v>3</v>
      </c>
      <c r="F171" s="3" t="s">
        <v>380</v>
      </c>
      <c r="G171" s="1">
        <v>45459</v>
      </c>
      <c r="H171" s="3" t="s">
        <v>81</v>
      </c>
      <c r="I171" s="3" t="s">
        <v>19</v>
      </c>
      <c r="J171" s="3" t="s">
        <v>36</v>
      </c>
    </row>
    <row r="172" spans="1:10">
      <c r="A172" s="3">
        <v>171</v>
      </c>
      <c r="B172" s="3" t="s">
        <v>2847</v>
      </c>
      <c r="C172" s="3" t="s">
        <v>38</v>
      </c>
      <c r="D172" s="3">
        <v>94451.91</v>
      </c>
      <c r="E172" s="3">
        <v>5</v>
      </c>
      <c r="F172" s="3" t="s">
        <v>381</v>
      </c>
      <c r="G172" s="1">
        <v>45327</v>
      </c>
      <c r="H172" s="3" t="s">
        <v>191</v>
      </c>
      <c r="I172" s="3" t="s">
        <v>45</v>
      </c>
      <c r="J172" s="3" t="s">
        <v>27</v>
      </c>
    </row>
    <row r="173" spans="1:10">
      <c r="A173" s="3">
        <v>172</v>
      </c>
      <c r="B173" s="3" t="s">
        <v>2848</v>
      </c>
      <c r="C173" s="3" t="s">
        <v>38</v>
      </c>
      <c r="D173" s="3">
        <v>56214.55</v>
      </c>
      <c r="E173" s="3">
        <v>5</v>
      </c>
      <c r="F173" s="3" t="s">
        <v>383</v>
      </c>
      <c r="G173" s="1">
        <v>45511</v>
      </c>
      <c r="H173" s="3" t="s">
        <v>25</v>
      </c>
      <c r="I173" s="3" t="s">
        <v>32</v>
      </c>
      <c r="J173" s="3" t="s">
        <v>27</v>
      </c>
    </row>
    <row r="174" spans="1:10">
      <c r="A174" s="3">
        <v>173</v>
      </c>
      <c r="B174" s="3" t="s">
        <v>2849</v>
      </c>
      <c r="C174" s="3" t="s">
        <v>38</v>
      </c>
      <c r="D174" s="3">
        <v>5006.4399999999996</v>
      </c>
      <c r="E174" s="3">
        <v>5</v>
      </c>
      <c r="F174" s="3" t="s">
        <v>384</v>
      </c>
      <c r="G174" s="1">
        <v>45379</v>
      </c>
      <c r="H174" s="3" t="s">
        <v>31</v>
      </c>
      <c r="I174" s="3" t="s">
        <v>32</v>
      </c>
      <c r="J174" s="3" t="s">
        <v>20</v>
      </c>
    </row>
    <row r="175" spans="1:10">
      <c r="A175" s="3">
        <v>174</v>
      </c>
      <c r="B175" s="3" t="s">
        <v>2850</v>
      </c>
      <c r="C175" s="3" t="s">
        <v>70</v>
      </c>
      <c r="D175" s="3">
        <v>104746.46</v>
      </c>
      <c r="E175" s="3">
        <v>3</v>
      </c>
      <c r="F175" s="3" t="s">
        <v>386</v>
      </c>
      <c r="G175" s="1">
        <v>45535</v>
      </c>
      <c r="H175" s="3" t="s">
        <v>67</v>
      </c>
      <c r="I175" s="3" t="s">
        <v>41</v>
      </c>
      <c r="J175" s="3" t="s">
        <v>36</v>
      </c>
    </row>
    <row r="176" spans="1:10">
      <c r="A176" s="3">
        <v>175</v>
      </c>
      <c r="B176" s="3" t="s">
        <v>2851</v>
      </c>
      <c r="C176" s="3" t="s">
        <v>60</v>
      </c>
      <c r="D176" s="3">
        <v>127835.15</v>
      </c>
      <c r="E176" s="3">
        <v>5</v>
      </c>
      <c r="F176" s="3" t="s">
        <v>388</v>
      </c>
      <c r="G176" s="1">
        <v>45418</v>
      </c>
      <c r="H176" s="3" t="s">
        <v>76</v>
      </c>
      <c r="I176" s="3" t="s">
        <v>26</v>
      </c>
      <c r="J176" s="3" t="s">
        <v>27</v>
      </c>
    </row>
    <row r="177" spans="1:10">
      <c r="A177" s="3">
        <v>176</v>
      </c>
      <c r="B177" s="3" t="s">
        <v>2852</v>
      </c>
      <c r="C177" s="3" t="s">
        <v>23</v>
      </c>
      <c r="D177" s="3">
        <v>167530.42000000001</v>
      </c>
      <c r="E177" s="3">
        <v>2</v>
      </c>
      <c r="F177" s="3" t="s">
        <v>390</v>
      </c>
      <c r="G177" s="1">
        <v>45438</v>
      </c>
      <c r="H177" s="3" t="s">
        <v>57</v>
      </c>
      <c r="I177" s="3" t="s">
        <v>26</v>
      </c>
      <c r="J177" s="3" t="s">
        <v>20</v>
      </c>
    </row>
    <row r="178" spans="1:10">
      <c r="A178" s="3">
        <v>177</v>
      </c>
      <c r="B178" s="3" t="s">
        <v>2853</v>
      </c>
      <c r="C178" s="3" t="s">
        <v>47</v>
      </c>
      <c r="D178" s="3">
        <v>139151.76</v>
      </c>
      <c r="E178" s="3">
        <v>5</v>
      </c>
      <c r="F178" s="3" t="s">
        <v>392</v>
      </c>
      <c r="G178" s="1">
        <v>45314</v>
      </c>
      <c r="H178" s="3" t="s">
        <v>99</v>
      </c>
      <c r="I178" s="3" t="s">
        <v>45</v>
      </c>
      <c r="J178" s="3" t="s">
        <v>20</v>
      </c>
    </row>
    <row r="179" spans="1:10">
      <c r="A179" s="3">
        <v>178</v>
      </c>
      <c r="B179" s="3" t="s">
        <v>2854</v>
      </c>
      <c r="C179" s="3" t="s">
        <v>79</v>
      </c>
      <c r="D179" s="3">
        <v>120657.17</v>
      </c>
      <c r="E179" s="3">
        <v>3</v>
      </c>
      <c r="F179" s="3" t="s">
        <v>393</v>
      </c>
      <c r="G179" s="1">
        <v>45596</v>
      </c>
      <c r="H179" s="3" t="s">
        <v>72</v>
      </c>
      <c r="I179" s="3" t="s">
        <v>41</v>
      </c>
      <c r="J179" s="3" t="s">
        <v>36</v>
      </c>
    </row>
    <row r="180" spans="1:10">
      <c r="A180" s="3">
        <v>179</v>
      </c>
      <c r="B180" s="3" t="s">
        <v>2855</v>
      </c>
      <c r="C180" s="3" t="s">
        <v>16</v>
      </c>
      <c r="D180" s="3">
        <v>196464.47</v>
      </c>
      <c r="E180" s="3">
        <v>5</v>
      </c>
      <c r="F180" s="3" t="s">
        <v>395</v>
      </c>
      <c r="G180" s="1">
        <v>45505</v>
      </c>
      <c r="H180" s="3" t="s">
        <v>35</v>
      </c>
      <c r="I180" s="3" t="s">
        <v>26</v>
      </c>
      <c r="J180" s="3" t="s">
        <v>20</v>
      </c>
    </row>
    <row r="181" spans="1:10">
      <c r="A181" s="3">
        <v>180</v>
      </c>
      <c r="B181" s="3" t="s">
        <v>2856</v>
      </c>
      <c r="C181" s="3" t="s">
        <v>51</v>
      </c>
      <c r="D181" s="3">
        <v>104218.56</v>
      </c>
      <c r="E181" s="3">
        <v>1</v>
      </c>
      <c r="F181" s="3" t="s">
        <v>397</v>
      </c>
      <c r="G181" s="1">
        <v>45322</v>
      </c>
      <c r="H181" s="3" t="s">
        <v>44</v>
      </c>
      <c r="I181" s="3" t="s">
        <v>32</v>
      </c>
      <c r="J181" s="3" t="s">
        <v>36</v>
      </c>
    </row>
    <row r="182" spans="1:10">
      <c r="A182" s="3">
        <v>181</v>
      </c>
      <c r="B182" s="3" t="s">
        <v>2857</v>
      </c>
      <c r="C182" s="3" t="s">
        <v>23</v>
      </c>
      <c r="D182" s="3">
        <v>139245.29999999999</v>
      </c>
      <c r="E182" s="3">
        <v>3</v>
      </c>
      <c r="F182" s="3" t="s">
        <v>399</v>
      </c>
      <c r="G182" s="1">
        <v>45488</v>
      </c>
      <c r="H182" s="3" t="s">
        <v>251</v>
      </c>
      <c r="I182" s="3" t="s">
        <v>41</v>
      </c>
      <c r="J182" s="3" t="s">
        <v>20</v>
      </c>
    </row>
    <row r="183" spans="1:10">
      <c r="A183" s="3">
        <v>182</v>
      </c>
      <c r="B183" s="3" t="s">
        <v>2858</v>
      </c>
      <c r="C183" s="3" t="s">
        <v>60</v>
      </c>
      <c r="D183" s="3">
        <v>120170.84</v>
      </c>
      <c r="E183" s="3">
        <v>5</v>
      </c>
      <c r="F183" s="3" t="s">
        <v>401</v>
      </c>
      <c r="G183" s="1">
        <v>45593</v>
      </c>
      <c r="H183" s="3" t="s">
        <v>159</v>
      </c>
      <c r="I183" s="3" t="s">
        <v>32</v>
      </c>
      <c r="J183" s="3" t="s">
        <v>20</v>
      </c>
    </row>
    <row r="184" spans="1:10">
      <c r="A184" s="3">
        <v>183</v>
      </c>
      <c r="B184" s="3" t="s">
        <v>2859</v>
      </c>
      <c r="C184" s="3" t="s">
        <v>38</v>
      </c>
      <c r="D184" s="3">
        <v>197801.13</v>
      </c>
      <c r="E184" s="3">
        <v>5</v>
      </c>
      <c r="F184" s="3" t="s">
        <v>403</v>
      </c>
      <c r="G184" s="1">
        <v>45419</v>
      </c>
      <c r="H184" s="3" t="s">
        <v>35</v>
      </c>
      <c r="I184" s="3" t="s">
        <v>32</v>
      </c>
      <c r="J184" s="3" t="s">
        <v>20</v>
      </c>
    </row>
    <row r="185" spans="1:10">
      <c r="A185" s="3">
        <v>184</v>
      </c>
      <c r="B185" s="3" t="s">
        <v>2860</v>
      </c>
      <c r="C185" s="3" t="s">
        <v>23</v>
      </c>
      <c r="D185" s="3">
        <v>17052.439999999999</v>
      </c>
      <c r="E185" s="3">
        <v>5</v>
      </c>
      <c r="F185" s="3" t="s">
        <v>404</v>
      </c>
      <c r="G185" s="1">
        <v>45644</v>
      </c>
      <c r="H185" s="3" t="s">
        <v>40</v>
      </c>
      <c r="I185" s="3" t="s">
        <v>19</v>
      </c>
      <c r="J185" s="3" t="s">
        <v>36</v>
      </c>
    </row>
    <row r="186" spans="1:10">
      <c r="A186" s="3">
        <v>185</v>
      </c>
      <c r="B186" s="3" t="s">
        <v>2861</v>
      </c>
      <c r="C186" s="3" t="s">
        <v>51</v>
      </c>
      <c r="D186" s="3">
        <v>192277.3</v>
      </c>
      <c r="E186" s="3">
        <v>4</v>
      </c>
      <c r="F186" s="3" t="s">
        <v>405</v>
      </c>
      <c r="G186" s="1">
        <v>45363</v>
      </c>
      <c r="H186" s="3" t="s">
        <v>159</v>
      </c>
      <c r="I186" s="3" t="s">
        <v>26</v>
      </c>
      <c r="J186" s="3" t="s">
        <v>36</v>
      </c>
    </row>
    <row r="187" spans="1:10">
      <c r="A187" s="3">
        <v>186</v>
      </c>
      <c r="B187" s="3" t="s">
        <v>2862</v>
      </c>
      <c r="C187" s="3" t="s">
        <v>129</v>
      </c>
      <c r="D187" s="3">
        <v>85380.35</v>
      </c>
      <c r="E187" s="3">
        <v>2</v>
      </c>
      <c r="F187" s="3" t="s">
        <v>407</v>
      </c>
      <c r="G187" s="1">
        <v>45487</v>
      </c>
      <c r="H187" s="3" t="s">
        <v>18</v>
      </c>
      <c r="I187" s="3" t="s">
        <v>19</v>
      </c>
      <c r="J187" s="3" t="s">
        <v>20</v>
      </c>
    </row>
    <row r="188" spans="1:10">
      <c r="A188" s="3">
        <v>187</v>
      </c>
      <c r="B188" s="3" t="s">
        <v>2863</v>
      </c>
      <c r="C188" s="3" t="s">
        <v>79</v>
      </c>
      <c r="D188" s="3">
        <v>167927.81</v>
      </c>
      <c r="E188" s="3">
        <v>2</v>
      </c>
      <c r="F188" s="3" t="s">
        <v>409</v>
      </c>
      <c r="G188" s="1">
        <v>45320</v>
      </c>
      <c r="H188" s="3" t="s">
        <v>44</v>
      </c>
      <c r="I188" s="3" t="s">
        <v>19</v>
      </c>
      <c r="J188" s="3" t="s">
        <v>20</v>
      </c>
    </row>
    <row r="189" spans="1:10">
      <c r="A189" s="3">
        <v>188</v>
      </c>
      <c r="B189" s="3" t="s">
        <v>2864</v>
      </c>
      <c r="C189" s="3" t="s">
        <v>29</v>
      </c>
      <c r="D189" s="3">
        <v>47423.66</v>
      </c>
      <c r="E189" s="3">
        <v>1</v>
      </c>
      <c r="F189" s="3" t="s">
        <v>410</v>
      </c>
      <c r="G189" s="1">
        <v>45387</v>
      </c>
      <c r="H189" s="3" t="s">
        <v>159</v>
      </c>
      <c r="I189" s="3" t="s">
        <v>41</v>
      </c>
      <c r="J189" s="3" t="s">
        <v>36</v>
      </c>
    </row>
    <row r="190" spans="1:10">
      <c r="A190" s="3">
        <v>189</v>
      </c>
      <c r="B190" s="3" t="s">
        <v>2865</v>
      </c>
      <c r="C190" s="3" t="s">
        <v>51</v>
      </c>
      <c r="D190" s="3">
        <v>30090.2</v>
      </c>
      <c r="E190" s="3">
        <v>3</v>
      </c>
      <c r="F190" s="3" t="s">
        <v>412</v>
      </c>
      <c r="G190" s="1">
        <v>45631</v>
      </c>
      <c r="H190" s="3" t="s">
        <v>197</v>
      </c>
      <c r="I190" s="3" t="s">
        <v>19</v>
      </c>
      <c r="J190" s="3" t="s">
        <v>36</v>
      </c>
    </row>
    <row r="191" spans="1:10">
      <c r="A191" s="3">
        <v>190</v>
      </c>
      <c r="B191" s="3" t="s">
        <v>2866</v>
      </c>
      <c r="C191" s="3" t="s">
        <v>16</v>
      </c>
      <c r="D191" s="3">
        <v>165549.19</v>
      </c>
      <c r="E191" s="3">
        <v>3</v>
      </c>
      <c r="F191" s="3" t="s">
        <v>414</v>
      </c>
      <c r="G191" s="1">
        <v>45563</v>
      </c>
      <c r="H191" s="3" t="s">
        <v>181</v>
      </c>
      <c r="I191" s="3" t="s">
        <v>32</v>
      </c>
      <c r="J191" s="3" t="s">
        <v>36</v>
      </c>
    </row>
    <row r="192" spans="1:10">
      <c r="A192" s="3">
        <v>191</v>
      </c>
      <c r="B192" s="3" t="s">
        <v>2867</v>
      </c>
      <c r="C192" s="3" t="s">
        <v>29</v>
      </c>
      <c r="D192" s="3">
        <v>34269.26</v>
      </c>
      <c r="E192" s="3">
        <v>2</v>
      </c>
      <c r="F192" s="3" t="s">
        <v>415</v>
      </c>
      <c r="G192" s="1">
        <v>45424</v>
      </c>
      <c r="H192" s="3" t="s">
        <v>106</v>
      </c>
      <c r="I192" s="3" t="s">
        <v>41</v>
      </c>
      <c r="J192" s="3" t="s">
        <v>36</v>
      </c>
    </row>
    <row r="193" spans="1:10">
      <c r="A193" s="3">
        <v>192</v>
      </c>
      <c r="B193" s="3" t="s">
        <v>2868</v>
      </c>
      <c r="C193" s="3" t="s">
        <v>60</v>
      </c>
      <c r="D193" s="3">
        <v>154302.82999999999</v>
      </c>
      <c r="E193" s="3">
        <v>4</v>
      </c>
      <c r="F193" s="3" t="s">
        <v>417</v>
      </c>
      <c r="G193" s="1">
        <v>45556</v>
      </c>
      <c r="H193" s="3" t="s">
        <v>81</v>
      </c>
      <c r="I193" s="3" t="s">
        <v>26</v>
      </c>
      <c r="J193" s="3" t="s">
        <v>20</v>
      </c>
    </row>
    <row r="194" spans="1:10">
      <c r="A194" s="3">
        <v>193</v>
      </c>
      <c r="B194" s="3" t="s">
        <v>2869</v>
      </c>
      <c r="C194" s="3" t="s">
        <v>60</v>
      </c>
      <c r="D194" s="3">
        <v>55316.9</v>
      </c>
      <c r="E194" s="3">
        <v>5</v>
      </c>
      <c r="F194" s="3" t="s">
        <v>419</v>
      </c>
      <c r="G194" s="1">
        <v>45523</v>
      </c>
      <c r="H194" s="3" t="s">
        <v>57</v>
      </c>
      <c r="I194" s="3" t="s">
        <v>26</v>
      </c>
      <c r="J194" s="3" t="s">
        <v>20</v>
      </c>
    </row>
    <row r="195" spans="1:10">
      <c r="A195" s="3">
        <v>194</v>
      </c>
      <c r="B195" s="3" t="s">
        <v>2870</v>
      </c>
      <c r="C195" s="3" t="s">
        <v>23</v>
      </c>
      <c r="D195" s="3">
        <v>5010.2299999999996</v>
      </c>
      <c r="E195" s="3">
        <v>4</v>
      </c>
      <c r="F195" s="3" t="s">
        <v>420</v>
      </c>
      <c r="G195" s="1">
        <v>45522</v>
      </c>
      <c r="H195" s="3" t="s">
        <v>131</v>
      </c>
      <c r="I195" s="3" t="s">
        <v>32</v>
      </c>
      <c r="J195" s="3" t="s">
        <v>20</v>
      </c>
    </row>
    <row r="196" spans="1:10">
      <c r="A196" s="3">
        <v>195</v>
      </c>
      <c r="B196" s="3" t="s">
        <v>2871</v>
      </c>
      <c r="C196" s="3" t="s">
        <v>70</v>
      </c>
      <c r="D196" s="3">
        <v>18824.91</v>
      </c>
      <c r="E196" s="3">
        <v>5</v>
      </c>
      <c r="F196" s="3" t="s">
        <v>422</v>
      </c>
      <c r="G196" s="1">
        <v>45637</v>
      </c>
      <c r="H196" s="3" t="s">
        <v>25</v>
      </c>
      <c r="I196" s="3" t="s">
        <v>32</v>
      </c>
      <c r="J196" s="3" t="s">
        <v>20</v>
      </c>
    </row>
    <row r="197" spans="1:10">
      <c r="A197" s="3">
        <v>196</v>
      </c>
      <c r="B197" s="3" t="s">
        <v>2677</v>
      </c>
      <c r="C197" s="3" t="s">
        <v>47</v>
      </c>
      <c r="D197" s="3">
        <v>31120.62</v>
      </c>
      <c r="E197" s="3">
        <v>4</v>
      </c>
      <c r="F197" s="3" t="s">
        <v>424</v>
      </c>
      <c r="G197" s="1">
        <v>45570</v>
      </c>
      <c r="H197" s="3" t="s">
        <v>197</v>
      </c>
      <c r="I197" s="3" t="s">
        <v>32</v>
      </c>
      <c r="J197" s="3" t="s">
        <v>20</v>
      </c>
    </row>
    <row r="198" spans="1:10">
      <c r="A198" s="3">
        <v>197</v>
      </c>
      <c r="B198" s="3" t="s">
        <v>2872</v>
      </c>
      <c r="C198" s="3" t="s">
        <v>47</v>
      </c>
      <c r="D198" s="3">
        <v>119750.69</v>
      </c>
      <c r="E198" s="3">
        <v>4</v>
      </c>
      <c r="F198" s="3" t="s">
        <v>425</v>
      </c>
      <c r="G198" s="1">
        <v>45526</v>
      </c>
      <c r="H198" s="3" t="s">
        <v>18</v>
      </c>
      <c r="I198" s="3" t="s">
        <v>26</v>
      </c>
      <c r="J198" s="3" t="s">
        <v>20</v>
      </c>
    </row>
    <row r="199" spans="1:10">
      <c r="A199" s="3">
        <v>198</v>
      </c>
      <c r="B199" s="3" t="s">
        <v>2873</v>
      </c>
      <c r="C199" s="3" t="s">
        <v>51</v>
      </c>
      <c r="D199" s="3">
        <v>129355.4</v>
      </c>
      <c r="E199" s="3">
        <v>2</v>
      </c>
      <c r="F199" s="3" t="s">
        <v>427</v>
      </c>
      <c r="G199" s="1">
        <v>45413</v>
      </c>
      <c r="H199" s="3" t="s">
        <v>106</v>
      </c>
      <c r="I199" s="3" t="s">
        <v>45</v>
      </c>
      <c r="J199" s="3" t="s">
        <v>27</v>
      </c>
    </row>
    <row r="200" spans="1:10">
      <c r="A200" s="3">
        <v>199</v>
      </c>
      <c r="B200" s="3" t="s">
        <v>2874</v>
      </c>
      <c r="C200" s="3" t="s">
        <v>29</v>
      </c>
      <c r="D200" s="3">
        <v>78269.279999999999</v>
      </c>
      <c r="E200" s="3">
        <v>5</v>
      </c>
      <c r="F200" s="3" t="s">
        <v>429</v>
      </c>
      <c r="G200" s="1">
        <v>45460</v>
      </c>
      <c r="H200" s="3" t="s">
        <v>81</v>
      </c>
      <c r="I200" s="3" t="s">
        <v>41</v>
      </c>
      <c r="J200" s="3" t="s">
        <v>36</v>
      </c>
    </row>
    <row r="201" spans="1:10">
      <c r="A201" s="3">
        <v>200</v>
      </c>
      <c r="B201" s="3" t="s">
        <v>2875</v>
      </c>
      <c r="C201" s="3" t="s">
        <v>70</v>
      </c>
      <c r="D201" s="3">
        <v>12061.92</v>
      </c>
      <c r="E201" s="3">
        <v>1</v>
      </c>
      <c r="F201" s="3" t="s">
        <v>431</v>
      </c>
      <c r="G201" s="1">
        <v>45560</v>
      </c>
      <c r="H201" s="3" t="s">
        <v>35</v>
      </c>
      <c r="I201" s="3" t="s">
        <v>45</v>
      </c>
      <c r="J201" s="3" t="s">
        <v>27</v>
      </c>
    </row>
    <row r="202" spans="1:10">
      <c r="A202" s="3">
        <v>201</v>
      </c>
      <c r="B202" s="3" t="s">
        <v>2876</v>
      </c>
      <c r="C202" s="3" t="s">
        <v>47</v>
      </c>
      <c r="D202" s="3">
        <v>158643.98000000001</v>
      </c>
      <c r="E202" s="3">
        <v>4</v>
      </c>
      <c r="F202" s="3" t="s">
        <v>433</v>
      </c>
      <c r="G202" s="1">
        <v>45388</v>
      </c>
      <c r="H202" s="3" t="s">
        <v>40</v>
      </c>
      <c r="I202" s="3" t="s">
        <v>32</v>
      </c>
      <c r="J202" s="3" t="s">
        <v>27</v>
      </c>
    </row>
    <row r="203" spans="1:10">
      <c r="A203" s="3">
        <v>202</v>
      </c>
      <c r="B203" s="3" t="s">
        <v>2877</v>
      </c>
      <c r="C203" s="3" t="s">
        <v>70</v>
      </c>
      <c r="D203" s="3">
        <v>106218.51</v>
      </c>
      <c r="E203" s="3">
        <v>3</v>
      </c>
      <c r="F203" s="3" t="s">
        <v>434</v>
      </c>
      <c r="G203" s="1">
        <v>45490</v>
      </c>
      <c r="H203" s="3" t="s">
        <v>181</v>
      </c>
      <c r="I203" s="3" t="s">
        <v>26</v>
      </c>
      <c r="J203" s="3" t="s">
        <v>20</v>
      </c>
    </row>
    <row r="204" spans="1:10">
      <c r="A204" s="3">
        <v>203</v>
      </c>
      <c r="B204" s="3" t="s">
        <v>2878</v>
      </c>
      <c r="C204" s="3" t="s">
        <v>70</v>
      </c>
      <c r="D204" s="3">
        <v>145807.65</v>
      </c>
      <c r="E204" s="3">
        <v>4</v>
      </c>
      <c r="F204" s="3" t="s">
        <v>436</v>
      </c>
      <c r="G204" s="1">
        <v>45302</v>
      </c>
      <c r="H204" s="3" t="s">
        <v>62</v>
      </c>
      <c r="I204" s="3" t="s">
        <v>26</v>
      </c>
      <c r="J204" s="3" t="s">
        <v>20</v>
      </c>
    </row>
    <row r="205" spans="1:10">
      <c r="A205" s="3">
        <v>204</v>
      </c>
      <c r="B205" s="3" t="s">
        <v>2879</v>
      </c>
      <c r="C205" s="3" t="s">
        <v>79</v>
      </c>
      <c r="D205" s="3">
        <v>156587.68</v>
      </c>
      <c r="E205" s="3">
        <v>2</v>
      </c>
      <c r="F205" s="3" t="s">
        <v>438</v>
      </c>
      <c r="G205" s="1">
        <v>45555</v>
      </c>
      <c r="H205" s="3" t="s">
        <v>31</v>
      </c>
      <c r="I205" s="3" t="s">
        <v>45</v>
      </c>
      <c r="J205" s="3" t="s">
        <v>20</v>
      </c>
    </row>
    <row r="206" spans="1:10">
      <c r="A206" s="3">
        <v>205</v>
      </c>
      <c r="B206" s="3" t="s">
        <v>2880</v>
      </c>
      <c r="C206" s="3" t="s">
        <v>23</v>
      </c>
      <c r="D206" s="3">
        <v>185055.7</v>
      </c>
      <c r="E206" s="3">
        <v>2</v>
      </c>
      <c r="F206" s="3" t="s">
        <v>440</v>
      </c>
      <c r="G206" s="1">
        <v>45346</v>
      </c>
      <c r="H206" s="3" t="s">
        <v>31</v>
      </c>
      <c r="I206" s="3" t="s">
        <v>45</v>
      </c>
      <c r="J206" s="3" t="s">
        <v>20</v>
      </c>
    </row>
    <row r="207" spans="1:10">
      <c r="A207" s="3">
        <v>206</v>
      </c>
      <c r="B207" s="3" t="s">
        <v>2881</v>
      </c>
      <c r="C207" s="3" t="s">
        <v>70</v>
      </c>
      <c r="D207" s="3">
        <v>110947.81</v>
      </c>
      <c r="E207" s="3">
        <v>5</v>
      </c>
      <c r="F207" s="3" t="s">
        <v>442</v>
      </c>
      <c r="G207" s="1">
        <v>45520</v>
      </c>
      <c r="H207" s="3" t="s">
        <v>159</v>
      </c>
      <c r="I207" s="3" t="s">
        <v>45</v>
      </c>
      <c r="J207" s="3" t="s">
        <v>36</v>
      </c>
    </row>
    <row r="208" spans="1:10">
      <c r="A208" s="3">
        <v>207</v>
      </c>
      <c r="B208" s="3" t="s">
        <v>2882</v>
      </c>
      <c r="C208" s="3" t="s">
        <v>23</v>
      </c>
      <c r="D208" s="3">
        <v>173320.23</v>
      </c>
      <c r="E208" s="3">
        <v>5</v>
      </c>
      <c r="F208" s="3" t="s">
        <v>444</v>
      </c>
      <c r="G208" s="1">
        <v>45615</v>
      </c>
      <c r="H208" s="3" t="s">
        <v>76</v>
      </c>
      <c r="I208" s="3" t="s">
        <v>32</v>
      </c>
      <c r="J208" s="3" t="s">
        <v>27</v>
      </c>
    </row>
    <row r="209" spans="1:10">
      <c r="A209" s="3">
        <v>208</v>
      </c>
      <c r="B209" s="3" t="s">
        <v>2883</v>
      </c>
      <c r="C209" s="3" t="s">
        <v>70</v>
      </c>
      <c r="D209" s="3">
        <v>161085.03</v>
      </c>
      <c r="E209" s="3">
        <v>1</v>
      </c>
      <c r="F209" s="3" t="s">
        <v>445</v>
      </c>
      <c r="G209" s="1">
        <v>45339</v>
      </c>
      <c r="H209" s="3" t="s">
        <v>44</v>
      </c>
      <c r="I209" s="3" t="s">
        <v>32</v>
      </c>
      <c r="J209" s="3" t="s">
        <v>27</v>
      </c>
    </row>
    <row r="210" spans="1:10">
      <c r="A210" s="3">
        <v>209</v>
      </c>
      <c r="B210" s="3" t="s">
        <v>2884</v>
      </c>
      <c r="C210" s="3" t="s">
        <v>51</v>
      </c>
      <c r="D210" s="3">
        <v>65346.94</v>
      </c>
      <c r="E210" s="3">
        <v>2</v>
      </c>
      <c r="F210" s="3" t="s">
        <v>446</v>
      </c>
      <c r="G210" s="1">
        <v>45466</v>
      </c>
      <c r="H210" s="3" t="s">
        <v>223</v>
      </c>
      <c r="I210" s="3" t="s">
        <v>26</v>
      </c>
      <c r="J210" s="3" t="s">
        <v>36</v>
      </c>
    </row>
    <row r="211" spans="1:10">
      <c r="A211" s="3">
        <v>210</v>
      </c>
      <c r="B211" s="3" t="s">
        <v>2885</v>
      </c>
      <c r="C211" s="3" t="s">
        <v>129</v>
      </c>
      <c r="D211" s="3">
        <v>133987.20000000001</v>
      </c>
      <c r="E211" s="3">
        <v>4</v>
      </c>
      <c r="F211" s="3" t="s">
        <v>448</v>
      </c>
      <c r="G211" s="1">
        <v>45340</v>
      </c>
      <c r="H211" s="3" t="s">
        <v>181</v>
      </c>
      <c r="I211" s="3" t="s">
        <v>45</v>
      </c>
      <c r="J211" s="3" t="s">
        <v>27</v>
      </c>
    </row>
    <row r="212" spans="1:10">
      <c r="A212" s="3">
        <v>211</v>
      </c>
      <c r="B212" s="3" t="s">
        <v>2886</v>
      </c>
      <c r="C212" s="3" t="s">
        <v>38</v>
      </c>
      <c r="D212" s="3">
        <v>195377.85</v>
      </c>
      <c r="E212" s="3">
        <v>5</v>
      </c>
      <c r="F212" s="3" t="s">
        <v>450</v>
      </c>
      <c r="G212" s="1">
        <v>45344</v>
      </c>
      <c r="H212" s="3" t="s">
        <v>181</v>
      </c>
      <c r="I212" s="3" t="s">
        <v>41</v>
      </c>
      <c r="J212" s="3" t="s">
        <v>27</v>
      </c>
    </row>
    <row r="213" spans="1:10">
      <c r="A213" s="3">
        <v>212</v>
      </c>
      <c r="B213" s="3" t="s">
        <v>2887</v>
      </c>
      <c r="C213" s="3" t="s">
        <v>47</v>
      </c>
      <c r="D213" s="3">
        <v>144318.85999999999</v>
      </c>
      <c r="E213" s="3">
        <v>2</v>
      </c>
      <c r="F213" s="3" t="s">
        <v>451</v>
      </c>
      <c r="G213" s="1">
        <v>45522</v>
      </c>
      <c r="H213" s="3" t="s">
        <v>131</v>
      </c>
      <c r="I213" s="3" t="s">
        <v>32</v>
      </c>
      <c r="J213" s="3" t="s">
        <v>20</v>
      </c>
    </row>
    <row r="214" spans="1:10">
      <c r="A214" s="3">
        <v>213</v>
      </c>
      <c r="B214" s="3" t="s">
        <v>2888</v>
      </c>
      <c r="C214" s="3" t="s">
        <v>23</v>
      </c>
      <c r="D214" s="3">
        <v>193423.3</v>
      </c>
      <c r="E214" s="3">
        <v>4</v>
      </c>
      <c r="F214" s="3" t="s">
        <v>452</v>
      </c>
      <c r="G214" s="1">
        <v>45362</v>
      </c>
      <c r="H214" s="3" t="s">
        <v>121</v>
      </c>
      <c r="I214" s="3" t="s">
        <v>19</v>
      </c>
      <c r="J214" s="3" t="s">
        <v>20</v>
      </c>
    </row>
    <row r="215" spans="1:10">
      <c r="A215" s="3">
        <v>214</v>
      </c>
      <c r="B215" s="3" t="s">
        <v>2889</v>
      </c>
      <c r="C215" s="3" t="s">
        <v>47</v>
      </c>
      <c r="D215" s="3">
        <v>73145.23</v>
      </c>
      <c r="E215" s="3">
        <v>5</v>
      </c>
      <c r="F215" s="3" t="s">
        <v>454</v>
      </c>
      <c r="G215" s="1">
        <v>45486</v>
      </c>
      <c r="H215" s="3" t="s">
        <v>106</v>
      </c>
      <c r="I215" s="3" t="s">
        <v>26</v>
      </c>
      <c r="J215" s="3" t="s">
        <v>27</v>
      </c>
    </row>
    <row r="216" spans="1:10">
      <c r="A216" s="3">
        <v>215</v>
      </c>
      <c r="B216" s="3" t="s">
        <v>2890</v>
      </c>
      <c r="C216" s="3" t="s">
        <v>129</v>
      </c>
      <c r="D216" s="3">
        <v>68178.48</v>
      </c>
      <c r="E216" s="3">
        <v>3</v>
      </c>
      <c r="F216" s="3" t="s">
        <v>456</v>
      </c>
      <c r="G216" s="1">
        <v>45438</v>
      </c>
      <c r="H216" s="3" t="s">
        <v>181</v>
      </c>
      <c r="I216" s="3" t="s">
        <v>26</v>
      </c>
      <c r="J216" s="3" t="s">
        <v>36</v>
      </c>
    </row>
    <row r="217" spans="1:10">
      <c r="A217" s="3">
        <v>216</v>
      </c>
      <c r="B217" s="3" t="s">
        <v>2891</v>
      </c>
      <c r="C217" s="3" t="s">
        <v>60</v>
      </c>
      <c r="D217" s="3">
        <v>129466.55</v>
      </c>
      <c r="E217" s="3">
        <v>3</v>
      </c>
      <c r="F217" s="3" t="s">
        <v>458</v>
      </c>
      <c r="G217" s="1">
        <v>45578</v>
      </c>
      <c r="H217" s="3" t="s">
        <v>18</v>
      </c>
      <c r="I217" s="3" t="s">
        <v>19</v>
      </c>
      <c r="J217" s="3" t="s">
        <v>27</v>
      </c>
    </row>
    <row r="218" spans="1:10">
      <c r="A218" s="3">
        <v>217</v>
      </c>
      <c r="B218" s="3" t="s">
        <v>2892</v>
      </c>
      <c r="C218" s="3" t="s">
        <v>16</v>
      </c>
      <c r="D218" s="3">
        <v>74141.48</v>
      </c>
      <c r="E218" s="3">
        <v>1</v>
      </c>
      <c r="F218" s="3" t="s">
        <v>460</v>
      </c>
      <c r="G218" s="1">
        <v>45637</v>
      </c>
      <c r="H218" s="3" t="s">
        <v>44</v>
      </c>
      <c r="I218" s="3" t="s">
        <v>45</v>
      </c>
      <c r="J218" s="3" t="s">
        <v>20</v>
      </c>
    </row>
    <row r="219" spans="1:10">
      <c r="A219" s="3">
        <v>218</v>
      </c>
      <c r="B219" s="3" t="s">
        <v>2893</v>
      </c>
      <c r="C219" s="3" t="s">
        <v>51</v>
      </c>
      <c r="D219" s="3">
        <v>99186.09</v>
      </c>
      <c r="E219" s="3">
        <v>5</v>
      </c>
      <c r="F219" s="3" t="s">
        <v>461</v>
      </c>
      <c r="G219" s="1">
        <v>45452</v>
      </c>
      <c r="H219" s="3" t="s">
        <v>91</v>
      </c>
      <c r="I219" s="3" t="s">
        <v>32</v>
      </c>
      <c r="J219" s="3" t="s">
        <v>36</v>
      </c>
    </row>
    <row r="220" spans="1:10">
      <c r="A220" s="3">
        <v>219</v>
      </c>
      <c r="B220" s="3" t="s">
        <v>2894</v>
      </c>
      <c r="C220" s="3" t="s">
        <v>47</v>
      </c>
      <c r="D220" s="3">
        <v>31578.83</v>
      </c>
      <c r="E220" s="3">
        <v>4</v>
      </c>
      <c r="F220" s="3" t="s">
        <v>463</v>
      </c>
      <c r="G220" s="1">
        <v>45308</v>
      </c>
      <c r="H220" s="3" t="s">
        <v>91</v>
      </c>
      <c r="I220" s="3" t="s">
        <v>19</v>
      </c>
      <c r="J220" s="3" t="s">
        <v>27</v>
      </c>
    </row>
    <row r="221" spans="1:10">
      <c r="A221" s="3">
        <v>220</v>
      </c>
      <c r="B221" s="3" t="s">
        <v>2895</v>
      </c>
      <c r="C221" s="3" t="s">
        <v>70</v>
      </c>
      <c r="D221" s="3">
        <v>51674.93</v>
      </c>
      <c r="E221" s="3">
        <v>5</v>
      </c>
      <c r="F221" s="3" t="s">
        <v>465</v>
      </c>
      <c r="G221" s="1">
        <v>45457</v>
      </c>
      <c r="H221" s="3" t="s">
        <v>191</v>
      </c>
      <c r="I221" s="3" t="s">
        <v>45</v>
      </c>
      <c r="J221" s="3" t="s">
        <v>36</v>
      </c>
    </row>
    <row r="222" spans="1:10">
      <c r="A222" s="3">
        <v>221</v>
      </c>
      <c r="B222" s="3" t="s">
        <v>2896</v>
      </c>
      <c r="C222" s="3" t="s">
        <v>129</v>
      </c>
      <c r="D222" s="3">
        <v>39402.33</v>
      </c>
      <c r="E222" s="3">
        <v>2</v>
      </c>
      <c r="F222" s="3" t="s">
        <v>466</v>
      </c>
      <c r="G222" s="1">
        <v>45531</v>
      </c>
      <c r="H222" s="3" t="s">
        <v>159</v>
      </c>
      <c r="I222" s="3" t="s">
        <v>45</v>
      </c>
      <c r="J222" s="3" t="s">
        <v>20</v>
      </c>
    </row>
    <row r="223" spans="1:10">
      <c r="A223" s="3">
        <v>222</v>
      </c>
      <c r="B223" s="3" t="s">
        <v>2897</v>
      </c>
      <c r="C223" s="3" t="s">
        <v>29</v>
      </c>
      <c r="D223" s="3">
        <v>44460.81</v>
      </c>
      <c r="E223" s="3">
        <v>4</v>
      </c>
      <c r="F223" s="3" t="s">
        <v>468</v>
      </c>
      <c r="G223" s="1">
        <v>45601</v>
      </c>
      <c r="H223" s="3" t="s">
        <v>96</v>
      </c>
      <c r="I223" s="3" t="s">
        <v>45</v>
      </c>
      <c r="J223" s="3" t="s">
        <v>27</v>
      </c>
    </row>
    <row r="224" spans="1:10">
      <c r="A224" s="3">
        <v>223</v>
      </c>
      <c r="B224" s="3" t="s">
        <v>2898</v>
      </c>
      <c r="C224" s="3" t="s">
        <v>79</v>
      </c>
      <c r="D224" s="3">
        <v>126806.02</v>
      </c>
      <c r="E224" s="3">
        <v>5</v>
      </c>
      <c r="F224" s="3" t="s">
        <v>470</v>
      </c>
      <c r="G224" s="1">
        <v>45643</v>
      </c>
      <c r="H224" s="3" t="s">
        <v>251</v>
      </c>
      <c r="I224" s="3" t="s">
        <v>26</v>
      </c>
      <c r="J224" s="3" t="s">
        <v>27</v>
      </c>
    </row>
    <row r="225" spans="1:10">
      <c r="A225" s="3">
        <v>224</v>
      </c>
      <c r="B225" s="3" t="s">
        <v>2899</v>
      </c>
      <c r="C225" s="3" t="s">
        <v>51</v>
      </c>
      <c r="D225" s="3">
        <v>168230.18</v>
      </c>
      <c r="E225" s="3">
        <v>4</v>
      </c>
      <c r="F225" s="3" t="s">
        <v>472</v>
      </c>
      <c r="G225" s="1">
        <v>45427</v>
      </c>
      <c r="H225" s="3" t="s">
        <v>72</v>
      </c>
      <c r="I225" s="3" t="s">
        <v>32</v>
      </c>
      <c r="J225" s="3" t="s">
        <v>20</v>
      </c>
    </row>
    <row r="226" spans="1:10">
      <c r="A226" s="3">
        <v>225</v>
      </c>
      <c r="B226" s="3" t="s">
        <v>2900</v>
      </c>
      <c r="C226" s="3" t="s">
        <v>47</v>
      </c>
      <c r="D226" s="3">
        <v>163710.14000000001</v>
      </c>
      <c r="E226" s="3">
        <v>4</v>
      </c>
      <c r="F226" s="3" t="s">
        <v>474</v>
      </c>
      <c r="G226" s="1">
        <v>45524</v>
      </c>
      <c r="H226" s="3" t="s">
        <v>197</v>
      </c>
      <c r="I226" s="3" t="s">
        <v>32</v>
      </c>
      <c r="J226" s="3" t="s">
        <v>27</v>
      </c>
    </row>
    <row r="227" spans="1:10">
      <c r="A227" s="3">
        <v>226</v>
      </c>
      <c r="B227" s="3" t="s">
        <v>2901</v>
      </c>
      <c r="C227" s="3" t="s">
        <v>29</v>
      </c>
      <c r="D227" s="3">
        <v>94343.81</v>
      </c>
      <c r="E227" s="3">
        <v>5</v>
      </c>
      <c r="F227" s="3" t="s">
        <v>476</v>
      </c>
      <c r="G227" s="1">
        <v>45623</v>
      </c>
      <c r="H227" s="3" t="s">
        <v>25</v>
      </c>
      <c r="I227" s="3" t="s">
        <v>45</v>
      </c>
      <c r="J227" s="3" t="s">
        <v>20</v>
      </c>
    </row>
    <row r="228" spans="1:10">
      <c r="A228" s="3">
        <v>227</v>
      </c>
      <c r="B228" s="3" t="s">
        <v>2902</v>
      </c>
      <c r="C228" s="3" t="s">
        <v>79</v>
      </c>
      <c r="D228" s="3">
        <v>182642.45</v>
      </c>
      <c r="E228" s="3">
        <v>1</v>
      </c>
      <c r="F228" s="3" t="s">
        <v>478</v>
      </c>
      <c r="G228" s="1">
        <v>45499</v>
      </c>
      <c r="H228" s="3" t="s">
        <v>106</v>
      </c>
      <c r="I228" s="3" t="s">
        <v>26</v>
      </c>
      <c r="J228" s="3" t="s">
        <v>20</v>
      </c>
    </row>
    <row r="229" spans="1:10">
      <c r="A229" s="3">
        <v>228</v>
      </c>
      <c r="B229" s="3" t="s">
        <v>2903</v>
      </c>
      <c r="C229" s="3" t="s">
        <v>70</v>
      </c>
      <c r="D229" s="3">
        <v>152906.26</v>
      </c>
      <c r="E229" s="3">
        <v>3</v>
      </c>
      <c r="F229" s="3" t="s">
        <v>479</v>
      </c>
      <c r="G229" s="1">
        <v>45622</v>
      </c>
      <c r="H229" s="3" t="s">
        <v>223</v>
      </c>
      <c r="I229" s="3" t="s">
        <v>32</v>
      </c>
      <c r="J229" s="3" t="s">
        <v>27</v>
      </c>
    </row>
    <row r="230" spans="1:10">
      <c r="A230" s="3">
        <v>229</v>
      </c>
      <c r="B230" s="3" t="s">
        <v>2904</v>
      </c>
      <c r="C230" s="3" t="s">
        <v>79</v>
      </c>
      <c r="D230" s="3">
        <v>177117.26</v>
      </c>
      <c r="E230" s="3">
        <v>1</v>
      </c>
      <c r="F230" s="3" t="s">
        <v>480</v>
      </c>
      <c r="G230" s="1">
        <v>45402</v>
      </c>
      <c r="H230" s="3" t="s">
        <v>67</v>
      </c>
      <c r="I230" s="3" t="s">
        <v>41</v>
      </c>
      <c r="J230" s="3" t="s">
        <v>20</v>
      </c>
    </row>
    <row r="231" spans="1:10">
      <c r="A231" s="3">
        <v>230</v>
      </c>
      <c r="B231" s="3" t="s">
        <v>2905</v>
      </c>
      <c r="C231" s="3" t="s">
        <v>129</v>
      </c>
      <c r="D231" s="3">
        <v>98992.22</v>
      </c>
      <c r="E231" s="3">
        <v>5</v>
      </c>
      <c r="F231" s="3" t="s">
        <v>481</v>
      </c>
      <c r="G231" s="1">
        <v>45616</v>
      </c>
      <c r="H231" s="3" t="s">
        <v>181</v>
      </c>
      <c r="I231" s="3" t="s">
        <v>32</v>
      </c>
      <c r="J231" s="3" t="s">
        <v>36</v>
      </c>
    </row>
    <row r="232" spans="1:10">
      <c r="A232" s="3">
        <v>231</v>
      </c>
      <c r="B232" s="3" t="s">
        <v>2906</v>
      </c>
      <c r="C232" s="3" t="s">
        <v>38</v>
      </c>
      <c r="D232" s="3">
        <v>43239.69</v>
      </c>
      <c r="E232" s="3">
        <v>2</v>
      </c>
      <c r="F232" s="3" t="s">
        <v>483</v>
      </c>
      <c r="G232" s="1">
        <v>45440</v>
      </c>
      <c r="H232" s="3" t="s">
        <v>25</v>
      </c>
      <c r="I232" s="3" t="s">
        <v>32</v>
      </c>
      <c r="J232" s="3" t="s">
        <v>27</v>
      </c>
    </row>
    <row r="233" spans="1:10">
      <c r="A233" s="3">
        <v>232</v>
      </c>
      <c r="B233" s="3" t="s">
        <v>2907</v>
      </c>
      <c r="C233" s="3" t="s">
        <v>70</v>
      </c>
      <c r="D233" s="3">
        <v>67097.119999999995</v>
      </c>
      <c r="E233" s="3">
        <v>4</v>
      </c>
      <c r="F233" s="3" t="s">
        <v>485</v>
      </c>
      <c r="G233" s="1">
        <v>45431</v>
      </c>
      <c r="H233" s="3" t="s">
        <v>53</v>
      </c>
      <c r="I233" s="3" t="s">
        <v>41</v>
      </c>
      <c r="J233" s="3" t="s">
        <v>36</v>
      </c>
    </row>
    <row r="234" spans="1:10">
      <c r="A234" s="3">
        <v>233</v>
      </c>
      <c r="B234" s="3" t="s">
        <v>2908</v>
      </c>
      <c r="C234" s="3" t="s">
        <v>47</v>
      </c>
      <c r="D234" s="3">
        <v>194998.39</v>
      </c>
      <c r="E234" s="3">
        <v>1</v>
      </c>
      <c r="F234" s="3" t="s">
        <v>487</v>
      </c>
      <c r="G234" s="1">
        <v>45606</v>
      </c>
      <c r="H234" s="3" t="s">
        <v>53</v>
      </c>
      <c r="I234" s="3" t="s">
        <v>19</v>
      </c>
      <c r="J234" s="3" t="s">
        <v>20</v>
      </c>
    </row>
    <row r="235" spans="1:10">
      <c r="A235" s="3">
        <v>234</v>
      </c>
      <c r="B235" s="3" t="s">
        <v>2909</v>
      </c>
      <c r="C235" s="3" t="s">
        <v>79</v>
      </c>
      <c r="D235" s="3">
        <v>94105.19</v>
      </c>
      <c r="E235" s="3">
        <v>1</v>
      </c>
      <c r="F235" s="3" t="s">
        <v>489</v>
      </c>
      <c r="G235" s="1">
        <v>45362</v>
      </c>
      <c r="H235" s="3" t="s">
        <v>35</v>
      </c>
      <c r="I235" s="3" t="s">
        <v>41</v>
      </c>
      <c r="J235" s="3" t="s">
        <v>27</v>
      </c>
    </row>
    <row r="236" spans="1:10">
      <c r="A236" s="3">
        <v>235</v>
      </c>
      <c r="B236" s="3" t="s">
        <v>2910</v>
      </c>
      <c r="C236" s="3" t="s">
        <v>29</v>
      </c>
      <c r="D236" s="3">
        <v>166539.28</v>
      </c>
      <c r="E236" s="3">
        <v>1</v>
      </c>
      <c r="F236" s="3" t="s">
        <v>491</v>
      </c>
      <c r="G236" s="1">
        <v>45394</v>
      </c>
      <c r="H236" s="3" t="s">
        <v>76</v>
      </c>
      <c r="I236" s="3" t="s">
        <v>32</v>
      </c>
      <c r="J236" s="3" t="s">
        <v>27</v>
      </c>
    </row>
    <row r="237" spans="1:10">
      <c r="A237" s="3">
        <v>236</v>
      </c>
      <c r="B237" s="3" t="s">
        <v>2911</v>
      </c>
      <c r="C237" s="3" t="s">
        <v>16</v>
      </c>
      <c r="D237" s="3">
        <v>58666.38</v>
      </c>
      <c r="E237" s="3">
        <v>2</v>
      </c>
      <c r="F237" s="3" t="s">
        <v>493</v>
      </c>
      <c r="G237" s="1">
        <v>45378</v>
      </c>
      <c r="H237" s="3" t="s">
        <v>81</v>
      </c>
      <c r="I237" s="3" t="s">
        <v>32</v>
      </c>
      <c r="J237" s="3" t="s">
        <v>36</v>
      </c>
    </row>
    <row r="238" spans="1:10">
      <c r="A238" s="3">
        <v>237</v>
      </c>
      <c r="B238" s="3" t="s">
        <v>2912</v>
      </c>
      <c r="C238" s="3" t="s">
        <v>70</v>
      </c>
      <c r="D238" s="3">
        <v>22795.63</v>
      </c>
      <c r="E238" s="3">
        <v>3</v>
      </c>
      <c r="F238" s="3" t="s">
        <v>494</v>
      </c>
      <c r="G238" s="1">
        <v>45594</v>
      </c>
      <c r="H238" s="3" t="s">
        <v>181</v>
      </c>
      <c r="I238" s="3" t="s">
        <v>26</v>
      </c>
      <c r="J238" s="3" t="s">
        <v>36</v>
      </c>
    </row>
    <row r="239" spans="1:10">
      <c r="A239" s="3">
        <v>238</v>
      </c>
      <c r="B239" s="3" t="s">
        <v>2913</v>
      </c>
      <c r="C239" s="3" t="s">
        <v>51</v>
      </c>
      <c r="D239" s="3">
        <v>139518.57999999999</v>
      </c>
      <c r="E239" s="3">
        <v>4</v>
      </c>
      <c r="F239" s="3" t="s">
        <v>496</v>
      </c>
      <c r="G239" s="1">
        <v>45567</v>
      </c>
      <c r="H239" s="3" t="s">
        <v>223</v>
      </c>
      <c r="I239" s="3" t="s">
        <v>32</v>
      </c>
      <c r="J239" s="3" t="s">
        <v>36</v>
      </c>
    </row>
    <row r="240" spans="1:10">
      <c r="A240" s="3">
        <v>239</v>
      </c>
      <c r="B240" s="3" t="s">
        <v>2914</v>
      </c>
      <c r="C240" s="3" t="s">
        <v>29</v>
      </c>
      <c r="D240" s="3">
        <v>65804.960000000006</v>
      </c>
      <c r="E240" s="3">
        <v>3</v>
      </c>
      <c r="F240" s="3" t="s">
        <v>498</v>
      </c>
      <c r="G240" s="1">
        <v>45502</v>
      </c>
      <c r="H240" s="3" t="s">
        <v>53</v>
      </c>
      <c r="I240" s="3" t="s">
        <v>45</v>
      </c>
      <c r="J240" s="3" t="s">
        <v>20</v>
      </c>
    </row>
    <row r="241" spans="1:10">
      <c r="A241" s="3">
        <v>240</v>
      </c>
      <c r="B241" s="3" t="s">
        <v>2915</v>
      </c>
      <c r="C241" s="3" t="s">
        <v>29</v>
      </c>
      <c r="D241" s="3">
        <v>96718.24</v>
      </c>
      <c r="E241" s="3">
        <v>1</v>
      </c>
      <c r="F241" s="3" t="s">
        <v>500</v>
      </c>
      <c r="G241" s="1">
        <v>45620</v>
      </c>
      <c r="H241" s="3" t="s">
        <v>181</v>
      </c>
      <c r="I241" s="3" t="s">
        <v>19</v>
      </c>
      <c r="J241" s="3" t="s">
        <v>20</v>
      </c>
    </row>
    <row r="242" spans="1:10">
      <c r="A242" s="3">
        <v>241</v>
      </c>
      <c r="B242" s="3" t="s">
        <v>2916</v>
      </c>
      <c r="C242" s="3" t="s">
        <v>16</v>
      </c>
      <c r="D242" s="3">
        <v>171285.12</v>
      </c>
      <c r="E242" s="3">
        <v>1</v>
      </c>
      <c r="F242" s="3" t="s">
        <v>502</v>
      </c>
      <c r="G242" s="1">
        <v>45336</v>
      </c>
      <c r="H242" s="3" t="s">
        <v>25</v>
      </c>
      <c r="I242" s="3" t="s">
        <v>41</v>
      </c>
      <c r="J242" s="3" t="s">
        <v>36</v>
      </c>
    </row>
    <row r="243" spans="1:10">
      <c r="A243" s="3">
        <v>242</v>
      </c>
      <c r="B243" s="3" t="s">
        <v>2917</v>
      </c>
      <c r="C243" s="3" t="s">
        <v>23</v>
      </c>
      <c r="D243" s="3">
        <v>166297.98000000001</v>
      </c>
      <c r="E243" s="3">
        <v>4</v>
      </c>
      <c r="F243" s="3" t="s">
        <v>504</v>
      </c>
      <c r="G243" s="1">
        <v>45545</v>
      </c>
      <c r="H243" s="3" t="s">
        <v>62</v>
      </c>
      <c r="I243" s="3" t="s">
        <v>41</v>
      </c>
      <c r="J243" s="3" t="s">
        <v>36</v>
      </c>
    </row>
    <row r="244" spans="1:10">
      <c r="A244" s="3">
        <v>243</v>
      </c>
      <c r="B244" s="3" t="s">
        <v>2918</v>
      </c>
      <c r="C244" s="3" t="s">
        <v>129</v>
      </c>
      <c r="D244" s="3">
        <v>157546.23000000001</v>
      </c>
      <c r="E244" s="3">
        <v>1</v>
      </c>
      <c r="F244" s="3" t="s">
        <v>506</v>
      </c>
      <c r="G244" s="1">
        <v>45591</v>
      </c>
      <c r="H244" s="3" t="s">
        <v>57</v>
      </c>
      <c r="I244" s="3" t="s">
        <v>26</v>
      </c>
      <c r="J244" s="3" t="s">
        <v>27</v>
      </c>
    </row>
    <row r="245" spans="1:10">
      <c r="A245" s="3">
        <v>244</v>
      </c>
      <c r="B245" s="3" t="s">
        <v>2919</v>
      </c>
      <c r="C245" s="3" t="s">
        <v>47</v>
      </c>
      <c r="D245" s="3">
        <v>18998.75</v>
      </c>
      <c r="E245" s="3">
        <v>2</v>
      </c>
      <c r="F245" s="3" t="s">
        <v>507</v>
      </c>
      <c r="G245" s="1">
        <v>45543</v>
      </c>
      <c r="H245" s="3" t="s">
        <v>121</v>
      </c>
      <c r="I245" s="3" t="s">
        <v>26</v>
      </c>
      <c r="J245" s="3" t="s">
        <v>20</v>
      </c>
    </row>
    <row r="246" spans="1:10">
      <c r="A246" s="3">
        <v>245</v>
      </c>
      <c r="B246" s="3" t="s">
        <v>2920</v>
      </c>
      <c r="C246" s="3" t="s">
        <v>51</v>
      </c>
      <c r="D246" s="3">
        <v>166435.82999999999</v>
      </c>
      <c r="E246" s="3">
        <v>1</v>
      </c>
      <c r="F246" s="3" t="s">
        <v>508</v>
      </c>
      <c r="G246" s="1">
        <v>45466</v>
      </c>
      <c r="H246" s="3" t="s">
        <v>197</v>
      </c>
      <c r="I246" s="3" t="s">
        <v>19</v>
      </c>
      <c r="J246" s="3" t="s">
        <v>27</v>
      </c>
    </row>
    <row r="247" spans="1:10">
      <c r="A247" s="3">
        <v>246</v>
      </c>
      <c r="B247" s="3" t="s">
        <v>2921</v>
      </c>
      <c r="C247" s="3" t="s">
        <v>38</v>
      </c>
      <c r="D247" s="3">
        <v>93793.26</v>
      </c>
      <c r="E247" s="3">
        <v>3</v>
      </c>
      <c r="F247" s="3" t="s">
        <v>510</v>
      </c>
      <c r="G247" s="1">
        <v>45523</v>
      </c>
      <c r="H247" s="3" t="s">
        <v>197</v>
      </c>
      <c r="I247" s="3" t="s">
        <v>32</v>
      </c>
      <c r="J247" s="3" t="s">
        <v>27</v>
      </c>
    </row>
    <row r="248" spans="1:10">
      <c r="A248" s="3">
        <v>247</v>
      </c>
      <c r="B248" s="3" t="s">
        <v>2922</v>
      </c>
      <c r="C248" s="3" t="s">
        <v>29</v>
      </c>
      <c r="D248" s="3">
        <v>27439.07</v>
      </c>
      <c r="E248" s="3">
        <v>2</v>
      </c>
      <c r="F248" s="3" t="s">
        <v>512</v>
      </c>
      <c r="G248" s="1">
        <v>45295</v>
      </c>
      <c r="H248" s="3" t="s">
        <v>159</v>
      </c>
      <c r="I248" s="3" t="s">
        <v>32</v>
      </c>
      <c r="J248" s="3" t="s">
        <v>36</v>
      </c>
    </row>
    <row r="249" spans="1:10">
      <c r="A249" s="3">
        <v>248</v>
      </c>
      <c r="B249" s="3" t="s">
        <v>2923</v>
      </c>
      <c r="C249" s="3" t="s">
        <v>29</v>
      </c>
      <c r="D249" s="3">
        <v>162316.82999999999</v>
      </c>
      <c r="E249" s="3">
        <v>5</v>
      </c>
      <c r="F249" s="3" t="s">
        <v>514</v>
      </c>
      <c r="G249" s="1">
        <v>45477</v>
      </c>
      <c r="H249" s="3" t="s">
        <v>25</v>
      </c>
      <c r="I249" s="3" t="s">
        <v>45</v>
      </c>
      <c r="J249" s="3" t="s">
        <v>36</v>
      </c>
    </row>
    <row r="250" spans="1:10">
      <c r="A250" s="3">
        <v>249</v>
      </c>
      <c r="B250" s="3" t="s">
        <v>2924</v>
      </c>
      <c r="C250" s="3" t="s">
        <v>129</v>
      </c>
      <c r="D250" s="3">
        <v>45565.27</v>
      </c>
      <c r="E250" s="3">
        <v>3</v>
      </c>
      <c r="F250" s="3" t="s">
        <v>515</v>
      </c>
      <c r="G250" s="1">
        <v>45388</v>
      </c>
      <c r="H250" s="3" t="s">
        <v>76</v>
      </c>
      <c r="I250" s="3" t="s">
        <v>19</v>
      </c>
      <c r="J250" s="3" t="s">
        <v>27</v>
      </c>
    </row>
    <row r="251" spans="1:10">
      <c r="A251" s="3">
        <v>250</v>
      </c>
      <c r="B251" s="3" t="s">
        <v>2925</v>
      </c>
      <c r="C251" s="3" t="s">
        <v>38</v>
      </c>
      <c r="D251" s="3">
        <v>32530.37</v>
      </c>
      <c r="E251" s="3">
        <v>1</v>
      </c>
      <c r="F251" s="3" t="s">
        <v>517</v>
      </c>
      <c r="G251" s="1">
        <v>45455</v>
      </c>
      <c r="H251" s="3" t="s">
        <v>84</v>
      </c>
      <c r="I251" s="3" t="s">
        <v>45</v>
      </c>
      <c r="J251" s="3" t="s">
        <v>36</v>
      </c>
    </row>
    <row r="252" spans="1:10">
      <c r="A252" s="3">
        <v>251</v>
      </c>
      <c r="B252" s="3" t="s">
        <v>2926</v>
      </c>
      <c r="C252" s="3" t="s">
        <v>23</v>
      </c>
      <c r="D252" s="3">
        <v>180902.43</v>
      </c>
      <c r="E252" s="3">
        <v>3</v>
      </c>
      <c r="F252" s="3" t="s">
        <v>519</v>
      </c>
      <c r="G252" s="1">
        <v>45374</v>
      </c>
      <c r="H252" s="3" t="s">
        <v>72</v>
      </c>
      <c r="I252" s="3" t="s">
        <v>41</v>
      </c>
      <c r="J252" s="3" t="s">
        <v>36</v>
      </c>
    </row>
    <row r="253" spans="1:10">
      <c r="A253" s="3">
        <v>252</v>
      </c>
      <c r="B253" s="3" t="s">
        <v>2927</v>
      </c>
      <c r="C253" s="3" t="s">
        <v>47</v>
      </c>
      <c r="D253" s="3">
        <v>126562.89</v>
      </c>
      <c r="E253" s="3">
        <v>4</v>
      </c>
      <c r="F253" s="3" t="s">
        <v>520</v>
      </c>
      <c r="G253" s="1">
        <v>45446</v>
      </c>
      <c r="H253" s="3" t="s">
        <v>197</v>
      </c>
      <c r="I253" s="3" t="s">
        <v>26</v>
      </c>
      <c r="J253" s="3" t="s">
        <v>20</v>
      </c>
    </row>
    <row r="254" spans="1:10">
      <c r="A254" s="3">
        <v>253</v>
      </c>
      <c r="B254" s="3" t="s">
        <v>2928</v>
      </c>
      <c r="C254" s="3" t="s">
        <v>70</v>
      </c>
      <c r="D254" s="3">
        <v>16578.47</v>
      </c>
      <c r="E254" s="3">
        <v>5</v>
      </c>
      <c r="F254" s="3" t="s">
        <v>521</v>
      </c>
      <c r="G254" s="1">
        <v>45398</v>
      </c>
      <c r="H254" s="3" t="s">
        <v>96</v>
      </c>
      <c r="I254" s="3" t="s">
        <v>26</v>
      </c>
      <c r="J254" s="3" t="s">
        <v>36</v>
      </c>
    </row>
    <row r="255" spans="1:10">
      <c r="A255" s="3">
        <v>254</v>
      </c>
      <c r="B255" s="3" t="s">
        <v>2929</v>
      </c>
      <c r="C255" s="3" t="s">
        <v>29</v>
      </c>
      <c r="D255" s="3">
        <v>151520.57</v>
      </c>
      <c r="E255" s="3">
        <v>3</v>
      </c>
      <c r="F255" s="3" t="s">
        <v>523</v>
      </c>
      <c r="G255" s="1">
        <v>45645</v>
      </c>
      <c r="H255" s="3" t="s">
        <v>131</v>
      </c>
      <c r="I255" s="3" t="s">
        <v>41</v>
      </c>
      <c r="J255" s="3" t="s">
        <v>27</v>
      </c>
    </row>
    <row r="256" spans="1:10">
      <c r="A256" s="3">
        <v>255</v>
      </c>
      <c r="B256" s="3" t="s">
        <v>2930</v>
      </c>
      <c r="C256" s="3" t="s">
        <v>29</v>
      </c>
      <c r="D256" s="3">
        <v>166863.28</v>
      </c>
      <c r="E256" s="3">
        <v>3</v>
      </c>
      <c r="F256" s="3" t="s">
        <v>525</v>
      </c>
      <c r="G256" s="1">
        <v>45434</v>
      </c>
      <c r="H256" s="3" t="s">
        <v>40</v>
      </c>
      <c r="I256" s="3" t="s">
        <v>19</v>
      </c>
      <c r="J256" s="3" t="s">
        <v>36</v>
      </c>
    </row>
    <row r="257" spans="1:10">
      <c r="A257" s="3">
        <v>256</v>
      </c>
      <c r="B257" s="3" t="s">
        <v>2931</v>
      </c>
      <c r="C257" s="3" t="s">
        <v>16</v>
      </c>
      <c r="D257" s="3">
        <v>129343.86</v>
      </c>
      <c r="E257" s="3">
        <v>1</v>
      </c>
      <c r="F257" s="3" t="s">
        <v>527</v>
      </c>
      <c r="G257" s="1">
        <v>45566</v>
      </c>
      <c r="H257" s="3" t="s">
        <v>121</v>
      </c>
      <c r="I257" s="3" t="s">
        <v>19</v>
      </c>
      <c r="J257" s="3" t="s">
        <v>27</v>
      </c>
    </row>
    <row r="258" spans="1:10">
      <c r="A258" s="3">
        <v>257</v>
      </c>
      <c r="B258" s="3" t="s">
        <v>2932</v>
      </c>
      <c r="C258" s="3" t="s">
        <v>129</v>
      </c>
      <c r="D258" s="3">
        <v>118203.8</v>
      </c>
      <c r="E258" s="3">
        <v>3</v>
      </c>
      <c r="F258" s="3" t="s">
        <v>529</v>
      </c>
      <c r="G258" s="1">
        <v>45417</v>
      </c>
      <c r="H258" s="3" t="s">
        <v>62</v>
      </c>
      <c r="I258" s="3" t="s">
        <v>19</v>
      </c>
      <c r="J258" s="3" t="s">
        <v>36</v>
      </c>
    </row>
    <row r="259" spans="1:10">
      <c r="A259" s="3">
        <v>258</v>
      </c>
      <c r="B259" s="3" t="s">
        <v>2933</v>
      </c>
      <c r="C259" s="3" t="s">
        <v>60</v>
      </c>
      <c r="D259" s="3">
        <v>16363.04</v>
      </c>
      <c r="E259" s="3">
        <v>3</v>
      </c>
      <c r="F259" s="3" t="s">
        <v>531</v>
      </c>
      <c r="G259" s="1">
        <v>45462</v>
      </c>
      <c r="H259" s="3" t="s">
        <v>25</v>
      </c>
      <c r="I259" s="3" t="s">
        <v>26</v>
      </c>
      <c r="J259" s="3" t="s">
        <v>27</v>
      </c>
    </row>
    <row r="260" spans="1:10">
      <c r="A260" s="3">
        <v>259</v>
      </c>
      <c r="B260" s="3" t="s">
        <v>2934</v>
      </c>
      <c r="C260" s="3" t="s">
        <v>51</v>
      </c>
      <c r="D260" s="3">
        <v>63606.58</v>
      </c>
      <c r="E260" s="3">
        <v>2</v>
      </c>
      <c r="F260" s="3" t="s">
        <v>533</v>
      </c>
      <c r="G260" s="1">
        <v>45591</v>
      </c>
      <c r="H260" s="3" t="s">
        <v>251</v>
      </c>
      <c r="I260" s="3" t="s">
        <v>26</v>
      </c>
      <c r="J260" s="3" t="s">
        <v>36</v>
      </c>
    </row>
    <row r="261" spans="1:10">
      <c r="A261" s="3">
        <v>260</v>
      </c>
      <c r="B261" s="3" t="s">
        <v>2935</v>
      </c>
      <c r="C261" s="3" t="s">
        <v>47</v>
      </c>
      <c r="D261" s="3">
        <v>80371.42</v>
      </c>
      <c r="E261" s="3">
        <v>3</v>
      </c>
      <c r="F261" s="3" t="s">
        <v>535</v>
      </c>
      <c r="G261" s="1">
        <v>45379</v>
      </c>
      <c r="H261" s="3" t="s">
        <v>53</v>
      </c>
      <c r="I261" s="3" t="s">
        <v>45</v>
      </c>
      <c r="J261" s="3" t="s">
        <v>36</v>
      </c>
    </row>
    <row r="262" spans="1:10">
      <c r="A262" s="3">
        <v>261</v>
      </c>
      <c r="B262" s="3" t="s">
        <v>2936</v>
      </c>
      <c r="C262" s="3" t="s">
        <v>16</v>
      </c>
      <c r="D262" s="3">
        <v>26174.73</v>
      </c>
      <c r="E262" s="3">
        <v>4</v>
      </c>
      <c r="F262" s="3" t="s">
        <v>537</v>
      </c>
      <c r="G262" s="1">
        <v>45476</v>
      </c>
      <c r="H262" s="3" t="s">
        <v>76</v>
      </c>
      <c r="I262" s="3" t="s">
        <v>45</v>
      </c>
      <c r="J262" s="3" t="s">
        <v>27</v>
      </c>
    </row>
    <row r="263" spans="1:10">
      <c r="A263" s="3">
        <v>262</v>
      </c>
      <c r="B263" s="3" t="s">
        <v>2937</v>
      </c>
      <c r="C263" s="3" t="s">
        <v>16</v>
      </c>
      <c r="D263" s="3">
        <v>86134.5</v>
      </c>
      <c r="E263" s="3">
        <v>4</v>
      </c>
      <c r="F263" s="3" t="s">
        <v>539</v>
      </c>
      <c r="G263" s="1">
        <v>45491</v>
      </c>
      <c r="H263" s="3" t="s">
        <v>81</v>
      </c>
      <c r="I263" s="3" t="s">
        <v>19</v>
      </c>
      <c r="J263" s="3" t="s">
        <v>27</v>
      </c>
    </row>
    <row r="264" spans="1:10">
      <c r="A264" s="3">
        <v>263</v>
      </c>
      <c r="B264" s="3" t="s">
        <v>2938</v>
      </c>
      <c r="C264" s="3" t="s">
        <v>51</v>
      </c>
      <c r="D264" s="3">
        <v>159087.93</v>
      </c>
      <c r="E264" s="3">
        <v>5</v>
      </c>
      <c r="F264" s="3" t="s">
        <v>540</v>
      </c>
      <c r="G264" s="1">
        <v>45316</v>
      </c>
      <c r="H264" s="3" t="s">
        <v>18</v>
      </c>
      <c r="I264" s="3" t="s">
        <v>41</v>
      </c>
      <c r="J264" s="3" t="s">
        <v>20</v>
      </c>
    </row>
    <row r="265" spans="1:10">
      <c r="A265" s="3">
        <v>264</v>
      </c>
      <c r="B265" s="3" t="s">
        <v>2939</v>
      </c>
      <c r="C265" s="3" t="s">
        <v>129</v>
      </c>
      <c r="D265" s="3">
        <v>68211.62</v>
      </c>
      <c r="E265" s="3">
        <v>1</v>
      </c>
      <c r="F265" s="3" t="s">
        <v>542</v>
      </c>
      <c r="G265" s="1">
        <v>45484</v>
      </c>
      <c r="H265" s="3" t="s">
        <v>57</v>
      </c>
      <c r="I265" s="3" t="s">
        <v>26</v>
      </c>
      <c r="J265" s="3" t="s">
        <v>20</v>
      </c>
    </row>
    <row r="266" spans="1:10">
      <c r="A266" s="3">
        <v>265</v>
      </c>
      <c r="B266" s="3" t="s">
        <v>2940</v>
      </c>
      <c r="C266" s="3" t="s">
        <v>23</v>
      </c>
      <c r="D266" s="3">
        <v>86631.08</v>
      </c>
      <c r="E266" s="3">
        <v>4</v>
      </c>
      <c r="F266" s="3" t="s">
        <v>544</v>
      </c>
      <c r="G266" s="1">
        <v>45330</v>
      </c>
      <c r="H266" s="3" t="s">
        <v>181</v>
      </c>
      <c r="I266" s="3" t="s">
        <v>45</v>
      </c>
      <c r="J266" s="3" t="s">
        <v>36</v>
      </c>
    </row>
    <row r="267" spans="1:10">
      <c r="A267" s="3">
        <v>266</v>
      </c>
      <c r="B267" s="3" t="s">
        <v>2941</v>
      </c>
      <c r="C267" s="3" t="s">
        <v>51</v>
      </c>
      <c r="D267" s="3">
        <v>104024.23</v>
      </c>
      <c r="E267" s="3">
        <v>3</v>
      </c>
      <c r="F267" s="3" t="s">
        <v>545</v>
      </c>
      <c r="G267" s="1">
        <v>45465</v>
      </c>
      <c r="H267" s="3" t="s">
        <v>223</v>
      </c>
      <c r="I267" s="3" t="s">
        <v>32</v>
      </c>
      <c r="J267" s="3" t="s">
        <v>36</v>
      </c>
    </row>
    <row r="268" spans="1:10">
      <c r="A268" s="3">
        <v>267</v>
      </c>
      <c r="B268" s="3" t="s">
        <v>2942</v>
      </c>
      <c r="C268" s="3" t="s">
        <v>129</v>
      </c>
      <c r="D268" s="3">
        <v>199257.95</v>
      </c>
      <c r="E268" s="3">
        <v>3</v>
      </c>
      <c r="F268" s="3" t="s">
        <v>547</v>
      </c>
      <c r="G268" s="1">
        <v>45452</v>
      </c>
      <c r="H268" s="3" t="s">
        <v>62</v>
      </c>
      <c r="I268" s="3" t="s">
        <v>19</v>
      </c>
      <c r="J268" s="3" t="s">
        <v>36</v>
      </c>
    </row>
    <row r="269" spans="1:10">
      <c r="A269" s="3">
        <v>268</v>
      </c>
      <c r="B269" s="3" t="s">
        <v>2943</v>
      </c>
      <c r="C269" s="3" t="s">
        <v>70</v>
      </c>
      <c r="D269" s="3">
        <v>49046.53</v>
      </c>
      <c r="E269" s="3">
        <v>3</v>
      </c>
      <c r="F269" s="3" t="s">
        <v>548</v>
      </c>
      <c r="G269" s="1">
        <v>45477</v>
      </c>
      <c r="H269" s="3" t="s">
        <v>197</v>
      </c>
      <c r="I269" s="3" t="s">
        <v>45</v>
      </c>
      <c r="J269" s="3" t="s">
        <v>27</v>
      </c>
    </row>
    <row r="270" spans="1:10">
      <c r="A270" s="3">
        <v>269</v>
      </c>
      <c r="B270" s="3" t="s">
        <v>2944</v>
      </c>
      <c r="C270" s="3" t="s">
        <v>129</v>
      </c>
      <c r="D270" s="3">
        <v>170788.48000000001</v>
      </c>
      <c r="E270" s="3">
        <v>4</v>
      </c>
      <c r="F270" s="3" t="s">
        <v>549</v>
      </c>
      <c r="G270" s="1">
        <v>45507</v>
      </c>
      <c r="H270" s="3" t="s">
        <v>53</v>
      </c>
      <c r="I270" s="3" t="s">
        <v>32</v>
      </c>
      <c r="J270" s="3" t="s">
        <v>20</v>
      </c>
    </row>
    <row r="271" spans="1:10">
      <c r="A271" s="3">
        <v>270</v>
      </c>
      <c r="B271" s="3" t="s">
        <v>2945</v>
      </c>
      <c r="C271" s="3" t="s">
        <v>129</v>
      </c>
      <c r="D271" s="3">
        <v>105861.44</v>
      </c>
      <c r="E271" s="3">
        <v>3</v>
      </c>
      <c r="F271" s="3" t="s">
        <v>551</v>
      </c>
      <c r="G271" s="1">
        <v>45461</v>
      </c>
      <c r="H271" s="3" t="s">
        <v>197</v>
      </c>
      <c r="I271" s="3" t="s">
        <v>26</v>
      </c>
      <c r="J271" s="3" t="s">
        <v>27</v>
      </c>
    </row>
    <row r="272" spans="1:10">
      <c r="A272" s="3">
        <v>271</v>
      </c>
      <c r="B272" s="3" t="s">
        <v>2946</v>
      </c>
      <c r="C272" s="3" t="s">
        <v>23</v>
      </c>
      <c r="D272" s="3">
        <v>166774.85</v>
      </c>
      <c r="E272" s="3">
        <v>5</v>
      </c>
      <c r="F272" s="3" t="s">
        <v>552</v>
      </c>
      <c r="G272" s="1">
        <v>45417</v>
      </c>
      <c r="H272" s="3" t="s">
        <v>84</v>
      </c>
      <c r="I272" s="3" t="s">
        <v>45</v>
      </c>
      <c r="J272" s="3" t="s">
        <v>27</v>
      </c>
    </row>
    <row r="273" spans="1:10">
      <c r="A273" s="3">
        <v>272</v>
      </c>
      <c r="B273" s="3" t="s">
        <v>2947</v>
      </c>
      <c r="C273" s="3" t="s">
        <v>79</v>
      </c>
      <c r="D273" s="3">
        <v>192322.05</v>
      </c>
      <c r="E273" s="3">
        <v>2</v>
      </c>
      <c r="F273" s="3" t="s">
        <v>554</v>
      </c>
      <c r="G273" s="1">
        <v>45592</v>
      </c>
      <c r="H273" s="3" t="s">
        <v>91</v>
      </c>
      <c r="I273" s="3" t="s">
        <v>45</v>
      </c>
      <c r="J273" s="3" t="s">
        <v>27</v>
      </c>
    </row>
    <row r="274" spans="1:10">
      <c r="A274" s="3">
        <v>273</v>
      </c>
      <c r="B274" s="3" t="s">
        <v>2948</v>
      </c>
      <c r="C274" s="3" t="s">
        <v>60</v>
      </c>
      <c r="D274" s="3">
        <v>80006.22</v>
      </c>
      <c r="E274" s="3">
        <v>3</v>
      </c>
      <c r="F274" s="3" t="s">
        <v>555</v>
      </c>
      <c r="G274" s="1">
        <v>45350</v>
      </c>
      <c r="H274" s="3" t="s">
        <v>121</v>
      </c>
      <c r="I274" s="3" t="s">
        <v>19</v>
      </c>
      <c r="J274" s="3" t="s">
        <v>36</v>
      </c>
    </row>
    <row r="275" spans="1:10">
      <c r="A275" s="3">
        <v>274</v>
      </c>
      <c r="B275" s="3" t="s">
        <v>2949</v>
      </c>
      <c r="C275" s="3" t="s">
        <v>47</v>
      </c>
      <c r="D275" s="3">
        <v>98865.89</v>
      </c>
      <c r="E275" s="3">
        <v>2</v>
      </c>
      <c r="F275" s="3" t="s">
        <v>557</v>
      </c>
      <c r="G275" s="1">
        <v>45435</v>
      </c>
      <c r="H275" s="3" t="s">
        <v>121</v>
      </c>
      <c r="I275" s="3" t="s">
        <v>45</v>
      </c>
      <c r="J275" s="3" t="s">
        <v>27</v>
      </c>
    </row>
    <row r="276" spans="1:10">
      <c r="A276" s="3">
        <v>275</v>
      </c>
      <c r="B276" s="3" t="s">
        <v>2950</v>
      </c>
      <c r="C276" s="3" t="s">
        <v>16</v>
      </c>
      <c r="D276" s="3">
        <v>126723.96</v>
      </c>
      <c r="E276" s="3">
        <v>5</v>
      </c>
      <c r="F276" s="3" t="s">
        <v>558</v>
      </c>
      <c r="G276" s="1">
        <v>45647</v>
      </c>
      <c r="H276" s="3" t="s">
        <v>25</v>
      </c>
      <c r="I276" s="3" t="s">
        <v>45</v>
      </c>
      <c r="J276" s="3" t="s">
        <v>20</v>
      </c>
    </row>
    <row r="277" spans="1:10">
      <c r="A277" s="3">
        <v>276</v>
      </c>
      <c r="B277" s="3" t="s">
        <v>2951</v>
      </c>
      <c r="C277" s="3" t="s">
        <v>60</v>
      </c>
      <c r="D277" s="3">
        <v>132177.15</v>
      </c>
      <c r="E277" s="3">
        <v>1</v>
      </c>
      <c r="F277" s="3" t="s">
        <v>560</v>
      </c>
      <c r="G277" s="1">
        <v>45598</v>
      </c>
      <c r="H277" s="3" t="s">
        <v>62</v>
      </c>
      <c r="I277" s="3" t="s">
        <v>32</v>
      </c>
      <c r="J277" s="3" t="s">
        <v>20</v>
      </c>
    </row>
    <row r="278" spans="1:10">
      <c r="A278" s="3">
        <v>277</v>
      </c>
      <c r="B278" s="3" t="s">
        <v>2952</v>
      </c>
      <c r="C278" s="3" t="s">
        <v>70</v>
      </c>
      <c r="D278" s="3">
        <v>16544.88</v>
      </c>
      <c r="E278" s="3">
        <v>3</v>
      </c>
      <c r="F278" s="3" t="s">
        <v>562</v>
      </c>
      <c r="G278" s="1">
        <v>45392</v>
      </c>
      <c r="H278" s="3" t="s">
        <v>44</v>
      </c>
      <c r="I278" s="3" t="s">
        <v>19</v>
      </c>
      <c r="J278" s="3" t="s">
        <v>27</v>
      </c>
    </row>
    <row r="279" spans="1:10">
      <c r="A279" s="3">
        <v>278</v>
      </c>
      <c r="B279" s="3" t="s">
        <v>2953</v>
      </c>
      <c r="C279" s="3" t="s">
        <v>38</v>
      </c>
      <c r="D279" s="3">
        <v>99622.39</v>
      </c>
      <c r="E279" s="3">
        <v>2</v>
      </c>
      <c r="F279" s="3" t="s">
        <v>564</v>
      </c>
      <c r="G279" s="1">
        <v>45366</v>
      </c>
      <c r="H279" s="3" t="s">
        <v>57</v>
      </c>
      <c r="I279" s="3" t="s">
        <v>32</v>
      </c>
      <c r="J279" s="3" t="s">
        <v>20</v>
      </c>
    </row>
    <row r="280" spans="1:10">
      <c r="A280" s="3">
        <v>279</v>
      </c>
      <c r="B280" s="3" t="s">
        <v>2954</v>
      </c>
      <c r="C280" s="3" t="s">
        <v>47</v>
      </c>
      <c r="D280" s="3">
        <v>25120.3</v>
      </c>
      <c r="E280" s="3">
        <v>1</v>
      </c>
      <c r="F280" s="3" t="s">
        <v>566</v>
      </c>
      <c r="G280" s="1">
        <v>45330</v>
      </c>
      <c r="H280" s="3" t="s">
        <v>81</v>
      </c>
      <c r="I280" s="3" t="s">
        <v>41</v>
      </c>
      <c r="J280" s="3" t="s">
        <v>20</v>
      </c>
    </row>
    <row r="281" spans="1:10">
      <c r="A281" s="3">
        <v>280</v>
      </c>
      <c r="B281" s="3" t="s">
        <v>2955</v>
      </c>
      <c r="C281" s="3" t="s">
        <v>70</v>
      </c>
      <c r="D281" s="3">
        <v>87389.92</v>
      </c>
      <c r="E281" s="3">
        <v>5</v>
      </c>
      <c r="F281" s="3" t="s">
        <v>568</v>
      </c>
      <c r="G281" s="1">
        <v>45477</v>
      </c>
      <c r="H281" s="3" t="s">
        <v>31</v>
      </c>
      <c r="I281" s="3" t="s">
        <v>26</v>
      </c>
      <c r="J281" s="3" t="s">
        <v>20</v>
      </c>
    </row>
    <row r="282" spans="1:10">
      <c r="A282" s="3">
        <v>281</v>
      </c>
      <c r="B282" s="3" t="s">
        <v>2956</v>
      </c>
      <c r="C282" s="3" t="s">
        <v>29</v>
      </c>
      <c r="D282" s="3">
        <v>167509.23000000001</v>
      </c>
      <c r="E282" s="3">
        <v>4</v>
      </c>
      <c r="F282" s="3" t="s">
        <v>570</v>
      </c>
      <c r="G282" s="1">
        <v>45423</v>
      </c>
      <c r="H282" s="3" t="s">
        <v>84</v>
      </c>
      <c r="I282" s="3" t="s">
        <v>45</v>
      </c>
      <c r="J282" s="3" t="s">
        <v>20</v>
      </c>
    </row>
    <row r="283" spans="1:10">
      <c r="A283" s="3">
        <v>282</v>
      </c>
      <c r="B283" s="3" t="s">
        <v>2957</v>
      </c>
      <c r="C283" s="3" t="s">
        <v>79</v>
      </c>
      <c r="D283" s="3">
        <v>169960.42</v>
      </c>
      <c r="E283" s="3">
        <v>1</v>
      </c>
      <c r="F283" s="3" t="s">
        <v>572</v>
      </c>
      <c r="G283" s="1">
        <v>45309</v>
      </c>
      <c r="H283" s="3" t="s">
        <v>67</v>
      </c>
      <c r="I283" s="3" t="s">
        <v>19</v>
      </c>
      <c r="J283" s="3" t="s">
        <v>20</v>
      </c>
    </row>
    <row r="284" spans="1:10">
      <c r="A284" s="3">
        <v>283</v>
      </c>
      <c r="B284" s="3" t="s">
        <v>2958</v>
      </c>
      <c r="C284" s="3" t="s">
        <v>29</v>
      </c>
      <c r="D284" s="3">
        <v>142080</v>
      </c>
      <c r="E284" s="3">
        <v>5</v>
      </c>
      <c r="F284" s="3" t="s">
        <v>574</v>
      </c>
      <c r="G284" s="1">
        <v>45458</v>
      </c>
      <c r="H284" s="3" t="s">
        <v>131</v>
      </c>
      <c r="I284" s="3" t="s">
        <v>41</v>
      </c>
      <c r="J284" s="3" t="s">
        <v>27</v>
      </c>
    </row>
    <row r="285" spans="1:10">
      <c r="A285" s="3">
        <v>284</v>
      </c>
      <c r="B285" s="3" t="s">
        <v>2959</v>
      </c>
      <c r="C285" s="3" t="s">
        <v>60</v>
      </c>
      <c r="D285" s="3">
        <v>28281.15</v>
      </c>
      <c r="E285" s="3">
        <v>4</v>
      </c>
      <c r="F285" s="3" t="s">
        <v>576</v>
      </c>
      <c r="G285" s="1">
        <v>45365</v>
      </c>
      <c r="H285" s="3" t="s">
        <v>62</v>
      </c>
      <c r="I285" s="3" t="s">
        <v>32</v>
      </c>
      <c r="J285" s="3" t="s">
        <v>36</v>
      </c>
    </row>
    <row r="286" spans="1:10">
      <c r="A286" s="3">
        <v>285</v>
      </c>
      <c r="B286" s="3" t="s">
        <v>2960</v>
      </c>
      <c r="C286" s="3" t="s">
        <v>29</v>
      </c>
      <c r="D286" s="3">
        <v>99162.3</v>
      </c>
      <c r="E286" s="3">
        <v>4</v>
      </c>
      <c r="F286" s="3" t="s">
        <v>578</v>
      </c>
      <c r="G286" s="1">
        <v>45353</v>
      </c>
      <c r="H286" s="3" t="s">
        <v>84</v>
      </c>
      <c r="I286" s="3" t="s">
        <v>26</v>
      </c>
      <c r="J286" s="3" t="s">
        <v>20</v>
      </c>
    </row>
    <row r="287" spans="1:10">
      <c r="A287" s="3">
        <v>286</v>
      </c>
      <c r="B287" s="3" t="s">
        <v>2961</v>
      </c>
      <c r="C287" s="3" t="s">
        <v>129</v>
      </c>
      <c r="D287" s="3">
        <v>159155.92000000001</v>
      </c>
      <c r="E287" s="3">
        <v>4</v>
      </c>
      <c r="F287" s="3" t="s">
        <v>580</v>
      </c>
      <c r="G287" s="1">
        <v>45537</v>
      </c>
      <c r="H287" s="3" t="s">
        <v>99</v>
      </c>
      <c r="I287" s="3" t="s">
        <v>45</v>
      </c>
      <c r="J287" s="3" t="s">
        <v>36</v>
      </c>
    </row>
    <row r="288" spans="1:10">
      <c r="A288" s="3">
        <v>287</v>
      </c>
      <c r="B288" s="3" t="s">
        <v>2962</v>
      </c>
      <c r="C288" s="3" t="s">
        <v>38</v>
      </c>
      <c r="D288" s="3">
        <v>11773.74</v>
      </c>
      <c r="E288" s="3">
        <v>2</v>
      </c>
      <c r="F288" s="3" t="s">
        <v>582</v>
      </c>
      <c r="G288" s="1">
        <v>45349</v>
      </c>
      <c r="H288" s="3" t="s">
        <v>67</v>
      </c>
      <c r="I288" s="3" t="s">
        <v>45</v>
      </c>
      <c r="J288" s="3" t="s">
        <v>20</v>
      </c>
    </row>
    <row r="289" spans="1:10">
      <c r="A289" s="3">
        <v>288</v>
      </c>
      <c r="B289" s="3" t="s">
        <v>2963</v>
      </c>
      <c r="C289" s="3" t="s">
        <v>16</v>
      </c>
      <c r="D289" s="3">
        <v>68294.38</v>
      </c>
      <c r="E289" s="3">
        <v>2</v>
      </c>
      <c r="F289" s="3" t="s">
        <v>584</v>
      </c>
      <c r="G289" s="1">
        <v>45347</v>
      </c>
      <c r="H289" s="3" t="s">
        <v>25</v>
      </c>
      <c r="I289" s="3" t="s">
        <v>32</v>
      </c>
      <c r="J289" s="3" t="s">
        <v>36</v>
      </c>
    </row>
    <row r="290" spans="1:10">
      <c r="A290" s="3">
        <v>289</v>
      </c>
      <c r="B290" s="3" t="s">
        <v>2964</v>
      </c>
      <c r="C290" s="3" t="s">
        <v>23</v>
      </c>
      <c r="D290" s="3">
        <v>101910.5</v>
      </c>
      <c r="E290" s="3">
        <v>2</v>
      </c>
      <c r="F290" s="3" t="s">
        <v>586</v>
      </c>
      <c r="G290" s="1">
        <v>45632</v>
      </c>
      <c r="H290" s="3" t="s">
        <v>121</v>
      </c>
      <c r="I290" s="3" t="s">
        <v>45</v>
      </c>
      <c r="J290" s="3" t="s">
        <v>20</v>
      </c>
    </row>
    <row r="291" spans="1:10">
      <c r="A291" s="3">
        <v>290</v>
      </c>
      <c r="B291" s="3" t="s">
        <v>2965</v>
      </c>
      <c r="C291" s="3" t="s">
        <v>60</v>
      </c>
      <c r="D291" s="3">
        <v>110143.22</v>
      </c>
      <c r="E291" s="3">
        <v>3</v>
      </c>
      <c r="F291" s="3" t="s">
        <v>588</v>
      </c>
      <c r="G291" s="1">
        <v>45574</v>
      </c>
      <c r="H291" s="3" t="s">
        <v>99</v>
      </c>
      <c r="I291" s="3" t="s">
        <v>19</v>
      </c>
      <c r="J291" s="3" t="s">
        <v>36</v>
      </c>
    </row>
    <row r="292" spans="1:10">
      <c r="A292" s="3">
        <v>291</v>
      </c>
      <c r="B292" s="3" t="s">
        <v>2966</v>
      </c>
      <c r="C292" s="3" t="s">
        <v>129</v>
      </c>
      <c r="D292" s="3">
        <v>83286.84</v>
      </c>
      <c r="E292" s="3">
        <v>3</v>
      </c>
      <c r="F292" s="3" t="s">
        <v>590</v>
      </c>
      <c r="G292" s="1">
        <v>45578</v>
      </c>
      <c r="H292" s="3" t="s">
        <v>44</v>
      </c>
      <c r="I292" s="3" t="s">
        <v>26</v>
      </c>
      <c r="J292" s="3" t="s">
        <v>27</v>
      </c>
    </row>
    <row r="293" spans="1:10">
      <c r="A293" s="3">
        <v>292</v>
      </c>
      <c r="B293" s="3" t="s">
        <v>2967</v>
      </c>
      <c r="C293" s="3" t="s">
        <v>16</v>
      </c>
      <c r="D293" s="3">
        <v>71988.679999999993</v>
      </c>
      <c r="E293" s="3">
        <v>5</v>
      </c>
      <c r="F293" s="3" t="s">
        <v>592</v>
      </c>
      <c r="G293" s="1">
        <v>45550</v>
      </c>
      <c r="H293" s="3" t="s">
        <v>25</v>
      </c>
      <c r="I293" s="3" t="s">
        <v>41</v>
      </c>
      <c r="J293" s="3" t="s">
        <v>27</v>
      </c>
    </row>
    <row r="294" spans="1:10">
      <c r="A294" s="3">
        <v>293</v>
      </c>
      <c r="B294" s="3" t="s">
        <v>2968</v>
      </c>
      <c r="C294" s="3" t="s">
        <v>38</v>
      </c>
      <c r="D294" s="3">
        <v>186525.31</v>
      </c>
      <c r="E294" s="3">
        <v>3</v>
      </c>
      <c r="F294" s="3" t="s">
        <v>593</v>
      </c>
      <c r="G294" s="1">
        <v>45522</v>
      </c>
      <c r="H294" s="3" t="s">
        <v>35</v>
      </c>
      <c r="I294" s="3" t="s">
        <v>32</v>
      </c>
      <c r="J294" s="3" t="s">
        <v>27</v>
      </c>
    </row>
    <row r="295" spans="1:10">
      <c r="A295" s="3">
        <v>294</v>
      </c>
      <c r="B295" s="3" t="s">
        <v>2969</v>
      </c>
      <c r="C295" s="3" t="s">
        <v>38</v>
      </c>
      <c r="D295" s="3">
        <v>57736.59</v>
      </c>
      <c r="E295" s="3">
        <v>1</v>
      </c>
      <c r="F295" s="3" t="s">
        <v>594</v>
      </c>
      <c r="G295" s="1">
        <v>45372</v>
      </c>
      <c r="H295" s="3" t="s">
        <v>57</v>
      </c>
      <c r="I295" s="3" t="s">
        <v>32</v>
      </c>
      <c r="J295" s="3" t="s">
        <v>36</v>
      </c>
    </row>
    <row r="296" spans="1:10">
      <c r="A296" s="3">
        <v>295</v>
      </c>
      <c r="B296" s="3" t="s">
        <v>2970</v>
      </c>
      <c r="C296" s="3" t="s">
        <v>79</v>
      </c>
      <c r="D296" s="3">
        <v>65997.259999999995</v>
      </c>
      <c r="E296" s="3">
        <v>4</v>
      </c>
      <c r="F296" s="3" t="s">
        <v>596</v>
      </c>
      <c r="G296" s="1">
        <v>45401</v>
      </c>
      <c r="H296" s="3" t="s">
        <v>131</v>
      </c>
      <c r="I296" s="3" t="s">
        <v>32</v>
      </c>
      <c r="J296" s="3" t="s">
        <v>20</v>
      </c>
    </row>
    <row r="297" spans="1:10">
      <c r="A297" s="3">
        <v>296</v>
      </c>
      <c r="B297" s="3" t="s">
        <v>2971</v>
      </c>
      <c r="C297" s="3" t="s">
        <v>51</v>
      </c>
      <c r="D297" s="3">
        <v>70705.39</v>
      </c>
      <c r="E297" s="3">
        <v>4</v>
      </c>
      <c r="F297" s="3" t="s">
        <v>598</v>
      </c>
      <c r="G297" s="1">
        <v>45479</v>
      </c>
      <c r="H297" s="3" t="s">
        <v>121</v>
      </c>
      <c r="I297" s="3" t="s">
        <v>32</v>
      </c>
      <c r="J297" s="3" t="s">
        <v>36</v>
      </c>
    </row>
    <row r="298" spans="1:10">
      <c r="A298" s="3">
        <v>297</v>
      </c>
      <c r="B298" s="3" t="s">
        <v>2972</v>
      </c>
      <c r="C298" s="3" t="s">
        <v>16</v>
      </c>
      <c r="D298" s="3">
        <v>142319.54</v>
      </c>
      <c r="E298" s="3">
        <v>1</v>
      </c>
      <c r="F298" s="3" t="s">
        <v>599</v>
      </c>
      <c r="G298" s="1">
        <v>45483</v>
      </c>
      <c r="H298" s="3" t="s">
        <v>223</v>
      </c>
      <c r="I298" s="3" t="s">
        <v>41</v>
      </c>
      <c r="J298" s="3" t="s">
        <v>36</v>
      </c>
    </row>
    <row r="299" spans="1:10">
      <c r="A299" s="3">
        <v>298</v>
      </c>
      <c r="B299" s="3" t="s">
        <v>2973</v>
      </c>
      <c r="C299" s="3" t="s">
        <v>47</v>
      </c>
      <c r="D299" s="3">
        <v>196291.68</v>
      </c>
      <c r="E299" s="3">
        <v>5</v>
      </c>
      <c r="F299" s="3" t="s">
        <v>601</v>
      </c>
      <c r="G299" s="1">
        <v>45420</v>
      </c>
      <c r="H299" s="3" t="s">
        <v>44</v>
      </c>
      <c r="I299" s="3" t="s">
        <v>19</v>
      </c>
      <c r="J299" s="3" t="s">
        <v>20</v>
      </c>
    </row>
    <row r="300" spans="1:10">
      <c r="A300" s="3">
        <v>299</v>
      </c>
      <c r="B300" s="3" t="s">
        <v>2974</v>
      </c>
      <c r="C300" s="3" t="s">
        <v>70</v>
      </c>
      <c r="D300" s="3">
        <v>73359.44</v>
      </c>
      <c r="E300" s="3">
        <v>5</v>
      </c>
      <c r="F300" s="3" t="s">
        <v>603</v>
      </c>
      <c r="G300" s="1">
        <v>45458</v>
      </c>
      <c r="H300" s="3" t="s">
        <v>81</v>
      </c>
      <c r="I300" s="3" t="s">
        <v>19</v>
      </c>
      <c r="J300" s="3" t="s">
        <v>27</v>
      </c>
    </row>
    <row r="301" spans="1:10">
      <c r="A301" s="3">
        <v>300</v>
      </c>
      <c r="B301" s="3" t="s">
        <v>2975</v>
      </c>
      <c r="C301" s="3" t="s">
        <v>51</v>
      </c>
      <c r="D301" s="3">
        <v>139178.91</v>
      </c>
      <c r="E301" s="3">
        <v>1</v>
      </c>
      <c r="F301" s="3" t="s">
        <v>605</v>
      </c>
      <c r="G301" s="1">
        <v>45436</v>
      </c>
      <c r="H301" s="3" t="s">
        <v>121</v>
      </c>
      <c r="I301" s="3" t="s">
        <v>32</v>
      </c>
      <c r="J301" s="3" t="s">
        <v>20</v>
      </c>
    </row>
    <row r="302" spans="1:10">
      <c r="A302" s="3">
        <v>301</v>
      </c>
      <c r="B302" s="3" t="s">
        <v>2976</v>
      </c>
      <c r="C302" s="3" t="s">
        <v>60</v>
      </c>
      <c r="D302" s="3">
        <v>169258.86</v>
      </c>
      <c r="E302" s="3">
        <v>4</v>
      </c>
      <c r="F302" s="3" t="s">
        <v>607</v>
      </c>
      <c r="G302" s="1">
        <v>45580</v>
      </c>
      <c r="H302" s="3" t="s">
        <v>84</v>
      </c>
      <c r="I302" s="3" t="s">
        <v>32</v>
      </c>
      <c r="J302" s="3" t="s">
        <v>36</v>
      </c>
    </row>
    <row r="303" spans="1:10">
      <c r="A303" s="3">
        <v>302</v>
      </c>
      <c r="B303" s="3" t="s">
        <v>2977</v>
      </c>
      <c r="C303" s="3" t="s">
        <v>129</v>
      </c>
      <c r="D303" s="3">
        <v>70205.429999999993</v>
      </c>
      <c r="E303" s="3">
        <v>4</v>
      </c>
      <c r="F303" s="3" t="s">
        <v>609</v>
      </c>
      <c r="G303" s="1">
        <v>45437</v>
      </c>
      <c r="H303" s="3" t="s">
        <v>223</v>
      </c>
      <c r="I303" s="3" t="s">
        <v>41</v>
      </c>
      <c r="J303" s="3" t="s">
        <v>36</v>
      </c>
    </row>
    <row r="304" spans="1:10">
      <c r="A304" s="3">
        <v>303</v>
      </c>
      <c r="B304" s="3" t="s">
        <v>2978</v>
      </c>
      <c r="C304" s="3" t="s">
        <v>23</v>
      </c>
      <c r="D304" s="3">
        <v>101349.03</v>
      </c>
      <c r="E304" s="3">
        <v>1</v>
      </c>
      <c r="F304" s="3" t="s">
        <v>611</v>
      </c>
      <c r="G304" s="1">
        <v>45375</v>
      </c>
      <c r="H304" s="3" t="s">
        <v>76</v>
      </c>
      <c r="I304" s="3" t="s">
        <v>19</v>
      </c>
      <c r="J304" s="3" t="s">
        <v>20</v>
      </c>
    </row>
    <row r="305" spans="1:10">
      <c r="A305" s="3">
        <v>304</v>
      </c>
      <c r="B305" s="3" t="s">
        <v>2979</v>
      </c>
      <c r="C305" s="3" t="s">
        <v>29</v>
      </c>
      <c r="D305" s="3">
        <v>139854.39000000001</v>
      </c>
      <c r="E305" s="3">
        <v>3</v>
      </c>
      <c r="F305" s="3" t="s">
        <v>613</v>
      </c>
      <c r="G305" s="1">
        <v>45601</v>
      </c>
      <c r="H305" s="3" t="s">
        <v>121</v>
      </c>
      <c r="I305" s="3" t="s">
        <v>45</v>
      </c>
      <c r="J305" s="3" t="s">
        <v>27</v>
      </c>
    </row>
    <row r="306" spans="1:10">
      <c r="A306" s="3">
        <v>305</v>
      </c>
      <c r="B306" s="3" t="s">
        <v>2980</v>
      </c>
      <c r="C306" s="3" t="s">
        <v>70</v>
      </c>
      <c r="D306" s="3">
        <v>138381.20000000001</v>
      </c>
      <c r="E306" s="3">
        <v>4</v>
      </c>
      <c r="F306" s="3" t="s">
        <v>615</v>
      </c>
      <c r="G306" s="1">
        <v>45456</v>
      </c>
      <c r="H306" s="3" t="s">
        <v>76</v>
      </c>
      <c r="I306" s="3" t="s">
        <v>32</v>
      </c>
      <c r="J306" s="3" t="s">
        <v>36</v>
      </c>
    </row>
    <row r="307" spans="1:10">
      <c r="A307" s="3">
        <v>306</v>
      </c>
      <c r="B307" s="3" t="s">
        <v>2981</v>
      </c>
      <c r="C307" s="3" t="s">
        <v>38</v>
      </c>
      <c r="D307" s="3">
        <v>45546.77</v>
      </c>
      <c r="E307" s="3">
        <v>2</v>
      </c>
      <c r="F307" s="3" t="s">
        <v>617</v>
      </c>
      <c r="G307" s="1">
        <v>45433</v>
      </c>
      <c r="H307" s="3" t="s">
        <v>121</v>
      </c>
      <c r="I307" s="3" t="s">
        <v>19</v>
      </c>
      <c r="J307" s="3" t="s">
        <v>27</v>
      </c>
    </row>
    <row r="308" spans="1:10">
      <c r="A308" s="3">
        <v>307</v>
      </c>
      <c r="B308" s="3" t="s">
        <v>2982</v>
      </c>
      <c r="C308" s="3" t="s">
        <v>16</v>
      </c>
      <c r="D308" s="3">
        <v>38373</v>
      </c>
      <c r="E308" s="3">
        <v>5</v>
      </c>
      <c r="F308" s="3" t="s">
        <v>618</v>
      </c>
      <c r="G308" s="1">
        <v>45362</v>
      </c>
      <c r="H308" s="3" t="s">
        <v>81</v>
      </c>
      <c r="I308" s="3" t="s">
        <v>32</v>
      </c>
      <c r="J308" s="3" t="s">
        <v>36</v>
      </c>
    </row>
    <row r="309" spans="1:10">
      <c r="A309" s="3">
        <v>308</v>
      </c>
      <c r="B309" s="3" t="s">
        <v>2983</v>
      </c>
      <c r="C309" s="3" t="s">
        <v>60</v>
      </c>
      <c r="D309" s="3">
        <v>84239.48</v>
      </c>
      <c r="E309" s="3">
        <v>4</v>
      </c>
      <c r="F309" s="3" t="s">
        <v>619</v>
      </c>
      <c r="G309" s="1">
        <v>45548</v>
      </c>
      <c r="H309" s="3" t="s">
        <v>91</v>
      </c>
      <c r="I309" s="3" t="s">
        <v>41</v>
      </c>
      <c r="J309" s="3" t="s">
        <v>36</v>
      </c>
    </row>
    <row r="310" spans="1:10">
      <c r="A310" s="3">
        <v>309</v>
      </c>
      <c r="B310" s="3" t="s">
        <v>2984</v>
      </c>
      <c r="C310" s="3" t="s">
        <v>16</v>
      </c>
      <c r="D310" s="3">
        <v>114855.08</v>
      </c>
      <c r="E310" s="3">
        <v>3</v>
      </c>
      <c r="F310" s="3" t="s">
        <v>620</v>
      </c>
      <c r="G310" s="1">
        <v>45380</v>
      </c>
      <c r="H310" s="3" t="s">
        <v>159</v>
      </c>
      <c r="I310" s="3" t="s">
        <v>19</v>
      </c>
      <c r="J310" s="3" t="s">
        <v>27</v>
      </c>
    </row>
    <row r="311" spans="1:10">
      <c r="A311" s="3">
        <v>310</v>
      </c>
      <c r="B311" s="3" t="s">
        <v>2985</v>
      </c>
      <c r="C311" s="3" t="s">
        <v>129</v>
      </c>
      <c r="D311" s="3">
        <v>67058.34</v>
      </c>
      <c r="E311" s="3">
        <v>3</v>
      </c>
      <c r="F311" s="3" t="s">
        <v>622</v>
      </c>
      <c r="G311" s="1">
        <v>45475</v>
      </c>
      <c r="H311" s="3" t="s">
        <v>131</v>
      </c>
      <c r="I311" s="3" t="s">
        <v>32</v>
      </c>
      <c r="J311" s="3" t="s">
        <v>36</v>
      </c>
    </row>
    <row r="312" spans="1:10">
      <c r="A312" s="3">
        <v>311</v>
      </c>
      <c r="B312" s="3" t="s">
        <v>2986</v>
      </c>
      <c r="C312" s="3" t="s">
        <v>79</v>
      </c>
      <c r="D312" s="3">
        <v>159713.13</v>
      </c>
      <c r="E312" s="3">
        <v>1</v>
      </c>
      <c r="F312" s="3" t="s">
        <v>624</v>
      </c>
      <c r="G312" s="1">
        <v>45636</v>
      </c>
      <c r="H312" s="3" t="s">
        <v>121</v>
      </c>
      <c r="I312" s="3" t="s">
        <v>19</v>
      </c>
      <c r="J312" s="3" t="s">
        <v>36</v>
      </c>
    </row>
    <row r="313" spans="1:10">
      <c r="A313" s="3">
        <v>312</v>
      </c>
      <c r="B313" s="3" t="s">
        <v>2987</v>
      </c>
      <c r="C313" s="3" t="s">
        <v>79</v>
      </c>
      <c r="D313" s="3">
        <v>67857.490000000005</v>
      </c>
      <c r="E313" s="3">
        <v>3</v>
      </c>
      <c r="F313" s="3" t="s">
        <v>626</v>
      </c>
      <c r="G313" s="1">
        <v>45521</v>
      </c>
      <c r="H313" s="3" t="s">
        <v>62</v>
      </c>
      <c r="I313" s="3" t="s">
        <v>45</v>
      </c>
      <c r="J313" s="3" t="s">
        <v>36</v>
      </c>
    </row>
    <row r="314" spans="1:10">
      <c r="A314" s="3">
        <v>313</v>
      </c>
      <c r="B314" s="3" t="s">
        <v>2988</v>
      </c>
      <c r="C314" s="3" t="s">
        <v>51</v>
      </c>
      <c r="D314" s="3">
        <v>15532.11</v>
      </c>
      <c r="E314" s="3">
        <v>1</v>
      </c>
      <c r="F314" s="3" t="s">
        <v>627</v>
      </c>
      <c r="G314" s="1">
        <v>45637</v>
      </c>
      <c r="H314" s="3" t="s">
        <v>62</v>
      </c>
      <c r="I314" s="3" t="s">
        <v>41</v>
      </c>
      <c r="J314" s="3" t="s">
        <v>36</v>
      </c>
    </row>
    <row r="315" spans="1:10">
      <c r="A315" s="3">
        <v>314</v>
      </c>
      <c r="B315" s="3" t="s">
        <v>2989</v>
      </c>
      <c r="C315" s="3" t="s">
        <v>29</v>
      </c>
      <c r="D315" s="3">
        <v>8519.17</v>
      </c>
      <c r="E315" s="3">
        <v>4</v>
      </c>
      <c r="F315" s="3" t="s">
        <v>629</v>
      </c>
      <c r="G315" s="1">
        <v>45434</v>
      </c>
      <c r="H315" s="3" t="s">
        <v>76</v>
      </c>
      <c r="I315" s="3" t="s">
        <v>26</v>
      </c>
      <c r="J315" s="3" t="s">
        <v>27</v>
      </c>
    </row>
    <row r="316" spans="1:10">
      <c r="A316" s="3">
        <v>315</v>
      </c>
      <c r="B316" s="3" t="s">
        <v>2990</v>
      </c>
      <c r="C316" s="3" t="s">
        <v>16</v>
      </c>
      <c r="D316" s="3">
        <v>187333.84</v>
      </c>
      <c r="E316" s="3">
        <v>2</v>
      </c>
      <c r="F316" s="3" t="s">
        <v>631</v>
      </c>
      <c r="G316" s="1">
        <v>45466</v>
      </c>
      <c r="H316" s="3" t="s">
        <v>40</v>
      </c>
      <c r="I316" s="3" t="s">
        <v>26</v>
      </c>
      <c r="J316" s="3" t="s">
        <v>27</v>
      </c>
    </row>
    <row r="317" spans="1:10">
      <c r="A317" s="3">
        <v>316</v>
      </c>
      <c r="B317" s="3" t="s">
        <v>2884</v>
      </c>
      <c r="C317" s="3" t="s">
        <v>51</v>
      </c>
      <c r="D317" s="3">
        <v>189734.84</v>
      </c>
      <c r="E317" s="3">
        <v>1</v>
      </c>
      <c r="F317" s="3" t="s">
        <v>633</v>
      </c>
      <c r="G317" s="1">
        <v>45556</v>
      </c>
      <c r="H317" s="3" t="s">
        <v>25</v>
      </c>
      <c r="I317" s="3" t="s">
        <v>41</v>
      </c>
      <c r="J317" s="3" t="s">
        <v>20</v>
      </c>
    </row>
    <row r="318" spans="1:10">
      <c r="A318" s="3">
        <v>317</v>
      </c>
      <c r="B318" s="3" t="s">
        <v>2991</v>
      </c>
      <c r="C318" s="3" t="s">
        <v>23</v>
      </c>
      <c r="D318" s="3">
        <v>63174.93</v>
      </c>
      <c r="E318" s="3">
        <v>4</v>
      </c>
      <c r="F318" s="3" t="s">
        <v>635</v>
      </c>
      <c r="G318" s="1">
        <v>45611</v>
      </c>
      <c r="H318" s="3" t="s">
        <v>72</v>
      </c>
      <c r="I318" s="3" t="s">
        <v>45</v>
      </c>
      <c r="J318" s="3" t="s">
        <v>27</v>
      </c>
    </row>
    <row r="319" spans="1:10">
      <c r="A319" s="3">
        <v>318</v>
      </c>
      <c r="B319" s="3" t="s">
        <v>2992</v>
      </c>
      <c r="C319" s="3" t="s">
        <v>23</v>
      </c>
      <c r="D319" s="3">
        <v>55782.32</v>
      </c>
      <c r="E319" s="3">
        <v>4</v>
      </c>
      <c r="F319" s="3" t="s">
        <v>636</v>
      </c>
      <c r="G319" s="1">
        <v>45449</v>
      </c>
      <c r="H319" s="3" t="s">
        <v>84</v>
      </c>
      <c r="I319" s="3" t="s">
        <v>45</v>
      </c>
      <c r="J319" s="3" t="s">
        <v>20</v>
      </c>
    </row>
    <row r="320" spans="1:10">
      <c r="A320" s="3">
        <v>319</v>
      </c>
      <c r="B320" s="3" t="s">
        <v>2993</v>
      </c>
      <c r="C320" s="3" t="s">
        <v>23</v>
      </c>
      <c r="D320" s="3">
        <v>104469.7</v>
      </c>
      <c r="E320" s="3">
        <v>4</v>
      </c>
      <c r="F320" s="3" t="s">
        <v>637</v>
      </c>
      <c r="G320" s="1">
        <v>45494</v>
      </c>
      <c r="H320" s="3" t="s">
        <v>76</v>
      </c>
      <c r="I320" s="3" t="s">
        <v>45</v>
      </c>
      <c r="J320" s="3" t="s">
        <v>27</v>
      </c>
    </row>
    <row r="321" spans="1:10">
      <c r="A321" s="3">
        <v>320</v>
      </c>
      <c r="B321" s="3" t="s">
        <v>2994</v>
      </c>
      <c r="C321" s="3" t="s">
        <v>23</v>
      </c>
      <c r="D321" s="3">
        <v>68565.399999999994</v>
      </c>
      <c r="E321" s="3">
        <v>1</v>
      </c>
      <c r="F321" s="3" t="s">
        <v>639</v>
      </c>
      <c r="G321" s="1">
        <v>45482</v>
      </c>
      <c r="H321" s="3" t="s">
        <v>31</v>
      </c>
      <c r="I321" s="3" t="s">
        <v>45</v>
      </c>
      <c r="J321" s="3" t="s">
        <v>27</v>
      </c>
    </row>
    <row r="322" spans="1:10">
      <c r="A322" s="3">
        <v>321</v>
      </c>
      <c r="B322" s="3" t="s">
        <v>2995</v>
      </c>
      <c r="C322" s="3" t="s">
        <v>16</v>
      </c>
      <c r="D322" s="3">
        <v>89919.74</v>
      </c>
      <c r="E322" s="3">
        <v>2</v>
      </c>
      <c r="F322" s="3" t="s">
        <v>640</v>
      </c>
      <c r="G322" s="1">
        <v>45417</v>
      </c>
      <c r="H322" s="3" t="s">
        <v>96</v>
      </c>
      <c r="I322" s="3" t="s">
        <v>19</v>
      </c>
      <c r="J322" s="3" t="s">
        <v>27</v>
      </c>
    </row>
    <row r="323" spans="1:10">
      <c r="A323" s="3">
        <v>322</v>
      </c>
      <c r="B323" s="3" t="s">
        <v>2996</v>
      </c>
      <c r="C323" s="3" t="s">
        <v>60</v>
      </c>
      <c r="D323" s="3">
        <v>150270.88</v>
      </c>
      <c r="E323" s="3">
        <v>3</v>
      </c>
      <c r="F323" s="3" t="s">
        <v>642</v>
      </c>
      <c r="G323" s="1">
        <v>45481</v>
      </c>
      <c r="H323" s="3" t="s">
        <v>96</v>
      </c>
      <c r="I323" s="3" t="s">
        <v>26</v>
      </c>
      <c r="J323" s="3" t="s">
        <v>36</v>
      </c>
    </row>
    <row r="324" spans="1:10">
      <c r="A324" s="3">
        <v>323</v>
      </c>
      <c r="B324" s="3" t="s">
        <v>2997</v>
      </c>
      <c r="C324" s="3" t="s">
        <v>29</v>
      </c>
      <c r="D324" s="3">
        <v>17841.07</v>
      </c>
      <c r="E324" s="3">
        <v>4</v>
      </c>
      <c r="F324" s="3" t="s">
        <v>643</v>
      </c>
      <c r="G324" s="1">
        <v>45328</v>
      </c>
      <c r="H324" s="3" t="s">
        <v>251</v>
      </c>
      <c r="I324" s="3" t="s">
        <v>41</v>
      </c>
      <c r="J324" s="3" t="s">
        <v>27</v>
      </c>
    </row>
    <row r="325" spans="1:10">
      <c r="A325" s="3">
        <v>324</v>
      </c>
      <c r="B325" s="3" t="s">
        <v>2998</v>
      </c>
      <c r="C325" s="3" t="s">
        <v>38</v>
      </c>
      <c r="D325" s="3">
        <v>165275.73000000001</v>
      </c>
      <c r="E325" s="3">
        <v>1</v>
      </c>
      <c r="F325" s="3" t="s">
        <v>645</v>
      </c>
      <c r="G325" s="1">
        <v>45413</v>
      </c>
      <c r="H325" s="3" t="s">
        <v>251</v>
      </c>
      <c r="I325" s="3" t="s">
        <v>45</v>
      </c>
      <c r="J325" s="3" t="s">
        <v>27</v>
      </c>
    </row>
    <row r="326" spans="1:10">
      <c r="A326" s="3">
        <v>325</v>
      </c>
      <c r="B326" s="3" t="s">
        <v>2999</v>
      </c>
      <c r="C326" s="3" t="s">
        <v>129</v>
      </c>
      <c r="D326" s="3">
        <v>80694.48</v>
      </c>
      <c r="E326" s="3">
        <v>4</v>
      </c>
      <c r="F326" s="3" t="s">
        <v>647</v>
      </c>
      <c r="G326" s="1">
        <v>45318</v>
      </c>
      <c r="H326" s="3" t="s">
        <v>57</v>
      </c>
      <c r="I326" s="3" t="s">
        <v>19</v>
      </c>
      <c r="J326" s="3" t="s">
        <v>20</v>
      </c>
    </row>
    <row r="327" spans="1:10">
      <c r="A327" s="3">
        <v>326</v>
      </c>
      <c r="B327" s="3" t="s">
        <v>3000</v>
      </c>
      <c r="C327" s="3" t="s">
        <v>129</v>
      </c>
      <c r="D327" s="3">
        <v>85739.94</v>
      </c>
      <c r="E327" s="3">
        <v>1</v>
      </c>
      <c r="F327" s="3" t="s">
        <v>649</v>
      </c>
      <c r="G327" s="1">
        <v>45391</v>
      </c>
      <c r="H327" s="3" t="s">
        <v>106</v>
      </c>
      <c r="I327" s="3" t="s">
        <v>32</v>
      </c>
      <c r="J327" s="3" t="s">
        <v>20</v>
      </c>
    </row>
    <row r="328" spans="1:10">
      <c r="A328" s="3">
        <v>327</v>
      </c>
      <c r="B328" s="3" t="s">
        <v>3001</v>
      </c>
      <c r="C328" s="3" t="s">
        <v>129</v>
      </c>
      <c r="D328" s="3">
        <v>55455.61</v>
      </c>
      <c r="E328" s="3">
        <v>5</v>
      </c>
      <c r="F328" s="3" t="s">
        <v>651</v>
      </c>
      <c r="G328" s="1">
        <v>45332</v>
      </c>
      <c r="H328" s="3" t="s">
        <v>76</v>
      </c>
      <c r="I328" s="3" t="s">
        <v>41</v>
      </c>
      <c r="J328" s="3" t="s">
        <v>20</v>
      </c>
    </row>
    <row r="329" spans="1:10">
      <c r="A329" s="3">
        <v>328</v>
      </c>
      <c r="B329" s="3" t="s">
        <v>3002</v>
      </c>
      <c r="C329" s="3" t="s">
        <v>16</v>
      </c>
      <c r="D329" s="3">
        <v>193564.39</v>
      </c>
      <c r="E329" s="3">
        <v>3</v>
      </c>
      <c r="F329" s="3" t="s">
        <v>653</v>
      </c>
      <c r="G329" s="1">
        <v>45631</v>
      </c>
      <c r="H329" s="3" t="s">
        <v>84</v>
      </c>
      <c r="I329" s="3" t="s">
        <v>41</v>
      </c>
      <c r="J329" s="3" t="s">
        <v>27</v>
      </c>
    </row>
    <row r="330" spans="1:10">
      <c r="A330" s="3">
        <v>329</v>
      </c>
      <c r="B330" s="3" t="s">
        <v>3003</v>
      </c>
      <c r="C330" s="3" t="s">
        <v>23</v>
      </c>
      <c r="D330" s="3">
        <v>134548.62</v>
      </c>
      <c r="E330" s="3">
        <v>5</v>
      </c>
      <c r="F330" s="3" t="s">
        <v>654</v>
      </c>
      <c r="G330" s="1">
        <v>45504</v>
      </c>
      <c r="H330" s="3" t="s">
        <v>53</v>
      </c>
      <c r="I330" s="3" t="s">
        <v>19</v>
      </c>
      <c r="J330" s="3" t="s">
        <v>36</v>
      </c>
    </row>
    <row r="331" spans="1:10">
      <c r="A331" s="3">
        <v>330</v>
      </c>
      <c r="B331" s="3" t="s">
        <v>3004</v>
      </c>
      <c r="C331" s="3" t="s">
        <v>70</v>
      </c>
      <c r="D331" s="3">
        <v>196224.92</v>
      </c>
      <c r="E331" s="3">
        <v>2</v>
      </c>
      <c r="F331" s="3" t="s">
        <v>655</v>
      </c>
      <c r="G331" s="1">
        <v>45364</v>
      </c>
      <c r="H331" s="3" t="s">
        <v>159</v>
      </c>
      <c r="I331" s="3" t="s">
        <v>45</v>
      </c>
      <c r="J331" s="3" t="s">
        <v>36</v>
      </c>
    </row>
    <row r="332" spans="1:10">
      <c r="A332" s="3">
        <v>331</v>
      </c>
      <c r="B332" s="3" t="s">
        <v>3005</v>
      </c>
      <c r="C332" s="3" t="s">
        <v>29</v>
      </c>
      <c r="D332" s="3">
        <v>195997.68</v>
      </c>
      <c r="E332" s="3">
        <v>4</v>
      </c>
      <c r="F332" s="3" t="s">
        <v>657</v>
      </c>
      <c r="G332" s="1">
        <v>45505</v>
      </c>
      <c r="H332" s="3" t="s">
        <v>81</v>
      </c>
      <c r="I332" s="3" t="s">
        <v>19</v>
      </c>
      <c r="J332" s="3" t="s">
        <v>36</v>
      </c>
    </row>
    <row r="333" spans="1:10">
      <c r="A333" s="3">
        <v>332</v>
      </c>
      <c r="B333" s="3" t="s">
        <v>3006</v>
      </c>
      <c r="C333" s="3" t="s">
        <v>47</v>
      </c>
      <c r="D333" s="3">
        <v>82481.649999999994</v>
      </c>
      <c r="E333" s="3">
        <v>5</v>
      </c>
      <c r="F333" s="3" t="s">
        <v>658</v>
      </c>
      <c r="G333" s="1">
        <v>45620</v>
      </c>
      <c r="H333" s="3" t="s">
        <v>31</v>
      </c>
      <c r="I333" s="3" t="s">
        <v>32</v>
      </c>
      <c r="J333" s="3" t="s">
        <v>20</v>
      </c>
    </row>
    <row r="334" spans="1:10">
      <c r="A334" s="3">
        <v>333</v>
      </c>
      <c r="B334" s="3" t="s">
        <v>3007</v>
      </c>
      <c r="C334" s="3" t="s">
        <v>60</v>
      </c>
      <c r="D334" s="3">
        <v>27409.53</v>
      </c>
      <c r="E334" s="3">
        <v>5</v>
      </c>
      <c r="F334" s="3" t="s">
        <v>660</v>
      </c>
      <c r="G334" s="1">
        <v>45403</v>
      </c>
      <c r="H334" s="3" t="s">
        <v>40</v>
      </c>
      <c r="I334" s="3" t="s">
        <v>41</v>
      </c>
      <c r="J334" s="3" t="s">
        <v>20</v>
      </c>
    </row>
    <row r="335" spans="1:10">
      <c r="A335" s="3">
        <v>334</v>
      </c>
      <c r="B335" s="3" t="s">
        <v>3008</v>
      </c>
      <c r="C335" s="3" t="s">
        <v>60</v>
      </c>
      <c r="D335" s="3">
        <v>41126.76</v>
      </c>
      <c r="E335" s="3">
        <v>1</v>
      </c>
      <c r="F335" s="3" t="s">
        <v>661</v>
      </c>
      <c r="G335" s="1">
        <v>45409</v>
      </c>
      <c r="H335" s="3" t="s">
        <v>57</v>
      </c>
      <c r="I335" s="3" t="s">
        <v>26</v>
      </c>
      <c r="J335" s="3" t="s">
        <v>36</v>
      </c>
    </row>
    <row r="336" spans="1:10">
      <c r="A336" s="3">
        <v>335</v>
      </c>
      <c r="B336" s="3" t="s">
        <v>3009</v>
      </c>
      <c r="C336" s="3" t="s">
        <v>51</v>
      </c>
      <c r="D336" s="3">
        <v>115229.35</v>
      </c>
      <c r="E336" s="3">
        <v>1</v>
      </c>
      <c r="F336" s="3" t="s">
        <v>662</v>
      </c>
      <c r="G336" s="1">
        <v>45309</v>
      </c>
      <c r="H336" s="3" t="s">
        <v>81</v>
      </c>
      <c r="I336" s="3" t="s">
        <v>41</v>
      </c>
      <c r="J336" s="3" t="s">
        <v>36</v>
      </c>
    </row>
    <row r="337" spans="1:10">
      <c r="A337" s="3">
        <v>336</v>
      </c>
      <c r="B337" s="3" t="s">
        <v>3010</v>
      </c>
      <c r="C337" s="3" t="s">
        <v>51</v>
      </c>
      <c r="D337" s="3">
        <v>174020.65</v>
      </c>
      <c r="E337" s="3">
        <v>2</v>
      </c>
      <c r="F337" s="3" t="s">
        <v>663</v>
      </c>
      <c r="G337" s="1">
        <v>45559</v>
      </c>
      <c r="H337" s="3" t="s">
        <v>96</v>
      </c>
      <c r="I337" s="3" t="s">
        <v>45</v>
      </c>
      <c r="J337" s="3" t="s">
        <v>36</v>
      </c>
    </row>
    <row r="338" spans="1:10">
      <c r="A338" s="3">
        <v>337</v>
      </c>
      <c r="B338" s="3" t="s">
        <v>3011</v>
      </c>
      <c r="C338" s="3" t="s">
        <v>51</v>
      </c>
      <c r="D338" s="3">
        <v>34720.239999999998</v>
      </c>
      <c r="E338" s="3">
        <v>2</v>
      </c>
      <c r="F338" s="3" t="s">
        <v>665</v>
      </c>
      <c r="G338" s="1">
        <v>45606</v>
      </c>
      <c r="H338" s="3" t="s">
        <v>57</v>
      </c>
      <c r="I338" s="3" t="s">
        <v>26</v>
      </c>
      <c r="J338" s="3" t="s">
        <v>36</v>
      </c>
    </row>
    <row r="339" spans="1:10">
      <c r="A339" s="3">
        <v>338</v>
      </c>
      <c r="B339" s="3" t="s">
        <v>3012</v>
      </c>
      <c r="C339" s="3" t="s">
        <v>29</v>
      </c>
      <c r="D339" s="3">
        <v>143550.01</v>
      </c>
      <c r="E339" s="3">
        <v>1</v>
      </c>
      <c r="F339" s="3" t="s">
        <v>666</v>
      </c>
      <c r="G339" s="1">
        <v>45582</v>
      </c>
      <c r="H339" s="3" t="s">
        <v>62</v>
      </c>
      <c r="I339" s="3" t="s">
        <v>41</v>
      </c>
      <c r="J339" s="3" t="s">
        <v>27</v>
      </c>
    </row>
    <row r="340" spans="1:10">
      <c r="A340" s="3">
        <v>339</v>
      </c>
      <c r="B340" s="3" t="s">
        <v>3013</v>
      </c>
      <c r="C340" s="3" t="s">
        <v>70</v>
      </c>
      <c r="D340" s="3">
        <v>7158.84</v>
      </c>
      <c r="E340" s="3">
        <v>5</v>
      </c>
      <c r="F340" s="3" t="s">
        <v>667</v>
      </c>
      <c r="G340" s="1">
        <v>45363</v>
      </c>
      <c r="H340" s="3" t="s">
        <v>191</v>
      </c>
      <c r="I340" s="3" t="s">
        <v>45</v>
      </c>
      <c r="J340" s="3" t="s">
        <v>27</v>
      </c>
    </row>
    <row r="341" spans="1:10">
      <c r="A341" s="3">
        <v>340</v>
      </c>
      <c r="B341" s="3" t="s">
        <v>3014</v>
      </c>
      <c r="C341" s="3" t="s">
        <v>51</v>
      </c>
      <c r="D341" s="3">
        <v>166530.26</v>
      </c>
      <c r="E341" s="3">
        <v>4</v>
      </c>
      <c r="F341" s="3" t="s">
        <v>669</v>
      </c>
      <c r="G341" s="1">
        <v>45629</v>
      </c>
      <c r="H341" s="3" t="s">
        <v>84</v>
      </c>
      <c r="I341" s="3" t="s">
        <v>26</v>
      </c>
      <c r="J341" s="3" t="s">
        <v>27</v>
      </c>
    </row>
    <row r="342" spans="1:10">
      <c r="A342" s="3">
        <v>341</v>
      </c>
      <c r="B342" s="3" t="s">
        <v>3015</v>
      </c>
      <c r="C342" s="3" t="s">
        <v>16</v>
      </c>
      <c r="D342" s="3">
        <v>122794.65</v>
      </c>
      <c r="E342" s="3">
        <v>2</v>
      </c>
      <c r="F342" s="3" t="s">
        <v>670</v>
      </c>
      <c r="G342" s="1">
        <v>45304</v>
      </c>
      <c r="H342" s="3" t="s">
        <v>40</v>
      </c>
      <c r="I342" s="3" t="s">
        <v>32</v>
      </c>
      <c r="J342" s="3" t="s">
        <v>20</v>
      </c>
    </row>
    <row r="343" spans="1:10">
      <c r="A343" s="3">
        <v>342</v>
      </c>
      <c r="B343" s="3" t="s">
        <v>3016</v>
      </c>
      <c r="C343" s="3" t="s">
        <v>16</v>
      </c>
      <c r="D343" s="3">
        <v>81284.3</v>
      </c>
      <c r="E343" s="3">
        <v>4</v>
      </c>
      <c r="F343" s="3" t="s">
        <v>671</v>
      </c>
      <c r="G343" s="1">
        <v>45642</v>
      </c>
      <c r="H343" s="3" t="s">
        <v>76</v>
      </c>
      <c r="I343" s="3" t="s">
        <v>45</v>
      </c>
      <c r="J343" s="3" t="s">
        <v>20</v>
      </c>
    </row>
    <row r="344" spans="1:10">
      <c r="A344" s="3">
        <v>343</v>
      </c>
      <c r="B344" s="3" t="s">
        <v>3017</v>
      </c>
      <c r="C344" s="3" t="s">
        <v>60</v>
      </c>
      <c r="D344" s="3">
        <v>114791.31</v>
      </c>
      <c r="E344" s="3">
        <v>4</v>
      </c>
      <c r="F344" s="3" t="s">
        <v>673</v>
      </c>
      <c r="G344" s="1">
        <v>45541</v>
      </c>
      <c r="H344" s="3" t="s">
        <v>18</v>
      </c>
      <c r="I344" s="3" t="s">
        <v>45</v>
      </c>
      <c r="J344" s="3" t="s">
        <v>20</v>
      </c>
    </row>
    <row r="345" spans="1:10">
      <c r="A345" s="3">
        <v>344</v>
      </c>
      <c r="B345" s="3" t="s">
        <v>3018</v>
      </c>
      <c r="C345" s="3" t="s">
        <v>79</v>
      </c>
      <c r="D345" s="3">
        <v>174102.97</v>
      </c>
      <c r="E345" s="3">
        <v>2</v>
      </c>
      <c r="F345" s="3" t="s">
        <v>674</v>
      </c>
      <c r="G345" s="1">
        <v>45354</v>
      </c>
      <c r="H345" s="3" t="s">
        <v>99</v>
      </c>
      <c r="I345" s="3" t="s">
        <v>26</v>
      </c>
      <c r="J345" s="3" t="s">
        <v>20</v>
      </c>
    </row>
    <row r="346" spans="1:10">
      <c r="A346" s="3">
        <v>345</v>
      </c>
      <c r="B346" s="3" t="s">
        <v>3019</v>
      </c>
      <c r="C346" s="3" t="s">
        <v>60</v>
      </c>
      <c r="D346" s="3">
        <v>58598.77</v>
      </c>
      <c r="E346" s="3">
        <v>5</v>
      </c>
      <c r="F346" s="3" t="s">
        <v>676</v>
      </c>
      <c r="G346" s="1">
        <v>45533</v>
      </c>
      <c r="H346" s="3" t="s">
        <v>106</v>
      </c>
      <c r="I346" s="3" t="s">
        <v>45</v>
      </c>
      <c r="J346" s="3" t="s">
        <v>20</v>
      </c>
    </row>
    <row r="347" spans="1:10">
      <c r="A347" s="3">
        <v>346</v>
      </c>
      <c r="B347" s="3" t="s">
        <v>3020</v>
      </c>
      <c r="C347" s="3" t="s">
        <v>47</v>
      </c>
      <c r="D347" s="3">
        <v>30485.29</v>
      </c>
      <c r="E347" s="3">
        <v>3</v>
      </c>
      <c r="F347" s="3" t="s">
        <v>677</v>
      </c>
      <c r="G347" s="1">
        <v>45474</v>
      </c>
      <c r="H347" s="3" t="s">
        <v>159</v>
      </c>
      <c r="I347" s="3" t="s">
        <v>41</v>
      </c>
      <c r="J347" s="3" t="s">
        <v>27</v>
      </c>
    </row>
    <row r="348" spans="1:10">
      <c r="A348" s="3">
        <v>347</v>
      </c>
      <c r="B348" s="3" t="s">
        <v>3021</v>
      </c>
      <c r="C348" s="3" t="s">
        <v>129</v>
      </c>
      <c r="D348" s="3">
        <v>74456.09</v>
      </c>
      <c r="E348" s="3">
        <v>3</v>
      </c>
      <c r="F348" s="3" t="s">
        <v>679</v>
      </c>
      <c r="G348" s="1">
        <v>45632</v>
      </c>
      <c r="H348" s="3" t="s">
        <v>72</v>
      </c>
      <c r="I348" s="3" t="s">
        <v>26</v>
      </c>
      <c r="J348" s="3" t="s">
        <v>27</v>
      </c>
    </row>
    <row r="349" spans="1:10">
      <c r="A349" s="3">
        <v>348</v>
      </c>
      <c r="B349" s="3" t="s">
        <v>3022</v>
      </c>
      <c r="C349" s="3" t="s">
        <v>38</v>
      </c>
      <c r="D349" s="3">
        <v>151680.16</v>
      </c>
      <c r="E349" s="3">
        <v>3</v>
      </c>
      <c r="F349" s="3" t="s">
        <v>680</v>
      </c>
      <c r="G349" s="1">
        <v>45332</v>
      </c>
      <c r="H349" s="3" t="s">
        <v>251</v>
      </c>
      <c r="I349" s="3" t="s">
        <v>26</v>
      </c>
      <c r="J349" s="3" t="s">
        <v>27</v>
      </c>
    </row>
    <row r="350" spans="1:10">
      <c r="A350" s="3">
        <v>349</v>
      </c>
      <c r="B350" s="3" t="s">
        <v>3023</v>
      </c>
      <c r="C350" s="3" t="s">
        <v>51</v>
      </c>
      <c r="D350" s="3">
        <v>7159.87</v>
      </c>
      <c r="E350" s="3">
        <v>3</v>
      </c>
      <c r="F350" s="3" t="s">
        <v>682</v>
      </c>
      <c r="G350" s="1">
        <v>45413</v>
      </c>
      <c r="H350" s="3" t="s">
        <v>91</v>
      </c>
      <c r="I350" s="3" t="s">
        <v>41</v>
      </c>
      <c r="J350" s="3" t="s">
        <v>27</v>
      </c>
    </row>
    <row r="351" spans="1:10">
      <c r="A351" s="3">
        <v>350</v>
      </c>
      <c r="B351" s="3" t="s">
        <v>3024</v>
      </c>
      <c r="C351" s="3" t="s">
        <v>29</v>
      </c>
      <c r="D351" s="3">
        <v>78175.33</v>
      </c>
      <c r="E351" s="3">
        <v>4</v>
      </c>
      <c r="F351" s="3" t="s">
        <v>684</v>
      </c>
      <c r="G351" s="1">
        <v>45483</v>
      </c>
      <c r="H351" s="3" t="s">
        <v>31</v>
      </c>
      <c r="I351" s="3" t="s">
        <v>41</v>
      </c>
      <c r="J351" s="3" t="s">
        <v>36</v>
      </c>
    </row>
    <row r="352" spans="1:10">
      <c r="A352" s="3">
        <v>351</v>
      </c>
      <c r="B352" s="3" t="s">
        <v>3025</v>
      </c>
      <c r="C352" s="3" t="s">
        <v>23</v>
      </c>
      <c r="D352" s="3">
        <v>180596.61</v>
      </c>
      <c r="E352" s="3">
        <v>4</v>
      </c>
      <c r="F352" s="3" t="s">
        <v>686</v>
      </c>
      <c r="G352" s="1">
        <v>45296</v>
      </c>
      <c r="H352" s="3" t="s">
        <v>62</v>
      </c>
      <c r="I352" s="3" t="s">
        <v>32</v>
      </c>
      <c r="J352" s="3" t="s">
        <v>20</v>
      </c>
    </row>
    <row r="353" spans="1:10">
      <c r="A353" s="3">
        <v>352</v>
      </c>
      <c r="B353" s="3" t="s">
        <v>3026</v>
      </c>
      <c r="C353" s="3" t="s">
        <v>70</v>
      </c>
      <c r="D353" s="3">
        <v>128122.15</v>
      </c>
      <c r="E353" s="3">
        <v>3</v>
      </c>
      <c r="F353" s="3" t="s">
        <v>688</v>
      </c>
      <c r="G353" s="1">
        <v>45590</v>
      </c>
      <c r="H353" s="3" t="s">
        <v>35</v>
      </c>
      <c r="I353" s="3" t="s">
        <v>26</v>
      </c>
      <c r="J353" s="3" t="s">
        <v>20</v>
      </c>
    </row>
    <row r="354" spans="1:10">
      <c r="A354" s="3">
        <v>353</v>
      </c>
      <c r="B354" s="3" t="s">
        <v>3027</v>
      </c>
      <c r="C354" s="3" t="s">
        <v>129</v>
      </c>
      <c r="D354" s="3">
        <v>84119.09</v>
      </c>
      <c r="E354" s="3">
        <v>5</v>
      </c>
      <c r="F354" s="3" t="s">
        <v>689</v>
      </c>
      <c r="G354" s="1">
        <v>45415</v>
      </c>
      <c r="H354" s="3" t="s">
        <v>159</v>
      </c>
      <c r="I354" s="3" t="s">
        <v>19</v>
      </c>
      <c r="J354" s="3" t="s">
        <v>36</v>
      </c>
    </row>
    <row r="355" spans="1:10">
      <c r="A355" s="3">
        <v>354</v>
      </c>
      <c r="B355" s="3" t="s">
        <v>3028</v>
      </c>
      <c r="C355" s="3" t="s">
        <v>23</v>
      </c>
      <c r="D355" s="3">
        <v>180528.2</v>
      </c>
      <c r="E355" s="3">
        <v>4</v>
      </c>
      <c r="F355" s="3" t="s">
        <v>690</v>
      </c>
      <c r="G355" s="1">
        <v>45442</v>
      </c>
      <c r="H355" s="3" t="s">
        <v>72</v>
      </c>
      <c r="I355" s="3" t="s">
        <v>45</v>
      </c>
      <c r="J355" s="3" t="s">
        <v>20</v>
      </c>
    </row>
    <row r="356" spans="1:10">
      <c r="A356" s="3">
        <v>355</v>
      </c>
      <c r="B356" s="3" t="s">
        <v>3029</v>
      </c>
      <c r="C356" s="3" t="s">
        <v>129</v>
      </c>
      <c r="D356" s="3">
        <v>100804.54</v>
      </c>
      <c r="E356" s="3">
        <v>3</v>
      </c>
      <c r="F356" s="3" t="s">
        <v>692</v>
      </c>
      <c r="G356" s="1">
        <v>45499</v>
      </c>
      <c r="H356" s="3" t="s">
        <v>96</v>
      </c>
      <c r="I356" s="3" t="s">
        <v>32</v>
      </c>
      <c r="J356" s="3" t="s">
        <v>27</v>
      </c>
    </row>
    <row r="357" spans="1:10">
      <c r="A357" s="3">
        <v>356</v>
      </c>
      <c r="B357" s="3" t="s">
        <v>3030</v>
      </c>
      <c r="C357" s="3" t="s">
        <v>16</v>
      </c>
      <c r="D357" s="3">
        <v>47526.85</v>
      </c>
      <c r="E357" s="3">
        <v>2</v>
      </c>
      <c r="F357" s="3" t="s">
        <v>694</v>
      </c>
      <c r="G357" s="1">
        <v>45369</v>
      </c>
      <c r="H357" s="3" t="s">
        <v>223</v>
      </c>
      <c r="I357" s="3" t="s">
        <v>19</v>
      </c>
      <c r="J357" s="3" t="s">
        <v>27</v>
      </c>
    </row>
    <row r="358" spans="1:10">
      <c r="A358" s="3">
        <v>357</v>
      </c>
      <c r="B358" s="3" t="s">
        <v>3031</v>
      </c>
      <c r="C358" s="3" t="s">
        <v>47</v>
      </c>
      <c r="D358" s="3">
        <v>104103.09</v>
      </c>
      <c r="E358" s="3">
        <v>4</v>
      </c>
      <c r="F358" s="3" t="s">
        <v>696</v>
      </c>
      <c r="G358" s="1">
        <v>45598</v>
      </c>
      <c r="H358" s="3" t="s">
        <v>18</v>
      </c>
      <c r="I358" s="3" t="s">
        <v>32</v>
      </c>
      <c r="J358" s="3" t="s">
        <v>20</v>
      </c>
    </row>
    <row r="359" spans="1:10">
      <c r="A359" s="3">
        <v>358</v>
      </c>
      <c r="B359" s="3" t="s">
        <v>3032</v>
      </c>
      <c r="C359" s="3" t="s">
        <v>38</v>
      </c>
      <c r="D359" s="3">
        <v>63575.91</v>
      </c>
      <c r="E359" s="3">
        <v>3</v>
      </c>
      <c r="F359" s="3" t="s">
        <v>698</v>
      </c>
      <c r="G359" s="1">
        <v>45456</v>
      </c>
      <c r="H359" s="3" t="s">
        <v>40</v>
      </c>
      <c r="I359" s="3" t="s">
        <v>41</v>
      </c>
      <c r="J359" s="3" t="s">
        <v>36</v>
      </c>
    </row>
    <row r="360" spans="1:10">
      <c r="A360" s="3">
        <v>359</v>
      </c>
      <c r="B360" s="3" t="s">
        <v>3033</v>
      </c>
      <c r="C360" s="3" t="s">
        <v>38</v>
      </c>
      <c r="D360" s="3">
        <v>90312.91</v>
      </c>
      <c r="E360" s="3">
        <v>5</v>
      </c>
      <c r="F360" s="3" t="s">
        <v>699</v>
      </c>
      <c r="G360" s="1">
        <v>45466</v>
      </c>
      <c r="H360" s="3" t="s">
        <v>31</v>
      </c>
      <c r="I360" s="3" t="s">
        <v>41</v>
      </c>
      <c r="J360" s="3" t="s">
        <v>27</v>
      </c>
    </row>
    <row r="361" spans="1:10">
      <c r="A361" s="3">
        <v>360</v>
      </c>
      <c r="B361" s="3" t="s">
        <v>3034</v>
      </c>
      <c r="C361" s="3" t="s">
        <v>23</v>
      </c>
      <c r="D361" s="3">
        <v>95649.32</v>
      </c>
      <c r="E361" s="3">
        <v>1</v>
      </c>
      <c r="F361" s="3" t="s">
        <v>701</v>
      </c>
      <c r="G361" s="1">
        <v>45389</v>
      </c>
      <c r="H361" s="3" t="s">
        <v>67</v>
      </c>
      <c r="I361" s="3" t="s">
        <v>19</v>
      </c>
      <c r="J361" s="3" t="s">
        <v>27</v>
      </c>
    </row>
    <row r="362" spans="1:10">
      <c r="A362" s="3">
        <v>361</v>
      </c>
      <c r="B362" s="3" t="s">
        <v>3035</v>
      </c>
      <c r="C362" s="3" t="s">
        <v>60</v>
      </c>
      <c r="D362" s="3">
        <v>198215.26</v>
      </c>
      <c r="E362" s="3">
        <v>5</v>
      </c>
      <c r="F362" s="3" t="s">
        <v>703</v>
      </c>
      <c r="G362" s="1">
        <v>45466</v>
      </c>
      <c r="H362" s="3" t="s">
        <v>99</v>
      </c>
      <c r="I362" s="3" t="s">
        <v>45</v>
      </c>
      <c r="J362" s="3" t="s">
        <v>36</v>
      </c>
    </row>
    <row r="363" spans="1:10">
      <c r="A363" s="3">
        <v>362</v>
      </c>
      <c r="B363" s="3" t="s">
        <v>3036</v>
      </c>
      <c r="C363" s="3" t="s">
        <v>38</v>
      </c>
      <c r="D363" s="3">
        <v>24582.09</v>
      </c>
      <c r="E363" s="3">
        <v>2</v>
      </c>
      <c r="F363" s="3" t="s">
        <v>704</v>
      </c>
      <c r="G363" s="1">
        <v>45548</v>
      </c>
      <c r="H363" s="3" t="s">
        <v>91</v>
      </c>
      <c r="I363" s="3" t="s">
        <v>45</v>
      </c>
      <c r="J363" s="3" t="s">
        <v>36</v>
      </c>
    </row>
    <row r="364" spans="1:10">
      <c r="A364" s="3">
        <v>363</v>
      </c>
      <c r="B364" s="3" t="s">
        <v>3037</v>
      </c>
      <c r="C364" s="3" t="s">
        <v>38</v>
      </c>
      <c r="D364" s="3">
        <v>112832.19</v>
      </c>
      <c r="E364" s="3">
        <v>3</v>
      </c>
      <c r="F364" s="3" t="s">
        <v>706</v>
      </c>
      <c r="G364" s="1">
        <v>45540</v>
      </c>
      <c r="H364" s="3" t="s">
        <v>53</v>
      </c>
      <c r="I364" s="3" t="s">
        <v>45</v>
      </c>
      <c r="J364" s="3" t="s">
        <v>27</v>
      </c>
    </row>
    <row r="365" spans="1:10">
      <c r="A365" s="3">
        <v>364</v>
      </c>
      <c r="B365" s="3" t="s">
        <v>3038</v>
      </c>
      <c r="C365" s="3" t="s">
        <v>70</v>
      </c>
      <c r="D365" s="3">
        <v>73861.97</v>
      </c>
      <c r="E365" s="3">
        <v>1</v>
      </c>
      <c r="F365" s="3" t="s">
        <v>707</v>
      </c>
      <c r="G365" s="1">
        <v>45328</v>
      </c>
      <c r="H365" s="3" t="s">
        <v>40</v>
      </c>
      <c r="I365" s="3" t="s">
        <v>45</v>
      </c>
      <c r="J365" s="3" t="s">
        <v>20</v>
      </c>
    </row>
    <row r="366" spans="1:10">
      <c r="A366" s="3">
        <v>365</v>
      </c>
      <c r="B366" s="3" t="s">
        <v>3039</v>
      </c>
      <c r="C366" s="3" t="s">
        <v>29</v>
      </c>
      <c r="D366" s="3">
        <v>167752.24</v>
      </c>
      <c r="E366" s="3">
        <v>1</v>
      </c>
      <c r="F366" s="3" t="s">
        <v>709</v>
      </c>
      <c r="G366" s="1">
        <v>45353</v>
      </c>
      <c r="H366" s="3" t="s">
        <v>72</v>
      </c>
      <c r="I366" s="3" t="s">
        <v>45</v>
      </c>
      <c r="J366" s="3" t="s">
        <v>36</v>
      </c>
    </row>
    <row r="367" spans="1:10">
      <c r="A367" s="3">
        <v>366</v>
      </c>
      <c r="B367" s="3" t="s">
        <v>3040</v>
      </c>
      <c r="C367" s="3" t="s">
        <v>38</v>
      </c>
      <c r="D367" s="3">
        <v>154047.82</v>
      </c>
      <c r="E367" s="3">
        <v>5</v>
      </c>
      <c r="F367" s="3" t="s">
        <v>710</v>
      </c>
      <c r="G367" s="1">
        <v>45523</v>
      </c>
      <c r="H367" s="3" t="s">
        <v>31</v>
      </c>
      <c r="I367" s="3" t="s">
        <v>41</v>
      </c>
      <c r="J367" s="3" t="s">
        <v>20</v>
      </c>
    </row>
    <row r="368" spans="1:10">
      <c r="A368" s="3">
        <v>367</v>
      </c>
      <c r="B368" s="3" t="s">
        <v>3041</v>
      </c>
      <c r="C368" s="3" t="s">
        <v>51</v>
      </c>
      <c r="D368" s="3">
        <v>101896.83</v>
      </c>
      <c r="E368" s="3">
        <v>1</v>
      </c>
      <c r="F368" s="3" t="s">
        <v>712</v>
      </c>
      <c r="G368" s="1">
        <v>45632</v>
      </c>
      <c r="H368" s="3" t="s">
        <v>44</v>
      </c>
      <c r="I368" s="3" t="s">
        <v>26</v>
      </c>
      <c r="J368" s="3" t="s">
        <v>27</v>
      </c>
    </row>
    <row r="369" spans="1:10">
      <c r="A369" s="3">
        <v>368</v>
      </c>
      <c r="B369" s="3" t="s">
        <v>3042</v>
      </c>
      <c r="C369" s="3" t="s">
        <v>29</v>
      </c>
      <c r="D369" s="3">
        <v>137558.07999999999</v>
      </c>
      <c r="E369" s="3">
        <v>5</v>
      </c>
      <c r="F369" s="3" t="s">
        <v>714</v>
      </c>
      <c r="G369" s="1">
        <v>45404</v>
      </c>
      <c r="H369" s="3" t="s">
        <v>106</v>
      </c>
      <c r="I369" s="3" t="s">
        <v>26</v>
      </c>
      <c r="J369" s="3" t="s">
        <v>20</v>
      </c>
    </row>
    <row r="370" spans="1:10">
      <c r="A370" s="3">
        <v>369</v>
      </c>
      <c r="B370" s="3" t="s">
        <v>3043</v>
      </c>
      <c r="C370" s="3" t="s">
        <v>70</v>
      </c>
      <c r="D370" s="3">
        <v>85906.22</v>
      </c>
      <c r="E370" s="3">
        <v>5</v>
      </c>
      <c r="F370" s="3" t="s">
        <v>715</v>
      </c>
      <c r="G370" s="1">
        <v>45649</v>
      </c>
      <c r="H370" s="3" t="s">
        <v>99</v>
      </c>
      <c r="I370" s="3" t="s">
        <v>41</v>
      </c>
      <c r="J370" s="3" t="s">
        <v>20</v>
      </c>
    </row>
    <row r="371" spans="1:10">
      <c r="A371" s="3">
        <v>370</v>
      </c>
      <c r="B371" s="3" t="s">
        <v>3044</v>
      </c>
      <c r="C371" s="3" t="s">
        <v>51</v>
      </c>
      <c r="D371" s="3">
        <v>122344.6</v>
      </c>
      <c r="E371" s="3">
        <v>1</v>
      </c>
      <c r="F371" s="3" t="s">
        <v>716</v>
      </c>
      <c r="G371" s="1">
        <v>45297</v>
      </c>
      <c r="H371" s="3" t="s">
        <v>76</v>
      </c>
      <c r="I371" s="3" t="s">
        <v>41</v>
      </c>
      <c r="J371" s="3" t="s">
        <v>27</v>
      </c>
    </row>
    <row r="372" spans="1:10">
      <c r="A372" s="3">
        <v>371</v>
      </c>
      <c r="B372" s="3" t="s">
        <v>3045</v>
      </c>
      <c r="C372" s="3" t="s">
        <v>29</v>
      </c>
      <c r="D372" s="3">
        <v>70096.25</v>
      </c>
      <c r="E372" s="3">
        <v>3</v>
      </c>
      <c r="F372" s="3" t="s">
        <v>717</v>
      </c>
      <c r="G372" s="1">
        <v>45519</v>
      </c>
      <c r="H372" s="3" t="s">
        <v>62</v>
      </c>
      <c r="I372" s="3" t="s">
        <v>41</v>
      </c>
      <c r="J372" s="3" t="s">
        <v>20</v>
      </c>
    </row>
    <row r="373" spans="1:10">
      <c r="A373" s="3">
        <v>372</v>
      </c>
      <c r="B373" s="3" t="s">
        <v>3046</v>
      </c>
      <c r="C373" s="3" t="s">
        <v>60</v>
      </c>
      <c r="D373" s="3">
        <v>199769.58</v>
      </c>
      <c r="E373" s="3">
        <v>4</v>
      </c>
      <c r="F373" s="3" t="s">
        <v>719</v>
      </c>
      <c r="G373" s="1">
        <v>45372</v>
      </c>
      <c r="H373" s="3" t="s">
        <v>31</v>
      </c>
      <c r="I373" s="3" t="s">
        <v>32</v>
      </c>
      <c r="J373" s="3" t="s">
        <v>36</v>
      </c>
    </row>
    <row r="374" spans="1:10">
      <c r="A374" s="3">
        <v>373</v>
      </c>
      <c r="B374" s="3" t="s">
        <v>3047</v>
      </c>
      <c r="C374" s="3" t="s">
        <v>23</v>
      </c>
      <c r="D374" s="3">
        <v>91841.21</v>
      </c>
      <c r="E374" s="3">
        <v>3</v>
      </c>
      <c r="F374" s="3" t="s">
        <v>721</v>
      </c>
      <c r="G374" s="1">
        <v>45449</v>
      </c>
      <c r="H374" s="3" t="s">
        <v>91</v>
      </c>
      <c r="I374" s="3" t="s">
        <v>19</v>
      </c>
      <c r="J374" s="3" t="s">
        <v>36</v>
      </c>
    </row>
    <row r="375" spans="1:10">
      <c r="A375" s="3">
        <v>374</v>
      </c>
      <c r="B375" s="3" t="s">
        <v>3048</v>
      </c>
      <c r="C375" s="3" t="s">
        <v>51</v>
      </c>
      <c r="D375" s="3">
        <v>185384.95</v>
      </c>
      <c r="E375" s="3">
        <v>1</v>
      </c>
      <c r="F375" s="3" t="s">
        <v>723</v>
      </c>
      <c r="G375" s="1">
        <v>45574</v>
      </c>
      <c r="H375" s="3" t="s">
        <v>35</v>
      </c>
      <c r="I375" s="3" t="s">
        <v>32</v>
      </c>
      <c r="J375" s="3" t="s">
        <v>36</v>
      </c>
    </row>
    <row r="376" spans="1:10">
      <c r="A376" s="3">
        <v>375</v>
      </c>
      <c r="B376" s="3" t="s">
        <v>3049</v>
      </c>
      <c r="C376" s="3" t="s">
        <v>16</v>
      </c>
      <c r="D376" s="3">
        <v>199342.05</v>
      </c>
      <c r="E376" s="3">
        <v>2</v>
      </c>
      <c r="F376" s="3" t="s">
        <v>725</v>
      </c>
      <c r="G376" s="1">
        <v>45423</v>
      </c>
      <c r="H376" s="3" t="s">
        <v>251</v>
      </c>
      <c r="I376" s="3" t="s">
        <v>41</v>
      </c>
      <c r="J376" s="3" t="s">
        <v>20</v>
      </c>
    </row>
    <row r="377" spans="1:10">
      <c r="A377" s="3">
        <v>376</v>
      </c>
      <c r="B377" s="3" t="s">
        <v>3050</v>
      </c>
      <c r="C377" s="3" t="s">
        <v>51</v>
      </c>
      <c r="D377" s="3">
        <v>156262.54999999999</v>
      </c>
      <c r="E377" s="3">
        <v>3</v>
      </c>
      <c r="F377" s="3" t="s">
        <v>726</v>
      </c>
      <c r="G377" s="1">
        <v>45563</v>
      </c>
      <c r="H377" s="3" t="s">
        <v>31</v>
      </c>
      <c r="I377" s="3" t="s">
        <v>45</v>
      </c>
      <c r="J377" s="3" t="s">
        <v>27</v>
      </c>
    </row>
    <row r="378" spans="1:10">
      <c r="A378" s="3">
        <v>377</v>
      </c>
      <c r="B378" s="3" t="s">
        <v>3051</v>
      </c>
      <c r="C378" s="3" t="s">
        <v>79</v>
      </c>
      <c r="D378" s="3">
        <v>93143.97</v>
      </c>
      <c r="E378" s="3">
        <v>1</v>
      </c>
      <c r="F378" s="3" t="s">
        <v>728</v>
      </c>
      <c r="G378" s="1">
        <v>45485</v>
      </c>
      <c r="H378" s="3" t="s">
        <v>40</v>
      </c>
      <c r="I378" s="3" t="s">
        <v>45</v>
      </c>
      <c r="J378" s="3" t="s">
        <v>27</v>
      </c>
    </row>
    <row r="379" spans="1:10">
      <c r="A379" s="3">
        <v>378</v>
      </c>
      <c r="B379" s="3" t="s">
        <v>3052</v>
      </c>
      <c r="C379" s="3" t="s">
        <v>70</v>
      </c>
      <c r="D379" s="3">
        <v>156918.09</v>
      </c>
      <c r="E379" s="3">
        <v>1</v>
      </c>
      <c r="F379" s="3" t="s">
        <v>730</v>
      </c>
      <c r="G379" s="1">
        <v>45383</v>
      </c>
      <c r="H379" s="3" t="s">
        <v>62</v>
      </c>
      <c r="I379" s="3" t="s">
        <v>45</v>
      </c>
      <c r="J379" s="3" t="s">
        <v>36</v>
      </c>
    </row>
    <row r="380" spans="1:10">
      <c r="A380" s="3">
        <v>379</v>
      </c>
      <c r="B380" s="3" t="s">
        <v>3053</v>
      </c>
      <c r="C380" s="3" t="s">
        <v>16</v>
      </c>
      <c r="D380" s="3">
        <v>60074.58</v>
      </c>
      <c r="E380" s="3">
        <v>4</v>
      </c>
      <c r="F380" s="3" t="s">
        <v>732</v>
      </c>
      <c r="G380" s="1">
        <v>45419</v>
      </c>
      <c r="H380" s="3" t="s">
        <v>91</v>
      </c>
      <c r="I380" s="3" t="s">
        <v>19</v>
      </c>
      <c r="J380" s="3" t="s">
        <v>36</v>
      </c>
    </row>
    <row r="381" spans="1:10">
      <c r="A381" s="3">
        <v>380</v>
      </c>
      <c r="B381" s="3" t="s">
        <v>3054</v>
      </c>
      <c r="C381" s="3" t="s">
        <v>38</v>
      </c>
      <c r="D381" s="3">
        <v>107712.44</v>
      </c>
      <c r="E381" s="3">
        <v>1</v>
      </c>
      <c r="F381" s="3" t="s">
        <v>733</v>
      </c>
      <c r="G381" s="1">
        <v>45651</v>
      </c>
      <c r="H381" s="3" t="s">
        <v>44</v>
      </c>
      <c r="I381" s="3" t="s">
        <v>32</v>
      </c>
      <c r="J381" s="3" t="s">
        <v>20</v>
      </c>
    </row>
    <row r="382" spans="1:10">
      <c r="A382" s="3">
        <v>381</v>
      </c>
      <c r="B382" s="3" t="s">
        <v>3055</v>
      </c>
      <c r="C382" s="3" t="s">
        <v>47</v>
      </c>
      <c r="D382" s="3">
        <v>155530.07</v>
      </c>
      <c r="E382" s="3">
        <v>4</v>
      </c>
      <c r="F382" s="3" t="s">
        <v>735</v>
      </c>
      <c r="G382" s="1">
        <v>45536</v>
      </c>
      <c r="H382" s="3" t="s">
        <v>96</v>
      </c>
      <c r="I382" s="3" t="s">
        <v>41</v>
      </c>
      <c r="J382" s="3" t="s">
        <v>36</v>
      </c>
    </row>
    <row r="383" spans="1:10">
      <c r="A383" s="3">
        <v>382</v>
      </c>
      <c r="B383" s="3" t="s">
        <v>3056</v>
      </c>
      <c r="C383" s="3" t="s">
        <v>23</v>
      </c>
      <c r="D383" s="3">
        <v>119485.31</v>
      </c>
      <c r="E383" s="3">
        <v>5</v>
      </c>
      <c r="F383" s="3" t="s">
        <v>736</v>
      </c>
      <c r="G383" s="1">
        <v>45360</v>
      </c>
      <c r="H383" s="3" t="s">
        <v>131</v>
      </c>
      <c r="I383" s="3" t="s">
        <v>26</v>
      </c>
      <c r="J383" s="3" t="s">
        <v>36</v>
      </c>
    </row>
    <row r="384" spans="1:10">
      <c r="A384" s="3">
        <v>383</v>
      </c>
      <c r="B384" s="3" t="s">
        <v>3057</v>
      </c>
      <c r="C384" s="3" t="s">
        <v>70</v>
      </c>
      <c r="D384" s="3">
        <v>18887.38</v>
      </c>
      <c r="E384" s="3">
        <v>2</v>
      </c>
      <c r="F384" s="3" t="s">
        <v>737</v>
      </c>
      <c r="G384" s="1">
        <v>45617</v>
      </c>
      <c r="H384" s="3" t="s">
        <v>223</v>
      </c>
      <c r="I384" s="3" t="s">
        <v>26</v>
      </c>
      <c r="J384" s="3" t="s">
        <v>27</v>
      </c>
    </row>
    <row r="385" spans="1:10">
      <c r="A385" s="3">
        <v>384</v>
      </c>
      <c r="B385" s="3" t="s">
        <v>3058</v>
      </c>
      <c r="C385" s="3" t="s">
        <v>16</v>
      </c>
      <c r="D385" s="3">
        <v>167259.65</v>
      </c>
      <c r="E385" s="3">
        <v>2</v>
      </c>
      <c r="F385" s="3" t="s">
        <v>739</v>
      </c>
      <c r="G385" s="1">
        <v>45644</v>
      </c>
      <c r="H385" s="3" t="s">
        <v>91</v>
      </c>
      <c r="I385" s="3" t="s">
        <v>19</v>
      </c>
      <c r="J385" s="3" t="s">
        <v>36</v>
      </c>
    </row>
    <row r="386" spans="1:10">
      <c r="A386" s="3">
        <v>385</v>
      </c>
      <c r="B386" s="3" t="s">
        <v>3059</v>
      </c>
      <c r="C386" s="3" t="s">
        <v>38</v>
      </c>
      <c r="D386" s="3">
        <v>52925.33</v>
      </c>
      <c r="E386" s="3">
        <v>5</v>
      </c>
      <c r="F386" s="3" t="s">
        <v>741</v>
      </c>
      <c r="G386" s="1">
        <v>45598</v>
      </c>
      <c r="H386" s="3" t="s">
        <v>67</v>
      </c>
      <c r="I386" s="3" t="s">
        <v>45</v>
      </c>
      <c r="J386" s="3" t="s">
        <v>20</v>
      </c>
    </row>
    <row r="387" spans="1:10">
      <c r="A387" s="3">
        <v>386</v>
      </c>
      <c r="B387" s="3" t="s">
        <v>3060</v>
      </c>
      <c r="C387" s="3" t="s">
        <v>38</v>
      </c>
      <c r="D387" s="3">
        <v>65627.149999999994</v>
      </c>
      <c r="E387" s="3">
        <v>5</v>
      </c>
      <c r="F387" s="3" t="s">
        <v>742</v>
      </c>
      <c r="G387" s="1">
        <v>45607</v>
      </c>
      <c r="H387" s="3" t="s">
        <v>72</v>
      </c>
      <c r="I387" s="3" t="s">
        <v>45</v>
      </c>
      <c r="J387" s="3" t="s">
        <v>27</v>
      </c>
    </row>
    <row r="388" spans="1:10">
      <c r="A388" s="3">
        <v>387</v>
      </c>
      <c r="B388" s="3" t="s">
        <v>3061</v>
      </c>
      <c r="C388" s="3" t="s">
        <v>70</v>
      </c>
      <c r="D388" s="3">
        <v>146348.12</v>
      </c>
      <c r="E388" s="3">
        <v>2</v>
      </c>
      <c r="F388" s="3" t="s">
        <v>744</v>
      </c>
      <c r="G388" s="1">
        <v>45618</v>
      </c>
      <c r="H388" s="3" t="s">
        <v>67</v>
      </c>
      <c r="I388" s="3" t="s">
        <v>19</v>
      </c>
      <c r="J388" s="3" t="s">
        <v>36</v>
      </c>
    </row>
    <row r="389" spans="1:10">
      <c r="A389" s="3">
        <v>388</v>
      </c>
      <c r="B389" s="3" t="s">
        <v>3062</v>
      </c>
      <c r="C389" s="3" t="s">
        <v>38</v>
      </c>
      <c r="D389" s="3">
        <v>41477.480000000003</v>
      </c>
      <c r="E389" s="3">
        <v>4</v>
      </c>
      <c r="F389" s="3" t="s">
        <v>746</v>
      </c>
      <c r="G389" s="1">
        <v>45312</v>
      </c>
      <c r="H389" s="3" t="s">
        <v>57</v>
      </c>
      <c r="I389" s="3" t="s">
        <v>41</v>
      </c>
      <c r="J389" s="3" t="s">
        <v>27</v>
      </c>
    </row>
    <row r="390" spans="1:10">
      <c r="A390" s="3">
        <v>389</v>
      </c>
      <c r="B390" s="3" t="s">
        <v>3063</v>
      </c>
      <c r="C390" s="3" t="s">
        <v>60</v>
      </c>
      <c r="D390" s="3">
        <v>15505.93</v>
      </c>
      <c r="E390" s="3">
        <v>3</v>
      </c>
      <c r="F390" s="3" t="s">
        <v>748</v>
      </c>
      <c r="G390" s="1">
        <v>45513</v>
      </c>
      <c r="H390" s="3" t="s">
        <v>25</v>
      </c>
      <c r="I390" s="3" t="s">
        <v>45</v>
      </c>
      <c r="J390" s="3" t="s">
        <v>20</v>
      </c>
    </row>
    <row r="391" spans="1:10">
      <c r="A391" s="3">
        <v>390</v>
      </c>
      <c r="B391" s="3" t="s">
        <v>2957</v>
      </c>
      <c r="C391" s="3" t="s">
        <v>38</v>
      </c>
      <c r="D391" s="3">
        <v>142190.01</v>
      </c>
      <c r="E391" s="3">
        <v>5</v>
      </c>
      <c r="F391" s="3" t="s">
        <v>749</v>
      </c>
      <c r="G391" s="1">
        <v>45312</v>
      </c>
      <c r="H391" s="3" t="s">
        <v>25</v>
      </c>
      <c r="I391" s="3" t="s">
        <v>32</v>
      </c>
      <c r="J391" s="3" t="s">
        <v>36</v>
      </c>
    </row>
    <row r="392" spans="1:10">
      <c r="A392" s="3">
        <v>391</v>
      </c>
      <c r="B392" s="3" t="s">
        <v>3064</v>
      </c>
      <c r="C392" s="3" t="s">
        <v>79</v>
      </c>
      <c r="D392" s="3">
        <v>100701.64</v>
      </c>
      <c r="E392" s="3">
        <v>3</v>
      </c>
      <c r="F392" s="3" t="s">
        <v>751</v>
      </c>
      <c r="G392" s="1">
        <v>45327</v>
      </c>
      <c r="H392" s="3" t="s">
        <v>96</v>
      </c>
      <c r="I392" s="3" t="s">
        <v>19</v>
      </c>
      <c r="J392" s="3" t="s">
        <v>36</v>
      </c>
    </row>
    <row r="393" spans="1:10">
      <c r="A393" s="3">
        <v>392</v>
      </c>
      <c r="B393" s="3" t="s">
        <v>3065</v>
      </c>
      <c r="C393" s="3" t="s">
        <v>51</v>
      </c>
      <c r="D393" s="3">
        <v>111280.45</v>
      </c>
      <c r="E393" s="3">
        <v>1</v>
      </c>
      <c r="F393" s="3" t="s">
        <v>752</v>
      </c>
      <c r="G393" s="1">
        <v>45615</v>
      </c>
      <c r="H393" s="3" t="s">
        <v>223</v>
      </c>
      <c r="I393" s="3" t="s">
        <v>19</v>
      </c>
      <c r="J393" s="3" t="s">
        <v>36</v>
      </c>
    </row>
    <row r="394" spans="1:10">
      <c r="A394" s="3">
        <v>393</v>
      </c>
      <c r="B394" s="3" t="s">
        <v>3066</v>
      </c>
      <c r="C394" s="3" t="s">
        <v>23</v>
      </c>
      <c r="D394" s="3">
        <v>107863.13</v>
      </c>
      <c r="E394" s="3">
        <v>1</v>
      </c>
      <c r="F394" s="3" t="s">
        <v>754</v>
      </c>
      <c r="G394" s="1">
        <v>45352</v>
      </c>
      <c r="H394" s="3" t="s">
        <v>40</v>
      </c>
      <c r="I394" s="3" t="s">
        <v>41</v>
      </c>
      <c r="J394" s="3" t="s">
        <v>20</v>
      </c>
    </row>
    <row r="395" spans="1:10">
      <c r="A395" s="3">
        <v>394</v>
      </c>
      <c r="B395" s="3" t="s">
        <v>3067</v>
      </c>
      <c r="C395" s="3" t="s">
        <v>16</v>
      </c>
      <c r="D395" s="3">
        <v>31429.83</v>
      </c>
      <c r="E395" s="3">
        <v>2</v>
      </c>
      <c r="F395" s="3" t="s">
        <v>755</v>
      </c>
      <c r="G395" s="1">
        <v>45451</v>
      </c>
      <c r="H395" s="3" t="s">
        <v>131</v>
      </c>
      <c r="I395" s="3" t="s">
        <v>32</v>
      </c>
      <c r="J395" s="3" t="s">
        <v>36</v>
      </c>
    </row>
    <row r="396" spans="1:10">
      <c r="A396" s="3">
        <v>395</v>
      </c>
      <c r="B396" s="3" t="s">
        <v>3068</v>
      </c>
      <c r="C396" s="3" t="s">
        <v>29</v>
      </c>
      <c r="D396" s="3">
        <v>127785.41</v>
      </c>
      <c r="E396" s="3">
        <v>4</v>
      </c>
      <c r="F396" s="3" t="s">
        <v>756</v>
      </c>
      <c r="G396" s="1">
        <v>45433</v>
      </c>
      <c r="H396" s="3" t="s">
        <v>76</v>
      </c>
      <c r="I396" s="3" t="s">
        <v>45</v>
      </c>
      <c r="J396" s="3" t="s">
        <v>27</v>
      </c>
    </row>
    <row r="397" spans="1:10">
      <c r="A397" s="3">
        <v>396</v>
      </c>
      <c r="B397" s="3" t="s">
        <v>3069</v>
      </c>
      <c r="C397" s="3" t="s">
        <v>23</v>
      </c>
      <c r="D397" s="3">
        <v>177587.51</v>
      </c>
      <c r="E397" s="3">
        <v>5</v>
      </c>
      <c r="F397" s="3" t="s">
        <v>757</v>
      </c>
      <c r="G397" s="1">
        <v>45616</v>
      </c>
      <c r="H397" s="3" t="s">
        <v>18</v>
      </c>
      <c r="I397" s="3" t="s">
        <v>19</v>
      </c>
      <c r="J397" s="3" t="s">
        <v>36</v>
      </c>
    </row>
    <row r="398" spans="1:10">
      <c r="A398" s="3">
        <v>397</v>
      </c>
      <c r="B398" s="3" t="s">
        <v>3070</v>
      </c>
      <c r="C398" s="3" t="s">
        <v>38</v>
      </c>
      <c r="D398" s="3">
        <v>162397.04</v>
      </c>
      <c r="E398" s="3">
        <v>5</v>
      </c>
      <c r="F398" s="3" t="s">
        <v>759</v>
      </c>
      <c r="G398" s="1">
        <v>45488</v>
      </c>
      <c r="H398" s="3" t="s">
        <v>121</v>
      </c>
      <c r="I398" s="3" t="s">
        <v>41</v>
      </c>
      <c r="J398" s="3" t="s">
        <v>36</v>
      </c>
    </row>
    <row r="399" spans="1:10">
      <c r="A399" s="3">
        <v>398</v>
      </c>
      <c r="B399" s="3" t="s">
        <v>3071</v>
      </c>
      <c r="C399" s="3" t="s">
        <v>23</v>
      </c>
      <c r="D399" s="3">
        <v>180065.41</v>
      </c>
      <c r="E399" s="3">
        <v>2</v>
      </c>
      <c r="F399" s="3" t="s">
        <v>761</v>
      </c>
      <c r="G399" s="1">
        <v>45400</v>
      </c>
      <c r="H399" s="3" t="s">
        <v>81</v>
      </c>
      <c r="I399" s="3" t="s">
        <v>32</v>
      </c>
      <c r="J399" s="3" t="s">
        <v>27</v>
      </c>
    </row>
    <row r="400" spans="1:10">
      <c r="A400" s="3">
        <v>399</v>
      </c>
      <c r="B400" s="3" t="s">
        <v>3072</v>
      </c>
      <c r="C400" s="3" t="s">
        <v>129</v>
      </c>
      <c r="D400" s="3">
        <v>153642.22</v>
      </c>
      <c r="E400" s="3">
        <v>3</v>
      </c>
      <c r="F400" s="3" t="s">
        <v>763</v>
      </c>
      <c r="G400" s="1">
        <v>45362</v>
      </c>
      <c r="H400" s="3" t="s">
        <v>197</v>
      </c>
      <c r="I400" s="3" t="s">
        <v>19</v>
      </c>
      <c r="J400" s="3" t="s">
        <v>27</v>
      </c>
    </row>
    <row r="401" spans="1:10">
      <c r="A401" s="3">
        <v>400</v>
      </c>
      <c r="B401" s="3" t="s">
        <v>3073</v>
      </c>
      <c r="C401" s="3" t="s">
        <v>79</v>
      </c>
      <c r="D401" s="3">
        <v>149258.20000000001</v>
      </c>
      <c r="E401" s="3">
        <v>4</v>
      </c>
      <c r="F401" s="3" t="s">
        <v>765</v>
      </c>
      <c r="G401" s="1">
        <v>45472</v>
      </c>
      <c r="H401" s="3" t="s">
        <v>191</v>
      </c>
      <c r="I401" s="3" t="s">
        <v>45</v>
      </c>
      <c r="J401" s="3" t="s">
        <v>36</v>
      </c>
    </row>
    <row r="402" spans="1:10">
      <c r="A402" s="3">
        <v>401</v>
      </c>
      <c r="B402" s="3" t="s">
        <v>3074</v>
      </c>
      <c r="C402" s="3" t="s">
        <v>70</v>
      </c>
      <c r="D402" s="3">
        <v>105364.35</v>
      </c>
      <c r="E402" s="3">
        <v>4</v>
      </c>
      <c r="F402" s="3" t="s">
        <v>766</v>
      </c>
      <c r="G402" s="1">
        <v>45537</v>
      </c>
      <c r="H402" s="3" t="s">
        <v>91</v>
      </c>
      <c r="I402" s="3" t="s">
        <v>26</v>
      </c>
      <c r="J402" s="3" t="s">
        <v>20</v>
      </c>
    </row>
    <row r="403" spans="1:10">
      <c r="A403" s="3">
        <v>402</v>
      </c>
      <c r="B403" s="3" t="s">
        <v>3075</v>
      </c>
      <c r="C403" s="3" t="s">
        <v>51</v>
      </c>
      <c r="D403" s="3">
        <v>55460.14</v>
      </c>
      <c r="E403" s="3">
        <v>5</v>
      </c>
      <c r="F403" s="3" t="s">
        <v>767</v>
      </c>
      <c r="G403" s="1">
        <v>45602</v>
      </c>
      <c r="H403" s="3" t="s">
        <v>62</v>
      </c>
      <c r="I403" s="3" t="s">
        <v>41</v>
      </c>
      <c r="J403" s="3" t="s">
        <v>36</v>
      </c>
    </row>
    <row r="404" spans="1:10">
      <c r="A404" s="3">
        <v>403</v>
      </c>
      <c r="B404" s="3" t="s">
        <v>3076</v>
      </c>
      <c r="C404" s="3" t="s">
        <v>47</v>
      </c>
      <c r="D404" s="3">
        <v>154666.93</v>
      </c>
      <c r="E404" s="3">
        <v>4</v>
      </c>
      <c r="F404" s="3" t="s">
        <v>768</v>
      </c>
      <c r="G404" s="1">
        <v>45297</v>
      </c>
      <c r="H404" s="3" t="s">
        <v>131</v>
      </c>
      <c r="I404" s="3" t="s">
        <v>26</v>
      </c>
      <c r="J404" s="3" t="s">
        <v>36</v>
      </c>
    </row>
    <row r="405" spans="1:10">
      <c r="A405" s="3">
        <v>404</v>
      </c>
      <c r="B405" s="3" t="s">
        <v>3077</v>
      </c>
      <c r="C405" s="3" t="s">
        <v>79</v>
      </c>
      <c r="D405" s="3">
        <v>64706.73</v>
      </c>
      <c r="E405" s="3">
        <v>3</v>
      </c>
      <c r="F405" s="3" t="s">
        <v>769</v>
      </c>
      <c r="G405" s="1">
        <v>45591</v>
      </c>
      <c r="H405" s="3" t="s">
        <v>81</v>
      </c>
      <c r="I405" s="3" t="s">
        <v>45</v>
      </c>
      <c r="J405" s="3" t="s">
        <v>36</v>
      </c>
    </row>
    <row r="406" spans="1:10">
      <c r="A406" s="3">
        <v>405</v>
      </c>
      <c r="B406" s="3" t="s">
        <v>3078</v>
      </c>
      <c r="C406" s="3" t="s">
        <v>60</v>
      </c>
      <c r="D406" s="3">
        <v>187194.32</v>
      </c>
      <c r="E406" s="3">
        <v>3</v>
      </c>
      <c r="F406" s="3" t="s">
        <v>770</v>
      </c>
      <c r="G406" s="1">
        <v>45569</v>
      </c>
      <c r="H406" s="3" t="s">
        <v>81</v>
      </c>
      <c r="I406" s="3" t="s">
        <v>45</v>
      </c>
      <c r="J406" s="3" t="s">
        <v>36</v>
      </c>
    </row>
    <row r="407" spans="1:10">
      <c r="A407" s="3">
        <v>406</v>
      </c>
      <c r="B407" s="3" t="s">
        <v>3079</v>
      </c>
      <c r="C407" s="3" t="s">
        <v>29</v>
      </c>
      <c r="D407" s="3">
        <v>192183.18</v>
      </c>
      <c r="E407" s="3">
        <v>4</v>
      </c>
      <c r="F407" s="3" t="s">
        <v>772</v>
      </c>
      <c r="G407" s="1">
        <v>45613</v>
      </c>
      <c r="H407" s="3" t="s">
        <v>62</v>
      </c>
      <c r="I407" s="3" t="s">
        <v>32</v>
      </c>
      <c r="J407" s="3" t="s">
        <v>27</v>
      </c>
    </row>
    <row r="408" spans="1:10">
      <c r="A408" s="3">
        <v>407</v>
      </c>
      <c r="B408" s="3" t="s">
        <v>3080</v>
      </c>
      <c r="C408" s="3" t="s">
        <v>29</v>
      </c>
      <c r="D408" s="3">
        <v>160742.69</v>
      </c>
      <c r="E408" s="3">
        <v>1</v>
      </c>
      <c r="F408" s="3" t="s">
        <v>773</v>
      </c>
      <c r="G408" s="1">
        <v>45308</v>
      </c>
      <c r="H408" s="3" t="s">
        <v>106</v>
      </c>
      <c r="I408" s="3" t="s">
        <v>45</v>
      </c>
      <c r="J408" s="3" t="s">
        <v>36</v>
      </c>
    </row>
    <row r="409" spans="1:10">
      <c r="A409" s="3">
        <v>408</v>
      </c>
      <c r="B409" s="3" t="s">
        <v>3081</v>
      </c>
      <c r="C409" s="3" t="s">
        <v>29</v>
      </c>
      <c r="D409" s="3">
        <v>12226.34</v>
      </c>
      <c r="E409" s="3">
        <v>3</v>
      </c>
      <c r="F409" s="3" t="s">
        <v>775</v>
      </c>
      <c r="G409" s="1">
        <v>45480</v>
      </c>
      <c r="H409" s="3" t="s">
        <v>57</v>
      </c>
      <c r="I409" s="3" t="s">
        <v>26</v>
      </c>
      <c r="J409" s="3" t="s">
        <v>27</v>
      </c>
    </row>
    <row r="410" spans="1:10">
      <c r="A410" s="3">
        <v>409</v>
      </c>
      <c r="B410" s="3" t="s">
        <v>3082</v>
      </c>
      <c r="C410" s="3" t="s">
        <v>60</v>
      </c>
      <c r="D410" s="3">
        <v>111084.24</v>
      </c>
      <c r="E410" s="3">
        <v>3</v>
      </c>
      <c r="F410" s="3" t="s">
        <v>776</v>
      </c>
      <c r="G410" s="1">
        <v>45440</v>
      </c>
      <c r="H410" s="3" t="s">
        <v>181</v>
      </c>
      <c r="I410" s="3" t="s">
        <v>41</v>
      </c>
      <c r="J410" s="3" t="s">
        <v>36</v>
      </c>
    </row>
    <row r="411" spans="1:10">
      <c r="A411" s="3">
        <v>410</v>
      </c>
      <c r="B411" s="3" t="s">
        <v>3083</v>
      </c>
      <c r="C411" s="3" t="s">
        <v>60</v>
      </c>
      <c r="D411" s="3">
        <v>60596.11</v>
      </c>
      <c r="E411" s="3">
        <v>4</v>
      </c>
      <c r="F411" s="3" t="s">
        <v>778</v>
      </c>
      <c r="G411" s="1">
        <v>45481</v>
      </c>
      <c r="H411" s="3" t="s">
        <v>35</v>
      </c>
      <c r="I411" s="3" t="s">
        <v>19</v>
      </c>
      <c r="J411" s="3" t="s">
        <v>20</v>
      </c>
    </row>
    <row r="412" spans="1:10">
      <c r="A412" s="3">
        <v>411</v>
      </c>
      <c r="B412" s="3" t="s">
        <v>3084</v>
      </c>
      <c r="C412" s="3" t="s">
        <v>47</v>
      </c>
      <c r="D412" s="3">
        <v>57719.11</v>
      </c>
      <c r="E412" s="3">
        <v>5</v>
      </c>
      <c r="F412" s="3" t="s">
        <v>780</v>
      </c>
      <c r="G412" s="1">
        <v>45608</v>
      </c>
      <c r="H412" s="3" t="s">
        <v>40</v>
      </c>
      <c r="I412" s="3" t="s">
        <v>45</v>
      </c>
      <c r="J412" s="3" t="s">
        <v>27</v>
      </c>
    </row>
    <row r="413" spans="1:10">
      <c r="A413" s="3">
        <v>412</v>
      </c>
      <c r="B413" s="3" t="s">
        <v>3085</v>
      </c>
      <c r="C413" s="3" t="s">
        <v>16</v>
      </c>
      <c r="D413" s="3">
        <v>47529.86</v>
      </c>
      <c r="E413" s="3">
        <v>4</v>
      </c>
      <c r="F413" s="3" t="s">
        <v>782</v>
      </c>
      <c r="G413" s="1">
        <v>45425</v>
      </c>
      <c r="H413" s="3" t="s">
        <v>91</v>
      </c>
      <c r="I413" s="3" t="s">
        <v>45</v>
      </c>
      <c r="J413" s="3" t="s">
        <v>36</v>
      </c>
    </row>
    <row r="414" spans="1:10">
      <c r="A414" s="3">
        <v>413</v>
      </c>
      <c r="B414" s="3" t="s">
        <v>3086</v>
      </c>
      <c r="C414" s="3" t="s">
        <v>70</v>
      </c>
      <c r="D414" s="3">
        <v>114278.16</v>
      </c>
      <c r="E414" s="3">
        <v>2</v>
      </c>
      <c r="F414" s="3" t="s">
        <v>783</v>
      </c>
      <c r="G414" s="1">
        <v>45313</v>
      </c>
      <c r="H414" s="3" t="s">
        <v>18</v>
      </c>
      <c r="I414" s="3" t="s">
        <v>45</v>
      </c>
      <c r="J414" s="3" t="s">
        <v>27</v>
      </c>
    </row>
    <row r="415" spans="1:10">
      <c r="A415" s="3">
        <v>414</v>
      </c>
      <c r="B415" s="3" t="s">
        <v>3087</v>
      </c>
      <c r="C415" s="3" t="s">
        <v>70</v>
      </c>
      <c r="D415" s="3">
        <v>180355.14</v>
      </c>
      <c r="E415" s="3">
        <v>1</v>
      </c>
      <c r="F415" s="3" t="s">
        <v>785</v>
      </c>
      <c r="G415" s="1">
        <v>45640</v>
      </c>
      <c r="H415" s="3" t="s">
        <v>67</v>
      </c>
      <c r="I415" s="3" t="s">
        <v>19</v>
      </c>
      <c r="J415" s="3" t="s">
        <v>36</v>
      </c>
    </row>
    <row r="416" spans="1:10">
      <c r="A416" s="3">
        <v>415</v>
      </c>
      <c r="B416" s="3" t="s">
        <v>3088</v>
      </c>
      <c r="C416" s="3" t="s">
        <v>79</v>
      </c>
      <c r="D416" s="3">
        <v>175204.52</v>
      </c>
      <c r="E416" s="3">
        <v>2</v>
      </c>
      <c r="F416" s="3" t="s">
        <v>787</v>
      </c>
      <c r="G416" s="1">
        <v>45551</v>
      </c>
      <c r="H416" s="3" t="s">
        <v>35</v>
      </c>
      <c r="I416" s="3" t="s">
        <v>41</v>
      </c>
      <c r="J416" s="3" t="s">
        <v>20</v>
      </c>
    </row>
    <row r="417" spans="1:10">
      <c r="A417" s="3">
        <v>416</v>
      </c>
      <c r="B417" s="3" t="s">
        <v>3089</v>
      </c>
      <c r="C417" s="3" t="s">
        <v>79</v>
      </c>
      <c r="D417" s="3">
        <v>85907.02</v>
      </c>
      <c r="E417" s="3">
        <v>3</v>
      </c>
      <c r="F417" s="3" t="s">
        <v>789</v>
      </c>
      <c r="G417" s="1">
        <v>45500</v>
      </c>
      <c r="H417" s="3" t="s">
        <v>96</v>
      </c>
      <c r="I417" s="3" t="s">
        <v>26</v>
      </c>
      <c r="J417" s="3" t="s">
        <v>20</v>
      </c>
    </row>
    <row r="418" spans="1:10">
      <c r="A418" s="3">
        <v>417</v>
      </c>
      <c r="B418" s="3" t="s">
        <v>3090</v>
      </c>
      <c r="C418" s="3" t="s">
        <v>51</v>
      </c>
      <c r="D418" s="3">
        <v>103002.19</v>
      </c>
      <c r="E418" s="3">
        <v>2</v>
      </c>
      <c r="F418" s="3" t="s">
        <v>790</v>
      </c>
      <c r="G418" s="1">
        <v>45365</v>
      </c>
      <c r="H418" s="3" t="s">
        <v>18</v>
      </c>
      <c r="I418" s="3" t="s">
        <v>19</v>
      </c>
      <c r="J418" s="3" t="s">
        <v>20</v>
      </c>
    </row>
    <row r="419" spans="1:10">
      <c r="A419" s="3">
        <v>418</v>
      </c>
      <c r="B419" s="3" t="s">
        <v>3091</v>
      </c>
      <c r="C419" s="3" t="s">
        <v>23</v>
      </c>
      <c r="D419" s="3">
        <v>109552.66</v>
      </c>
      <c r="E419" s="3">
        <v>4</v>
      </c>
      <c r="F419" s="3" t="s">
        <v>791</v>
      </c>
      <c r="G419" s="1">
        <v>45443</v>
      </c>
      <c r="H419" s="3" t="s">
        <v>84</v>
      </c>
      <c r="I419" s="3" t="s">
        <v>45</v>
      </c>
      <c r="J419" s="3" t="s">
        <v>27</v>
      </c>
    </row>
    <row r="420" spans="1:10">
      <c r="A420" s="3">
        <v>419</v>
      </c>
      <c r="B420" s="3" t="s">
        <v>3092</v>
      </c>
      <c r="C420" s="3" t="s">
        <v>60</v>
      </c>
      <c r="D420" s="3">
        <v>51093.97</v>
      </c>
      <c r="E420" s="3">
        <v>3</v>
      </c>
      <c r="F420" s="3" t="s">
        <v>792</v>
      </c>
      <c r="G420" s="1">
        <v>45457</v>
      </c>
      <c r="H420" s="3" t="s">
        <v>121</v>
      </c>
      <c r="I420" s="3" t="s">
        <v>19</v>
      </c>
      <c r="J420" s="3" t="s">
        <v>20</v>
      </c>
    </row>
    <row r="421" spans="1:10">
      <c r="A421" s="3">
        <v>420</v>
      </c>
      <c r="B421" s="3" t="s">
        <v>3093</v>
      </c>
      <c r="C421" s="3" t="s">
        <v>79</v>
      </c>
      <c r="D421" s="3">
        <v>191398.31</v>
      </c>
      <c r="E421" s="3">
        <v>4</v>
      </c>
      <c r="F421" s="3" t="s">
        <v>793</v>
      </c>
      <c r="G421" s="1">
        <v>45342</v>
      </c>
      <c r="H421" s="3" t="s">
        <v>131</v>
      </c>
      <c r="I421" s="3" t="s">
        <v>26</v>
      </c>
      <c r="J421" s="3" t="s">
        <v>20</v>
      </c>
    </row>
    <row r="422" spans="1:10">
      <c r="A422" s="3">
        <v>421</v>
      </c>
      <c r="B422" s="3" t="s">
        <v>3094</v>
      </c>
      <c r="C422" s="3" t="s">
        <v>70</v>
      </c>
      <c r="D422" s="3">
        <v>93900.52</v>
      </c>
      <c r="E422" s="3">
        <v>2</v>
      </c>
      <c r="F422" s="3" t="s">
        <v>795</v>
      </c>
      <c r="G422" s="1">
        <v>45338</v>
      </c>
      <c r="H422" s="3" t="s">
        <v>62</v>
      </c>
      <c r="I422" s="3" t="s">
        <v>19</v>
      </c>
      <c r="J422" s="3" t="s">
        <v>36</v>
      </c>
    </row>
    <row r="423" spans="1:10">
      <c r="A423" s="3">
        <v>422</v>
      </c>
      <c r="B423" s="3" t="s">
        <v>3095</v>
      </c>
      <c r="C423" s="3" t="s">
        <v>79</v>
      </c>
      <c r="D423" s="3">
        <v>118721.64</v>
      </c>
      <c r="E423" s="3">
        <v>2</v>
      </c>
      <c r="F423" s="3" t="s">
        <v>796</v>
      </c>
      <c r="G423" s="1">
        <v>45460</v>
      </c>
      <c r="H423" s="3" t="s">
        <v>251</v>
      </c>
      <c r="I423" s="3" t="s">
        <v>45</v>
      </c>
      <c r="J423" s="3" t="s">
        <v>36</v>
      </c>
    </row>
    <row r="424" spans="1:10">
      <c r="A424" s="3">
        <v>423</v>
      </c>
      <c r="B424" s="3" t="s">
        <v>3096</v>
      </c>
      <c r="C424" s="3" t="s">
        <v>16</v>
      </c>
      <c r="D424" s="3">
        <v>147820.94</v>
      </c>
      <c r="E424" s="3">
        <v>5</v>
      </c>
      <c r="F424" s="3" t="s">
        <v>797</v>
      </c>
      <c r="G424" s="1">
        <v>45589</v>
      </c>
      <c r="H424" s="3" t="s">
        <v>44</v>
      </c>
      <c r="I424" s="3" t="s">
        <v>32</v>
      </c>
      <c r="J424" s="3" t="s">
        <v>27</v>
      </c>
    </row>
    <row r="425" spans="1:10">
      <c r="A425" s="3">
        <v>424</v>
      </c>
      <c r="B425" s="3" t="s">
        <v>3097</v>
      </c>
      <c r="C425" s="3" t="s">
        <v>60</v>
      </c>
      <c r="D425" s="3">
        <v>126752.73</v>
      </c>
      <c r="E425" s="3">
        <v>4</v>
      </c>
      <c r="F425" s="3" t="s">
        <v>798</v>
      </c>
      <c r="G425" s="1">
        <v>45347</v>
      </c>
      <c r="H425" s="3" t="s">
        <v>35</v>
      </c>
      <c r="I425" s="3" t="s">
        <v>26</v>
      </c>
      <c r="J425" s="3" t="s">
        <v>36</v>
      </c>
    </row>
    <row r="426" spans="1:10">
      <c r="A426" s="3">
        <v>425</v>
      </c>
      <c r="B426" s="3" t="s">
        <v>3098</v>
      </c>
      <c r="C426" s="3" t="s">
        <v>70</v>
      </c>
      <c r="D426" s="3">
        <v>99812.28</v>
      </c>
      <c r="E426" s="3">
        <v>2</v>
      </c>
      <c r="F426" s="3" t="s">
        <v>799</v>
      </c>
      <c r="G426" s="1">
        <v>45599</v>
      </c>
      <c r="H426" s="3" t="s">
        <v>18</v>
      </c>
      <c r="I426" s="3" t="s">
        <v>45</v>
      </c>
      <c r="J426" s="3" t="s">
        <v>20</v>
      </c>
    </row>
    <row r="427" spans="1:10">
      <c r="A427" s="3">
        <v>426</v>
      </c>
      <c r="B427" s="3" t="s">
        <v>3099</v>
      </c>
      <c r="C427" s="3" t="s">
        <v>23</v>
      </c>
      <c r="D427" s="3">
        <v>115354.32</v>
      </c>
      <c r="E427" s="3">
        <v>3</v>
      </c>
      <c r="F427" s="3" t="s">
        <v>800</v>
      </c>
      <c r="G427" s="1">
        <v>45304</v>
      </c>
      <c r="H427" s="3" t="s">
        <v>251</v>
      </c>
      <c r="I427" s="3" t="s">
        <v>41</v>
      </c>
      <c r="J427" s="3" t="s">
        <v>27</v>
      </c>
    </row>
    <row r="428" spans="1:10">
      <c r="A428" s="3">
        <v>427</v>
      </c>
      <c r="B428" s="3" t="s">
        <v>3100</v>
      </c>
      <c r="C428" s="3" t="s">
        <v>16</v>
      </c>
      <c r="D428" s="3">
        <v>94121.04</v>
      </c>
      <c r="E428" s="3">
        <v>4</v>
      </c>
      <c r="F428" s="3" t="s">
        <v>801</v>
      </c>
      <c r="G428" s="1">
        <v>45512</v>
      </c>
      <c r="H428" s="3" t="s">
        <v>223</v>
      </c>
      <c r="I428" s="3" t="s">
        <v>32</v>
      </c>
      <c r="J428" s="3" t="s">
        <v>27</v>
      </c>
    </row>
    <row r="429" spans="1:10">
      <c r="A429" s="3">
        <v>428</v>
      </c>
      <c r="B429" s="3" t="s">
        <v>3101</v>
      </c>
      <c r="C429" s="3" t="s">
        <v>129</v>
      </c>
      <c r="D429" s="3">
        <v>130219.47</v>
      </c>
      <c r="E429" s="3">
        <v>1</v>
      </c>
      <c r="F429" s="3" t="s">
        <v>802</v>
      </c>
      <c r="G429" s="1">
        <v>45349</v>
      </c>
      <c r="H429" s="3" t="s">
        <v>31</v>
      </c>
      <c r="I429" s="3" t="s">
        <v>19</v>
      </c>
      <c r="J429" s="3" t="s">
        <v>20</v>
      </c>
    </row>
    <row r="430" spans="1:10">
      <c r="A430" s="3">
        <v>429</v>
      </c>
      <c r="B430" s="3" t="s">
        <v>3102</v>
      </c>
      <c r="C430" s="3" t="s">
        <v>16</v>
      </c>
      <c r="D430" s="3">
        <v>195133.77</v>
      </c>
      <c r="E430" s="3">
        <v>1</v>
      </c>
      <c r="F430" s="3" t="s">
        <v>804</v>
      </c>
      <c r="G430" s="1">
        <v>45399</v>
      </c>
      <c r="H430" s="3" t="s">
        <v>57</v>
      </c>
      <c r="I430" s="3" t="s">
        <v>45</v>
      </c>
      <c r="J430" s="3" t="s">
        <v>36</v>
      </c>
    </row>
    <row r="431" spans="1:10">
      <c r="A431" s="3">
        <v>430</v>
      </c>
      <c r="B431" s="3" t="s">
        <v>3103</v>
      </c>
      <c r="C431" s="3" t="s">
        <v>47</v>
      </c>
      <c r="D431" s="3">
        <v>162039.4</v>
      </c>
      <c r="E431" s="3">
        <v>5</v>
      </c>
      <c r="F431" s="3" t="s">
        <v>805</v>
      </c>
      <c r="G431" s="1">
        <v>45603</v>
      </c>
      <c r="H431" s="3" t="s">
        <v>72</v>
      </c>
      <c r="I431" s="3" t="s">
        <v>45</v>
      </c>
      <c r="J431" s="3" t="s">
        <v>27</v>
      </c>
    </row>
    <row r="432" spans="1:10">
      <c r="A432" s="3">
        <v>431</v>
      </c>
      <c r="B432" s="3" t="s">
        <v>3104</v>
      </c>
      <c r="C432" s="3" t="s">
        <v>60</v>
      </c>
      <c r="D432" s="3">
        <v>139063.03</v>
      </c>
      <c r="E432" s="3">
        <v>2</v>
      </c>
      <c r="F432" s="3" t="s">
        <v>807</v>
      </c>
      <c r="G432" s="1">
        <v>45572</v>
      </c>
      <c r="H432" s="3" t="s">
        <v>131</v>
      </c>
      <c r="I432" s="3" t="s">
        <v>19</v>
      </c>
      <c r="J432" s="3" t="s">
        <v>27</v>
      </c>
    </row>
    <row r="433" spans="1:10">
      <c r="A433" s="3">
        <v>432</v>
      </c>
      <c r="B433" s="3" t="s">
        <v>3105</v>
      </c>
      <c r="C433" s="3" t="s">
        <v>38</v>
      </c>
      <c r="D433" s="3">
        <v>94991.03</v>
      </c>
      <c r="E433" s="3">
        <v>4</v>
      </c>
      <c r="F433" s="3" t="s">
        <v>808</v>
      </c>
      <c r="G433" s="1">
        <v>45644</v>
      </c>
      <c r="H433" s="3" t="s">
        <v>53</v>
      </c>
      <c r="I433" s="3" t="s">
        <v>41</v>
      </c>
      <c r="J433" s="3" t="s">
        <v>27</v>
      </c>
    </row>
    <row r="434" spans="1:10">
      <c r="A434" s="3">
        <v>433</v>
      </c>
      <c r="B434" s="3" t="s">
        <v>3106</v>
      </c>
      <c r="C434" s="3" t="s">
        <v>23</v>
      </c>
      <c r="D434" s="3">
        <v>133846.01</v>
      </c>
      <c r="E434" s="3">
        <v>2</v>
      </c>
      <c r="F434" s="3" t="s">
        <v>810</v>
      </c>
      <c r="G434" s="1">
        <v>45416</v>
      </c>
      <c r="H434" s="3" t="s">
        <v>91</v>
      </c>
      <c r="I434" s="3" t="s">
        <v>26</v>
      </c>
      <c r="J434" s="3" t="s">
        <v>27</v>
      </c>
    </row>
    <row r="435" spans="1:10">
      <c r="A435" s="3">
        <v>434</v>
      </c>
      <c r="B435" s="3" t="s">
        <v>3107</v>
      </c>
      <c r="C435" s="3" t="s">
        <v>23</v>
      </c>
      <c r="D435" s="3">
        <v>181969.75</v>
      </c>
      <c r="E435" s="3">
        <v>3</v>
      </c>
      <c r="F435" s="3" t="s">
        <v>811</v>
      </c>
      <c r="G435" s="1">
        <v>45455</v>
      </c>
      <c r="H435" s="3" t="s">
        <v>81</v>
      </c>
      <c r="I435" s="3" t="s">
        <v>32</v>
      </c>
      <c r="J435" s="3" t="s">
        <v>36</v>
      </c>
    </row>
    <row r="436" spans="1:10">
      <c r="A436" s="3">
        <v>435</v>
      </c>
      <c r="B436" s="3" t="s">
        <v>3108</v>
      </c>
      <c r="C436" s="3" t="s">
        <v>51</v>
      </c>
      <c r="D436" s="3">
        <v>166344.51999999999</v>
      </c>
      <c r="E436" s="3">
        <v>2</v>
      </c>
      <c r="F436" s="3" t="s">
        <v>813</v>
      </c>
      <c r="G436" s="1">
        <v>45500</v>
      </c>
      <c r="H436" s="3" t="s">
        <v>44</v>
      </c>
      <c r="I436" s="3" t="s">
        <v>41</v>
      </c>
      <c r="J436" s="3" t="s">
        <v>36</v>
      </c>
    </row>
    <row r="437" spans="1:10">
      <c r="A437" s="3">
        <v>436</v>
      </c>
      <c r="B437" s="3" t="s">
        <v>3109</v>
      </c>
      <c r="C437" s="3" t="s">
        <v>38</v>
      </c>
      <c r="D437" s="3">
        <v>12513.08</v>
      </c>
      <c r="E437" s="3">
        <v>5</v>
      </c>
      <c r="F437" s="3" t="s">
        <v>815</v>
      </c>
      <c r="G437" s="1">
        <v>45595</v>
      </c>
      <c r="H437" s="3" t="s">
        <v>99</v>
      </c>
      <c r="I437" s="3" t="s">
        <v>19</v>
      </c>
      <c r="J437" s="3" t="s">
        <v>20</v>
      </c>
    </row>
    <row r="438" spans="1:10">
      <c r="A438" s="3">
        <v>437</v>
      </c>
      <c r="B438" s="3" t="s">
        <v>3110</v>
      </c>
      <c r="C438" s="3" t="s">
        <v>70</v>
      </c>
      <c r="D438" s="3">
        <v>132096.18</v>
      </c>
      <c r="E438" s="3">
        <v>3</v>
      </c>
      <c r="F438" s="3" t="s">
        <v>817</v>
      </c>
      <c r="G438" s="1">
        <v>45549</v>
      </c>
      <c r="H438" s="3" t="s">
        <v>35</v>
      </c>
      <c r="I438" s="3" t="s">
        <v>45</v>
      </c>
      <c r="J438" s="3" t="s">
        <v>20</v>
      </c>
    </row>
    <row r="439" spans="1:10">
      <c r="A439" s="3">
        <v>438</v>
      </c>
      <c r="B439" s="3" t="s">
        <v>3111</v>
      </c>
      <c r="C439" s="3" t="s">
        <v>47</v>
      </c>
      <c r="D439" s="3">
        <v>98714.48</v>
      </c>
      <c r="E439" s="3">
        <v>4</v>
      </c>
      <c r="F439" s="3" t="s">
        <v>818</v>
      </c>
      <c r="G439" s="1">
        <v>45339</v>
      </c>
      <c r="H439" s="3" t="s">
        <v>76</v>
      </c>
      <c r="I439" s="3" t="s">
        <v>45</v>
      </c>
      <c r="J439" s="3" t="s">
        <v>36</v>
      </c>
    </row>
    <row r="440" spans="1:10">
      <c r="A440" s="3">
        <v>439</v>
      </c>
      <c r="B440" s="3" t="s">
        <v>3112</v>
      </c>
      <c r="C440" s="3" t="s">
        <v>129</v>
      </c>
      <c r="D440" s="3">
        <v>143643.79999999999</v>
      </c>
      <c r="E440" s="3">
        <v>2</v>
      </c>
      <c r="F440" s="3" t="s">
        <v>819</v>
      </c>
      <c r="G440" s="1">
        <v>45320</v>
      </c>
      <c r="H440" s="3" t="s">
        <v>84</v>
      </c>
      <c r="I440" s="3" t="s">
        <v>32</v>
      </c>
      <c r="J440" s="3" t="s">
        <v>27</v>
      </c>
    </row>
    <row r="441" spans="1:10">
      <c r="A441" s="3">
        <v>440</v>
      </c>
      <c r="B441" s="3" t="s">
        <v>3113</v>
      </c>
      <c r="C441" s="3" t="s">
        <v>70</v>
      </c>
      <c r="D441" s="3">
        <v>75798.350000000006</v>
      </c>
      <c r="E441" s="3">
        <v>4</v>
      </c>
      <c r="F441" s="3" t="s">
        <v>821</v>
      </c>
      <c r="G441" s="1">
        <v>45625</v>
      </c>
      <c r="H441" s="3" t="s">
        <v>57</v>
      </c>
      <c r="I441" s="3" t="s">
        <v>41</v>
      </c>
      <c r="J441" s="3" t="s">
        <v>27</v>
      </c>
    </row>
    <row r="442" spans="1:10">
      <c r="A442" s="3">
        <v>441</v>
      </c>
      <c r="B442" s="3" t="s">
        <v>2832</v>
      </c>
      <c r="C442" s="3" t="s">
        <v>38</v>
      </c>
      <c r="D442" s="3">
        <v>30643.52</v>
      </c>
      <c r="E442" s="3">
        <v>3</v>
      </c>
      <c r="F442" s="3" t="s">
        <v>823</v>
      </c>
      <c r="G442" s="1">
        <v>45549</v>
      </c>
      <c r="H442" s="3" t="s">
        <v>84</v>
      </c>
      <c r="I442" s="3" t="s">
        <v>32</v>
      </c>
      <c r="J442" s="3" t="s">
        <v>27</v>
      </c>
    </row>
    <row r="443" spans="1:10">
      <c r="A443" s="3">
        <v>442</v>
      </c>
      <c r="B443" s="3" t="s">
        <v>3114</v>
      </c>
      <c r="C443" s="3" t="s">
        <v>47</v>
      </c>
      <c r="D443" s="3">
        <v>6336.6</v>
      </c>
      <c r="E443" s="3">
        <v>4</v>
      </c>
      <c r="F443" s="3" t="s">
        <v>825</v>
      </c>
      <c r="G443" s="1">
        <v>45414</v>
      </c>
      <c r="H443" s="3" t="s">
        <v>159</v>
      </c>
      <c r="I443" s="3" t="s">
        <v>45</v>
      </c>
      <c r="J443" s="3" t="s">
        <v>27</v>
      </c>
    </row>
    <row r="444" spans="1:10">
      <c r="A444" s="3">
        <v>443</v>
      </c>
      <c r="B444" s="3" t="s">
        <v>3115</v>
      </c>
      <c r="C444" s="3" t="s">
        <v>47</v>
      </c>
      <c r="D444" s="3">
        <v>198423.52</v>
      </c>
      <c r="E444" s="3">
        <v>3</v>
      </c>
      <c r="F444" s="3" t="s">
        <v>827</v>
      </c>
      <c r="G444" s="1">
        <v>45464</v>
      </c>
      <c r="H444" s="3" t="s">
        <v>99</v>
      </c>
      <c r="I444" s="3" t="s">
        <v>41</v>
      </c>
      <c r="J444" s="3" t="s">
        <v>36</v>
      </c>
    </row>
    <row r="445" spans="1:10">
      <c r="A445" s="3">
        <v>444</v>
      </c>
      <c r="B445" s="3" t="s">
        <v>3116</v>
      </c>
      <c r="C445" s="3" t="s">
        <v>29</v>
      </c>
      <c r="D445" s="3">
        <v>28957.94</v>
      </c>
      <c r="E445" s="3">
        <v>2</v>
      </c>
      <c r="F445" s="3" t="s">
        <v>828</v>
      </c>
      <c r="G445" s="1">
        <v>45425</v>
      </c>
      <c r="H445" s="3" t="s">
        <v>35</v>
      </c>
      <c r="I445" s="3" t="s">
        <v>45</v>
      </c>
      <c r="J445" s="3" t="s">
        <v>20</v>
      </c>
    </row>
    <row r="446" spans="1:10">
      <c r="A446" s="3">
        <v>445</v>
      </c>
      <c r="B446" s="3" t="s">
        <v>3117</v>
      </c>
      <c r="C446" s="3" t="s">
        <v>70</v>
      </c>
      <c r="D446" s="3">
        <v>89356.88</v>
      </c>
      <c r="E446" s="3">
        <v>1</v>
      </c>
      <c r="F446" s="3" t="s">
        <v>829</v>
      </c>
      <c r="G446" s="1">
        <v>45583</v>
      </c>
      <c r="H446" s="3" t="s">
        <v>67</v>
      </c>
      <c r="I446" s="3" t="s">
        <v>32</v>
      </c>
      <c r="J446" s="3" t="s">
        <v>20</v>
      </c>
    </row>
    <row r="447" spans="1:10">
      <c r="A447" s="3">
        <v>446</v>
      </c>
      <c r="B447" s="3" t="s">
        <v>3118</v>
      </c>
      <c r="C447" s="3" t="s">
        <v>16</v>
      </c>
      <c r="D447" s="3">
        <v>34434.42</v>
      </c>
      <c r="E447" s="3">
        <v>1</v>
      </c>
      <c r="F447" s="3" t="s">
        <v>831</v>
      </c>
      <c r="G447" s="1">
        <v>45424</v>
      </c>
      <c r="H447" s="3" t="s">
        <v>44</v>
      </c>
      <c r="I447" s="3" t="s">
        <v>19</v>
      </c>
      <c r="J447" s="3" t="s">
        <v>20</v>
      </c>
    </row>
    <row r="448" spans="1:10">
      <c r="A448" s="3">
        <v>447</v>
      </c>
      <c r="B448" s="3" t="s">
        <v>3119</v>
      </c>
      <c r="C448" s="3" t="s">
        <v>129</v>
      </c>
      <c r="D448" s="3">
        <v>27378.09</v>
      </c>
      <c r="E448" s="3">
        <v>3</v>
      </c>
      <c r="F448" s="3" t="s">
        <v>833</v>
      </c>
      <c r="G448" s="1">
        <v>45388</v>
      </c>
      <c r="H448" s="3" t="s">
        <v>181</v>
      </c>
      <c r="I448" s="3" t="s">
        <v>45</v>
      </c>
      <c r="J448" s="3" t="s">
        <v>36</v>
      </c>
    </row>
    <row r="449" spans="1:10">
      <c r="A449" s="3">
        <v>448</v>
      </c>
      <c r="B449" s="3" t="s">
        <v>3120</v>
      </c>
      <c r="C449" s="3" t="s">
        <v>79</v>
      </c>
      <c r="D449" s="3">
        <v>80180.38</v>
      </c>
      <c r="E449" s="3">
        <v>4</v>
      </c>
      <c r="F449" s="3" t="s">
        <v>834</v>
      </c>
      <c r="G449" s="1">
        <v>45486</v>
      </c>
      <c r="H449" s="3" t="s">
        <v>106</v>
      </c>
      <c r="I449" s="3" t="s">
        <v>45</v>
      </c>
      <c r="J449" s="3" t="s">
        <v>27</v>
      </c>
    </row>
    <row r="450" spans="1:10">
      <c r="A450" s="3">
        <v>449</v>
      </c>
      <c r="B450" s="3" t="s">
        <v>3121</v>
      </c>
      <c r="C450" s="3" t="s">
        <v>16</v>
      </c>
      <c r="D450" s="3">
        <v>82868.320000000007</v>
      </c>
      <c r="E450" s="3">
        <v>3</v>
      </c>
      <c r="F450" s="3" t="s">
        <v>836</v>
      </c>
      <c r="G450" s="1">
        <v>45623</v>
      </c>
      <c r="H450" s="3" t="s">
        <v>131</v>
      </c>
      <c r="I450" s="3" t="s">
        <v>26</v>
      </c>
      <c r="J450" s="3" t="s">
        <v>27</v>
      </c>
    </row>
    <row r="451" spans="1:10">
      <c r="A451" s="3">
        <v>450</v>
      </c>
      <c r="B451" s="3" t="s">
        <v>3122</v>
      </c>
      <c r="C451" s="3" t="s">
        <v>23</v>
      </c>
      <c r="D451" s="3">
        <v>174059.22</v>
      </c>
      <c r="E451" s="3">
        <v>3</v>
      </c>
      <c r="F451" s="3" t="s">
        <v>838</v>
      </c>
      <c r="G451" s="1">
        <v>45407</v>
      </c>
      <c r="H451" s="3" t="s">
        <v>31</v>
      </c>
      <c r="I451" s="3" t="s">
        <v>41</v>
      </c>
      <c r="J451" s="3" t="s">
        <v>20</v>
      </c>
    </row>
    <row r="452" spans="1:10">
      <c r="A452" s="3">
        <v>451</v>
      </c>
      <c r="B452" s="3" t="s">
        <v>3123</v>
      </c>
      <c r="C452" s="3" t="s">
        <v>38</v>
      </c>
      <c r="D452" s="3">
        <v>78271.97</v>
      </c>
      <c r="E452" s="3">
        <v>5</v>
      </c>
      <c r="F452" s="3" t="s">
        <v>840</v>
      </c>
      <c r="G452" s="1">
        <v>45465</v>
      </c>
      <c r="H452" s="3" t="s">
        <v>84</v>
      </c>
      <c r="I452" s="3" t="s">
        <v>41</v>
      </c>
      <c r="J452" s="3" t="s">
        <v>36</v>
      </c>
    </row>
    <row r="453" spans="1:10">
      <c r="A453" s="3">
        <v>452</v>
      </c>
      <c r="B453" s="3" t="s">
        <v>3124</v>
      </c>
      <c r="C453" s="3" t="s">
        <v>23</v>
      </c>
      <c r="D453" s="3">
        <v>136511.28</v>
      </c>
      <c r="E453" s="3">
        <v>4</v>
      </c>
      <c r="F453" s="3" t="s">
        <v>841</v>
      </c>
      <c r="G453" s="1">
        <v>45338</v>
      </c>
      <c r="H453" s="3" t="s">
        <v>67</v>
      </c>
      <c r="I453" s="3" t="s">
        <v>32</v>
      </c>
      <c r="J453" s="3" t="s">
        <v>20</v>
      </c>
    </row>
    <row r="454" spans="1:10">
      <c r="A454" s="3">
        <v>453</v>
      </c>
      <c r="B454" s="3" t="s">
        <v>3125</v>
      </c>
      <c r="C454" s="3" t="s">
        <v>79</v>
      </c>
      <c r="D454" s="3">
        <v>154590.54</v>
      </c>
      <c r="E454" s="3">
        <v>2</v>
      </c>
      <c r="F454" s="3" t="s">
        <v>842</v>
      </c>
      <c r="G454" s="1">
        <v>45582</v>
      </c>
      <c r="H454" s="3" t="s">
        <v>96</v>
      </c>
      <c r="I454" s="3" t="s">
        <v>32</v>
      </c>
      <c r="J454" s="3" t="s">
        <v>20</v>
      </c>
    </row>
    <row r="455" spans="1:10">
      <c r="A455" s="3">
        <v>454</v>
      </c>
      <c r="B455" s="3" t="s">
        <v>3126</v>
      </c>
      <c r="C455" s="3" t="s">
        <v>16</v>
      </c>
      <c r="D455" s="3">
        <v>174563.21</v>
      </c>
      <c r="E455" s="3">
        <v>4</v>
      </c>
      <c r="F455" s="3" t="s">
        <v>843</v>
      </c>
      <c r="G455" s="1">
        <v>45560</v>
      </c>
      <c r="H455" s="3" t="s">
        <v>31</v>
      </c>
      <c r="I455" s="3" t="s">
        <v>26</v>
      </c>
      <c r="J455" s="3" t="s">
        <v>36</v>
      </c>
    </row>
    <row r="456" spans="1:10">
      <c r="A456" s="3">
        <v>455</v>
      </c>
      <c r="B456" s="3" t="s">
        <v>3127</v>
      </c>
      <c r="C456" s="3" t="s">
        <v>38</v>
      </c>
      <c r="D456" s="3">
        <v>195748.23</v>
      </c>
      <c r="E456" s="3">
        <v>5</v>
      </c>
      <c r="F456" s="3" t="s">
        <v>844</v>
      </c>
      <c r="G456" s="1">
        <v>45352</v>
      </c>
      <c r="H456" s="3" t="s">
        <v>84</v>
      </c>
      <c r="I456" s="3" t="s">
        <v>41</v>
      </c>
      <c r="J456" s="3" t="s">
        <v>36</v>
      </c>
    </row>
    <row r="457" spans="1:10">
      <c r="A457" s="3">
        <v>456</v>
      </c>
      <c r="B457" s="3" t="s">
        <v>3128</v>
      </c>
      <c r="C457" s="3" t="s">
        <v>29</v>
      </c>
      <c r="D457" s="3">
        <v>37759.589999999997</v>
      </c>
      <c r="E457" s="3">
        <v>4</v>
      </c>
      <c r="F457" s="3" t="s">
        <v>845</v>
      </c>
      <c r="G457" s="1">
        <v>45570</v>
      </c>
      <c r="H457" s="3" t="s">
        <v>67</v>
      </c>
      <c r="I457" s="3" t="s">
        <v>26</v>
      </c>
      <c r="J457" s="3" t="s">
        <v>36</v>
      </c>
    </row>
    <row r="458" spans="1:10">
      <c r="A458" s="3">
        <v>457</v>
      </c>
      <c r="B458" s="3" t="s">
        <v>3129</v>
      </c>
      <c r="C458" s="3" t="s">
        <v>38</v>
      </c>
      <c r="D458" s="3">
        <v>28665.05</v>
      </c>
      <c r="E458" s="3">
        <v>3</v>
      </c>
      <c r="F458" s="3" t="s">
        <v>846</v>
      </c>
      <c r="G458" s="1">
        <v>45635</v>
      </c>
      <c r="H458" s="3" t="s">
        <v>96</v>
      </c>
      <c r="I458" s="3" t="s">
        <v>26</v>
      </c>
      <c r="J458" s="3" t="s">
        <v>20</v>
      </c>
    </row>
    <row r="459" spans="1:10">
      <c r="A459" s="3">
        <v>458</v>
      </c>
      <c r="B459" s="3" t="s">
        <v>3130</v>
      </c>
      <c r="C459" s="3" t="s">
        <v>70</v>
      </c>
      <c r="D459" s="3">
        <v>53447.91</v>
      </c>
      <c r="E459" s="3">
        <v>5</v>
      </c>
      <c r="F459" s="3" t="s">
        <v>847</v>
      </c>
      <c r="G459" s="1">
        <v>45486</v>
      </c>
      <c r="H459" s="3" t="s">
        <v>84</v>
      </c>
      <c r="I459" s="3" t="s">
        <v>45</v>
      </c>
      <c r="J459" s="3" t="s">
        <v>27</v>
      </c>
    </row>
    <row r="460" spans="1:10">
      <c r="A460" s="3">
        <v>459</v>
      </c>
      <c r="B460" s="3" t="s">
        <v>3131</v>
      </c>
      <c r="C460" s="3" t="s">
        <v>129</v>
      </c>
      <c r="D460" s="3">
        <v>186729.35</v>
      </c>
      <c r="E460" s="3">
        <v>2</v>
      </c>
      <c r="F460" s="3" t="s">
        <v>849</v>
      </c>
      <c r="G460" s="1">
        <v>45461</v>
      </c>
      <c r="H460" s="3" t="s">
        <v>35</v>
      </c>
      <c r="I460" s="3" t="s">
        <v>26</v>
      </c>
      <c r="J460" s="3" t="s">
        <v>36</v>
      </c>
    </row>
    <row r="461" spans="1:10">
      <c r="A461" s="3">
        <v>460</v>
      </c>
      <c r="B461" s="3" t="s">
        <v>3132</v>
      </c>
      <c r="C461" s="3" t="s">
        <v>29</v>
      </c>
      <c r="D461" s="3">
        <v>69730.899999999994</v>
      </c>
      <c r="E461" s="3">
        <v>5</v>
      </c>
      <c r="F461" s="3" t="s">
        <v>850</v>
      </c>
      <c r="G461" s="1">
        <v>45497</v>
      </c>
      <c r="H461" s="3" t="s">
        <v>72</v>
      </c>
      <c r="I461" s="3" t="s">
        <v>26</v>
      </c>
      <c r="J461" s="3" t="s">
        <v>20</v>
      </c>
    </row>
    <row r="462" spans="1:10">
      <c r="A462" s="3">
        <v>461</v>
      </c>
      <c r="B462" s="3" t="s">
        <v>3133</v>
      </c>
      <c r="C462" s="3" t="s">
        <v>79</v>
      </c>
      <c r="D462" s="3">
        <v>63550.53</v>
      </c>
      <c r="E462" s="3">
        <v>2</v>
      </c>
      <c r="F462" s="3" t="s">
        <v>851</v>
      </c>
      <c r="G462" s="1">
        <v>45372</v>
      </c>
      <c r="H462" s="3" t="s">
        <v>76</v>
      </c>
      <c r="I462" s="3" t="s">
        <v>19</v>
      </c>
      <c r="J462" s="3" t="s">
        <v>36</v>
      </c>
    </row>
    <row r="463" spans="1:10">
      <c r="A463" s="3">
        <v>462</v>
      </c>
      <c r="B463" s="3" t="s">
        <v>3134</v>
      </c>
      <c r="C463" s="3" t="s">
        <v>16</v>
      </c>
      <c r="D463" s="3">
        <v>91790.52</v>
      </c>
      <c r="E463" s="3">
        <v>5</v>
      </c>
      <c r="F463" s="3" t="s">
        <v>852</v>
      </c>
      <c r="G463" s="1">
        <v>45335</v>
      </c>
      <c r="H463" s="3" t="s">
        <v>121</v>
      </c>
      <c r="I463" s="3" t="s">
        <v>41</v>
      </c>
      <c r="J463" s="3" t="s">
        <v>36</v>
      </c>
    </row>
    <row r="464" spans="1:10">
      <c r="A464" s="3">
        <v>463</v>
      </c>
      <c r="B464" s="3" t="s">
        <v>3135</v>
      </c>
      <c r="C464" s="3" t="s">
        <v>129</v>
      </c>
      <c r="D464" s="3">
        <v>75537.649999999994</v>
      </c>
      <c r="E464" s="3">
        <v>1</v>
      </c>
      <c r="F464" s="3" t="s">
        <v>853</v>
      </c>
      <c r="G464" s="1">
        <v>45346</v>
      </c>
      <c r="H464" s="3" t="s">
        <v>62</v>
      </c>
      <c r="I464" s="3" t="s">
        <v>41</v>
      </c>
      <c r="J464" s="3" t="s">
        <v>27</v>
      </c>
    </row>
    <row r="465" spans="1:10">
      <c r="A465" s="3">
        <v>464</v>
      </c>
      <c r="B465" s="3" t="s">
        <v>3136</v>
      </c>
      <c r="C465" s="3" t="s">
        <v>29</v>
      </c>
      <c r="D465" s="3">
        <v>122382.19</v>
      </c>
      <c r="E465" s="3">
        <v>3</v>
      </c>
      <c r="F465" s="3" t="s">
        <v>854</v>
      </c>
      <c r="G465" s="1">
        <v>45505</v>
      </c>
      <c r="H465" s="3" t="s">
        <v>35</v>
      </c>
      <c r="I465" s="3" t="s">
        <v>45</v>
      </c>
      <c r="J465" s="3" t="s">
        <v>20</v>
      </c>
    </row>
    <row r="466" spans="1:10">
      <c r="A466" s="3">
        <v>465</v>
      </c>
      <c r="B466" s="3" t="s">
        <v>3137</v>
      </c>
      <c r="C466" s="3" t="s">
        <v>23</v>
      </c>
      <c r="D466" s="3">
        <v>81039.81</v>
      </c>
      <c r="E466" s="3">
        <v>1</v>
      </c>
      <c r="F466" s="3" t="s">
        <v>856</v>
      </c>
      <c r="G466" s="1">
        <v>45381</v>
      </c>
      <c r="H466" s="3" t="s">
        <v>44</v>
      </c>
      <c r="I466" s="3" t="s">
        <v>26</v>
      </c>
      <c r="J466" s="3" t="s">
        <v>20</v>
      </c>
    </row>
    <row r="467" spans="1:10">
      <c r="A467" s="3">
        <v>466</v>
      </c>
      <c r="B467" s="3" t="s">
        <v>3138</v>
      </c>
      <c r="C467" s="3" t="s">
        <v>38</v>
      </c>
      <c r="D467" s="3">
        <v>34212.639999999999</v>
      </c>
      <c r="E467" s="3">
        <v>2</v>
      </c>
      <c r="F467" s="3" t="s">
        <v>858</v>
      </c>
      <c r="G467" s="1">
        <v>45551</v>
      </c>
      <c r="H467" s="3" t="s">
        <v>53</v>
      </c>
      <c r="I467" s="3" t="s">
        <v>32</v>
      </c>
      <c r="J467" s="3" t="s">
        <v>36</v>
      </c>
    </row>
    <row r="468" spans="1:10">
      <c r="A468" s="3">
        <v>467</v>
      </c>
      <c r="B468" s="3" t="s">
        <v>3139</v>
      </c>
      <c r="C468" s="3" t="s">
        <v>51</v>
      </c>
      <c r="D468" s="3">
        <v>193350.01</v>
      </c>
      <c r="E468" s="3">
        <v>5</v>
      </c>
      <c r="F468" s="3" t="s">
        <v>859</v>
      </c>
      <c r="G468" s="1">
        <v>45498</v>
      </c>
      <c r="H468" s="3" t="s">
        <v>223</v>
      </c>
      <c r="I468" s="3" t="s">
        <v>45</v>
      </c>
      <c r="J468" s="3" t="s">
        <v>36</v>
      </c>
    </row>
    <row r="469" spans="1:10">
      <c r="A469" s="3">
        <v>468</v>
      </c>
      <c r="B469" s="3" t="s">
        <v>3140</v>
      </c>
      <c r="C469" s="3" t="s">
        <v>129</v>
      </c>
      <c r="D469" s="3">
        <v>127460.28</v>
      </c>
      <c r="E469" s="3">
        <v>2</v>
      </c>
      <c r="F469" s="3" t="s">
        <v>861</v>
      </c>
      <c r="G469" s="1">
        <v>45639</v>
      </c>
      <c r="H469" s="3" t="s">
        <v>31</v>
      </c>
      <c r="I469" s="3" t="s">
        <v>41</v>
      </c>
      <c r="J469" s="3" t="s">
        <v>27</v>
      </c>
    </row>
    <row r="470" spans="1:10">
      <c r="A470" s="3">
        <v>469</v>
      </c>
      <c r="B470" s="3" t="s">
        <v>3141</v>
      </c>
      <c r="C470" s="3" t="s">
        <v>16</v>
      </c>
      <c r="D470" s="3">
        <v>75550.539999999994</v>
      </c>
      <c r="E470" s="3">
        <v>5</v>
      </c>
      <c r="F470" s="3" t="s">
        <v>862</v>
      </c>
      <c r="G470" s="1">
        <v>45554</v>
      </c>
      <c r="H470" s="3" t="s">
        <v>159</v>
      </c>
      <c r="I470" s="3" t="s">
        <v>32</v>
      </c>
      <c r="J470" s="3" t="s">
        <v>20</v>
      </c>
    </row>
    <row r="471" spans="1:10">
      <c r="A471" s="3">
        <v>470</v>
      </c>
      <c r="B471" s="3" t="s">
        <v>3142</v>
      </c>
      <c r="C471" s="3" t="s">
        <v>129</v>
      </c>
      <c r="D471" s="3">
        <v>28442.5</v>
      </c>
      <c r="E471" s="3">
        <v>3</v>
      </c>
      <c r="F471" s="3" t="s">
        <v>863</v>
      </c>
      <c r="G471" s="1">
        <v>45375</v>
      </c>
      <c r="H471" s="3" t="s">
        <v>31</v>
      </c>
      <c r="I471" s="3" t="s">
        <v>26</v>
      </c>
      <c r="J471" s="3" t="s">
        <v>36</v>
      </c>
    </row>
    <row r="472" spans="1:10">
      <c r="A472" s="3">
        <v>471</v>
      </c>
      <c r="B472" s="3" t="s">
        <v>3143</v>
      </c>
      <c r="C472" s="3" t="s">
        <v>16</v>
      </c>
      <c r="D472" s="3">
        <v>87659.08</v>
      </c>
      <c r="E472" s="3">
        <v>4</v>
      </c>
      <c r="F472" s="3" t="s">
        <v>865</v>
      </c>
      <c r="G472" s="1">
        <v>45440</v>
      </c>
      <c r="H472" s="3" t="s">
        <v>251</v>
      </c>
      <c r="I472" s="3" t="s">
        <v>26</v>
      </c>
      <c r="J472" s="3" t="s">
        <v>36</v>
      </c>
    </row>
    <row r="473" spans="1:10">
      <c r="A473" s="3">
        <v>472</v>
      </c>
      <c r="B473" s="3" t="s">
        <v>3144</v>
      </c>
      <c r="C473" s="3" t="s">
        <v>79</v>
      </c>
      <c r="D473" s="3">
        <v>165473.20000000001</v>
      </c>
      <c r="E473" s="3">
        <v>1</v>
      </c>
      <c r="F473" s="3" t="s">
        <v>867</v>
      </c>
      <c r="G473" s="1">
        <v>45618</v>
      </c>
      <c r="H473" s="3" t="s">
        <v>67</v>
      </c>
      <c r="I473" s="3" t="s">
        <v>32</v>
      </c>
      <c r="J473" s="3" t="s">
        <v>27</v>
      </c>
    </row>
    <row r="474" spans="1:10">
      <c r="A474" s="3">
        <v>473</v>
      </c>
      <c r="B474" s="3" t="s">
        <v>3145</v>
      </c>
      <c r="C474" s="3" t="s">
        <v>47</v>
      </c>
      <c r="D474" s="3">
        <v>181464.18</v>
      </c>
      <c r="E474" s="3">
        <v>1</v>
      </c>
      <c r="F474" s="3" t="s">
        <v>868</v>
      </c>
      <c r="G474" s="1">
        <v>45489</v>
      </c>
      <c r="H474" s="3" t="s">
        <v>251</v>
      </c>
      <c r="I474" s="3" t="s">
        <v>41</v>
      </c>
      <c r="J474" s="3" t="s">
        <v>36</v>
      </c>
    </row>
    <row r="475" spans="1:10">
      <c r="A475" s="3">
        <v>474</v>
      </c>
      <c r="B475" s="3" t="s">
        <v>3146</v>
      </c>
      <c r="C475" s="3" t="s">
        <v>47</v>
      </c>
      <c r="D475" s="3">
        <v>159388.68</v>
      </c>
      <c r="E475" s="3">
        <v>5</v>
      </c>
      <c r="F475" s="3" t="s">
        <v>870</v>
      </c>
      <c r="G475" s="1">
        <v>45496</v>
      </c>
      <c r="H475" s="3" t="s">
        <v>99</v>
      </c>
      <c r="I475" s="3" t="s">
        <v>26</v>
      </c>
      <c r="J475" s="3" t="s">
        <v>27</v>
      </c>
    </row>
    <row r="476" spans="1:10">
      <c r="A476" s="3">
        <v>475</v>
      </c>
      <c r="B476" s="3" t="s">
        <v>3147</v>
      </c>
      <c r="C476" s="3" t="s">
        <v>70</v>
      </c>
      <c r="D476" s="3">
        <v>37356.839999999997</v>
      </c>
      <c r="E476" s="3">
        <v>1</v>
      </c>
      <c r="F476" s="3" t="s">
        <v>871</v>
      </c>
      <c r="G476" s="1">
        <v>45620</v>
      </c>
      <c r="H476" s="3" t="s">
        <v>72</v>
      </c>
      <c r="I476" s="3" t="s">
        <v>26</v>
      </c>
      <c r="J476" s="3" t="s">
        <v>36</v>
      </c>
    </row>
    <row r="477" spans="1:10">
      <c r="A477" s="3">
        <v>476</v>
      </c>
      <c r="B477" s="3" t="s">
        <v>3148</v>
      </c>
      <c r="C477" s="3" t="s">
        <v>38</v>
      </c>
      <c r="D477" s="3">
        <v>174248.47</v>
      </c>
      <c r="E477" s="3">
        <v>5</v>
      </c>
      <c r="F477" s="3" t="s">
        <v>873</v>
      </c>
      <c r="G477" s="1">
        <v>45543</v>
      </c>
      <c r="H477" s="3" t="s">
        <v>31</v>
      </c>
      <c r="I477" s="3" t="s">
        <v>19</v>
      </c>
      <c r="J477" s="3" t="s">
        <v>20</v>
      </c>
    </row>
    <row r="478" spans="1:10">
      <c r="A478" s="3">
        <v>477</v>
      </c>
      <c r="B478" s="3" t="s">
        <v>3149</v>
      </c>
      <c r="C478" s="3" t="s">
        <v>16</v>
      </c>
      <c r="D478" s="3">
        <v>32665.02</v>
      </c>
      <c r="E478" s="3">
        <v>5</v>
      </c>
      <c r="F478" s="3" t="s">
        <v>874</v>
      </c>
      <c r="G478" s="1">
        <v>45407</v>
      </c>
      <c r="H478" s="3" t="s">
        <v>67</v>
      </c>
      <c r="I478" s="3" t="s">
        <v>41</v>
      </c>
      <c r="J478" s="3" t="s">
        <v>36</v>
      </c>
    </row>
    <row r="479" spans="1:10">
      <c r="A479" s="3">
        <v>478</v>
      </c>
      <c r="B479" s="3" t="s">
        <v>3150</v>
      </c>
      <c r="C479" s="3" t="s">
        <v>38</v>
      </c>
      <c r="D479" s="3">
        <v>134759.54999999999</v>
      </c>
      <c r="E479" s="3">
        <v>4</v>
      </c>
      <c r="F479" s="3" t="s">
        <v>876</v>
      </c>
      <c r="G479" s="1">
        <v>45431</v>
      </c>
      <c r="H479" s="3" t="s">
        <v>223</v>
      </c>
      <c r="I479" s="3" t="s">
        <v>32</v>
      </c>
      <c r="J479" s="3" t="s">
        <v>27</v>
      </c>
    </row>
    <row r="480" spans="1:10">
      <c r="A480" s="3">
        <v>479</v>
      </c>
      <c r="B480" s="3" t="s">
        <v>3151</v>
      </c>
      <c r="C480" s="3" t="s">
        <v>16</v>
      </c>
      <c r="D480" s="3">
        <v>182766.56</v>
      </c>
      <c r="E480" s="3">
        <v>3</v>
      </c>
      <c r="F480" s="3" t="s">
        <v>878</v>
      </c>
      <c r="G480" s="1">
        <v>45457</v>
      </c>
      <c r="H480" s="3" t="s">
        <v>197</v>
      </c>
      <c r="I480" s="3" t="s">
        <v>32</v>
      </c>
      <c r="J480" s="3" t="s">
        <v>27</v>
      </c>
    </row>
    <row r="481" spans="1:10">
      <c r="A481" s="3">
        <v>480</v>
      </c>
      <c r="B481" s="3" t="s">
        <v>3152</v>
      </c>
      <c r="C481" s="3" t="s">
        <v>70</v>
      </c>
      <c r="D481" s="3">
        <v>178422.16</v>
      </c>
      <c r="E481" s="3">
        <v>3</v>
      </c>
      <c r="F481" s="3" t="s">
        <v>879</v>
      </c>
      <c r="G481" s="1">
        <v>45592</v>
      </c>
      <c r="H481" s="3" t="s">
        <v>106</v>
      </c>
      <c r="I481" s="3" t="s">
        <v>41</v>
      </c>
      <c r="J481" s="3" t="s">
        <v>20</v>
      </c>
    </row>
    <row r="482" spans="1:10">
      <c r="A482" s="3">
        <v>481</v>
      </c>
      <c r="B482" s="3" t="s">
        <v>3153</v>
      </c>
      <c r="C482" s="3" t="s">
        <v>47</v>
      </c>
      <c r="D482" s="3">
        <v>116459.85</v>
      </c>
      <c r="E482" s="3">
        <v>4</v>
      </c>
      <c r="F482" s="3" t="s">
        <v>880</v>
      </c>
      <c r="G482" s="1">
        <v>45639</v>
      </c>
      <c r="H482" s="3" t="s">
        <v>159</v>
      </c>
      <c r="I482" s="3" t="s">
        <v>41</v>
      </c>
      <c r="J482" s="3" t="s">
        <v>27</v>
      </c>
    </row>
    <row r="483" spans="1:10">
      <c r="A483" s="3">
        <v>482</v>
      </c>
      <c r="B483" s="3" t="s">
        <v>3154</v>
      </c>
      <c r="C483" s="3" t="s">
        <v>51</v>
      </c>
      <c r="D483" s="3">
        <v>16685.900000000001</v>
      </c>
      <c r="E483" s="3">
        <v>3</v>
      </c>
      <c r="F483" s="3" t="s">
        <v>882</v>
      </c>
      <c r="G483" s="1">
        <v>45334</v>
      </c>
      <c r="H483" s="3" t="s">
        <v>131</v>
      </c>
      <c r="I483" s="3" t="s">
        <v>19</v>
      </c>
      <c r="J483" s="3" t="s">
        <v>36</v>
      </c>
    </row>
    <row r="484" spans="1:10">
      <c r="A484" s="3">
        <v>483</v>
      </c>
      <c r="B484" s="3" t="s">
        <v>3155</v>
      </c>
      <c r="C484" s="3" t="s">
        <v>29</v>
      </c>
      <c r="D484" s="3">
        <v>102057.36</v>
      </c>
      <c r="E484" s="3">
        <v>1</v>
      </c>
      <c r="F484" s="3" t="s">
        <v>883</v>
      </c>
      <c r="G484" s="1">
        <v>45548</v>
      </c>
      <c r="H484" s="3" t="s">
        <v>121</v>
      </c>
      <c r="I484" s="3" t="s">
        <v>26</v>
      </c>
      <c r="J484" s="3" t="s">
        <v>20</v>
      </c>
    </row>
    <row r="485" spans="1:10">
      <c r="A485" s="3">
        <v>484</v>
      </c>
      <c r="B485" s="3" t="s">
        <v>3156</v>
      </c>
      <c r="C485" s="3" t="s">
        <v>60</v>
      </c>
      <c r="D485" s="3">
        <v>45582.61</v>
      </c>
      <c r="E485" s="3">
        <v>4</v>
      </c>
      <c r="F485" s="3" t="s">
        <v>884</v>
      </c>
      <c r="G485" s="1">
        <v>45623</v>
      </c>
      <c r="H485" s="3" t="s">
        <v>251</v>
      </c>
      <c r="I485" s="3" t="s">
        <v>32</v>
      </c>
      <c r="J485" s="3" t="s">
        <v>36</v>
      </c>
    </row>
    <row r="486" spans="1:10">
      <c r="A486" s="3">
        <v>485</v>
      </c>
      <c r="B486" s="3" t="s">
        <v>3157</v>
      </c>
      <c r="C486" s="3" t="s">
        <v>47</v>
      </c>
      <c r="D486" s="3">
        <v>198758.55</v>
      </c>
      <c r="E486" s="3">
        <v>5</v>
      </c>
      <c r="F486" s="3" t="s">
        <v>886</v>
      </c>
      <c r="G486" s="1">
        <v>45503</v>
      </c>
      <c r="H486" s="3" t="s">
        <v>40</v>
      </c>
      <c r="I486" s="3" t="s">
        <v>45</v>
      </c>
      <c r="J486" s="3" t="s">
        <v>36</v>
      </c>
    </row>
    <row r="487" spans="1:10">
      <c r="A487" s="3">
        <v>486</v>
      </c>
      <c r="B487" s="3" t="s">
        <v>3158</v>
      </c>
      <c r="C487" s="3" t="s">
        <v>129</v>
      </c>
      <c r="D487" s="3">
        <v>32624</v>
      </c>
      <c r="E487" s="3">
        <v>2</v>
      </c>
      <c r="F487" s="3" t="s">
        <v>887</v>
      </c>
      <c r="G487" s="1">
        <v>45435</v>
      </c>
      <c r="H487" s="3" t="s">
        <v>159</v>
      </c>
      <c r="I487" s="3" t="s">
        <v>45</v>
      </c>
      <c r="J487" s="3" t="s">
        <v>27</v>
      </c>
    </row>
    <row r="488" spans="1:10">
      <c r="A488" s="3">
        <v>487</v>
      </c>
      <c r="B488" s="3" t="s">
        <v>3159</v>
      </c>
      <c r="C488" s="3" t="s">
        <v>129</v>
      </c>
      <c r="D488" s="3">
        <v>132527.87</v>
      </c>
      <c r="E488" s="3">
        <v>3</v>
      </c>
      <c r="F488" s="3" t="s">
        <v>889</v>
      </c>
      <c r="G488" s="1">
        <v>45292</v>
      </c>
      <c r="H488" s="3" t="s">
        <v>96</v>
      </c>
      <c r="I488" s="3" t="s">
        <v>26</v>
      </c>
      <c r="J488" s="3" t="s">
        <v>20</v>
      </c>
    </row>
    <row r="489" spans="1:10">
      <c r="A489" s="3">
        <v>488</v>
      </c>
      <c r="B489" s="3" t="s">
        <v>3160</v>
      </c>
      <c r="C489" s="3" t="s">
        <v>51</v>
      </c>
      <c r="D489" s="3">
        <v>20185.990000000002</v>
      </c>
      <c r="E489" s="3">
        <v>4</v>
      </c>
      <c r="F489" s="3" t="s">
        <v>891</v>
      </c>
      <c r="G489" s="1">
        <v>45441</v>
      </c>
      <c r="H489" s="3" t="s">
        <v>99</v>
      </c>
      <c r="I489" s="3" t="s">
        <v>32</v>
      </c>
      <c r="J489" s="3" t="s">
        <v>27</v>
      </c>
    </row>
    <row r="490" spans="1:10">
      <c r="A490" s="3">
        <v>489</v>
      </c>
      <c r="B490" s="3" t="s">
        <v>3161</v>
      </c>
      <c r="C490" s="3" t="s">
        <v>70</v>
      </c>
      <c r="D490" s="3">
        <v>133076.60999999999</v>
      </c>
      <c r="E490" s="3">
        <v>3</v>
      </c>
      <c r="F490" s="3" t="s">
        <v>892</v>
      </c>
      <c r="G490" s="1">
        <v>45314</v>
      </c>
      <c r="H490" s="3" t="s">
        <v>67</v>
      </c>
      <c r="I490" s="3" t="s">
        <v>26</v>
      </c>
      <c r="J490" s="3" t="s">
        <v>20</v>
      </c>
    </row>
    <row r="491" spans="1:10">
      <c r="A491" s="3">
        <v>490</v>
      </c>
      <c r="B491" s="3" t="s">
        <v>3162</v>
      </c>
      <c r="C491" s="3" t="s">
        <v>79</v>
      </c>
      <c r="D491" s="3">
        <v>42889.04</v>
      </c>
      <c r="E491" s="3">
        <v>1</v>
      </c>
      <c r="F491" s="3" t="s">
        <v>893</v>
      </c>
      <c r="G491" s="1">
        <v>45555</v>
      </c>
      <c r="H491" s="3" t="s">
        <v>31</v>
      </c>
      <c r="I491" s="3" t="s">
        <v>19</v>
      </c>
      <c r="J491" s="3" t="s">
        <v>27</v>
      </c>
    </row>
    <row r="492" spans="1:10">
      <c r="A492" s="3">
        <v>491</v>
      </c>
      <c r="B492" s="3" t="s">
        <v>3163</v>
      </c>
      <c r="C492" s="3" t="s">
        <v>70</v>
      </c>
      <c r="D492" s="3">
        <v>186139.86</v>
      </c>
      <c r="E492" s="3">
        <v>1</v>
      </c>
      <c r="F492" s="3" t="s">
        <v>894</v>
      </c>
      <c r="G492" s="1">
        <v>45387</v>
      </c>
      <c r="H492" s="3" t="s">
        <v>131</v>
      </c>
      <c r="I492" s="3" t="s">
        <v>32</v>
      </c>
      <c r="J492" s="3" t="s">
        <v>20</v>
      </c>
    </row>
    <row r="493" spans="1:10">
      <c r="A493" s="3">
        <v>492</v>
      </c>
      <c r="B493" s="3" t="s">
        <v>3164</v>
      </c>
      <c r="C493" s="3" t="s">
        <v>51</v>
      </c>
      <c r="D493" s="3">
        <v>85048.09</v>
      </c>
      <c r="E493" s="3">
        <v>5</v>
      </c>
      <c r="F493" s="3" t="s">
        <v>895</v>
      </c>
      <c r="G493" s="1">
        <v>45442</v>
      </c>
      <c r="H493" s="3" t="s">
        <v>35</v>
      </c>
      <c r="I493" s="3" t="s">
        <v>26</v>
      </c>
      <c r="J493" s="3" t="s">
        <v>36</v>
      </c>
    </row>
    <row r="494" spans="1:10">
      <c r="A494" s="3">
        <v>493</v>
      </c>
      <c r="B494" s="3" t="s">
        <v>3165</v>
      </c>
      <c r="C494" s="3" t="s">
        <v>51</v>
      </c>
      <c r="D494" s="3">
        <v>155782.84</v>
      </c>
      <c r="E494" s="3">
        <v>4</v>
      </c>
      <c r="F494" s="3" t="s">
        <v>896</v>
      </c>
      <c r="G494" s="1">
        <v>45613</v>
      </c>
      <c r="H494" s="3" t="s">
        <v>67</v>
      </c>
      <c r="I494" s="3" t="s">
        <v>41</v>
      </c>
      <c r="J494" s="3" t="s">
        <v>36</v>
      </c>
    </row>
    <row r="495" spans="1:10">
      <c r="A495" s="3">
        <v>494</v>
      </c>
      <c r="B495" s="3" t="s">
        <v>3166</v>
      </c>
      <c r="C495" s="3" t="s">
        <v>129</v>
      </c>
      <c r="D495" s="3">
        <v>75976.87</v>
      </c>
      <c r="E495" s="3">
        <v>3</v>
      </c>
      <c r="F495" s="3" t="s">
        <v>898</v>
      </c>
      <c r="G495" s="1">
        <v>45616</v>
      </c>
      <c r="H495" s="3" t="s">
        <v>53</v>
      </c>
      <c r="I495" s="3" t="s">
        <v>26</v>
      </c>
      <c r="J495" s="3" t="s">
        <v>36</v>
      </c>
    </row>
    <row r="496" spans="1:10">
      <c r="A496" s="3">
        <v>495</v>
      </c>
      <c r="B496" s="3" t="s">
        <v>3167</v>
      </c>
      <c r="C496" s="3" t="s">
        <v>29</v>
      </c>
      <c r="D496" s="3">
        <v>152050.78</v>
      </c>
      <c r="E496" s="3">
        <v>3</v>
      </c>
      <c r="F496" s="3" t="s">
        <v>899</v>
      </c>
      <c r="G496" s="1">
        <v>45347</v>
      </c>
      <c r="H496" s="3" t="s">
        <v>121</v>
      </c>
      <c r="I496" s="3" t="s">
        <v>41</v>
      </c>
      <c r="J496" s="3" t="s">
        <v>20</v>
      </c>
    </row>
    <row r="497" spans="1:10">
      <c r="A497" s="3">
        <v>496</v>
      </c>
      <c r="B497" s="3" t="s">
        <v>3168</v>
      </c>
      <c r="C497" s="3" t="s">
        <v>70</v>
      </c>
      <c r="D497" s="3">
        <v>125186.93</v>
      </c>
      <c r="E497" s="3">
        <v>2</v>
      </c>
      <c r="F497" s="3" t="s">
        <v>901</v>
      </c>
      <c r="G497" s="1">
        <v>45633</v>
      </c>
      <c r="H497" s="3" t="s">
        <v>223</v>
      </c>
      <c r="I497" s="3" t="s">
        <v>45</v>
      </c>
      <c r="J497" s="3" t="s">
        <v>36</v>
      </c>
    </row>
    <row r="498" spans="1:10">
      <c r="A498" s="3">
        <v>497</v>
      </c>
      <c r="B498" s="3" t="s">
        <v>3169</v>
      </c>
      <c r="C498" s="3" t="s">
        <v>29</v>
      </c>
      <c r="D498" s="3">
        <v>31770.15</v>
      </c>
      <c r="E498" s="3">
        <v>5</v>
      </c>
      <c r="F498" s="3" t="s">
        <v>902</v>
      </c>
      <c r="G498" s="1">
        <v>45364</v>
      </c>
      <c r="H498" s="3" t="s">
        <v>191</v>
      </c>
      <c r="I498" s="3" t="s">
        <v>32</v>
      </c>
      <c r="J498" s="3" t="s">
        <v>27</v>
      </c>
    </row>
    <row r="499" spans="1:10">
      <c r="A499" s="3">
        <v>498</v>
      </c>
      <c r="B499" s="3" t="s">
        <v>3170</v>
      </c>
      <c r="C499" s="3" t="s">
        <v>129</v>
      </c>
      <c r="D499" s="3">
        <v>161471.1</v>
      </c>
      <c r="E499" s="3">
        <v>4</v>
      </c>
      <c r="F499" s="3" t="s">
        <v>904</v>
      </c>
      <c r="G499" s="1">
        <v>45494</v>
      </c>
      <c r="H499" s="3" t="s">
        <v>131</v>
      </c>
      <c r="I499" s="3" t="s">
        <v>45</v>
      </c>
      <c r="J499" s="3" t="s">
        <v>36</v>
      </c>
    </row>
    <row r="500" spans="1:10">
      <c r="A500" s="3">
        <v>499</v>
      </c>
      <c r="B500" s="3" t="s">
        <v>3171</v>
      </c>
      <c r="C500" s="3" t="s">
        <v>38</v>
      </c>
      <c r="D500" s="3">
        <v>103912.2</v>
      </c>
      <c r="E500" s="3">
        <v>2</v>
      </c>
      <c r="F500" s="3" t="s">
        <v>905</v>
      </c>
      <c r="G500" s="1">
        <v>45443</v>
      </c>
      <c r="H500" s="3" t="s">
        <v>44</v>
      </c>
      <c r="I500" s="3" t="s">
        <v>41</v>
      </c>
      <c r="J500" s="3" t="s">
        <v>20</v>
      </c>
    </row>
    <row r="501" spans="1:10">
      <c r="A501" s="3">
        <v>500</v>
      </c>
      <c r="B501" s="3" t="s">
        <v>3172</v>
      </c>
      <c r="C501" s="3" t="s">
        <v>60</v>
      </c>
      <c r="D501" s="3">
        <v>158917.28</v>
      </c>
      <c r="E501" s="3">
        <v>1</v>
      </c>
      <c r="F501" s="3" t="s">
        <v>906</v>
      </c>
      <c r="G501" s="1">
        <v>45469</v>
      </c>
      <c r="H501" s="3" t="s">
        <v>106</v>
      </c>
      <c r="I501" s="3" t="s">
        <v>45</v>
      </c>
      <c r="J501" s="3" t="s">
        <v>36</v>
      </c>
    </row>
    <row r="502" spans="1:10">
      <c r="A502" s="3">
        <v>501</v>
      </c>
      <c r="B502" s="3" t="s">
        <v>3173</v>
      </c>
      <c r="C502" s="3" t="s">
        <v>29</v>
      </c>
      <c r="D502" s="3">
        <v>125852.23</v>
      </c>
      <c r="E502" s="3">
        <v>3</v>
      </c>
      <c r="F502" s="3" t="s">
        <v>907</v>
      </c>
      <c r="G502" s="1">
        <v>45326</v>
      </c>
      <c r="H502" s="3" t="s">
        <v>84</v>
      </c>
      <c r="I502" s="3" t="s">
        <v>32</v>
      </c>
      <c r="J502" s="3" t="s">
        <v>27</v>
      </c>
    </row>
    <row r="503" spans="1:10">
      <c r="A503" s="3">
        <v>502</v>
      </c>
      <c r="B503" s="3" t="s">
        <v>3174</v>
      </c>
      <c r="C503" s="3" t="s">
        <v>70</v>
      </c>
      <c r="D503" s="3">
        <v>79950.179999999993</v>
      </c>
      <c r="E503" s="3">
        <v>2</v>
      </c>
      <c r="F503" s="3" t="s">
        <v>908</v>
      </c>
      <c r="G503" s="1">
        <v>45464</v>
      </c>
      <c r="H503" s="3" t="s">
        <v>99</v>
      </c>
      <c r="I503" s="3" t="s">
        <v>41</v>
      </c>
      <c r="J503" s="3" t="s">
        <v>36</v>
      </c>
    </row>
    <row r="504" spans="1:10">
      <c r="A504" s="3">
        <v>503</v>
      </c>
      <c r="B504" s="3" t="s">
        <v>3175</v>
      </c>
      <c r="C504" s="3" t="s">
        <v>70</v>
      </c>
      <c r="D504" s="3">
        <v>111049.99</v>
      </c>
      <c r="E504" s="3">
        <v>1</v>
      </c>
      <c r="F504" s="3" t="s">
        <v>909</v>
      </c>
      <c r="G504" s="1">
        <v>45490</v>
      </c>
      <c r="H504" s="3" t="s">
        <v>251</v>
      </c>
      <c r="I504" s="3" t="s">
        <v>19</v>
      </c>
      <c r="J504" s="3" t="s">
        <v>20</v>
      </c>
    </row>
    <row r="505" spans="1:10">
      <c r="A505" s="3">
        <v>504</v>
      </c>
      <c r="B505" s="3" t="s">
        <v>3176</v>
      </c>
      <c r="C505" s="3" t="s">
        <v>38</v>
      </c>
      <c r="D505" s="3">
        <v>119181.64</v>
      </c>
      <c r="E505" s="3">
        <v>4</v>
      </c>
      <c r="F505" s="3" t="s">
        <v>910</v>
      </c>
      <c r="G505" s="1">
        <v>45549</v>
      </c>
      <c r="H505" s="3" t="s">
        <v>91</v>
      </c>
      <c r="I505" s="3" t="s">
        <v>45</v>
      </c>
      <c r="J505" s="3" t="s">
        <v>36</v>
      </c>
    </row>
    <row r="506" spans="1:10">
      <c r="A506" s="3">
        <v>505</v>
      </c>
      <c r="B506" s="3" t="s">
        <v>3177</v>
      </c>
      <c r="C506" s="3" t="s">
        <v>70</v>
      </c>
      <c r="D506" s="3">
        <v>186154.8</v>
      </c>
      <c r="E506" s="3">
        <v>2</v>
      </c>
      <c r="F506" s="3" t="s">
        <v>911</v>
      </c>
      <c r="G506" s="1">
        <v>45608</v>
      </c>
      <c r="H506" s="3" t="s">
        <v>25</v>
      </c>
      <c r="I506" s="3" t="s">
        <v>41</v>
      </c>
      <c r="J506" s="3" t="s">
        <v>36</v>
      </c>
    </row>
    <row r="507" spans="1:10">
      <c r="A507" s="3">
        <v>506</v>
      </c>
      <c r="B507" s="3" t="s">
        <v>3178</v>
      </c>
      <c r="C507" s="3" t="s">
        <v>29</v>
      </c>
      <c r="D507" s="3">
        <v>133773.12</v>
      </c>
      <c r="E507" s="3">
        <v>5</v>
      </c>
      <c r="F507" s="3" t="s">
        <v>913</v>
      </c>
      <c r="G507" s="1">
        <v>45401</v>
      </c>
      <c r="H507" s="3" t="s">
        <v>18</v>
      </c>
      <c r="I507" s="3" t="s">
        <v>45</v>
      </c>
      <c r="J507" s="3" t="s">
        <v>27</v>
      </c>
    </row>
    <row r="508" spans="1:10">
      <c r="A508" s="3">
        <v>507</v>
      </c>
      <c r="B508" s="3" t="s">
        <v>3179</v>
      </c>
      <c r="C508" s="3" t="s">
        <v>79</v>
      </c>
      <c r="D508" s="3">
        <v>6000.99</v>
      </c>
      <c r="E508" s="3">
        <v>5</v>
      </c>
      <c r="F508" s="3" t="s">
        <v>914</v>
      </c>
      <c r="G508" s="1">
        <v>45519</v>
      </c>
      <c r="H508" s="3" t="s">
        <v>72</v>
      </c>
      <c r="I508" s="3" t="s">
        <v>45</v>
      </c>
      <c r="J508" s="3" t="s">
        <v>36</v>
      </c>
    </row>
    <row r="509" spans="1:10">
      <c r="A509" s="3">
        <v>508</v>
      </c>
      <c r="B509" s="3" t="s">
        <v>3180</v>
      </c>
      <c r="C509" s="3" t="s">
        <v>16</v>
      </c>
      <c r="D509" s="3">
        <v>161073.64000000001</v>
      </c>
      <c r="E509" s="3">
        <v>2</v>
      </c>
      <c r="F509" s="3" t="s">
        <v>915</v>
      </c>
      <c r="G509" s="1">
        <v>45479</v>
      </c>
      <c r="H509" s="3" t="s">
        <v>81</v>
      </c>
      <c r="I509" s="3" t="s">
        <v>41</v>
      </c>
      <c r="J509" s="3" t="s">
        <v>20</v>
      </c>
    </row>
    <row r="510" spans="1:10">
      <c r="A510" s="3">
        <v>509</v>
      </c>
      <c r="B510" s="3" t="s">
        <v>3181</v>
      </c>
      <c r="C510" s="3" t="s">
        <v>70</v>
      </c>
      <c r="D510" s="3">
        <v>128893.92</v>
      </c>
      <c r="E510" s="3">
        <v>3</v>
      </c>
      <c r="F510" s="3" t="s">
        <v>916</v>
      </c>
      <c r="G510" s="1">
        <v>45526</v>
      </c>
      <c r="H510" s="3" t="s">
        <v>62</v>
      </c>
      <c r="I510" s="3" t="s">
        <v>26</v>
      </c>
      <c r="J510" s="3" t="s">
        <v>27</v>
      </c>
    </row>
    <row r="511" spans="1:10">
      <c r="A511" s="3">
        <v>510</v>
      </c>
      <c r="B511" s="3" t="s">
        <v>3182</v>
      </c>
      <c r="C511" s="3" t="s">
        <v>70</v>
      </c>
      <c r="D511" s="3">
        <v>94995.520000000004</v>
      </c>
      <c r="E511" s="3">
        <v>5</v>
      </c>
      <c r="F511" s="3" t="s">
        <v>917</v>
      </c>
      <c r="G511" s="1">
        <v>45424</v>
      </c>
      <c r="H511" s="3" t="s">
        <v>76</v>
      </c>
      <c r="I511" s="3" t="s">
        <v>32</v>
      </c>
      <c r="J511" s="3" t="s">
        <v>20</v>
      </c>
    </row>
    <row r="512" spans="1:10">
      <c r="A512" s="3">
        <v>511</v>
      </c>
      <c r="B512" s="3" t="s">
        <v>3183</v>
      </c>
      <c r="C512" s="3" t="s">
        <v>79</v>
      </c>
      <c r="D512" s="3">
        <v>138689.68</v>
      </c>
      <c r="E512" s="3">
        <v>1</v>
      </c>
      <c r="F512" s="3" t="s">
        <v>919</v>
      </c>
      <c r="G512" s="1">
        <v>45518</v>
      </c>
      <c r="H512" s="3" t="s">
        <v>25</v>
      </c>
      <c r="I512" s="3" t="s">
        <v>19</v>
      </c>
      <c r="J512" s="3" t="s">
        <v>36</v>
      </c>
    </row>
    <row r="513" spans="1:10">
      <c r="A513" s="3">
        <v>512</v>
      </c>
      <c r="B513" s="3" t="s">
        <v>3184</v>
      </c>
      <c r="C513" s="3" t="s">
        <v>47</v>
      </c>
      <c r="D513" s="3">
        <v>103198.39999999999</v>
      </c>
      <c r="E513" s="3">
        <v>3</v>
      </c>
      <c r="F513" s="3" t="s">
        <v>920</v>
      </c>
      <c r="G513" s="1">
        <v>45588</v>
      </c>
      <c r="H513" s="3" t="s">
        <v>35</v>
      </c>
      <c r="I513" s="3" t="s">
        <v>41</v>
      </c>
      <c r="J513" s="3" t="s">
        <v>27</v>
      </c>
    </row>
    <row r="514" spans="1:10">
      <c r="A514" s="3">
        <v>513</v>
      </c>
      <c r="B514" s="3" t="s">
        <v>3185</v>
      </c>
      <c r="C514" s="3" t="s">
        <v>16</v>
      </c>
      <c r="D514" s="3">
        <v>139154.25</v>
      </c>
      <c r="E514" s="3">
        <v>3</v>
      </c>
      <c r="F514" s="3" t="s">
        <v>922</v>
      </c>
      <c r="G514" s="1">
        <v>45339</v>
      </c>
      <c r="H514" s="3" t="s">
        <v>131</v>
      </c>
      <c r="I514" s="3" t="s">
        <v>19</v>
      </c>
      <c r="J514" s="3" t="s">
        <v>36</v>
      </c>
    </row>
    <row r="515" spans="1:10">
      <c r="A515" s="3">
        <v>514</v>
      </c>
      <c r="B515" s="3" t="s">
        <v>3186</v>
      </c>
      <c r="C515" s="3" t="s">
        <v>29</v>
      </c>
      <c r="D515" s="3">
        <v>64517.24</v>
      </c>
      <c r="E515" s="3">
        <v>2</v>
      </c>
      <c r="F515" s="3" t="s">
        <v>923</v>
      </c>
      <c r="G515" s="1">
        <v>45444</v>
      </c>
      <c r="H515" s="3" t="s">
        <v>35</v>
      </c>
      <c r="I515" s="3" t="s">
        <v>32</v>
      </c>
      <c r="J515" s="3" t="s">
        <v>27</v>
      </c>
    </row>
    <row r="516" spans="1:10">
      <c r="A516" s="3">
        <v>515</v>
      </c>
      <c r="B516" s="3" t="s">
        <v>3187</v>
      </c>
      <c r="C516" s="3" t="s">
        <v>51</v>
      </c>
      <c r="D516" s="3">
        <v>76683.960000000006</v>
      </c>
      <c r="E516" s="3">
        <v>2</v>
      </c>
      <c r="F516" s="3" t="s">
        <v>925</v>
      </c>
      <c r="G516" s="1">
        <v>45644</v>
      </c>
      <c r="H516" s="3" t="s">
        <v>57</v>
      </c>
      <c r="I516" s="3" t="s">
        <v>19</v>
      </c>
      <c r="J516" s="3" t="s">
        <v>27</v>
      </c>
    </row>
    <row r="517" spans="1:10">
      <c r="A517" s="3">
        <v>516</v>
      </c>
      <c r="B517" s="3" t="s">
        <v>3188</v>
      </c>
      <c r="C517" s="3" t="s">
        <v>29</v>
      </c>
      <c r="D517" s="3">
        <v>82713.740000000005</v>
      </c>
      <c r="E517" s="3">
        <v>4</v>
      </c>
      <c r="F517" s="3" t="s">
        <v>927</v>
      </c>
      <c r="G517" s="1">
        <v>45627</v>
      </c>
      <c r="H517" s="3" t="s">
        <v>81</v>
      </c>
      <c r="I517" s="3" t="s">
        <v>26</v>
      </c>
      <c r="J517" s="3" t="s">
        <v>20</v>
      </c>
    </row>
    <row r="518" spans="1:10">
      <c r="A518" s="3">
        <v>517</v>
      </c>
      <c r="B518" s="3" t="s">
        <v>3189</v>
      </c>
      <c r="C518" s="3" t="s">
        <v>16</v>
      </c>
      <c r="D518" s="3">
        <v>199413.03</v>
      </c>
      <c r="E518" s="3">
        <v>3</v>
      </c>
      <c r="F518" s="3" t="s">
        <v>928</v>
      </c>
      <c r="G518" s="1">
        <v>45374</v>
      </c>
      <c r="H518" s="3" t="s">
        <v>121</v>
      </c>
      <c r="I518" s="3" t="s">
        <v>19</v>
      </c>
      <c r="J518" s="3" t="s">
        <v>20</v>
      </c>
    </row>
    <row r="519" spans="1:10">
      <c r="A519" s="3">
        <v>518</v>
      </c>
      <c r="B519" s="3" t="s">
        <v>3190</v>
      </c>
      <c r="C519" s="3" t="s">
        <v>29</v>
      </c>
      <c r="D519" s="3">
        <v>191466.58</v>
      </c>
      <c r="E519" s="3">
        <v>2</v>
      </c>
      <c r="F519" s="3" t="s">
        <v>929</v>
      </c>
      <c r="G519" s="1">
        <v>45319</v>
      </c>
      <c r="H519" s="3" t="s">
        <v>72</v>
      </c>
      <c r="I519" s="3" t="s">
        <v>45</v>
      </c>
      <c r="J519" s="3" t="s">
        <v>20</v>
      </c>
    </row>
    <row r="520" spans="1:10">
      <c r="A520" s="3">
        <v>519</v>
      </c>
      <c r="B520" s="3" t="s">
        <v>3191</v>
      </c>
      <c r="C520" s="3" t="s">
        <v>79</v>
      </c>
      <c r="D520" s="3">
        <v>78974.460000000006</v>
      </c>
      <c r="E520" s="3">
        <v>2</v>
      </c>
      <c r="F520" s="3" t="s">
        <v>931</v>
      </c>
      <c r="G520" s="1">
        <v>45427</v>
      </c>
      <c r="H520" s="3" t="s">
        <v>76</v>
      </c>
      <c r="I520" s="3" t="s">
        <v>41</v>
      </c>
      <c r="J520" s="3" t="s">
        <v>27</v>
      </c>
    </row>
    <row r="521" spans="1:10">
      <c r="A521" s="3">
        <v>520</v>
      </c>
      <c r="B521" s="3" t="s">
        <v>3192</v>
      </c>
      <c r="C521" s="3" t="s">
        <v>51</v>
      </c>
      <c r="D521" s="3">
        <v>197312.68</v>
      </c>
      <c r="E521" s="3">
        <v>4</v>
      </c>
      <c r="F521" s="3" t="s">
        <v>932</v>
      </c>
      <c r="G521" s="1">
        <v>45522</v>
      </c>
      <c r="H521" s="3" t="s">
        <v>121</v>
      </c>
      <c r="I521" s="3" t="s">
        <v>41</v>
      </c>
      <c r="J521" s="3" t="s">
        <v>27</v>
      </c>
    </row>
    <row r="522" spans="1:10">
      <c r="A522" s="3">
        <v>521</v>
      </c>
      <c r="B522" s="3" t="s">
        <v>3193</v>
      </c>
      <c r="C522" s="3" t="s">
        <v>51</v>
      </c>
      <c r="D522" s="3">
        <v>188022.68</v>
      </c>
      <c r="E522" s="3">
        <v>4</v>
      </c>
      <c r="F522" s="3" t="s">
        <v>933</v>
      </c>
      <c r="G522" s="1">
        <v>45622</v>
      </c>
      <c r="H522" s="3" t="s">
        <v>96</v>
      </c>
      <c r="I522" s="3" t="s">
        <v>45</v>
      </c>
      <c r="J522" s="3" t="s">
        <v>27</v>
      </c>
    </row>
    <row r="523" spans="1:10">
      <c r="A523" s="3">
        <v>522</v>
      </c>
      <c r="B523" s="3" t="s">
        <v>3194</v>
      </c>
      <c r="C523" s="3" t="s">
        <v>60</v>
      </c>
      <c r="D523" s="3">
        <v>143287.54</v>
      </c>
      <c r="E523" s="3">
        <v>1</v>
      </c>
      <c r="F523" s="3" t="s">
        <v>935</v>
      </c>
      <c r="G523" s="1">
        <v>45552</v>
      </c>
      <c r="H523" s="3" t="s">
        <v>181</v>
      </c>
      <c r="I523" s="3" t="s">
        <v>45</v>
      </c>
      <c r="J523" s="3" t="s">
        <v>36</v>
      </c>
    </row>
    <row r="524" spans="1:10">
      <c r="A524" s="3">
        <v>523</v>
      </c>
      <c r="B524" s="3" t="s">
        <v>3195</v>
      </c>
      <c r="C524" s="3" t="s">
        <v>16</v>
      </c>
      <c r="D524" s="3">
        <v>181121.28</v>
      </c>
      <c r="E524" s="3">
        <v>2</v>
      </c>
      <c r="F524" s="3" t="s">
        <v>937</v>
      </c>
      <c r="G524" s="1">
        <v>45360</v>
      </c>
      <c r="H524" s="3" t="s">
        <v>191</v>
      </c>
      <c r="I524" s="3" t="s">
        <v>32</v>
      </c>
      <c r="J524" s="3" t="s">
        <v>27</v>
      </c>
    </row>
    <row r="525" spans="1:10">
      <c r="A525" s="3">
        <v>524</v>
      </c>
      <c r="B525" s="3" t="s">
        <v>3196</v>
      </c>
      <c r="C525" s="3" t="s">
        <v>23</v>
      </c>
      <c r="D525" s="3">
        <v>12996.15</v>
      </c>
      <c r="E525" s="3">
        <v>2</v>
      </c>
      <c r="F525" s="3" t="s">
        <v>938</v>
      </c>
      <c r="G525" s="1">
        <v>45344</v>
      </c>
      <c r="H525" s="3" t="s">
        <v>25</v>
      </c>
      <c r="I525" s="3" t="s">
        <v>41</v>
      </c>
      <c r="J525" s="3" t="s">
        <v>20</v>
      </c>
    </row>
    <row r="526" spans="1:10">
      <c r="A526" s="3">
        <v>525</v>
      </c>
      <c r="B526" s="3" t="s">
        <v>3197</v>
      </c>
      <c r="C526" s="3" t="s">
        <v>79</v>
      </c>
      <c r="D526" s="3">
        <v>96521.4</v>
      </c>
      <c r="E526" s="3">
        <v>2</v>
      </c>
      <c r="F526" s="3" t="s">
        <v>940</v>
      </c>
      <c r="G526" s="1">
        <v>45345</v>
      </c>
      <c r="H526" s="3" t="s">
        <v>197</v>
      </c>
      <c r="I526" s="3" t="s">
        <v>45</v>
      </c>
      <c r="J526" s="3" t="s">
        <v>36</v>
      </c>
    </row>
    <row r="527" spans="1:10">
      <c r="A527" s="3">
        <v>526</v>
      </c>
      <c r="B527" s="3" t="s">
        <v>3198</v>
      </c>
      <c r="C527" s="3" t="s">
        <v>47</v>
      </c>
      <c r="D527" s="3">
        <v>15364.3</v>
      </c>
      <c r="E527" s="3">
        <v>5</v>
      </c>
      <c r="F527" s="3" t="s">
        <v>941</v>
      </c>
      <c r="G527" s="1">
        <v>45587</v>
      </c>
      <c r="H527" s="3" t="s">
        <v>197</v>
      </c>
      <c r="I527" s="3" t="s">
        <v>45</v>
      </c>
      <c r="J527" s="3" t="s">
        <v>36</v>
      </c>
    </row>
    <row r="528" spans="1:10">
      <c r="A528" s="3">
        <v>527</v>
      </c>
      <c r="B528" s="3" t="s">
        <v>3199</v>
      </c>
      <c r="C528" s="3" t="s">
        <v>23</v>
      </c>
      <c r="D528" s="3">
        <v>23883.040000000001</v>
      </c>
      <c r="E528" s="3">
        <v>3</v>
      </c>
      <c r="F528" s="3" t="s">
        <v>943</v>
      </c>
      <c r="G528" s="1">
        <v>45323</v>
      </c>
      <c r="H528" s="3" t="s">
        <v>96</v>
      </c>
      <c r="I528" s="3" t="s">
        <v>45</v>
      </c>
      <c r="J528" s="3" t="s">
        <v>27</v>
      </c>
    </row>
    <row r="529" spans="1:10">
      <c r="A529" s="3">
        <v>528</v>
      </c>
      <c r="B529" s="3" t="s">
        <v>3200</v>
      </c>
      <c r="C529" s="3" t="s">
        <v>129</v>
      </c>
      <c r="D529" s="3">
        <v>76814.240000000005</v>
      </c>
      <c r="E529" s="3">
        <v>2</v>
      </c>
      <c r="F529" s="3" t="s">
        <v>945</v>
      </c>
      <c r="G529" s="1">
        <v>45477</v>
      </c>
      <c r="H529" s="3" t="s">
        <v>99</v>
      </c>
      <c r="I529" s="3" t="s">
        <v>32</v>
      </c>
      <c r="J529" s="3" t="s">
        <v>27</v>
      </c>
    </row>
    <row r="530" spans="1:10">
      <c r="A530" s="3">
        <v>529</v>
      </c>
      <c r="B530" s="3" t="s">
        <v>3201</v>
      </c>
      <c r="C530" s="3" t="s">
        <v>29</v>
      </c>
      <c r="D530" s="3">
        <v>110492.18</v>
      </c>
      <c r="E530" s="3">
        <v>4</v>
      </c>
      <c r="F530" s="3" t="s">
        <v>946</v>
      </c>
      <c r="G530" s="1">
        <v>45538</v>
      </c>
      <c r="H530" s="3" t="s">
        <v>25</v>
      </c>
      <c r="I530" s="3" t="s">
        <v>26</v>
      </c>
      <c r="J530" s="3" t="s">
        <v>20</v>
      </c>
    </row>
    <row r="531" spans="1:10">
      <c r="A531" s="3">
        <v>530</v>
      </c>
      <c r="B531" s="3" t="s">
        <v>3202</v>
      </c>
      <c r="C531" s="3" t="s">
        <v>38</v>
      </c>
      <c r="D531" s="3">
        <v>159506.04</v>
      </c>
      <c r="E531" s="3">
        <v>2</v>
      </c>
      <c r="F531" s="3" t="s">
        <v>948</v>
      </c>
      <c r="G531" s="1">
        <v>45644</v>
      </c>
      <c r="H531" s="3" t="s">
        <v>44</v>
      </c>
      <c r="I531" s="3" t="s">
        <v>26</v>
      </c>
      <c r="J531" s="3" t="s">
        <v>20</v>
      </c>
    </row>
    <row r="532" spans="1:10">
      <c r="A532" s="3">
        <v>531</v>
      </c>
      <c r="B532" s="3" t="s">
        <v>3203</v>
      </c>
      <c r="C532" s="3" t="s">
        <v>51</v>
      </c>
      <c r="D532" s="3">
        <v>104418.39</v>
      </c>
      <c r="E532" s="3">
        <v>3</v>
      </c>
      <c r="F532" s="3" t="s">
        <v>949</v>
      </c>
      <c r="G532" s="1">
        <v>45615</v>
      </c>
      <c r="H532" s="3" t="s">
        <v>53</v>
      </c>
      <c r="I532" s="3" t="s">
        <v>41</v>
      </c>
      <c r="J532" s="3" t="s">
        <v>36</v>
      </c>
    </row>
    <row r="533" spans="1:10">
      <c r="A533" s="3">
        <v>532</v>
      </c>
      <c r="B533" s="3" t="s">
        <v>3204</v>
      </c>
      <c r="C533" s="3" t="s">
        <v>47</v>
      </c>
      <c r="D533" s="3">
        <v>72847.520000000004</v>
      </c>
      <c r="E533" s="3">
        <v>3</v>
      </c>
      <c r="F533" s="3" t="s">
        <v>950</v>
      </c>
      <c r="G533" s="1">
        <v>45460</v>
      </c>
      <c r="H533" s="3" t="s">
        <v>121</v>
      </c>
      <c r="I533" s="3" t="s">
        <v>45</v>
      </c>
      <c r="J533" s="3" t="s">
        <v>20</v>
      </c>
    </row>
    <row r="534" spans="1:10">
      <c r="A534" s="3">
        <v>533</v>
      </c>
      <c r="B534" s="3" t="s">
        <v>3205</v>
      </c>
      <c r="C534" s="3" t="s">
        <v>129</v>
      </c>
      <c r="D534" s="3">
        <v>116271.86</v>
      </c>
      <c r="E534" s="3">
        <v>5</v>
      </c>
      <c r="F534" s="3" t="s">
        <v>951</v>
      </c>
      <c r="G534" s="1">
        <v>45329</v>
      </c>
      <c r="H534" s="3" t="s">
        <v>191</v>
      </c>
      <c r="I534" s="3" t="s">
        <v>26</v>
      </c>
      <c r="J534" s="3" t="s">
        <v>20</v>
      </c>
    </row>
    <row r="535" spans="1:10">
      <c r="A535" s="3">
        <v>534</v>
      </c>
      <c r="B535" s="3" t="s">
        <v>3206</v>
      </c>
      <c r="C535" s="3" t="s">
        <v>38</v>
      </c>
      <c r="D535" s="3">
        <v>156237.5</v>
      </c>
      <c r="E535" s="3">
        <v>4</v>
      </c>
      <c r="F535" s="3" t="s">
        <v>952</v>
      </c>
      <c r="G535" s="1">
        <v>45507</v>
      </c>
      <c r="H535" s="3" t="s">
        <v>31</v>
      </c>
      <c r="I535" s="3" t="s">
        <v>45</v>
      </c>
      <c r="J535" s="3" t="s">
        <v>36</v>
      </c>
    </row>
    <row r="536" spans="1:10">
      <c r="A536" s="3">
        <v>535</v>
      </c>
      <c r="B536" s="3" t="s">
        <v>3207</v>
      </c>
      <c r="C536" s="3" t="s">
        <v>60</v>
      </c>
      <c r="D536" s="3">
        <v>150441.22</v>
      </c>
      <c r="E536" s="3">
        <v>4</v>
      </c>
      <c r="F536" s="3" t="s">
        <v>954</v>
      </c>
      <c r="G536" s="1">
        <v>45380</v>
      </c>
      <c r="H536" s="3" t="s">
        <v>81</v>
      </c>
      <c r="I536" s="3" t="s">
        <v>41</v>
      </c>
      <c r="J536" s="3" t="s">
        <v>20</v>
      </c>
    </row>
    <row r="537" spans="1:10">
      <c r="A537" s="3">
        <v>536</v>
      </c>
      <c r="B537" s="3" t="s">
        <v>3208</v>
      </c>
      <c r="C537" s="3" t="s">
        <v>60</v>
      </c>
      <c r="D537" s="3">
        <v>64457.51</v>
      </c>
      <c r="E537" s="3">
        <v>5</v>
      </c>
      <c r="F537" s="3" t="s">
        <v>955</v>
      </c>
      <c r="G537" s="1">
        <v>45600</v>
      </c>
      <c r="H537" s="3" t="s">
        <v>223</v>
      </c>
      <c r="I537" s="3" t="s">
        <v>19</v>
      </c>
      <c r="J537" s="3" t="s">
        <v>20</v>
      </c>
    </row>
    <row r="538" spans="1:10">
      <c r="A538" s="3">
        <v>537</v>
      </c>
      <c r="B538" s="3" t="s">
        <v>3209</v>
      </c>
      <c r="C538" s="3" t="s">
        <v>129</v>
      </c>
      <c r="D538" s="3">
        <v>177467.28</v>
      </c>
      <c r="E538" s="3">
        <v>2</v>
      </c>
      <c r="F538" s="3" t="s">
        <v>956</v>
      </c>
      <c r="G538" s="1">
        <v>45396</v>
      </c>
      <c r="H538" s="3" t="s">
        <v>96</v>
      </c>
      <c r="I538" s="3" t="s">
        <v>45</v>
      </c>
      <c r="J538" s="3" t="s">
        <v>20</v>
      </c>
    </row>
    <row r="539" spans="1:10">
      <c r="A539" s="3">
        <v>538</v>
      </c>
      <c r="B539" s="3" t="s">
        <v>3210</v>
      </c>
      <c r="C539" s="3" t="s">
        <v>129</v>
      </c>
      <c r="D539" s="3">
        <v>125453.16</v>
      </c>
      <c r="E539" s="3">
        <v>5</v>
      </c>
      <c r="F539" s="3" t="s">
        <v>957</v>
      </c>
      <c r="G539" s="1">
        <v>45343</v>
      </c>
      <c r="H539" s="3" t="s">
        <v>223</v>
      </c>
      <c r="I539" s="3" t="s">
        <v>45</v>
      </c>
      <c r="J539" s="3" t="s">
        <v>20</v>
      </c>
    </row>
    <row r="540" spans="1:10">
      <c r="A540" s="3">
        <v>539</v>
      </c>
      <c r="B540" s="3" t="s">
        <v>3211</v>
      </c>
      <c r="C540" s="3" t="s">
        <v>51</v>
      </c>
      <c r="D540" s="3">
        <v>117162.36</v>
      </c>
      <c r="E540" s="3">
        <v>5</v>
      </c>
      <c r="F540" s="3" t="s">
        <v>958</v>
      </c>
      <c r="G540" s="1">
        <v>45331</v>
      </c>
      <c r="H540" s="3" t="s">
        <v>76</v>
      </c>
      <c r="I540" s="3" t="s">
        <v>45</v>
      </c>
      <c r="J540" s="3" t="s">
        <v>20</v>
      </c>
    </row>
    <row r="541" spans="1:10">
      <c r="A541" s="3">
        <v>540</v>
      </c>
      <c r="B541" s="3" t="s">
        <v>3212</v>
      </c>
      <c r="C541" s="3" t="s">
        <v>60</v>
      </c>
      <c r="D541" s="3">
        <v>134568.48000000001</v>
      </c>
      <c r="E541" s="3">
        <v>1</v>
      </c>
      <c r="F541" s="3" t="s">
        <v>960</v>
      </c>
      <c r="G541" s="1">
        <v>45506</v>
      </c>
      <c r="H541" s="3" t="s">
        <v>131</v>
      </c>
      <c r="I541" s="3" t="s">
        <v>45</v>
      </c>
      <c r="J541" s="3" t="s">
        <v>27</v>
      </c>
    </row>
    <row r="542" spans="1:10">
      <c r="A542" s="3">
        <v>541</v>
      </c>
      <c r="B542" s="3" t="s">
        <v>3213</v>
      </c>
      <c r="C542" s="3" t="s">
        <v>70</v>
      </c>
      <c r="D542" s="3">
        <v>53965.73</v>
      </c>
      <c r="E542" s="3">
        <v>5</v>
      </c>
      <c r="F542" s="3" t="s">
        <v>961</v>
      </c>
      <c r="G542" s="1">
        <v>45582</v>
      </c>
      <c r="H542" s="3" t="s">
        <v>191</v>
      </c>
      <c r="I542" s="3" t="s">
        <v>26</v>
      </c>
      <c r="J542" s="3" t="s">
        <v>36</v>
      </c>
    </row>
    <row r="543" spans="1:10">
      <c r="A543" s="3">
        <v>542</v>
      </c>
      <c r="B543" s="3" t="s">
        <v>3214</v>
      </c>
      <c r="C543" s="3" t="s">
        <v>29</v>
      </c>
      <c r="D543" s="3">
        <v>101847</v>
      </c>
      <c r="E543" s="3">
        <v>3</v>
      </c>
      <c r="F543" s="3" t="s">
        <v>963</v>
      </c>
      <c r="G543" s="1">
        <v>45543</v>
      </c>
      <c r="H543" s="3" t="s">
        <v>223</v>
      </c>
      <c r="I543" s="3" t="s">
        <v>45</v>
      </c>
      <c r="J543" s="3" t="s">
        <v>36</v>
      </c>
    </row>
    <row r="544" spans="1:10">
      <c r="A544" s="3">
        <v>543</v>
      </c>
      <c r="B544" s="3" t="s">
        <v>3215</v>
      </c>
      <c r="C544" s="3" t="s">
        <v>70</v>
      </c>
      <c r="D544" s="3">
        <v>118607.23</v>
      </c>
      <c r="E544" s="3">
        <v>3</v>
      </c>
      <c r="F544" s="3" t="s">
        <v>965</v>
      </c>
      <c r="G544" s="1">
        <v>45411</v>
      </c>
      <c r="H544" s="3" t="s">
        <v>99</v>
      </c>
      <c r="I544" s="3" t="s">
        <v>32</v>
      </c>
      <c r="J544" s="3" t="s">
        <v>36</v>
      </c>
    </row>
    <row r="545" spans="1:10">
      <c r="A545" s="3">
        <v>544</v>
      </c>
      <c r="B545" s="3" t="s">
        <v>3216</v>
      </c>
      <c r="C545" s="3" t="s">
        <v>79</v>
      </c>
      <c r="D545" s="3">
        <v>151432.84</v>
      </c>
      <c r="E545" s="3">
        <v>3</v>
      </c>
      <c r="F545" s="3" t="s">
        <v>966</v>
      </c>
      <c r="G545" s="1">
        <v>45407</v>
      </c>
      <c r="H545" s="3" t="s">
        <v>40</v>
      </c>
      <c r="I545" s="3" t="s">
        <v>32</v>
      </c>
      <c r="J545" s="3" t="s">
        <v>36</v>
      </c>
    </row>
    <row r="546" spans="1:10">
      <c r="A546" s="3">
        <v>545</v>
      </c>
      <c r="B546" s="3" t="s">
        <v>3217</v>
      </c>
      <c r="C546" s="3" t="s">
        <v>129</v>
      </c>
      <c r="D546" s="3">
        <v>89014.5</v>
      </c>
      <c r="E546" s="3">
        <v>2</v>
      </c>
      <c r="F546" s="3" t="s">
        <v>967</v>
      </c>
      <c r="G546" s="1">
        <v>45368</v>
      </c>
      <c r="H546" s="3" t="s">
        <v>191</v>
      </c>
      <c r="I546" s="3" t="s">
        <v>45</v>
      </c>
      <c r="J546" s="3" t="s">
        <v>27</v>
      </c>
    </row>
    <row r="547" spans="1:10">
      <c r="A547" s="3">
        <v>546</v>
      </c>
      <c r="B547" s="3" t="s">
        <v>3218</v>
      </c>
      <c r="C547" s="3" t="s">
        <v>47</v>
      </c>
      <c r="D547" s="3">
        <v>29105.19</v>
      </c>
      <c r="E547" s="3">
        <v>1</v>
      </c>
      <c r="F547" s="3" t="s">
        <v>968</v>
      </c>
      <c r="G547" s="1">
        <v>45598</v>
      </c>
      <c r="H547" s="3" t="s">
        <v>106</v>
      </c>
      <c r="I547" s="3" t="s">
        <v>19</v>
      </c>
      <c r="J547" s="3" t="s">
        <v>27</v>
      </c>
    </row>
    <row r="548" spans="1:10">
      <c r="A548" s="3">
        <v>547</v>
      </c>
      <c r="B548" s="3" t="s">
        <v>3219</v>
      </c>
      <c r="C548" s="3" t="s">
        <v>70</v>
      </c>
      <c r="D548" s="3">
        <v>138264.51</v>
      </c>
      <c r="E548" s="3">
        <v>4</v>
      </c>
      <c r="F548" s="3" t="s">
        <v>970</v>
      </c>
      <c r="G548" s="1">
        <v>45583</v>
      </c>
      <c r="H548" s="3" t="s">
        <v>44</v>
      </c>
      <c r="I548" s="3" t="s">
        <v>41</v>
      </c>
      <c r="J548" s="3" t="s">
        <v>27</v>
      </c>
    </row>
    <row r="549" spans="1:10">
      <c r="A549" s="3">
        <v>548</v>
      </c>
      <c r="B549" s="3" t="s">
        <v>3220</v>
      </c>
      <c r="C549" s="3" t="s">
        <v>29</v>
      </c>
      <c r="D549" s="3">
        <v>151313.95000000001</v>
      </c>
      <c r="E549" s="3">
        <v>1</v>
      </c>
      <c r="F549" s="3" t="s">
        <v>972</v>
      </c>
      <c r="G549" s="1">
        <v>45330</v>
      </c>
      <c r="H549" s="3" t="s">
        <v>106</v>
      </c>
      <c r="I549" s="3" t="s">
        <v>41</v>
      </c>
      <c r="J549" s="3" t="s">
        <v>20</v>
      </c>
    </row>
    <row r="550" spans="1:10">
      <c r="A550" s="3">
        <v>549</v>
      </c>
      <c r="B550" s="3" t="s">
        <v>3221</v>
      </c>
      <c r="C550" s="3" t="s">
        <v>129</v>
      </c>
      <c r="D550" s="3">
        <v>43824.25</v>
      </c>
      <c r="E550" s="3">
        <v>5</v>
      </c>
      <c r="F550" s="3" t="s">
        <v>974</v>
      </c>
      <c r="G550" s="1">
        <v>45326</v>
      </c>
      <c r="H550" s="3" t="s">
        <v>57</v>
      </c>
      <c r="I550" s="3" t="s">
        <v>41</v>
      </c>
      <c r="J550" s="3" t="s">
        <v>36</v>
      </c>
    </row>
    <row r="551" spans="1:10">
      <c r="A551" s="3">
        <v>550</v>
      </c>
      <c r="B551" s="3" t="s">
        <v>3222</v>
      </c>
      <c r="C551" s="3" t="s">
        <v>47</v>
      </c>
      <c r="D551" s="3">
        <v>158965.98000000001</v>
      </c>
      <c r="E551" s="3">
        <v>5</v>
      </c>
      <c r="F551" s="3" t="s">
        <v>975</v>
      </c>
      <c r="G551" s="1">
        <v>45622</v>
      </c>
      <c r="H551" s="3" t="s">
        <v>57</v>
      </c>
      <c r="I551" s="3" t="s">
        <v>41</v>
      </c>
      <c r="J551" s="3" t="s">
        <v>20</v>
      </c>
    </row>
    <row r="552" spans="1:10">
      <c r="A552" s="3">
        <v>551</v>
      </c>
      <c r="B552" s="3" t="s">
        <v>3223</v>
      </c>
      <c r="C552" s="3" t="s">
        <v>47</v>
      </c>
      <c r="D552" s="3">
        <v>199579.77</v>
      </c>
      <c r="E552" s="3">
        <v>4</v>
      </c>
      <c r="F552" s="3" t="s">
        <v>976</v>
      </c>
      <c r="G552" s="1">
        <v>45300</v>
      </c>
      <c r="H552" s="3" t="s">
        <v>81</v>
      </c>
      <c r="I552" s="3" t="s">
        <v>45</v>
      </c>
      <c r="J552" s="3" t="s">
        <v>36</v>
      </c>
    </row>
    <row r="553" spans="1:10">
      <c r="A553" s="3">
        <v>552</v>
      </c>
      <c r="B553" s="3" t="s">
        <v>3224</v>
      </c>
      <c r="C553" s="3" t="s">
        <v>79</v>
      </c>
      <c r="D553" s="3">
        <v>6089.95</v>
      </c>
      <c r="E553" s="3">
        <v>5</v>
      </c>
      <c r="F553" s="3" t="s">
        <v>977</v>
      </c>
      <c r="G553" s="1">
        <v>45500</v>
      </c>
      <c r="H553" s="3" t="s">
        <v>181</v>
      </c>
      <c r="I553" s="3" t="s">
        <v>32</v>
      </c>
      <c r="J553" s="3" t="s">
        <v>27</v>
      </c>
    </row>
    <row r="554" spans="1:10">
      <c r="A554" s="3">
        <v>553</v>
      </c>
      <c r="B554" s="3" t="s">
        <v>3225</v>
      </c>
      <c r="C554" s="3" t="s">
        <v>129</v>
      </c>
      <c r="D554" s="3">
        <v>164032.69</v>
      </c>
      <c r="E554" s="3">
        <v>5</v>
      </c>
      <c r="F554" s="3" t="s">
        <v>978</v>
      </c>
      <c r="G554" s="1">
        <v>45580</v>
      </c>
      <c r="H554" s="3" t="s">
        <v>121</v>
      </c>
      <c r="I554" s="3" t="s">
        <v>41</v>
      </c>
      <c r="J554" s="3" t="s">
        <v>20</v>
      </c>
    </row>
    <row r="555" spans="1:10">
      <c r="A555" s="3">
        <v>554</v>
      </c>
      <c r="B555" s="3" t="s">
        <v>3226</v>
      </c>
      <c r="C555" s="3" t="s">
        <v>79</v>
      </c>
      <c r="D555" s="3">
        <v>78546.179999999993</v>
      </c>
      <c r="E555" s="3">
        <v>4</v>
      </c>
      <c r="F555" s="3" t="s">
        <v>980</v>
      </c>
      <c r="G555" s="1">
        <v>45556</v>
      </c>
      <c r="H555" s="3" t="s">
        <v>62</v>
      </c>
      <c r="I555" s="3" t="s">
        <v>19</v>
      </c>
      <c r="J555" s="3" t="s">
        <v>27</v>
      </c>
    </row>
    <row r="556" spans="1:10">
      <c r="A556" s="3">
        <v>555</v>
      </c>
      <c r="B556" s="3" t="s">
        <v>3227</v>
      </c>
      <c r="C556" s="3" t="s">
        <v>70</v>
      </c>
      <c r="D556" s="3">
        <v>62178.239999999998</v>
      </c>
      <c r="E556" s="3">
        <v>5</v>
      </c>
      <c r="F556" s="3" t="s">
        <v>981</v>
      </c>
      <c r="G556" s="1">
        <v>45460</v>
      </c>
      <c r="H556" s="3" t="s">
        <v>18</v>
      </c>
      <c r="I556" s="3" t="s">
        <v>19</v>
      </c>
      <c r="J556" s="3" t="s">
        <v>36</v>
      </c>
    </row>
    <row r="557" spans="1:10">
      <c r="A557" s="3">
        <v>556</v>
      </c>
      <c r="B557" s="3" t="s">
        <v>3228</v>
      </c>
      <c r="C557" s="3" t="s">
        <v>23</v>
      </c>
      <c r="D557" s="3">
        <v>171633.64</v>
      </c>
      <c r="E557" s="3">
        <v>1</v>
      </c>
      <c r="F557" s="3" t="s">
        <v>983</v>
      </c>
      <c r="G557" s="1">
        <v>45482</v>
      </c>
      <c r="H557" s="3" t="s">
        <v>25</v>
      </c>
      <c r="I557" s="3" t="s">
        <v>19</v>
      </c>
      <c r="J557" s="3" t="s">
        <v>27</v>
      </c>
    </row>
    <row r="558" spans="1:10">
      <c r="A558" s="3">
        <v>557</v>
      </c>
      <c r="B558" s="3" t="s">
        <v>3229</v>
      </c>
      <c r="C558" s="3" t="s">
        <v>70</v>
      </c>
      <c r="D558" s="3">
        <v>135465.59</v>
      </c>
      <c r="E558" s="3">
        <v>4</v>
      </c>
      <c r="F558" s="3" t="s">
        <v>985</v>
      </c>
      <c r="G558" s="1">
        <v>45426</v>
      </c>
      <c r="H558" s="3" t="s">
        <v>57</v>
      </c>
      <c r="I558" s="3" t="s">
        <v>19</v>
      </c>
      <c r="J558" s="3" t="s">
        <v>20</v>
      </c>
    </row>
    <row r="559" spans="1:10">
      <c r="A559" s="3">
        <v>558</v>
      </c>
      <c r="B559" s="3" t="s">
        <v>3230</v>
      </c>
      <c r="C559" s="3" t="s">
        <v>38</v>
      </c>
      <c r="D559" s="3">
        <v>66157</v>
      </c>
      <c r="E559" s="3">
        <v>3</v>
      </c>
      <c r="F559" s="3" t="s">
        <v>987</v>
      </c>
      <c r="G559" s="1">
        <v>45500</v>
      </c>
      <c r="H559" s="3" t="s">
        <v>35</v>
      </c>
      <c r="I559" s="3" t="s">
        <v>26</v>
      </c>
      <c r="J559" s="3" t="s">
        <v>27</v>
      </c>
    </row>
    <row r="560" spans="1:10">
      <c r="A560" s="3">
        <v>559</v>
      </c>
      <c r="B560" s="3" t="s">
        <v>3231</v>
      </c>
      <c r="C560" s="3" t="s">
        <v>79</v>
      </c>
      <c r="D560" s="3">
        <v>107255.55</v>
      </c>
      <c r="E560" s="3">
        <v>1</v>
      </c>
      <c r="F560" s="3" t="s">
        <v>989</v>
      </c>
      <c r="G560" s="1">
        <v>45625</v>
      </c>
      <c r="H560" s="3" t="s">
        <v>121</v>
      </c>
      <c r="I560" s="3" t="s">
        <v>45</v>
      </c>
      <c r="J560" s="3" t="s">
        <v>27</v>
      </c>
    </row>
    <row r="561" spans="1:10">
      <c r="A561" s="3">
        <v>560</v>
      </c>
      <c r="B561" s="3" t="s">
        <v>3232</v>
      </c>
      <c r="C561" s="3" t="s">
        <v>60</v>
      </c>
      <c r="D561" s="3">
        <v>199273.17</v>
      </c>
      <c r="E561" s="3">
        <v>2</v>
      </c>
      <c r="F561" s="3" t="s">
        <v>990</v>
      </c>
      <c r="G561" s="1">
        <v>45647</v>
      </c>
      <c r="H561" s="3" t="s">
        <v>91</v>
      </c>
      <c r="I561" s="3" t="s">
        <v>41</v>
      </c>
      <c r="J561" s="3" t="s">
        <v>27</v>
      </c>
    </row>
    <row r="562" spans="1:10">
      <c r="A562" s="3">
        <v>561</v>
      </c>
      <c r="B562" s="3" t="s">
        <v>3233</v>
      </c>
      <c r="C562" s="3" t="s">
        <v>79</v>
      </c>
      <c r="D562" s="3">
        <v>10557.96</v>
      </c>
      <c r="E562" s="3">
        <v>2</v>
      </c>
      <c r="F562" s="3" t="s">
        <v>992</v>
      </c>
      <c r="G562" s="1">
        <v>45502</v>
      </c>
      <c r="H562" s="3" t="s">
        <v>121</v>
      </c>
      <c r="I562" s="3" t="s">
        <v>41</v>
      </c>
      <c r="J562" s="3" t="s">
        <v>36</v>
      </c>
    </row>
    <row r="563" spans="1:10">
      <c r="A563" s="3">
        <v>562</v>
      </c>
      <c r="B563" s="3" t="s">
        <v>3234</v>
      </c>
      <c r="C563" s="3" t="s">
        <v>23</v>
      </c>
      <c r="D563" s="3">
        <v>33036.769999999997</v>
      </c>
      <c r="E563" s="3">
        <v>2</v>
      </c>
      <c r="F563" s="3" t="s">
        <v>993</v>
      </c>
      <c r="G563" s="1">
        <v>45630</v>
      </c>
      <c r="H563" s="3" t="s">
        <v>106</v>
      </c>
      <c r="I563" s="3" t="s">
        <v>32</v>
      </c>
      <c r="J563" s="3" t="s">
        <v>27</v>
      </c>
    </row>
    <row r="564" spans="1:10">
      <c r="A564" s="3">
        <v>563</v>
      </c>
      <c r="B564" s="3" t="s">
        <v>3235</v>
      </c>
      <c r="C564" s="3" t="s">
        <v>70</v>
      </c>
      <c r="D564" s="3">
        <v>142877.26999999999</v>
      </c>
      <c r="E564" s="3">
        <v>4</v>
      </c>
      <c r="F564" s="3" t="s">
        <v>994</v>
      </c>
      <c r="G564" s="1">
        <v>45610</v>
      </c>
      <c r="H564" s="3" t="s">
        <v>76</v>
      </c>
      <c r="I564" s="3" t="s">
        <v>45</v>
      </c>
      <c r="J564" s="3" t="s">
        <v>36</v>
      </c>
    </row>
    <row r="565" spans="1:10">
      <c r="A565" s="3">
        <v>564</v>
      </c>
      <c r="B565" s="3" t="s">
        <v>3236</v>
      </c>
      <c r="C565" s="3" t="s">
        <v>60</v>
      </c>
      <c r="D565" s="3">
        <v>137985.92000000001</v>
      </c>
      <c r="E565" s="3">
        <v>2</v>
      </c>
      <c r="F565" s="3" t="s">
        <v>995</v>
      </c>
      <c r="G565" s="1">
        <v>45578</v>
      </c>
      <c r="H565" s="3" t="s">
        <v>18</v>
      </c>
      <c r="I565" s="3" t="s">
        <v>19</v>
      </c>
      <c r="J565" s="3" t="s">
        <v>20</v>
      </c>
    </row>
    <row r="566" spans="1:10">
      <c r="A566" s="3">
        <v>565</v>
      </c>
      <c r="B566" s="3" t="s">
        <v>3237</v>
      </c>
      <c r="C566" s="3" t="s">
        <v>70</v>
      </c>
      <c r="D566" s="3">
        <v>59961.33</v>
      </c>
      <c r="E566" s="3">
        <v>1</v>
      </c>
      <c r="F566" s="3" t="s">
        <v>996</v>
      </c>
      <c r="G566" s="1">
        <v>45597</v>
      </c>
      <c r="H566" s="3" t="s">
        <v>44</v>
      </c>
      <c r="I566" s="3" t="s">
        <v>45</v>
      </c>
      <c r="J566" s="3" t="s">
        <v>36</v>
      </c>
    </row>
    <row r="567" spans="1:10">
      <c r="A567" s="3">
        <v>566</v>
      </c>
      <c r="B567" s="3" t="s">
        <v>3238</v>
      </c>
      <c r="C567" s="3" t="s">
        <v>51</v>
      </c>
      <c r="D567" s="3">
        <v>76850.320000000007</v>
      </c>
      <c r="E567" s="3">
        <v>5</v>
      </c>
      <c r="F567" s="3" t="s">
        <v>998</v>
      </c>
      <c r="G567" s="1">
        <v>45299</v>
      </c>
      <c r="H567" s="3" t="s">
        <v>121</v>
      </c>
      <c r="I567" s="3" t="s">
        <v>41</v>
      </c>
      <c r="J567" s="3" t="s">
        <v>36</v>
      </c>
    </row>
    <row r="568" spans="1:10">
      <c r="A568" s="3">
        <v>567</v>
      </c>
      <c r="B568" s="3" t="s">
        <v>3239</v>
      </c>
      <c r="C568" s="3" t="s">
        <v>47</v>
      </c>
      <c r="D568" s="3">
        <v>96550.29</v>
      </c>
      <c r="E568" s="3">
        <v>5</v>
      </c>
      <c r="F568" s="3" t="s">
        <v>999</v>
      </c>
      <c r="G568" s="1">
        <v>45332</v>
      </c>
      <c r="H568" s="3" t="s">
        <v>25</v>
      </c>
      <c r="I568" s="3" t="s">
        <v>26</v>
      </c>
      <c r="J568" s="3" t="s">
        <v>20</v>
      </c>
    </row>
    <row r="569" spans="1:10">
      <c r="A569" s="3">
        <v>568</v>
      </c>
      <c r="B569" s="3" t="s">
        <v>3240</v>
      </c>
      <c r="C569" s="3" t="s">
        <v>60</v>
      </c>
      <c r="D569" s="3">
        <v>36313.49</v>
      </c>
      <c r="E569" s="3">
        <v>2</v>
      </c>
      <c r="F569" s="3" t="s">
        <v>1000</v>
      </c>
      <c r="G569" s="1">
        <v>45574</v>
      </c>
      <c r="H569" s="3" t="s">
        <v>67</v>
      </c>
      <c r="I569" s="3" t="s">
        <v>45</v>
      </c>
      <c r="J569" s="3" t="s">
        <v>36</v>
      </c>
    </row>
    <row r="570" spans="1:10">
      <c r="A570" s="3">
        <v>569</v>
      </c>
      <c r="B570" s="3" t="s">
        <v>3241</v>
      </c>
      <c r="C570" s="3" t="s">
        <v>70</v>
      </c>
      <c r="D570" s="3">
        <v>195419.67</v>
      </c>
      <c r="E570" s="3">
        <v>4</v>
      </c>
      <c r="F570" s="3" t="s">
        <v>1001</v>
      </c>
      <c r="G570" s="1">
        <v>45508</v>
      </c>
      <c r="H570" s="3" t="s">
        <v>25</v>
      </c>
      <c r="I570" s="3" t="s">
        <v>32</v>
      </c>
      <c r="J570" s="3" t="s">
        <v>36</v>
      </c>
    </row>
    <row r="571" spans="1:10">
      <c r="A571" s="3">
        <v>570</v>
      </c>
      <c r="B571" s="3" t="s">
        <v>3242</v>
      </c>
      <c r="C571" s="3" t="s">
        <v>51</v>
      </c>
      <c r="D571" s="3">
        <v>115813.45</v>
      </c>
      <c r="E571" s="3">
        <v>1</v>
      </c>
      <c r="F571" s="3" t="s">
        <v>1002</v>
      </c>
      <c r="G571" s="1">
        <v>45437</v>
      </c>
      <c r="H571" s="3" t="s">
        <v>25</v>
      </c>
      <c r="I571" s="3" t="s">
        <v>26</v>
      </c>
      <c r="J571" s="3" t="s">
        <v>36</v>
      </c>
    </row>
    <row r="572" spans="1:10">
      <c r="A572" s="3">
        <v>571</v>
      </c>
      <c r="B572" s="3" t="s">
        <v>3243</v>
      </c>
      <c r="C572" s="3" t="s">
        <v>23</v>
      </c>
      <c r="D572" s="3">
        <v>28690.57</v>
      </c>
      <c r="E572" s="3">
        <v>5</v>
      </c>
      <c r="F572" s="3" t="s">
        <v>1004</v>
      </c>
      <c r="G572" s="1">
        <v>45297</v>
      </c>
      <c r="H572" s="3" t="s">
        <v>96</v>
      </c>
      <c r="I572" s="3" t="s">
        <v>19</v>
      </c>
      <c r="J572" s="3" t="s">
        <v>20</v>
      </c>
    </row>
    <row r="573" spans="1:10">
      <c r="A573" s="3">
        <v>572</v>
      </c>
      <c r="B573" s="3" t="s">
        <v>3244</v>
      </c>
      <c r="C573" s="3" t="s">
        <v>60</v>
      </c>
      <c r="D573" s="3">
        <v>76772.83</v>
      </c>
      <c r="E573" s="3">
        <v>4</v>
      </c>
      <c r="F573" s="3" t="s">
        <v>1005</v>
      </c>
      <c r="G573" s="1">
        <v>45461</v>
      </c>
      <c r="H573" s="3" t="s">
        <v>223</v>
      </c>
      <c r="I573" s="3" t="s">
        <v>19</v>
      </c>
      <c r="J573" s="3" t="s">
        <v>20</v>
      </c>
    </row>
    <row r="574" spans="1:10">
      <c r="A574" s="3">
        <v>573</v>
      </c>
      <c r="B574" s="3" t="s">
        <v>3245</v>
      </c>
      <c r="C574" s="3" t="s">
        <v>60</v>
      </c>
      <c r="D574" s="3">
        <v>52213.02</v>
      </c>
      <c r="E574" s="3">
        <v>2</v>
      </c>
      <c r="F574" s="3" t="s">
        <v>1006</v>
      </c>
      <c r="G574" s="1">
        <v>45634</v>
      </c>
      <c r="H574" s="3" t="s">
        <v>181</v>
      </c>
      <c r="I574" s="3" t="s">
        <v>32</v>
      </c>
      <c r="J574" s="3" t="s">
        <v>27</v>
      </c>
    </row>
    <row r="575" spans="1:10">
      <c r="A575" s="3">
        <v>574</v>
      </c>
      <c r="B575" s="3" t="s">
        <v>3246</v>
      </c>
      <c r="C575" s="3" t="s">
        <v>51</v>
      </c>
      <c r="D575" s="3">
        <v>186522.18</v>
      </c>
      <c r="E575" s="3">
        <v>5</v>
      </c>
      <c r="F575" s="3" t="s">
        <v>1007</v>
      </c>
      <c r="G575" s="1">
        <v>45627</v>
      </c>
      <c r="H575" s="3" t="s">
        <v>191</v>
      </c>
      <c r="I575" s="3" t="s">
        <v>32</v>
      </c>
      <c r="J575" s="3" t="s">
        <v>27</v>
      </c>
    </row>
    <row r="576" spans="1:10">
      <c r="A576" s="3">
        <v>575</v>
      </c>
      <c r="B576" s="3" t="s">
        <v>3247</v>
      </c>
      <c r="C576" s="3" t="s">
        <v>129</v>
      </c>
      <c r="D576" s="3">
        <v>37304.949999999997</v>
      </c>
      <c r="E576" s="3">
        <v>1</v>
      </c>
      <c r="F576" s="3" t="s">
        <v>1009</v>
      </c>
      <c r="G576" s="1">
        <v>45624</v>
      </c>
      <c r="H576" s="3" t="s">
        <v>96</v>
      </c>
      <c r="I576" s="3" t="s">
        <v>45</v>
      </c>
      <c r="J576" s="3" t="s">
        <v>20</v>
      </c>
    </row>
    <row r="577" spans="1:10">
      <c r="A577" s="3">
        <v>576</v>
      </c>
      <c r="B577" s="3" t="s">
        <v>3248</v>
      </c>
      <c r="C577" s="3" t="s">
        <v>51</v>
      </c>
      <c r="D577" s="3">
        <v>19208.03</v>
      </c>
      <c r="E577" s="3">
        <v>3</v>
      </c>
      <c r="F577" s="3" t="s">
        <v>1011</v>
      </c>
      <c r="G577" s="1">
        <v>45441</v>
      </c>
      <c r="H577" s="3" t="s">
        <v>223</v>
      </c>
      <c r="I577" s="3" t="s">
        <v>19</v>
      </c>
      <c r="J577" s="3" t="s">
        <v>36</v>
      </c>
    </row>
    <row r="578" spans="1:10">
      <c r="A578" s="3">
        <v>577</v>
      </c>
      <c r="B578" s="3" t="s">
        <v>3249</v>
      </c>
      <c r="C578" s="3" t="s">
        <v>70</v>
      </c>
      <c r="D578" s="3">
        <v>24104.09</v>
      </c>
      <c r="E578" s="3">
        <v>4</v>
      </c>
      <c r="F578" s="3" t="s">
        <v>1012</v>
      </c>
      <c r="G578" s="1">
        <v>45494</v>
      </c>
      <c r="H578" s="3" t="s">
        <v>197</v>
      </c>
      <c r="I578" s="3" t="s">
        <v>32</v>
      </c>
      <c r="J578" s="3" t="s">
        <v>27</v>
      </c>
    </row>
    <row r="579" spans="1:10">
      <c r="A579" s="3">
        <v>578</v>
      </c>
      <c r="B579" s="3" t="s">
        <v>3250</v>
      </c>
      <c r="C579" s="3" t="s">
        <v>38</v>
      </c>
      <c r="D579" s="3">
        <v>151843.13</v>
      </c>
      <c r="E579" s="3">
        <v>5</v>
      </c>
      <c r="F579" s="3" t="s">
        <v>1013</v>
      </c>
      <c r="G579" s="1">
        <v>45338</v>
      </c>
      <c r="H579" s="3" t="s">
        <v>181</v>
      </c>
      <c r="I579" s="3" t="s">
        <v>19</v>
      </c>
      <c r="J579" s="3" t="s">
        <v>36</v>
      </c>
    </row>
    <row r="580" spans="1:10">
      <c r="A580" s="3">
        <v>579</v>
      </c>
      <c r="B580" s="3" t="s">
        <v>3251</v>
      </c>
      <c r="C580" s="3" t="s">
        <v>60</v>
      </c>
      <c r="D580" s="3">
        <v>123268.03</v>
      </c>
      <c r="E580" s="3">
        <v>5</v>
      </c>
      <c r="F580" s="3" t="s">
        <v>1014</v>
      </c>
      <c r="G580" s="1">
        <v>45403</v>
      </c>
      <c r="H580" s="3" t="s">
        <v>91</v>
      </c>
      <c r="I580" s="3" t="s">
        <v>19</v>
      </c>
      <c r="J580" s="3" t="s">
        <v>20</v>
      </c>
    </row>
    <row r="581" spans="1:10">
      <c r="A581" s="3">
        <v>580</v>
      </c>
      <c r="B581" s="3" t="s">
        <v>3252</v>
      </c>
      <c r="C581" s="3" t="s">
        <v>129</v>
      </c>
      <c r="D581" s="3">
        <v>162769.29</v>
      </c>
      <c r="E581" s="3">
        <v>1</v>
      </c>
      <c r="F581" s="3" t="s">
        <v>1015</v>
      </c>
      <c r="G581" s="1">
        <v>45405</v>
      </c>
      <c r="H581" s="3" t="s">
        <v>44</v>
      </c>
      <c r="I581" s="3" t="s">
        <v>32</v>
      </c>
      <c r="J581" s="3" t="s">
        <v>36</v>
      </c>
    </row>
    <row r="582" spans="1:10">
      <c r="A582" s="3">
        <v>581</v>
      </c>
      <c r="B582" s="3" t="s">
        <v>3253</v>
      </c>
      <c r="C582" s="3" t="s">
        <v>38</v>
      </c>
      <c r="D582" s="3">
        <v>100411.33</v>
      </c>
      <c r="E582" s="3">
        <v>5</v>
      </c>
      <c r="F582" s="3" t="s">
        <v>1016</v>
      </c>
      <c r="G582" s="1">
        <v>45311</v>
      </c>
      <c r="H582" s="3" t="s">
        <v>191</v>
      </c>
      <c r="I582" s="3" t="s">
        <v>41</v>
      </c>
      <c r="J582" s="3" t="s">
        <v>20</v>
      </c>
    </row>
    <row r="583" spans="1:10">
      <c r="A583" s="3">
        <v>582</v>
      </c>
      <c r="B583" s="3" t="s">
        <v>3254</v>
      </c>
      <c r="C583" s="3" t="s">
        <v>70</v>
      </c>
      <c r="D583" s="3">
        <v>177412.68</v>
      </c>
      <c r="E583" s="3">
        <v>4</v>
      </c>
      <c r="F583" s="3" t="s">
        <v>1017</v>
      </c>
      <c r="G583" s="1">
        <v>45401</v>
      </c>
      <c r="H583" s="3" t="s">
        <v>121</v>
      </c>
      <c r="I583" s="3" t="s">
        <v>19</v>
      </c>
      <c r="J583" s="3" t="s">
        <v>27</v>
      </c>
    </row>
    <row r="584" spans="1:10">
      <c r="A584" s="3">
        <v>583</v>
      </c>
      <c r="B584" s="3" t="s">
        <v>3255</v>
      </c>
      <c r="C584" s="3" t="s">
        <v>47</v>
      </c>
      <c r="D584" s="3">
        <v>63747.5</v>
      </c>
      <c r="E584" s="3">
        <v>4</v>
      </c>
      <c r="F584" s="3" t="s">
        <v>1019</v>
      </c>
      <c r="G584" s="1">
        <v>45344</v>
      </c>
      <c r="H584" s="3" t="s">
        <v>159</v>
      </c>
      <c r="I584" s="3" t="s">
        <v>19</v>
      </c>
      <c r="J584" s="3" t="s">
        <v>27</v>
      </c>
    </row>
    <row r="585" spans="1:10">
      <c r="A585" s="3">
        <v>584</v>
      </c>
      <c r="B585" s="3" t="s">
        <v>3256</v>
      </c>
      <c r="C585" s="3" t="s">
        <v>38</v>
      </c>
      <c r="D585" s="3">
        <v>161064.34</v>
      </c>
      <c r="E585" s="3">
        <v>2</v>
      </c>
      <c r="F585" s="3" t="s">
        <v>1021</v>
      </c>
      <c r="G585" s="1">
        <v>45451</v>
      </c>
      <c r="H585" s="3" t="s">
        <v>106</v>
      </c>
      <c r="I585" s="3" t="s">
        <v>45</v>
      </c>
      <c r="J585" s="3" t="s">
        <v>20</v>
      </c>
    </row>
    <row r="586" spans="1:10">
      <c r="A586" s="3">
        <v>585</v>
      </c>
      <c r="B586" s="3" t="s">
        <v>3257</v>
      </c>
      <c r="C586" s="3" t="s">
        <v>79</v>
      </c>
      <c r="D586" s="3">
        <v>152569.37</v>
      </c>
      <c r="E586" s="3">
        <v>1</v>
      </c>
      <c r="F586" s="3" t="s">
        <v>1022</v>
      </c>
      <c r="G586" s="1">
        <v>45422</v>
      </c>
      <c r="H586" s="3" t="s">
        <v>223</v>
      </c>
      <c r="I586" s="3" t="s">
        <v>45</v>
      </c>
      <c r="J586" s="3" t="s">
        <v>27</v>
      </c>
    </row>
    <row r="587" spans="1:10">
      <c r="A587" s="3">
        <v>586</v>
      </c>
      <c r="B587" s="3" t="s">
        <v>3258</v>
      </c>
      <c r="C587" s="3" t="s">
        <v>79</v>
      </c>
      <c r="D587" s="3">
        <v>11017.6</v>
      </c>
      <c r="E587" s="3">
        <v>3</v>
      </c>
      <c r="F587" s="3" t="s">
        <v>1023</v>
      </c>
      <c r="G587" s="1">
        <v>45459</v>
      </c>
      <c r="H587" s="3" t="s">
        <v>44</v>
      </c>
      <c r="I587" s="3" t="s">
        <v>26</v>
      </c>
      <c r="J587" s="3" t="s">
        <v>20</v>
      </c>
    </row>
    <row r="588" spans="1:10">
      <c r="A588" s="3">
        <v>587</v>
      </c>
      <c r="B588" s="3" t="s">
        <v>3259</v>
      </c>
      <c r="C588" s="3" t="s">
        <v>47</v>
      </c>
      <c r="D588" s="3">
        <v>119579.93</v>
      </c>
      <c r="E588" s="3">
        <v>4</v>
      </c>
      <c r="F588" s="3" t="s">
        <v>1024</v>
      </c>
      <c r="G588" s="1">
        <v>45575</v>
      </c>
      <c r="H588" s="3" t="s">
        <v>35</v>
      </c>
      <c r="I588" s="3" t="s">
        <v>45</v>
      </c>
      <c r="J588" s="3" t="s">
        <v>20</v>
      </c>
    </row>
    <row r="589" spans="1:10">
      <c r="A589" s="3">
        <v>588</v>
      </c>
      <c r="B589" s="3" t="s">
        <v>3260</v>
      </c>
      <c r="C589" s="3" t="s">
        <v>23</v>
      </c>
      <c r="D589" s="3">
        <v>98360.74</v>
      </c>
      <c r="E589" s="3">
        <v>4</v>
      </c>
      <c r="F589" s="3" t="s">
        <v>1025</v>
      </c>
      <c r="G589" s="1">
        <v>45609</v>
      </c>
      <c r="H589" s="3" t="s">
        <v>35</v>
      </c>
      <c r="I589" s="3" t="s">
        <v>26</v>
      </c>
      <c r="J589" s="3" t="s">
        <v>36</v>
      </c>
    </row>
    <row r="590" spans="1:10">
      <c r="A590" s="3">
        <v>589</v>
      </c>
      <c r="B590" s="3" t="s">
        <v>3261</v>
      </c>
      <c r="C590" s="3" t="s">
        <v>70</v>
      </c>
      <c r="D590" s="3">
        <v>187209.06</v>
      </c>
      <c r="E590" s="3">
        <v>1</v>
      </c>
      <c r="F590" s="3" t="s">
        <v>1026</v>
      </c>
      <c r="G590" s="1">
        <v>45616</v>
      </c>
      <c r="H590" s="3" t="s">
        <v>96</v>
      </c>
      <c r="I590" s="3" t="s">
        <v>41</v>
      </c>
      <c r="J590" s="3" t="s">
        <v>36</v>
      </c>
    </row>
    <row r="591" spans="1:10">
      <c r="A591" s="3">
        <v>590</v>
      </c>
      <c r="B591" s="3" t="s">
        <v>3262</v>
      </c>
      <c r="C591" s="3" t="s">
        <v>79</v>
      </c>
      <c r="D591" s="3">
        <v>155891.35</v>
      </c>
      <c r="E591" s="3">
        <v>5</v>
      </c>
      <c r="F591" s="3" t="s">
        <v>1027</v>
      </c>
      <c r="G591" s="1">
        <v>45645</v>
      </c>
      <c r="H591" s="3" t="s">
        <v>81</v>
      </c>
      <c r="I591" s="3" t="s">
        <v>19</v>
      </c>
      <c r="J591" s="3" t="s">
        <v>20</v>
      </c>
    </row>
    <row r="592" spans="1:10">
      <c r="A592" s="3">
        <v>591</v>
      </c>
      <c r="B592" s="3" t="s">
        <v>3263</v>
      </c>
      <c r="C592" s="3" t="s">
        <v>79</v>
      </c>
      <c r="D592" s="3">
        <v>125574.63</v>
      </c>
      <c r="E592" s="3">
        <v>3</v>
      </c>
      <c r="F592" s="3" t="s">
        <v>1029</v>
      </c>
      <c r="G592" s="1">
        <v>45496</v>
      </c>
      <c r="H592" s="3" t="s">
        <v>106</v>
      </c>
      <c r="I592" s="3" t="s">
        <v>32</v>
      </c>
      <c r="J592" s="3" t="s">
        <v>20</v>
      </c>
    </row>
    <row r="593" spans="1:10">
      <c r="A593" s="3">
        <v>592</v>
      </c>
      <c r="B593" s="3" t="s">
        <v>3264</v>
      </c>
      <c r="C593" s="3" t="s">
        <v>29</v>
      </c>
      <c r="D593" s="3">
        <v>17656.3</v>
      </c>
      <c r="E593" s="3">
        <v>1</v>
      </c>
      <c r="F593" s="3" t="s">
        <v>1031</v>
      </c>
      <c r="G593" s="1">
        <v>45572</v>
      </c>
      <c r="H593" s="3" t="s">
        <v>76</v>
      </c>
      <c r="I593" s="3" t="s">
        <v>19</v>
      </c>
      <c r="J593" s="3" t="s">
        <v>27</v>
      </c>
    </row>
    <row r="594" spans="1:10">
      <c r="A594" s="3">
        <v>593</v>
      </c>
      <c r="B594" s="3" t="s">
        <v>3265</v>
      </c>
      <c r="C594" s="3" t="s">
        <v>47</v>
      </c>
      <c r="D594" s="3">
        <v>116364.7</v>
      </c>
      <c r="E594" s="3">
        <v>3</v>
      </c>
      <c r="F594" s="3" t="s">
        <v>1032</v>
      </c>
      <c r="G594" s="1">
        <v>45296</v>
      </c>
      <c r="H594" s="3" t="s">
        <v>106</v>
      </c>
      <c r="I594" s="3" t="s">
        <v>19</v>
      </c>
      <c r="J594" s="3" t="s">
        <v>36</v>
      </c>
    </row>
    <row r="595" spans="1:10">
      <c r="A595" s="3">
        <v>594</v>
      </c>
      <c r="B595" s="3" t="s">
        <v>3266</v>
      </c>
      <c r="C595" s="3" t="s">
        <v>23</v>
      </c>
      <c r="D595" s="3">
        <v>102650.87</v>
      </c>
      <c r="E595" s="3">
        <v>5</v>
      </c>
      <c r="F595" s="3" t="s">
        <v>1033</v>
      </c>
      <c r="G595" s="1">
        <v>45362</v>
      </c>
      <c r="H595" s="3" t="s">
        <v>57</v>
      </c>
      <c r="I595" s="3" t="s">
        <v>32</v>
      </c>
      <c r="J595" s="3" t="s">
        <v>20</v>
      </c>
    </row>
    <row r="596" spans="1:10">
      <c r="A596" s="3">
        <v>595</v>
      </c>
      <c r="B596" s="3" t="s">
        <v>3267</v>
      </c>
      <c r="C596" s="3" t="s">
        <v>16</v>
      </c>
      <c r="D596" s="3">
        <v>102684.95</v>
      </c>
      <c r="E596" s="3">
        <v>4</v>
      </c>
      <c r="F596" s="3" t="s">
        <v>1035</v>
      </c>
      <c r="G596" s="1">
        <v>45343</v>
      </c>
      <c r="H596" s="3" t="s">
        <v>57</v>
      </c>
      <c r="I596" s="3" t="s">
        <v>19</v>
      </c>
      <c r="J596" s="3" t="s">
        <v>20</v>
      </c>
    </row>
    <row r="597" spans="1:10">
      <c r="A597" s="3">
        <v>596</v>
      </c>
      <c r="B597" s="3" t="s">
        <v>3268</v>
      </c>
      <c r="C597" s="3" t="s">
        <v>60</v>
      </c>
      <c r="D597" s="3">
        <v>154858.59</v>
      </c>
      <c r="E597" s="3">
        <v>5</v>
      </c>
      <c r="F597" s="3" t="s">
        <v>1037</v>
      </c>
      <c r="G597" s="1">
        <v>45615</v>
      </c>
      <c r="H597" s="3" t="s">
        <v>91</v>
      </c>
      <c r="I597" s="3" t="s">
        <v>32</v>
      </c>
      <c r="J597" s="3" t="s">
        <v>36</v>
      </c>
    </row>
    <row r="598" spans="1:10">
      <c r="A598" s="3">
        <v>597</v>
      </c>
      <c r="B598" s="3" t="s">
        <v>3269</v>
      </c>
      <c r="C598" s="3" t="s">
        <v>51</v>
      </c>
      <c r="D598" s="3">
        <v>10943.84</v>
      </c>
      <c r="E598" s="3">
        <v>3</v>
      </c>
      <c r="F598" s="3" t="s">
        <v>1038</v>
      </c>
      <c r="G598" s="1">
        <v>45296</v>
      </c>
      <c r="H598" s="3" t="s">
        <v>76</v>
      </c>
      <c r="I598" s="3" t="s">
        <v>45</v>
      </c>
      <c r="J598" s="3" t="s">
        <v>36</v>
      </c>
    </row>
    <row r="599" spans="1:10">
      <c r="A599" s="3">
        <v>598</v>
      </c>
      <c r="B599" s="3" t="s">
        <v>3270</v>
      </c>
      <c r="C599" s="3" t="s">
        <v>16</v>
      </c>
      <c r="D599" s="3">
        <v>191434.95</v>
      </c>
      <c r="E599" s="3">
        <v>3</v>
      </c>
      <c r="F599" s="3" t="s">
        <v>1039</v>
      </c>
      <c r="G599" s="1">
        <v>45358</v>
      </c>
      <c r="H599" s="3" t="s">
        <v>25</v>
      </c>
      <c r="I599" s="3" t="s">
        <v>19</v>
      </c>
      <c r="J599" s="3" t="s">
        <v>36</v>
      </c>
    </row>
    <row r="600" spans="1:10">
      <c r="A600" s="3">
        <v>599</v>
      </c>
      <c r="B600" s="3" t="s">
        <v>3271</v>
      </c>
      <c r="C600" s="3" t="s">
        <v>47</v>
      </c>
      <c r="D600" s="3">
        <v>171608.71</v>
      </c>
      <c r="E600" s="3">
        <v>4</v>
      </c>
      <c r="F600" s="3" t="s">
        <v>1041</v>
      </c>
      <c r="G600" s="1">
        <v>45651</v>
      </c>
      <c r="H600" s="3" t="s">
        <v>81</v>
      </c>
      <c r="I600" s="3" t="s">
        <v>19</v>
      </c>
      <c r="J600" s="3" t="s">
        <v>36</v>
      </c>
    </row>
    <row r="601" spans="1:10">
      <c r="A601" s="3">
        <v>600</v>
      </c>
      <c r="B601" s="3" t="s">
        <v>3272</v>
      </c>
      <c r="C601" s="3" t="s">
        <v>60</v>
      </c>
      <c r="D601" s="3">
        <v>20632.400000000001</v>
      </c>
      <c r="E601" s="3">
        <v>5</v>
      </c>
      <c r="F601" s="3" t="s">
        <v>1042</v>
      </c>
      <c r="G601" s="1">
        <v>45444</v>
      </c>
      <c r="H601" s="3" t="s">
        <v>121</v>
      </c>
      <c r="I601" s="3" t="s">
        <v>32</v>
      </c>
      <c r="J601" s="3" t="s">
        <v>36</v>
      </c>
    </row>
    <row r="602" spans="1:10">
      <c r="A602" s="3">
        <v>601</v>
      </c>
      <c r="B602" s="3" t="s">
        <v>3273</v>
      </c>
      <c r="C602" s="3" t="s">
        <v>16</v>
      </c>
      <c r="D602" s="3">
        <v>90359.96</v>
      </c>
      <c r="E602" s="3">
        <v>2</v>
      </c>
      <c r="F602" s="3" t="s">
        <v>1043</v>
      </c>
      <c r="G602" s="1">
        <v>45453</v>
      </c>
      <c r="H602" s="3" t="s">
        <v>44</v>
      </c>
      <c r="I602" s="3" t="s">
        <v>32</v>
      </c>
      <c r="J602" s="3" t="s">
        <v>20</v>
      </c>
    </row>
    <row r="603" spans="1:10">
      <c r="A603" s="3">
        <v>602</v>
      </c>
      <c r="B603" s="3" t="s">
        <v>3274</v>
      </c>
      <c r="C603" s="3" t="s">
        <v>79</v>
      </c>
      <c r="D603" s="3">
        <v>37661.800000000003</v>
      </c>
      <c r="E603" s="3">
        <v>2</v>
      </c>
      <c r="F603" s="3" t="s">
        <v>1045</v>
      </c>
      <c r="G603" s="1">
        <v>45625</v>
      </c>
      <c r="H603" s="3" t="s">
        <v>57</v>
      </c>
      <c r="I603" s="3" t="s">
        <v>26</v>
      </c>
      <c r="J603" s="3" t="s">
        <v>36</v>
      </c>
    </row>
    <row r="604" spans="1:10">
      <c r="A604" s="3">
        <v>603</v>
      </c>
      <c r="B604" s="3" t="s">
        <v>3275</v>
      </c>
      <c r="C604" s="3" t="s">
        <v>70</v>
      </c>
      <c r="D604" s="3">
        <v>168654.75</v>
      </c>
      <c r="E604" s="3">
        <v>2</v>
      </c>
      <c r="F604" s="3" t="s">
        <v>1046</v>
      </c>
      <c r="G604" s="1">
        <v>45453</v>
      </c>
      <c r="H604" s="3" t="s">
        <v>84</v>
      </c>
      <c r="I604" s="3" t="s">
        <v>26</v>
      </c>
      <c r="J604" s="3" t="s">
        <v>27</v>
      </c>
    </row>
    <row r="605" spans="1:10">
      <c r="A605" s="3">
        <v>604</v>
      </c>
      <c r="B605" s="3" t="s">
        <v>3276</v>
      </c>
      <c r="C605" s="3" t="s">
        <v>16</v>
      </c>
      <c r="D605" s="3">
        <v>45421.23</v>
      </c>
      <c r="E605" s="3">
        <v>2</v>
      </c>
      <c r="F605" s="3" t="s">
        <v>1048</v>
      </c>
      <c r="G605" s="1">
        <v>45340</v>
      </c>
      <c r="H605" s="3" t="s">
        <v>121</v>
      </c>
      <c r="I605" s="3" t="s">
        <v>45</v>
      </c>
      <c r="J605" s="3" t="s">
        <v>36</v>
      </c>
    </row>
    <row r="606" spans="1:10">
      <c r="A606" s="3">
        <v>605</v>
      </c>
      <c r="B606" s="3" t="s">
        <v>3277</v>
      </c>
      <c r="C606" s="3" t="s">
        <v>47</v>
      </c>
      <c r="D606" s="3">
        <v>9477.9699999999993</v>
      </c>
      <c r="E606" s="3">
        <v>1</v>
      </c>
      <c r="F606" s="3" t="s">
        <v>1049</v>
      </c>
      <c r="G606" s="1">
        <v>45625</v>
      </c>
      <c r="H606" s="3" t="s">
        <v>44</v>
      </c>
      <c r="I606" s="3" t="s">
        <v>26</v>
      </c>
      <c r="J606" s="3" t="s">
        <v>27</v>
      </c>
    </row>
    <row r="607" spans="1:10">
      <c r="A607" s="3">
        <v>606</v>
      </c>
      <c r="B607" s="3" t="s">
        <v>3278</v>
      </c>
      <c r="C607" s="3" t="s">
        <v>16</v>
      </c>
      <c r="D607" s="3">
        <v>84087.37</v>
      </c>
      <c r="E607" s="3">
        <v>3</v>
      </c>
      <c r="F607" s="3" t="s">
        <v>1051</v>
      </c>
      <c r="G607" s="1">
        <v>45545</v>
      </c>
      <c r="H607" s="3" t="s">
        <v>35</v>
      </c>
      <c r="I607" s="3" t="s">
        <v>26</v>
      </c>
      <c r="J607" s="3" t="s">
        <v>36</v>
      </c>
    </row>
    <row r="608" spans="1:10">
      <c r="A608" s="3">
        <v>607</v>
      </c>
      <c r="B608" s="3" t="s">
        <v>3279</v>
      </c>
      <c r="C608" s="3" t="s">
        <v>79</v>
      </c>
      <c r="D608" s="3">
        <v>30505.02</v>
      </c>
      <c r="E608" s="3">
        <v>3</v>
      </c>
      <c r="F608" s="3" t="s">
        <v>1053</v>
      </c>
      <c r="G608" s="1">
        <v>45536</v>
      </c>
      <c r="H608" s="3" t="s">
        <v>197</v>
      </c>
      <c r="I608" s="3" t="s">
        <v>45</v>
      </c>
      <c r="J608" s="3" t="s">
        <v>36</v>
      </c>
    </row>
    <row r="609" spans="1:10">
      <c r="A609" s="3">
        <v>608</v>
      </c>
      <c r="B609" s="3" t="s">
        <v>3280</v>
      </c>
      <c r="C609" s="3" t="s">
        <v>60</v>
      </c>
      <c r="D609" s="3">
        <v>153761.70000000001</v>
      </c>
      <c r="E609" s="3">
        <v>2</v>
      </c>
      <c r="F609" s="3" t="s">
        <v>1054</v>
      </c>
      <c r="G609" s="1">
        <v>45526</v>
      </c>
      <c r="H609" s="3" t="s">
        <v>223</v>
      </c>
      <c r="I609" s="3" t="s">
        <v>32</v>
      </c>
      <c r="J609" s="3" t="s">
        <v>27</v>
      </c>
    </row>
    <row r="610" spans="1:10">
      <c r="A610" s="3">
        <v>609</v>
      </c>
      <c r="B610" s="3" t="s">
        <v>3281</v>
      </c>
      <c r="C610" s="3" t="s">
        <v>51</v>
      </c>
      <c r="D610" s="3">
        <v>123026.22</v>
      </c>
      <c r="E610" s="3">
        <v>4</v>
      </c>
      <c r="F610" s="3" t="s">
        <v>1055</v>
      </c>
      <c r="G610" s="1">
        <v>45300</v>
      </c>
      <c r="H610" s="3" t="s">
        <v>44</v>
      </c>
      <c r="I610" s="3" t="s">
        <v>26</v>
      </c>
      <c r="J610" s="3" t="s">
        <v>20</v>
      </c>
    </row>
    <row r="611" spans="1:10">
      <c r="A611" s="3">
        <v>610</v>
      </c>
      <c r="B611" s="3" t="s">
        <v>3282</v>
      </c>
      <c r="C611" s="3" t="s">
        <v>38</v>
      </c>
      <c r="D611" s="3">
        <v>94979.25</v>
      </c>
      <c r="E611" s="3">
        <v>4</v>
      </c>
      <c r="F611" s="3" t="s">
        <v>1056</v>
      </c>
      <c r="G611" s="1">
        <v>45605</v>
      </c>
      <c r="H611" s="3" t="s">
        <v>84</v>
      </c>
      <c r="I611" s="3" t="s">
        <v>41</v>
      </c>
      <c r="J611" s="3" t="s">
        <v>20</v>
      </c>
    </row>
    <row r="612" spans="1:10">
      <c r="A612" s="3">
        <v>611</v>
      </c>
      <c r="B612" s="3" t="s">
        <v>3283</v>
      </c>
      <c r="C612" s="3" t="s">
        <v>79</v>
      </c>
      <c r="D612" s="3">
        <v>197781.14</v>
      </c>
      <c r="E612" s="3">
        <v>5</v>
      </c>
      <c r="F612" s="3" t="s">
        <v>1057</v>
      </c>
      <c r="G612" s="1">
        <v>45504</v>
      </c>
      <c r="H612" s="3" t="s">
        <v>181</v>
      </c>
      <c r="I612" s="3" t="s">
        <v>26</v>
      </c>
      <c r="J612" s="3" t="s">
        <v>27</v>
      </c>
    </row>
    <row r="613" spans="1:10">
      <c r="A613" s="3">
        <v>612</v>
      </c>
      <c r="B613" s="3" t="s">
        <v>3284</v>
      </c>
      <c r="C613" s="3" t="s">
        <v>38</v>
      </c>
      <c r="D613" s="3">
        <v>27107.64</v>
      </c>
      <c r="E613" s="3">
        <v>5</v>
      </c>
      <c r="F613" s="3" t="s">
        <v>1058</v>
      </c>
      <c r="G613" s="1">
        <v>45329</v>
      </c>
      <c r="H613" s="3" t="s">
        <v>191</v>
      </c>
      <c r="I613" s="3" t="s">
        <v>32</v>
      </c>
      <c r="J613" s="3" t="s">
        <v>20</v>
      </c>
    </row>
    <row r="614" spans="1:10">
      <c r="A614" s="3">
        <v>613</v>
      </c>
      <c r="B614" s="3" t="s">
        <v>3285</v>
      </c>
      <c r="C614" s="3" t="s">
        <v>16</v>
      </c>
      <c r="D614" s="3">
        <v>87758.64</v>
      </c>
      <c r="E614" s="3">
        <v>2</v>
      </c>
      <c r="F614" s="3" t="s">
        <v>1059</v>
      </c>
      <c r="G614" s="1">
        <v>45348</v>
      </c>
      <c r="H614" s="3" t="s">
        <v>91</v>
      </c>
      <c r="I614" s="3" t="s">
        <v>45</v>
      </c>
      <c r="J614" s="3" t="s">
        <v>20</v>
      </c>
    </row>
    <row r="615" spans="1:10">
      <c r="A615" s="3">
        <v>614</v>
      </c>
      <c r="B615" s="3" t="s">
        <v>3286</v>
      </c>
      <c r="C615" s="3" t="s">
        <v>16</v>
      </c>
      <c r="D615" s="3">
        <v>79980.11</v>
      </c>
      <c r="E615" s="3">
        <v>2</v>
      </c>
      <c r="F615" s="3" t="s">
        <v>1061</v>
      </c>
      <c r="G615" s="1">
        <v>45515</v>
      </c>
      <c r="H615" s="3" t="s">
        <v>91</v>
      </c>
      <c r="I615" s="3" t="s">
        <v>26</v>
      </c>
      <c r="J615" s="3" t="s">
        <v>27</v>
      </c>
    </row>
    <row r="616" spans="1:10">
      <c r="A616" s="3">
        <v>615</v>
      </c>
      <c r="B616" s="3" t="s">
        <v>3287</v>
      </c>
      <c r="C616" s="3" t="s">
        <v>70</v>
      </c>
      <c r="D616" s="3">
        <v>154380.28</v>
      </c>
      <c r="E616" s="3">
        <v>5</v>
      </c>
      <c r="F616" s="3" t="s">
        <v>1063</v>
      </c>
      <c r="G616" s="1">
        <v>45564</v>
      </c>
      <c r="H616" s="3" t="s">
        <v>96</v>
      </c>
      <c r="I616" s="3" t="s">
        <v>32</v>
      </c>
      <c r="J616" s="3" t="s">
        <v>20</v>
      </c>
    </row>
    <row r="617" spans="1:10">
      <c r="A617" s="3">
        <v>616</v>
      </c>
      <c r="B617" s="3" t="s">
        <v>3288</v>
      </c>
      <c r="C617" s="3" t="s">
        <v>129</v>
      </c>
      <c r="D617" s="3">
        <v>180726.39999999999</v>
      </c>
      <c r="E617" s="3">
        <v>4</v>
      </c>
      <c r="F617" s="3" t="s">
        <v>1064</v>
      </c>
      <c r="G617" s="1">
        <v>45602</v>
      </c>
      <c r="H617" s="3" t="s">
        <v>84</v>
      </c>
      <c r="I617" s="3" t="s">
        <v>45</v>
      </c>
      <c r="J617" s="3" t="s">
        <v>20</v>
      </c>
    </row>
    <row r="618" spans="1:10">
      <c r="A618" s="3">
        <v>617</v>
      </c>
      <c r="B618" s="3" t="s">
        <v>3289</v>
      </c>
      <c r="C618" s="3" t="s">
        <v>23</v>
      </c>
      <c r="D618" s="3">
        <v>39129.449999999997</v>
      </c>
      <c r="E618" s="3">
        <v>2</v>
      </c>
      <c r="F618" s="3" t="s">
        <v>1065</v>
      </c>
      <c r="G618" s="1">
        <v>45422</v>
      </c>
      <c r="H618" s="3" t="s">
        <v>62</v>
      </c>
      <c r="I618" s="3" t="s">
        <v>19</v>
      </c>
      <c r="J618" s="3" t="s">
        <v>27</v>
      </c>
    </row>
    <row r="619" spans="1:10">
      <c r="A619" s="3">
        <v>618</v>
      </c>
      <c r="B619" s="3" t="s">
        <v>3290</v>
      </c>
      <c r="C619" s="3" t="s">
        <v>70</v>
      </c>
      <c r="D619" s="3">
        <v>46630.44</v>
      </c>
      <c r="E619" s="3">
        <v>4</v>
      </c>
      <c r="F619" s="3" t="s">
        <v>1066</v>
      </c>
      <c r="G619" s="1">
        <v>45313</v>
      </c>
      <c r="H619" s="3" t="s">
        <v>251</v>
      </c>
      <c r="I619" s="3" t="s">
        <v>45</v>
      </c>
      <c r="J619" s="3" t="s">
        <v>36</v>
      </c>
    </row>
    <row r="620" spans="1:10">
      <c r="A620" s="3">
        <v>619</v>
      </c>
      <c r="B620" s="3" t="s">
        <v>3291</v>
      </c>
      <c r="C620" s="3" t="s">
        <v>129</v>
      </c>
      <c r="D620" s="3">
        <v>89443.53</v>
      </c>
      <c r="E620" s="3">
        <v>4</v>
      </c>
      <c r="F620" s="3" t="s">
        <v>1067</v>
      </c>
      <c r="G620" s="1">
        <v>45630</v>
      </c>
      <c r="H620" s="3" t="s">
        <v>91</v>
      </c>
      <c r="I620" s="3" t="s">
        <v>45</v>
      </c>
      <c r="J620" s="3" t="s">
        <v>20</v>
      </c>
    </row>
    <row r="621" spans="1:10">
      <c r="A621" s="3">
        <v>620</v>
      </c>
      <c r="B621" s="3" t="s">
        <v>3292</v>
      </c>
      <c r="C621" s="3" t="s">
        <v>23</v>
      </c>
      <c r="D621" s="3">
        <v>192859.89</v>
      </c>
      <c r="E621" s="3">
        <v>4</v>
      </c>
      <c r="F621" s="3" t="s">
        <v>1069</v>
      </c>
      <c r="G621" s="1">
        <v>45459</v>
      </c>
      <c r="H621" s="3" t="s">
        <v>84</v>
      </c>
      <c r="I621" s="3" t="s">
        <v>32</v>
      </c>
      <c r="J621" s="3" t="s">
        <v>27</v>
      </c>
    </row>
    <row r="622" spans="1:10">
      <c r="A622" s="3">
        <v>621</v>
      </c>
      <c r="B622" s="3" t="s">
        <v>3293</v>
      </c>
      <c r="C622" s="3" t="s">
        <v>16</v>
      </c>
      <c r="D622" s="3">
        <v>17816.37</v>
      </c>
      <c r="E622" s="3">
        <v>1</v>
      </c>
      <c r="F622" s="3" t="s">
        <v>1070</v>
      </c>
      <c r="G622" s="1">
        <v>45437</v>
      </c>
      <c r="H622" s="3" t="s">
        <v>31</v>
      </c>
      <c r="I622" s="3" t="s">
        <v>41</v>
      </c>
      <c r="J622" s="3" t="s">
        <v>27</v>
      </c>
    </row>
    <row r="623" spans="1:10">
      <c r="A623" s="3">
        <v>622</v>
      </c>
      <c r="B623" s="3" t="s">
        <v>3294</v>
      </c>
      <c r="C623" s="3" t="s">
        <v>60</v>
      </c>
      <c r="D623" s="3">
        <v>49248.73</v>
      </c>
      <c r="E623" s="3">
        <v>2</v>
      </c>
      <c r="F623" s="3" t="s">
        <v>1072</v>
      </c>
      <c r="G623" s="1">
        <v>45507</v>
      </c>
      <c r="H623" s="3" t="s">
        <v>35</v>
      </c>
      <c r="I623" s="3" t="s">
        <v>32</v>
      </c>
      <c r="J623" s="3" t="s">
        <v>20</v>
      </c>
    </row>
    <row r="624" spans="1:10">
      <c r="A624" s="3">
        <v>623</v>
      </c>
      <c r="B624" s="3" t="s">
        <v>3295</v>
      </c>
      <c r="C624" s="3" t="s">
        <v>29</v>
      </c>
      <c r="D624" s="3">
        <v>103071.63</v>
      </c>
      <c r="E624" s="3">
        <v>3</v>
      </c>
      <c r="F624" s="3" t="s">
        <v>1073</v>
      </c>
      <c r="G624" s="1">
        <v>45465</v>
      </c>
      <c r="H624" s="3" t="s">
        <v>131</v>
      </c>
      <c r="I624" s="3" t="s">
        <v>19</v>
      </c>
      <c r="J624" s="3" t="s">
        <v>20</v>
      </c>
    </row>
    <row r="625" spans="1:10">
      <c r="A625" s="3">
        <v>624</v>
      </c>
      <c r="B625" s="3" t="s">
        <v>3296</v>
      </c>
      <c r="C625" s="3" t="s">
        <v>16</v>
      </c>
      <c r="D625" s="3">
        <v>169498.83</v>
      </c>
      <c r="E625" s="3">
        <v>4</v>
      </c>
      <c r="F625" s="3" t="s">
        <v>1074</v>
      </c>
      <c r="G625" s="1">
        <v>45526</v>
      </c>
      <c r="H625" s="3" t="s">
        <v>67</v>
      </c>
      <c r="I625" s="3" t="s">
        <v>26</v>
      </c>
      <c r="J625" s="3" t="s">
        <v>27</v>
      </c>
    </row>
    <row r="626" spans="1:10">
      <c r="A626" s="3">
        <v>625</v>
      </c>
      <c r="B626" s="3" t="s">
        <v>3297</v>
      </c>
      <c r="C626" s="3" t="s">
        <v>129</v>
      </c>
      <c r="D626" s="3">
        <v>27552.14</v>
      </c>
      <c r="E626" s="3">
        <v>3</v>
      </c>
      <c r="F626" s="3" t="s">
        <v>1076</v>
      </c>
      <c r="G626" s="1">
        <v>45569</v>
      </c>
      <c r="H626" s="3" t="s">
        <v>191</v>
      </c>
      <c r="I626" s="3" t="s">
        <v>41</v>
      </c>
      <c r="J626" s="3" t="s">
        <v>36</v>
      </c>
    </row>
    <row r="627" spans="1:10">
      <c r="A627" s="3">
        <v>626</v>
      </c>
      <c r="B627" s="3" t="s">
        <v>3298</v>
      </c>
      <c r="C627" s="3" t="s">
        <v>23</v>
      </c>
      <c r="D627" s="3">
        <v>55001.57</v>
      </c>
      <c r="E627" s="3">
        <v>4</v>
      </c>
      <c r="F627" s="3" t="s">
        <v>1077</v>
      </c>
      <c r="G627" s="1">
        <v>45629</v>
      </c>
      <c r="H627" s="3" t="s">
        <v>57</v>
      </c>
      <c r="I627" s="3" t="s">
        <v>45</v>
      </c>
      <c r="J627" s="3" t="s">
        <v>20</v>
      </c>
    </row>
    <row r="628" spans="1:10">
      <c r="A628" s="3">
        <v>627</v>
      </c>
      <c r="B628" s="3" t="s">
        <v>3299</v>
      </c>
      <c r="C628" s="3" t="s">
        <v>51</v>
      </c>
      <c r="D628" s="3">
        <v>75624.27</v>
      </c>
      <c r="E628" s="3">
        <v>5</v>
      </c>
      <c r="F628" s="3" t="s">
        <v>1079</v>
      </c>
      <c r="G628" s="1">
        <v>45500</v>
      </c>
      <c r="H628" s="3" t="s">
        <v>106</v>
      </c>
      <c r="I628" s="3" t="s">
        <v>41</v>
      </c>
      <c r="J628" s="3" t="s">
        <v>36</v>
      </c>
    </row>
    <row r="629" spans="1:10">
      <c r="A629" s="3">
        <v>628</v>
      </c>
      <c r="B629" s="3" t="s">
        <v>3300</v>
      </c>
      <c r="C629" s="3" t="s">
        <v>47</v>
      </c>
      <c r="D629" s="3">
        <v>199787.6</v>
      </c>
      <c r="E629" s="3">
        <v>4</v>
      </c>
      <c r="F629" s="3" t="s">
        <v>1080</v>
      </c>
      <c r="G629" s="1">
        <v>45338</v>
      </c>
      <c r="H629" s="3" t="s">
        <v>197</v>
      </c>
      <c r="I629" s="3" t="s">
        <v>19</v>
      </c>
      <c r="J629" s="3" t="s">
        <v>36</v>
      </c>
    </row>
    <row r="630" spans="1:10">
      <c r="A630" s="3">
        <v>629</v>
      </c>
      <c r="B630" s="3" t="s">
        <v>3301</v>
      </c>
      <c r="C630" s="3" t="s">
        <v>23</v>
      </c>
      <c r="D630" s="3">
        <v>6276.17</v>
      </c>
      <c r="E630" s="3">
        <v>5</v>
      </c>
      <c r="F630" s="3" t="s">
        <v>1081</v>
      </c>
      <c r="G630" s="1">
        <v>45556</v>
      </c>
      <c r="H630" s="3" t="s">
        <v>223</v>
      </c>
      <c r="I630" s="3" t="s">
        <v>45</v>
      </c>
      <c r="J630" s="3" t="s">
        <v>20</v>
      </c>
    </row>
    <row r="631" spans="1:10">
      <c r="A631" s="3">
        <v>630</v>
      </c>
      <c r="B631" s="3" t="s">
        <v>3302</v>
      </c>
      <c r="C631" s="3" t="s">
        <v>79</v>
      </c>
      <c r="D631" s="3">
        <v>121122.81</v>
      </c>
      <c r="E631" s="3">
        <v>3</v>
      </c>
      <c r="F631" s="3" t="s">
        <v>1083</v>
      </c>
      <c r="G631" s="1">
        <v>45594</v>
      </c>
      <c r="H631" s="3" t="s">
        <v>35</v>
      </c>
      <c r="I631" s="3" t="s">
        <v>41</v>
      </c>
      <c r="J631" s="3" t="s">
        <v>36</v>
      </c>
    </row>
    <row r="632" spans="1:10">
      <c r="A632" s="3">
        <v>631</v>
      </c>
      <c r="B632" s="3" t="s">
        <v>3303</v>
      </c>
      <c r="C632" s="3" t="s">
        <v>29</v>
      </c>
      <c r="D632" s="3">
        <v>51022.61</v>
      </c>
      <c r="E632" s="3">
        <v>2</v>
      </c>
      <c r="F632" s="3" t="s">
        <v>1085</v>
      </c>
      <c r="G632" s="1">
        <v>45585</v>
      </c>
      <c r="H632" s="3" t="s">
        <v>91</v>
      </c>
      <c r="I632" s="3" t="s">
        <v>19</v>
      </c>
      <c r="J632" s="3" t="s">
        <v>27</v>
      </c>
    </row>
    <row r="633" spans="1:10">
      <c r="A633" s="3">
        <v>632</v>
      </c>
      <c r="B633" s="3" t="s">
        <v>3304</v>
      </c>
      <c r="C633" s="3" t="s">
        <v>129</v>
      </c>
      <c r="D633" s="3">
        <v>70453.64</v>
      </c>
      <c r="E633" s="3">
        <v>1</v>
      </c>
      <c r="F633" s="3" t="s">
        <v>1086</v>
      </c>
      <c r="G633" s="1">
        <v>45429</v>
      </c>
      <c r="H633" s="3" t="s">
        <v>76</v>
      </c>
      <c r="I633" s="3" t="s">
        <v>45</v>
      </c>
      <c r="J633" s="3" t="s">
        <v>20</v>
      </c>
    </row>
    <row r="634" spans="1:10">
      <c r="A634" s="3">
        <v>633</v>
      </c>
      <c r="B634" s="3" t="s">
        <v>3305</v>
      </c>
      <c r="C634" s="3" t="s">
        <v>23</v>
      </c>
      <c r="D634" s="3">
        <v>146210.89000000001</v>
      </c>
      <c r="E634" s="3">
        <v>1</v>
      </c>
      <c r="F634" s="3" t="s">
        <v>1087</v>
      </c>
      <c r="G634" s="1">
        <v>45329</v>
      </c>
      <c r="H634" s="3" t="s">
        <v>159</v>
      </c>
      <c r="I634" s="3" t="s">
        <v>19</v>
      </c>
      <c r="J634" s="3" t="s">
        <v>36</v>
      </c>
    </row>
    <row r="635" spans="1:10">
      <c r="A635" s="3">
        <v>634</v>
      </c>
      <c r="B635" s="3" t="s">
        <v>3306</v>
      </c>
      <c r="C635" s="3" t="s">
        <v>23</v>
      </c>
      <c r="D635" s="3">
        <v>37707.49</v>
      </c>
      <c r="E635" s="3">
        <v>3</v>
      </c>
      <c r="F635" s="3" t="s">
        <v>1088</v>
      </c>
      <c r="G635" s="1">
        <v>45370</v>
      </c>
      <c r="H635" s="3" t="s">
        <v>31</v>
      </c>
      <c r="I635" s="3" t="s">
        <v>45</v>
      </c>
      <c r="J635" s="3" t="s">
        <v>36</v>
      </c>
    </row>
    <row r="636" spans="1:10">
      <c r="A636" s="3">
        <v>635</v>
      </c>
      <c r="B636" s="3" t="s">
        <v>3307</v>
      </c>
      <c r="C636" s="3" t="s">
        <v>29</v>
      </c>
      <c r="D636" s="3">
        <v>121047.07</v>
      </c>
      <c r="E636" s="3">
        <v>3</v>
      </c>
      <c r="F636" s="3" t="s">
        <v>1089</v>
      </c>
      <c r="G636" s="1">
        <v>45382</v>
      </c>
      <c r="H636" s="3" t="s">
        <v>72</v>
      </c>
      <c r="I636" s="3" t="s">
        <v>26</v>
      </c>
      <c r="J636" s="3" t="s">
        <v>20</v>
      </c>
    </row>
    <row r="637" spans="1:10">
      <c r="A637" s="3">
        <v>636</v>
      </c>
      <c r="B637" s="3" t="s">
        <v>3308</v>
      </c>
      <c r="C637" s="3" t="s">
        <v>47</v>
      </c>
      <c r="D637" s="3">
        <v>167108.88</v>
      </c>
      <c r="E637" s="3">
        <v>2</v>
      </c>
      <c r="F637" s="3" t="s">
        <v>1090</v>
      </c>
      <c r="G637" s="1">
        <v>45319</v>
      </c>
      <c r="H637" s="3" t="s">
        <v>121</v>
      </c>
      <c r="I637" s="3" t="s">
        <v>32</v>
      </c>
      <c r="J637" s="3" t="s">
        <v>20</v>
      </c>
    </row>
    <row r="638" spans="1:10">
      <c r="A638" s="3">
        <v>637</v>
      </c>
      <c r="B638" s="3" t="s">
        <v>3309</v>
      </c>
      <c r="C638" s="3" t="s">
        <v>79</v>
      </c>
      <c r="D638" s="3">
        <v>36209.919999999998</v>
      </c>
      <c r="E638" s="3">
        <v>4</v>
      </c>
      <c r="F638" s="3" t="s">
        <v>1092</v>
      </c>
      <c r="G638" s="1">
        <v>45571</v>
      </c>
      <c r="H638" s="3" t="s">
        <v>18</v>
      </c>
      <c r="I638" s="3" t="s">
        <v>45</v>
      </c>
      <c r="J638" s="3" t="s">
        <v>36</v>
      </c>
    </row>
    <row r="639" spans="1:10">
      <c r="A639" s="3">
        <v>638</v>
      </c>
      <c r="B639" s="3" t="s">
        <v>3310</v>
      </c>
      <c r="C639" s="3" t="s">
        <v>38</v>
      </c>
      <c r="D639" s="3">
        <v>42451.69</v>
      </c>
      <c r="E639" s="3">
        <v>4</v>
      </c>
      <c r="F639" s="3" t="s">
        <v>1094</v>
      </c>
      <c r="G639" s="1">
        <v>45514</v>
      </c>
      <c r="H639" s="3" t="s">
        <v>159</v>
      </c>
      <c r="I639" s="3" t="s">
        <v>19</v>
      </c>
      <c r="J639" s="3" t="s">
        <v>20</v>
      </c>
    </row>
    <row r="640" spans="1:10">
      <c r="A640" s="3">
        <v>639</v>
      </c>
      <c r="B640" s="3" t="s">
        <v>3311</v>
      </c>
      <c r="C640" s="3" t="s">
        <v>38</v>
      </c>
      <c r="D640" s="3">
        <v>188999.08</v>
      </c>
      <c r="E640" s="3">
        <v>4</v>
      </c>
      <c r="F640" s="3" t="s">
        <v>1095</v>
      </c>
      <c r="G640" s="1">
        <v>45394</v>
      </c>
      <c r="H640" s="3" t="s">
        <v>44</v>
      </c>
      <c r="I640" s="3" t="s">
        <v>41</v>
      </c>
      <c r="J640" s="3" t="s">
        <v>27</v>
      </c>
    </row>
    <row r="641" spans="1:10">
      <c r="A641" s="3">
        <v>640</v>
      </c>
      <c r="B641" s="3" t="s">
        <v>3312</v>
      </c>
      <c r="C641" s="3" t="s">
        <v>129</v>
      </c>
      <c r="D641" s="3">
        <v>83801.509999999995</v>
      </c>
      <c r="E641" s="3">
        <v>2</v>
      </c>
      <c r="F641" s="3" t="s">
        <v>1096</v>
      </c>
      <c r="G641" s="1">
        <v>45510</v>
      </c>
      <c r="H641" s="3" t="s">
        <v>67</v>
      </c>
      <c r="I641" s="3" t="s">
        <v>32</v>
      </c>
      <c r="J641" s="3" t="s">
        <v>36</v>
      </c>
    </row>
    <row r="642" spans="1:10">
      <c r="A642" s="3">
        <v>641</v>
      </c>
      <c r="B642" s="3" t="s">
        <v>3313</v>
      </c>
      <c r="C642" s="3" t="s">
        <v>51</v>
      </c>
      <c r="D642" s="3">
        <v>168596.11</v>
      </c>
      <c r="E642" s="3">
        <v>5</v>
      </c>
      <c r="F642" s="3" t="s">
        <v>1098</v>
      </c>
      <c r="G642" s="1">
        <v>45592</v>
      </c>
      <c r="H642" s="3" t="s">
        <v>131</v>
      </c>
      <c r="I642" s="3" t="s">
        <v>19</v>
      </c>
      <c r="J642" s="3" t="s">
        <v>20</v>
      </c>
    </row>
    <row r="643" spans="1:10">
      <c r="A643" s="3">
        <v>642</v>
      </c>
      <c r="B643" s="3" t="s">
        <v>3314</v>
      </c>
      <c r="C643" s="3" t="s">
        <v>70</v>
      </c>
      <c r="D643" s="3">
        <v>37175.67</v>
      </c>
      <c r="E643" s="3">
        <v>4</v>
      </c>
      <c r="F643" s="3" t="s">
        <v>1100</v>
      </c>
      <c r="G643" s="1">
        <v>45553</v>
      </c>
      <c r="H643" s="3" t="s">
        <v>121</v>
      </c>
      <c r="I643" s="3" t="s">
        <v>41</v>
      </c>
      <c r="J643" s="3" t="s">
        <v>20</v>
      </c>
    </row>
    <row r="644" spans="1:10">
      <c r="A644" s="3">
        <v>643</v>
      </c>
      <c r="B644" s="3" t="s">
        <v>3315</v>
      </c>
      <c r="C644" s="3" t="s">
        <v>47</v>
      </c>
      <c r="D644" s="3">
        <v>24579.78</v>
      </c>
      <c r="E644" s="3">
        <v>4</v>
      </c>
      <c r="F644" s="3" t="s">
        <v>1101</v>
      </c>
      <c r="G644" s="1">
        <v>45561</v>
      </c>
      <c r="H644" s="3" t="s">
        <v>121</v>
      </c>
      <c r="I644" s="3" t="s">
        <v>41</v>
      </c>
      <c r="J644" s="3" t="s">
        <v>20</v>
      </c>
    </row>
    <row r="645" spans="1:10">
      <c r="A645" s="3">
        <v>644</v>
      </c>
      <c r="B645" s="3" t="s">
        <v>3316</v>
      </c>
      <c r="C645" s="3" t="s">
        <v>47</v>
      </c>
      <c r="D645" s="3">
        <v>24750.5</v>
      </c>
      <c r="E645" s="3">
        <v>4</v>
      </c>
      <c r="F645" s="3" t="s">
        <v>1102</v>
      </c>
      <c r="G645" s="1">
        <v>45401</v>
      </c>
      <c r="H645" s="3" t="s">
        <v>67</v>
      </c>
      <c r="I645" s="3" t="s">
        <v>45</v>
      </c>
      <c r="J645" s="3" t="s">
        <v>27</v>
      </c>
    </row>
    <row r="646" spans="1:10">
      <c r="A646" s="3">
        <v>645</v>
      </c>
      <c r="B646" s="3" t="s">
        <v>3317</v>
      </c>
      <c r="C646" s="3" t="s">
        <v>38</v>
      </c>
      <c r="D646" s="3">
        <v>56260.32</v>
      </c>
      <c r="E646" s="3">
        <v>5</v>
      </c>
      <c r="F646" s="3" t="s">
        <v>1103</v>
      </c>
      <c r="G646" s="1">
        <v>45613</v>
      </c>
      <c r="H646" s="3" t="s">
        <v>159</v>
      </c>
      <c r="I646" s="3" t="s">
        <v>45</v>
      </c>
      <c r="J646" s="3" t="s">
        <v>36</v>
      </c>
    </row>
    <row r="647" spans="1:10">
      <c r="A647" s="3">
        <v>646</v>
      </c>
      <c r="B647" s="3" t="s">
        <v>3318</v>
      </c>
      <c r="C647" s="3" t="s">
        <v>79</v>
      </c>
      <c r="D647" s="3">
        <v>127628</v>
      </c>
      <c r="E647" s="3">
        <v>2</v>
      </c>
      <c r="F647" s="3" t="s">
        <v>1105</v>
      </c>
      <c r="G647" s="1">
        <v>45512</v>
      </c>
      <c r="H647" s="3" t="s">
        <v>91</v>
      </c>
      <c r="I647" s="3" t="s">
        <v>26</v>
      </c>
      <c r="J647" s="3" t="s">
        <v>36</v>
      </c>
    </row>
    <row r="648" spans="1:10">
      <c r="A648" s="3">
        <v>647</v>
      </c>
      <c r="B648" s="3" t="s">
        <v>3319</v>
      </c>
      <c r="C648" s="3" t="s">
        <v>47</v>
      </c>
      <c r="D648" s="3">
        <v>165243.39000000001</v>
      </c>
      <c r="E648" s="3">
        <v>1</v>
      </c>
      <c r="F648" s="3" t="s">
        <v>1107</v>
      </c>
      <c r="G648" s="1">
        <v>45364</v>
      </c>
      <c r="H648" s="3" t="s">
        <v>35</v>
      </c>
      <c r="I648" s="3" t="s">
        <v>45</v>
      </c>
      <c r="J648" s="3" t="s">
        <v>36</v>
      </c>
    </row>
    <row r="649" spans="1:10">
      <c r="A649" s="3">
        <v>648</v>
      </c>
      <c r="B649" s="3" t="s">
        <v>3320</v>
      </c>
      <c r="C649" s="3" t="s">
        <v>29</v>
      </c>
      <c r="D649" s="3">
        <v>79966.259999999995</v>
      </c>
      <c r="E649" s="3">
        <v>2</v>
      </c>
      <c r="F649" s="3" t="s">
        <v>1108</v>
      </c>
      <c r="G649" s="1">
        <v>45356</v>
      </c>
      <c r="H649" s="3" t="s">
        <v>84</v>
      </c>
      <c r="I649" s="3" t="s">
        <v>41</v>
      </c>
      <c r="J649" s="3" t="s">
        <v>27</v>
      </c>
    </row>
    <row r="650" spans="1:10">
      <c r="A650" s="3">
        <v>649</v>
      </c>
      <c r="B650" s="3" t="s">
        <v>3321</v>
      </c>
      <c r="C650" s="3" t="s">
        <v>129</v>
      </c>
      <c r="D650" s="3">
        <v>90090.14</v>
      </c>
      <c r="E650" s="3">
        <v>2</v>
      </c>
      <c r="F650" s="3" t="s">
        <v>1109</v>
      </c>
      <c r="G650" s="1">
        <v>45391</v>
      </c>
      <c r="H650" s="3" t="s">
        <v>191</v>
      </c>
      <c r="I650" s="3" t="s">
        <v>41</v>
      </c>
      <c r="J650" s="3" t="s">
        <v>36</v>
      </c>
    </row>
    <row r="651" spans="1:10">
      <c r="A651" s="3">
        <v>650</v>
      </c>
      <c r="B651" s="3" t="s">
        <v>3322</v>
      </c>
      <c r="C651" s="3" t="s">
        <v>70</v>
      </c>
      <c r="D651" s="3">
        <v>196682.65</v>
      </c>
      <c r="E651" s="3">
        <v>2</v>
      </c>
      <c r="F651" s="3" t="s">
        <v>1111</v>
      </c>
      <c r="G651" s="1">
        <v>45304</v>
      </c>
      <c r="H651" s="3" t="s">
        <v>53</v>
      </c>
      <c r="I651" s="3" t="s">
        <v>26</v>
      </c>
      <c r="J651" s="3" t="s">
        <v>36</v>
      </c>
    </row>
    <row r="652" spans="1:10">
      <c r="A652" s="3">
        <v>651</v>
      </c>
      <c r="B652" s="3" t="s">
        <v>3323</v>
      </c>
      <c r="C652" s="3" t="s">
        <v>29</v>
      </c>
      <c r="D652" s="3">
        <v>136300.17000000001</v>
      </c>
      <c r="E652" s="3">
        <v>5</v>
      </c>
      <c r="F652" s="3" t="s">
        <v>1112</v>
      </c>
      <c r="G652" s="1">
        <v>45400</v>
      </c>
      <c r="H652" s="3" t="s">
        <v>81</v>
      </c>
      <c r="I652" s="3" t="s">
        <v>41</v>
      </c>
      <c r="J652" s="3" t="s">
        <v>27</v>
      </c>
    </row>
    <row r="653" spans="1:10">
      <c r="A653" s="3">
        <v>652</v>
      </c>
      <c r="B653" s="3" t="s">
        <v>3324</v>
      </c>
      <c r="C653" s="3" t="s">
        <v>129</v>
      </c>
      <c r="D653" s="3">
        <v>179016.29</v>
      </c>
      <c r="E653" s="3">
        <v>3</v>
      </c>
      <c r="F653" s="3" t="s">
        <v>1114</v>
      </c>
      <c r="G653" s="1">
        <v>45399</v>
      </c>
      <c r="H653" s="3" t="s">
        <v>62</v>
      </c>
      <c r="I653" s="3" t="s">
        <v>26</v>
      </c>
      <c r="J653" s="3" t="s">
        <v>20</v>
      </c>
    </row>
    <row r="654" spans="1:10">
      <c r="A654" s="3">
        <v>653</v>
      </c>
      <c r="B654" s="3" t="s">
        <v>3325</v>
      </c>
      <c r="C654" s="3" t="s">
        <v>51</v>
      </c>
      <c r="D654" s="3">
        <v>33967.99</v>
      </c>
      <c r="E654" s="3">
        <v>1</v>
      </c>
      <c r="F654" s="3" t="s">
        <v>1115</v>
      </c>
      <c r="G654" s="1">
        <v>45421</v>
      </c>
      <c r="H654" s="3" t="s">
        <v>131</v>
      </c>
      <c r="I654" s="3" t="s">
        <v>41</v>
      </c>
      <c r="J654" s="3" t="s">
        <v>20</v>
      </c>
    </row>
    <row r="655" spans="1:10">
      <c r="A655" s="3">
        <v>654</v>
      </c>
      <c r="B655" s="3" t="s">
        <v>3326</v>
      </c>
      <c r="C655" s="3" t="s">
        <v>60</v>
      </c>
      <c r="D655" s="3">
        <v>178490.26</v>
      </c>
      <c r="E655" s="3">
        <v>3</v>
      </c>
      <c r="F655" s="3" t="s">
        <v>1116</v>
      </c>
      <c r="G655" s="1">
        <v>45448</v>
      </c>
      <c r="H655" s="3" t="s">
        <v>44</v>
      </c>
      <c r="I655" s="3" t="s">
        <v>19</v>
      </c>
      <c r="J655" s="3" t="s">
        <v>20</v>
      </c>
    </row>
    <row r="656" spans="1:10">
      <c r="A656" s="3">
        <v>655</v>
      </c>
      <c r="B656" s="3" t="s">
        <v>3327</v>
      </c>
      <c r="C656" s="3" t="s">
        <v>38</v>
      </c>
      <c r="D656" s="3">
        <v>101149.13</v>
      </c>
      <c r="E656" s="3">
        <v>5</v>
      </c>
      <c r="F656" s="3" t="s">
        <v>1117</v>
      </c>
      <c r="G656" s="1">
        <v>45583</v>
      </c>
      <c r="H656" s="3" t="s">
        <v>18</v>
      </c>
      <c r="I656" s="3" t="s">
        <v>45</v>
      </c>
      <c r="J656" s="3" t="s">
        <v>27</v>
      </c>
    </row>
    <row r="657" spans="1:10">
      <c r="A657" s="3">
        <v>656</v>
      </c>
      <c r="B657" s="3" t="s">
        <v>3328</v>
      </c>
      <c r="C657" s="3" t="s">
        <v>38</v>
      </c>
      <c r="D657" s="3">
        <v>62532.87</v>
      </c>
      <c r="E657" s="3">
        <v>3</v>
      </c>
      <c r="F657" s="3" t="s">
        <v>1118</v>
      </c>
      <c r="G657" s="1">
        <v>45413</v>
      </c>
      <c r="H657" s="3" t="s">
        <v>25</v>
      </c>
      <c r="I657" s="3" t="s">
        <v>45</v>
      </c>
      <c r="J657" s="3" t="s">
        <v>36</v>
      </c>
    </row>
    <row r="658" spans="1:10">
      <c r="A658" s="3">
        <v>657</v>
      </c>
      <c r="B658" s="3" t="s">
        <v>3329</v>
      </c>
      <c r="C658" s="3" t="s">
        <v>60</v>
      </c>
      <c r="D658" s="3">
        <v>113359.83</v>
      </c>
      <c r="E658" s="3">
        <v>1</v>
      </c>
      <c r="F658" s="3" t="s">
        <v>1119</v>
      </c>
      <c r="G658" s="1">
        <v>45650</v>
      </c>
      <c r="H658" s="3" t="s">
        <v>25</v>
      </c>
      <c r="I658" s="3" t="s">
        <v>32</v>
      </c>
      <c r="J658" s="3" t="s">
        <v>27</v>
      </c>
    </row>
    <row r="659" spans="1:10">
      <c r="A659" s="3">
        <v>658</v>
      </c>
      <c r="B659" s="3" t="s">
        <v>3330</v>
      </c>
      <c r="C659" s="3" t="s">
        <v>38</v>
      </c>
      <c r="D659" s="3">
        <v>116373.47</v>
      </c>
      <c r="E659" s="3">
        <v>3</v>
      </c>
      <c r="F659" s="3" t="s">
        <v>1121</v>
      </c>
      <c r="G659" s="1">
        <v>45337</v>
      </c>
      <c r="H659" s="3" t="s">
        <v>81</v>
      </c>
      <c r="I659" s="3" t="s">
        <v>19</v>
      </c>
      <c r="J659" s="3" t="s">
        <v>36</v>
      </c>
    </row>
    <row r="660" spans="1:10">
      <c r="A660" s="3">
        <v>659</v>
      </c>
      <c r="B660" s="3" t="s">
        <v>3331</v>
      </c>
      <c r="C660" s="3" t="s">
        <v>129</v>
      </c>
      <c r="D660" s="3">
        <v>63711.5</v>
      </c>
      <c r="E660" s="3">
        <v>2</v>
      </c>
      <c r="F660" s="3" t="s">
        <v>1122</v>
      </c>
      <c r="G660" s="1">
        <v>45573</v>
      </c>
      <c r="H660" s="3" t="s">
        <v>121</v>
      </c>
      <c r="I660" s="3" t="s">
        <v>41</v>
      </c>
      <c r="J660" s="3" t="s">
        <v>20</v>
      </c>
    </row>
    <row r="661" spans="1:10">
      <c r="A661" s="3">
        <v>660</v>
      </c>
      <c r="B661" s="3" t="s">
        <v>3332</v>
      </c>
      <c r="C661" s="3" t="s">
        <v>129</v>
      </c>
      <c r="D661" s="3">
        <v>104242.3</v>
      </c>
      <c r="E661" s="3">
        <v>4</v>
      </c>
      <c r="F661" s="3" t="s">
        <v>1123</v>
      </c>
      <c r="G661" s="1">
        <v>45490</v>
      </c>
      <c r="H661" s="3" t="s">
        <v>251</v>
      </c>
      <c r="I661" s="3" t="s">
        <v>45</v>
      </c>
      <c r="J661" s="3" t="s">
        <v>20</v>
      </c>
    </row>
    <row r="662" spans="1:10">
      <c r="A662" s="3">
        <v>661</v>
      </c>
      <c r="B662" s="3" t="s">
        <v>3333</v>
      </c>
      <c r="C662" s="3" t="s">
        <v>38</v>
      </c>
      <c r="D662" s="3">
        <v>142352</v>
      </c>
      <c r="E662" s="3">
        <v>2</v>
      </c>
      <c r="F662" s="3" t="s">
        <v>1124</v>
      </c>
      <c r="G662" s="1">
        <v>45364</v>
      </c>
      <c r="H662" s="3" t="s">
        <v>81</v>
      </c>
      <c r="I662" s="3" t="s">
        <v>19</v>
      </c>
      <c r="J662" s="3" t="s">
        <v>36</v>
      </c>
    </row>
    <row r="663" spans="1:10">
      <c r="A663" s="3">
        <v>662</v>
      </c>
      <c r="B663" s="3" t="s">
        <v>3334</v>
      </c>
      <c r="C663" s="3" t="s">
        <v>38</v>
      </c>
      <c r="D663" s="3">
        <v>105485.61</v>
      </c>
      <c r="E663" s="3">
        <v>4</v>
      </c>
      <c r="F663" s="3" t="s">
        <v>1125</v>
      </c>
      <c r="G663" s="1">
        <v>45542</v>
      </c>
      <c r="H663" s="3" t="s">
        <v>197</v>
      </c>
      <c r="I663" s="3" t="s">
        <v>41</v>
      </c>
      <c r="J663" s="3" t="s">
        <v>20</v>
      </c>
    </row>
    <row r="664" spans="1:10">
      <c r="A664" s="3">
        <v>663</v>
      </c>
      <c r="B664" s="3" t="s">
        <v>3335</v>
      </c>
      <c r="C664" s="3" t="s">
        <v>16</v>
      </c>
      <c r="D664" s="3">
        <v>146753.12</v>
      </c>
      <c r="E664" s="3">
        <v>3</v>
      </c>
      <c r="F664" s="3" t="s">
        <v>1127</v>
      </c>
      <c r="G664" s="1">
        <v>45385</v>
      </c>
      <c r="H664" s="3" t="s">
        <v>25</v>
      </c>
      <c r="I664" s="3" t="s">
        <v>19</v>
      </c>
      <c r="J664" s="3" t="s">
        <v>27</v>
      </c>
    </row>
    <row r="665" spans="1:10">
      <c r="A665" s="3">
        <v>664</v>
      </c>
      <c r="B665" s="3" t="s">
        <v>3336</v>
      </c>
      <c r="C665" s="3" t="s">
        <v>23</v>
      </c>
      <c r="D665" s="3">
        <v>140741.96</v>
      </c>
      <c r="E665" s="3">
        <v>5</v>
      </c>
      <c r="F665" s="3" t="s">
        <v>1128</v>
      </c>
      <c r="G665" s="1">
        <v>45441</v>
      </c>
      <c r="H665" s="3" t="s">
        <v>191</v>
      </c>
      <c r="I665" s="3" t="s">
        <v>41</v>
      </c>
      <c r="J665" s="3" t="s">
        <v>20</v>
      </c>
    </row>
    <row r="666" spans="1:10">
      <c r="A666" s="3">
        <v>665</v>
      </c>
      <c r="B666" s="3" t="s">
        <v>3337</v>
      </c>
      <c r="C666" s="3" t="s">
        <v>38</v>
      </c>
      <c r="D666" s="3">
        <v>164876</v>
      </c>
      <c r="E666" s="3">
        <v>1</v>
      </c>
      <c r="F666" s="3" t="s">
        <v>1129</v>
      </c>
      <c r="G666" s="1">
        <v>45632</v>
      </c>
      <c r="H666" s="3" t="s">
        <v>31</v>
      </c>
      <c r="I666" s="3" t="s">
        <v>32</v>
      </c>
      <c r="J666" s="3" t="s">
        <v>27</v>
      </c>
    </row>
    <row r="667" spans="1:10">
      <c r="A667" s="3">
        <v>666</v>
      </c>
      <c r="B667" s="3" t="s">
        <v>3338</v>
      </c>
      <c r="C667" s="3" t="s">
        <v>38</v>
      </c>
      <c r="D667" s="3">
        <v>124408.64</v>
      </c>
      <c r="E667" s="3">
        <v>1</v>
      </c>
      <c r="F667" s="3" t="s">
        <v>1130</v>
      </c>
      <c r="G667" s="1">
        <v>45321</v>
      </c>
      <c r="H667" s="3" t="s">
        <v>223</v>
      </c>
      <c r="I667" s="3" t="s">
        <v>19</v>
      </c>
      <c r="J667" s="3" t="s">
        <v>27</v>
      </c>
    </row>
    <row r="668" spans="1:10">
      <c r="A668" s="3">
        <v>667</v>
      </c>
      <c r="B668" s="3" t="s">
        <v>3339</v>
      </c>
      <c r="C668" s="3" t="s">
        <v>23</v>
      </c>
      <c r="D668" s="3">
        <v>80137.289999999994</v>
      </c>
      <c r="E668" s="3">
        <v>1</v>
      </c>
      <c r="F668" s="3" t="s">
        <v>1132</v>
      </c>
      <c r="G668" s="1">
        <v>45387</v>
      </c>
      <c r="H668" s="3" t="s">
        <v>223</v>
      </c>
      <c r="I668" s="3" t="s">
        <v>26</v>
      </c>
      <c r="J668" s="3" t="s">
        <v>20</v>
      </c>
    </row>
    <row r="669" spans="1:10">
      <c r="A669" s="3">
        <v>668</v>
      </c>
      <c r="B669" s="3" t="s">
        <v>3340</v>
      </c>
      <c r="C669" s="3" t="s">
        <v>47</v>
      </c>
      <c r="D669" s="3">
        <v>128040.34</v>
      </c>
      <c r="E669" s="3">
        <v>3</v>
      </c>
      <c r="F669" s="3" t="s">
        <v>1134</v>
      </c>
      <c r="G669" s="1">
        <v>45372</v>
      </c>
      <c r="H669" s="3" t="s">
        <v>76</v>
      </c>
      <c r="I669" s="3" t="s">
        <v>19</v>
      </c>
      <c r="J669" s="3" t="s">
        <v>27</v>
      </c>
    </row>
    <row r="670" spans="1:10">
      <c r="A670" s="3">
        <v>669</v>
      </c>
      <c r="B670" s="3" t="s">
        <v>3341</v>
      </c>
      <c r="C670" s="3" t="s">
        <v>38</v>
      </c>
      <c r="D670" s="3">
        <v>59283.87</v>
      </c>
      <c r="E670" s="3">
        <v>4</v>
      </c>
      <c r="F670" s="3" t="s">
        <v>1135</v>
      </c>
      <c r="G670" s="1">
        <v>45373</v>
      </c>
      <c r="H670" s="3" t="s">
        <v>40</v>
      </c>
      <c r="I670" s="3" t="s">
        <v>26</v>
      </c>
      <c r="J670" s="3" t="s">
        <v>36</v>
      </c>
    </row>
    <row r="671" spans="1:10">
      <c r="A671" s="3">
        <v>670</v>
      </c>
      <c r="B671" s="3" t="s">
        <v>3342</v>
      </c>
      <c r="C671" s="3" t="s">
        <v>23</v>
      </c>
      <c r="D671" s="3">
        <v>153571.92000000001</v>
      </c>
      <c r="E671" s="3">
        <v>4</v>
      </c>
      <c r="F671" s="3" t="s">
        <v>1136</v>
      </c>
      <c r="G671" s="1">
        <v>45598</v>
      </c>
      <c r="H671" s="3" t="s">
        <v>31</v>
      </c>
      <c r="I671" s="3" t="s">
        <v>26</v>
      </c>
      <c r="J671" s="3" t="s">
        <v>36</v>
      </c>
    </row>
    <row r="672" spans="1:10">
      <c r="A672" s="3">
        <v>671</v>
      </c>
      <c r="B672" s="3" t="s">
        <v>3343</v>
      </c>
      <c r="C672" s="3" t="s">
        <v>29</v>
      </c>
      <c r="D672" s="3">
        <v>7525.24</v>
      </c>
      <c r="E672" s="3">
        <v>4</v>
      </c>
      <c r="F672" s="3" t="s">
        <v>1138</v>
      </c>
      <c r="G672" s="1">
        <v>45367</v>
      </c>
      <c r="H672" s="3" t="s">
        <v>53</v>
      </c>
      <c r="I672" s="3" t="s">
        <v>41</v>
      </c>
      <c r="J672" s="3" t="s">
        <v>27</v>
      </c>
    </row>
    <row r="673" spans="1:10">
      <c r="A673" s="3">
        <v>672</v>
      </c>
      <c r="B673" s="3" t="s">
        <v>3344</v>
      </c>
      <c r="C673" s="3" t="s">
        <v>16</v>
      </c>
      <c r="D673" s="3">
        <v>188819.45</v>
      </c>
      <c r="E673" s="3">
        <v>2</v>
      </c>
      <c r="F673" s="3" t="s">
        <v>1139</v>
      </c>
      <c r="G673" s="1">
        <v>45447</v>
      </c>
      <c r="H673" s="3" t="s">
        <v>53</v>
      </c>
      <c r="I673" s="3" t="s">
        <v>41</v>
      </c>
      <c r="J673" s="3" t="s">
        <v>20</v>
      </c>
    </row>
    <row r="674" spans="1:10">
      <c r="A674" s="3">
        <v>673</v>
      </c>
      <c r="B674" s="3" t="s">
        <v>3345</v>
      </c>
      <c r="C674" s="3" t="s">
        <v>51</v>
      </c>
      <c r="D674" s="3">
        <v>97778.68</v>
      </c>
      <c r="E674" s="3">
        <v>1</v>
      </c>
      <c r="F674" s="3" t="s">
        <v>1140</v>
      </c>
      <c r="G674" s="1">
        <v>45321</v>
      </c>
      <c r="H674" s="3" t="s">
        <v>35</v>
      </c>
      <c r="I674" s="3" t="s">
        <v>41</v>
      </c>
      <c r="J674" s="3" t="s">
        <v>36</v>
      </c>
    </row>
    <row r="675" spans="1:10">
      <c r="A675" s="3">
        <v>674</v>
      </c>
      <c r="B675" s="3" t="s">
        <v>3346</v>
      </c>
      <c r="C675" s="3" t="s">
        <v>16</v>
      </c>
      <c r="D675" s="3">
        <v>199238.15</v>
      </c>
      <c r="E675" s="3">
        <v>2</v>
      </c>
      <c r="F675" s="3" t="s">
        <v>1141</v>
      </c>
      <c r="G675" s="1">
        <v>45413</v>
      </c>
      <c r="H675" s="3" t="s">
        <v>67</v>
      </c>
      <c r="I675" s="3" t="s">
        <v>32</v>
      </c>
      <c r="J675" s="3" t="s">
        <v>36</v>
      </c>
    </row>
    <row r="676" spans="1:10">
      <c r="A676" s="3">
        <v>675</v>
      </c>
      <c r="B676" s="3" t="s">
        <v>3347</v>
      </c>
      <c r="C676" s="3" t="s">
        <v>51</v>
      </c>
      <c r="D676" s="3">
        <v>74069.39</v>
      </c>
      <c r="E676" s="3">
        <v>3</v>
      </c>
      <c r="F676" s="3" t="s">
        <v>1142</v>
      </c>
      <c r="G676" s="1">
        <v>45526</v>
      </c>
      <c r="H676" s="3" t="s">
        <v>191</v>
      </c>
      <c r="I676" s="3" t="s">
        <v>32</v>
      </c>
      <c r="J676" s="3" t="s">
        <v>36</v>
      </c>
    </row>
    <row r="677" spans="1:10">
      <c r="A677" s="3">
        <v>676</v>
      </c>
      <c r="B677" s="3" t="s">
        <v>3348</v>
      </c>
      <c r="C677" s="3" t="s">
        <v>23</v>
      </c>
      <c r="D677" s="3">
        <v>119540.48</v>
      </c>
      <c r="E677" s="3">
        <v>5</v>
      </c>
      <c r="F677" s="3" t="s">
        <v>1144</v>
      </c>
      <c r="G677" s="1">
        <v>45441</v>
      </c>
      <c r="H677" s="3" t="s">
        <v>191</v>
      </c>
      <c r="I677" s="3" t="s">
        <v>45</v>
      </c>
      <c r="J677" s="3" t="s">
        <v>20</v>
      </c>
    </row>
    <row r="678" spans="1:10">
      <c r="A678" s="3">
        <v>677</v>
      </c>
      <c r="B678" s="3" t="s">
        <v>3349</v>
      </c>
      <c r="C678" s="3" t="s">
        <v>129</v>
      </c>
      <c r="D678" s="3">
        <v>12962.31</v>
      </c>
      <c r="E678" s="3">
        <v>5</v>
      </c>
      <c r="F678" s="3" t="s">
        <v>1145</v>
      </c>
      <c r="G678" s="1">
        <v>45342</v>
      </c>
      <c r="H678" s="3" t="s">
        <v>44</v>
      </c>
      <c r="I678" s="3" t="s">
        <v>19</v>
      </c>
      <c r="J678" s="3" t="s">
        <v>20</v>
      </c>
    </row>
    <row r="679" spans="1:10">
      <c r="A679" s="3">
        <v>678</v>
      </c>
      <c r="B679" s="3" t="s">
        <v>3350</v>
      </c>
      <c r="C679" s="3" t="s">
        <v>23</v>
      </c>
      <c r="D679" s="3">
        <v>137884.85999999999</v>
      </c>
      <c r="E679" s="3">
        <v>1</v>
      </c>
      <c r="F679" s="3" t="s">
        <v>1146</v>
      </c>
      <c r="G679" s="1">
        <v>45592</v>
      </c>
      <c r="H679" s="3" t="s">
        <v>62</v>
      </c>
      <c r="I679" s="3" t="s">
        <v>32</v>
      </c>
      <c r="J679" s="3" t="s">
        <v>20</v>
      </c>
    </row>
    <row r="680" spans="1:10">
      <c r="A680" s="3">
        <v>679</v>
      </c>
      <c r="B680" s="3" t="s">
        <v>3351</v>
      </c>
      <c r="C680" s="3" t="s">
        <v>60</v>
      </c>
      <c r="D680" s="3">
        <v>89024.91</v>
      </c>
      <c r="E680" s="3">
        <v>5</v>
      </c>
      <c r="F680" s="3" t="s">
        <v>1147</v>
      </c>
      <c r="G680" s="1">
        <v>45611</v>
      </c>
      <c r="H680" s="3" t="s">
        <v>53</v>
      </c>
      <c r="I680" s="3" t="s">
        <v>19</v>
      </c>
      <c r="J680" s="3" t="s">
        <v>36</v>
      </c>
    </row>
    <row r="681" spans="1:10">
      <c r="A681" s="3">
        <v>680</v>
      </c>
      <c r="B681" s="3" t="s">
        <v>3352</v>
      </c>
      <c r="C681" s="3" t="s">
        <v>23</v>
      </c>
      <c r="D681" s="3">
        <v>181794.86</v>
      </c>
      <c r="E681" s="3">
        <v>3</v>
      </c>
      <c r="F681" s="3" t="s">
        <v>1148</v>
      </c>
      <c r="G681" s="1">
        <v>45597</v>
      </c>
      <c r="H681" s="3" t="s">
        <v>99</v>
      </c>
      <c r="I681" s="3" t="s">
        <v>26</v>
      </c>
      <c r="J681" s="3" t="s">
        <v>36</v>
      </c>
    </row>
    <row r="682" spans="1:10">
      <c r="A682" s="3">
        <v>681</v>
      </c>
      <c r="B682" s="3" t="s">
        <v>3353</v>
      </c>
      <c r="C682" s="3" t="s">
        <v>79</v>
      </c>
      <c r="D682" s="3">
        <v>35341.03</v>
      </c>
      <c r="E682" s="3">
        <v>5</v>
      </c>
      <c r="F682" s="3" t="s">
        <v>1149</v>
      </c>
      <c r="G682" s="1">
        <v>45479</v>
      </c>
      <c r="H682" s="3" t="s">
        <v>99</v>
      </c>
      <c r="I682" s="3" t="s">
        <v>26</v>
      </c>
      <c r="J682" s="3" t="s">
        <v>27</v>
      </c>
    </row>
    <row r="683" spans="1:10">
      <c r="A683" s="3">
        <v>682</v>
      </c>
      <c r="B683" s="3" t="s">
        <v>3354</v>
      </c>
      <c r="C683" s="3" t="s">
        <v>29</v>
      </c>
      <c r="D683" s="3">
        <v>153307.63</v>
      </c>
      <c r="E683" s="3">
        <v>5</v>
      </c>
      <c r="F683" s="3" t="s">
        <v>1150</v>
      </c>
      <c r="G683" s="1">
        <v>45419</v>
      </c>
      <c r="H683" s="3" t="s">
        <v>181</v>
      </c>
      <c r="I683" s="3" t="s">
        <v>41</v>
      </c>
      <c r="J683" s="3" t="s">
        <v>20</v>
      </c>
    </row>
    <row r="684" spans="1:10">
      <c r="A684" s="3">
        <v>683</v>
      </c>
      <c r="B684" s="3" t="s">
        <v>3355</v>
      </c>
      <c r="C684" s="3" t="s">
        <v>79</v>
      </c>
      <c r="D684" s="3">
        <v>98212.55</v>
      </c>
      <c r="E684" s="3">
        <v>2</v>
      </c>
      <c r="F684" s="3" t="s">
        <v>1152</v>
      </c>
      <c r="G684" s="1">
        <v>45299</v>
      </c>
      <c r="H684" s="3" t="s">
        <v>35</v>
      </c>
      <c r="I684" s="3" t="s">
        <v>26</v>
      </c>
      <c r="J684" s="3" t="s">
        <v>36</v>
      </c>
    </row>
    <row r="685" spans="1:10">
      <c r="A685" s="3">
        <v>684</v>
      </c>
      <c r="B685" s="3" t="s">
        <v>3356</v>
      </c>
      <c r="C685" s="3" t="s">
        <v>129</v>
      </c>
      <c r="D685" s="3">
        <v>166349.59</v>
      </c>
      <c r="E685" s="3">
        <v>3</v>
      </c>
      <c r="F685" s="3" t="s">
        <v>1154</v>
      </c>
      <c r="G685" s="1">
        <v>45348</v>
      </c>
      <c r="H685" s="3" t="s">
        <v>72</v>
      </c>
      <c r="I685" s="3" t="s">
        <v>19</v>
      </c>
      <c r="J685" s="3" t="s">
        <v>27</v>
      </c>
    </row>
    <row r="686" spans="1:10">
      <c r="A686" s="3">
        <v>685</v>
      </c>
      <c r="B686" s="3" t="s">
        <v>3357</v>
      </c>
      <c r="C686" s="3" t="s">
        <v>129</v>
      </c>
      <c r="D686" s="3">
        <v>166477.23000000001</v>
      </c>
      <c r="E686" s="3">
        <v>2</v>
      </c>
      <c r="F686" s="3" t="s">
        <v>1155</v>
      </c>
      <c r="G686" s="1">
        <v>45406</v>
      </c>
      <c r="H686" s="3" t="s">
        <v>181</v>
      </c>
      <c r="I686" s="3" t="s">
        <v>26</v>
      </c>
      <c r="J686" s="3" t="s">
        <v>20</v>
      </c>
    </row>
    <row r="687" spans="1:10">
      <c r="A687" s="3">
        <v>686</v>
      </c>
      <c r="B687" s="3" t="s">
        <v>3358</v>
      </c>
      <c r="C687" s="3" t="s">
        <v>29</v>
      </c>
      <c r="D687" s="3">
        <v>8793.5400000000009</v>
      </c>
      <c r="E687" s="3">
        <v>3</v>
      </c>
      <c r="F687" s="3" t="s">
        <v>1156</v>
      </c>
      <c r="G687" s="1">
        <v>45322</v>
      </c>
      <c r="H687" s="3" t="s">
        <v>197</v>
      </c>
      <c r="I687" s="3" t="s">
        <v>41</v>
      </c>
      <c r="J687" s="3" t="s">
        <v>36</v>
      </c>
    </row>
    <row r="688" spans="1:10">
      <c r="A688" s="3">
        <v>687</v>
      </c>
      <c r="B688" s="3" t="s">
        <v>3359</v>
      </c>
      <c r="C688" s="3" t="s">
        <v>29</v>
      </c>
      <c r="D688" s="3">
        <v>194746.86</v>
      </c>
      <c r="E688" s="3">
        <v>4</v>
      </c>
      <c r="F688" s="3" t="s">
        <v>1158</v>
      </c>
      <c r="G688" s="1">
        <v>45496</v>
      </c>
      <c r="H688" s="3" t="s">
        <v>35</v>
      </c>
      <c r="I688" s="3" t="s">
        <v>26</v>
      </c>
      <c r="J688" s="3" t="s">
        <v>20</v>
      </c>
    </row>
    <row r="689" spans="1:10">
      <c r="A689" s="3">
        <v>688</v>
      </c>
      <c r="B689" s="3" t="s">
        <v>3360</v>
      </c>
      <c r="C689" s="3" t="s">
        <v>38</v>
      </c>
      <c r="D689" s="3">
        <v>116270.72</v>
      </c>
      <c r="E689" s="3">
        <v>1</v>
      </c>
      <c r="F689" s="3" t="s">
        <v>1159</v>
      </c>
      <c r="G689" s="1">
        <v>45573</v>
      </c>
      <c r="H689" s="3" t="s">
        <v>251</v>
      </c>
      <c r="I689" s="3" t="s">
        <v>19</v>
      </c>
      <c r="J689" s="3" t="s">
        <v>36</v>
      </c>
    </row>
    <row r="690" spans="1:10">
      <c r="A690" s="3">
        <v>689</v>
      </c>
      <c r="B690" s="3" t="s">
        <v>3361</v>
      </c>
      <c r="C690" s="3" t="s">
        <v>38</v>
      </c>
      <c r="D690" s="3">
        <v>125326.8</v>
      </c>
      <c r="E690" s="3">
        <v>1</v>
      </c>
      <c r="F690" s="3" t="s">
        <v>1160</v>
      </c>
      <c r="G690" s="1">
        <v>45461</v>
      </c>
      <c r="H690" s="3" t="s">
        <v>181</v>
      </c>
      <c r="I690" s="3" t="s">
        <v>41</v>
      </c>
      <c r="J690" s="3" t="s">
        <v>20</v>
      </c>
    </row>
    <row r="691" spans="1:10">
      <c r="A691" s="3">
        <v>690</v>
      </c>
      <c r="B691" s="3" t="s">
        <v>3362</v>
      </c>
      <c r="C691" s="3" t="s">
        <v>60</v>
      </c>
      <c r="D691" s="3">
        <v>17066.830000000002</v>
      </c>
      <c r="E691" s="3">
        <v>5</v>
      </c>
      <c r="F691" s="3" t="s">
        <v>1161</v>
      </c>
      <c r="G691" s="1">
        <v>45609</v>
      </c>
      <c r="H691" s="3" t="s">
        <v>251</v>
      </c>
      <c r="I691" s="3" t="s">
        <v>32</v>
      </c>
      <c r="J691" s="3" t="s">
        <v>20</v>
      </c>
    </row>
    <row r="692" spans="1:10">
      <c r="A692" s="3">
        <v>691</v>
      </c>
      <c r="B692" s="3" t="s">
        <v>3363</v>
      </c>
      <c r="C692" s="3" t="s">
        <v>60</v>
      </c>
      <c r="D692" s="3">
        <v>82073.679999999993</v>
      </c>
      <c r="E692" s="3">
        <v>4</v>
      </c>
      <c r="F692" s="3" t="s">
        <v>1162</v>
      </c>
      <c r="G692" s="1">
        <v>45521</v>
      </c>
      <c r="H692" s="3" t="s">
        <v>57</v>
      </c>
      <c r="I692" s="3" t="s">
        <v>32</v>
      </c>
      <c r="J692" s="3" t="s">
        <v>36</v>
      </c>
    </row>
    <row r="693" spans="1:10">
      <c r="A693" s="3">
        <v>692</v>
      </c>
      <c r="B693" s="3" t="s">
        <v>3364</v>
      </c>
      <c r="C693" s="3" t="s">
        <v>23</v>
      </c>
      <c r="D693" s="3">
        <v>88791.64</v>
      </c>
      <c r="E693" s="3">
        <v>1</v>
      </c>
      <c r="F693" s="3" t="s">
        <v>1164</v>
      </c>
      <c r="G693" s="1">
        <v>45527</v>
      </c>
      <c r="H693" s="3" t="s">
        <v>35</v>
      </c>
      <c r="I693" s="3" t="s">
        <v>32</v>
      </c>
      <c r="J693" s="3" t="s">
        <v>27</v>
      </c>
    </row>
    <row r="694" spans="1:10">
      <c r="A694" s="3">
        <v>693</v>
      </c>
      <c r="B694" s="3" t="s">
        <v>3365</v>
      </c>
      <c r="C694" s="3" t="s">
        <v>129</v>
      </c>
      <c r="D694" s="3">
        <v>167587.73000000001</v>
      </c>
      <c r="E694" s="3">
        <v>2</v>
      </c>
      <c r="F694" s="3" t="s">
        <v>1165</v>
      </c>
      <c r="G694" s="1">
        <v>45640</v>
      </c>
      <c r="H694" s="3" t="s">
        <v>40</v>
      </c>
      <c r="I694" s="3" t="s">
        <v>45</v>
      </c>
      <c r="J694" s="3" t="s">
        <v>20</v>
      </c>
    </row>
    <row r="695" spans="1:10">
      <c r="A695" s="3">
        <v>694</v>
      </c>
      <c r="B695" s="3" t="s">
        <v>3366</v>
      </c>
      <c r="C695" s="3" t="s">
        <v>129</v>
      </c>
      <c r="D695" s="3">
        <v>175469.92</v>
      </c>
      <c r="E695" s="3">
        <v>4</v>
      </c>
      <c r="F695" s="3" t="s">
        <v>1167</v>
      </c>
      <c r="G695" s="1">
        <v>45417</v>
      </c>
      <c r="H695" s="3" t="s">
        <v>181</v>
      </c>
      <c r="I695" s="3" t="s">
        <v>41</v>
      </c>
      <c r="J695" s="3" t="s">
        <v>20</v>
      </c>
    </row>
    <row r="696" spans="1:10">
      <c r="A696" s="3">
        <v>695</v>
      </c>
      <c r="B696" s="3" t="s">
        <v>3367</v>
      </c>
      <c r="C696" s="3" t="s">
        <v>129</v>
      </c>
      <c r="D696" s="3">
        <v>6309.39</v>
      </c>
      <c r="E696" s="3">
        <v>4</v>
      </c>
      <c r="F696" s="3" t="s">
        <v>1169</v>
      </c>
      <c r="G696" s="1">
        <v>45569</v>
      </c>
      <c r="H696" s="3" t="s">
        <v>31</v>
      </c>
      <c r="I696" s="3" t="s">
        <v>26</v>
      </c>
      <c r="J696" s="3" t="s">
        <v>27</v>
      </c>
    </row>
    <row r="697" spans="1:10">
      <c r="A697" s="3">
        <v>696</v>
      </c>
      <c r="B697" s="3" t="s">
        <v>3368</v>
      </c>
      <c r="C697" s="3" t="s">
        <v>60</v>
      </c>
      <c r="D697" s="3">
        <v>163460.93</v>
      </c>
      <c r="E697" s="3">
        <v>5</v>
      </c>
      <c r="F697" s="3" t="s">
        <v>1170</v>
      </c>
      <c r="G697" s="1">
        <v>45545</v>
      </c>
      <c r="H697" s="3" t="s">
        <v>84</v>
      </c>
      <c r="I697" s="3" t="s">
        <v>26</v>
      </c>
      <c r="J697" s="3" t="s">
        <v>20</v>
      </c>
    </row>
    <row r="698" spans="1:10">
      <c r="A698" s="3">
        <v>697</v>
      </c>
      <c r="B698" s="3" t="s">
        <v>3369</v>
      </c>
      <c r="C698" s="3" t="s">
        <v>29</v>
      </c>
      <c r="D698" s="3">
        <v>70837.69</v>
      </c>
      <c r="E698" s="3">
        <v>5</v>
      </c>
      <c r="F698" s="3" t="s">
        <v>1172</v>
      </c>
      <c r="G698" s="1">
        <v>45629</v>
      </c>
      <c r="H698" s="3" t="s">
        <v>91</v>
      </c>
      <c r="I698" s="3" t="s">
        <v>41</v>
      </c>
      <c r="J698" s="3" t="s">
        <v>20</v>
      </c>
    </row>
    <row r="699" spans="1:10">
      <c r="A699" s="3">
        <v>698</v>
      </c>
      <c r="B699" s="3" t="s">
        <v>3370</v>
      </c>
      <c r="C699" s="3" t="s">
        <v>129</v>
      </c>
      <c r="D699" s="3">
        <v>44747.82</v>
      </c>
      <c r="E699" s="3">
        <v>5</v>
      </c>
      <c r="F699" s="3" t="s">
        <v>1173</v>
      </c>
      <c r="G699" s="1">
        <v>45463</v>
      </c>
      <c r="H699" s="3" t="s">
        <v>81</v>
      </c>
      <c r="I699" s="3" t="s">
        <v>19</v>
      </c>
      <c r="J699" s="3" t="s">
        <v>36</v>
      </c>
    </row>
    <row r="700" spans="1:10">
      <c r="A700" s="3">
        <v>699</v>
      </c>
      <c r="B700" s="3" t="s">
        <v>3371</v>
      </c>
      <c r="C700" s="3" t="s">
        <v>38</v>
      </c>
      <c r="D700" s="3">
        <v>84431.46</v>
      </c>
      <c r="E700" s="3">
        <v>4</v>
      </c>
      <c r="F700" s="3" t="s">
        <v>1174</v>
      </c>
      <c r="G700" s="1">
        <v>45584</v>
      </c>
      <c r="H700" s="3" t="s">
        <v>181</v>
      </c>
      <c r="I700" s="3" t="s">
        <v>45</v>
      </c>
      <c r="J700" s="3" t="s">
        <v>27</v>
      </c>
    </row>
    <row r="701" spans="1:10">
      <c r="A701" s="3">
        <v>700</v>
      </c>
      <c r="B701" s="3" t="s">
        <v>3372</v>
      </c>
      <c r="C701" s="3" t="s">
        <v>47</v>
      </c>
      <c r="D701" s="3">
        <v>186794.38</v>
      </c>
      <c r="E701" s="3">
        <v>2</v>
      </c>
      <c r="F701" s="3" t="s">
        <v>1175</v>
      </c>
      <c r="G701" s="1">
        <v>45577</v>
      </c>
      <c r="H701" s="3" t="s">
        <v>91</v>
      </c>
      <c r="I701" s="3" t="s">
        <v>26</v>
      </c>
      <c r="J701" s="3" t="s">
        <v>36</v>
      </c>
    </row>
    <row r="702" spans="1:10">
      <c r="A702" s="3">
        <v>701</v>
      </c>
      <c r="B702" s="3" t="s">
        <v>3373</v>
      </c>
      <c r="C702" s="3" t="s">
        <v>79</v>
      </c>
      <c r="D702" s="3">
        <v>143341.65</v>
      </c>
      <c r="E702" s="3">
        <v>4</v>
      </c>
      <c r="F702" s="3" t="s">
        <v>1176</v>
      </c>
      <c r="G702" s="1">
        <v>45639</v>
      </c>
      <c r="H702" s="3" t="s">
        <v>62</v>
      </c>
      <c r="I702" s="3" t="s">
        <v>41</v>
      </c>
      <c r="J702" s="3" t="s">
        <v>36</v>
      </c>
    </row>
    <row r="703" spans="1:10">
      <c r="A703" s="3">
        <v>702</v>
      </c>
      <c r="B703" s="3" t="s">
        <v>3374</v>
      </c>
      <c r="C703" s="3" t="s">
        <v>47</v>
      </c>
      <c r="D703" s="3">
        <v>76292.149999999994</v>
      </c>
      <c r="E703" s="3">
        <v>3</v>
      </c>
      <c r="F703" s="3" t="s">
        <v>1177</v>
      </c>
      <c r="G703" s="1">
        <v>45341</v>
      </c>
      <c r="H703" s="3" t="s">
        <v>67</v>
      </c>
      <c r="I703" s="3" t="s">
        <v>19</v>
      </c>
      <c r="J703" s="3" t="s">
        <v>20</v>
      </c>
    </row>
    <row r="704" spans="1:10">
      <c r="A704" s="3">
        <v>703</v>
      </c>
      <c r="B704" s="3" t="s">
        <v>2995</v>
      </c>
      <c r="C704" s="3" t="s">
        <v>16</v>
      </c>
      <c r="D704" s="3">
        <v>151574.92000000001</v>
      </c>
      <c r="E704" s="3">
        <v>5</v>
      </c>
      <c r="F704" s="3" t="s">
        <v>1178</v>
      </c>
      <c r="G704" s="1">
        <v>45318</v>
      </c>
      <c r="H704" s="3" t="s">
        <v>91</v>
      </c>
      <c r="I704" s="3" t="s">
        <v>45</v>
      </c>
      <c r="J704" s="3" t="s">
        <v>27</v>
      </c>
    </row>
    <row r="705" spans="1:10">
      <c r="A705" s="3">
        <v>704</v>
      </c>
      <c r="B705" s="3" t="s">
        <v>3375</v>
      </c>
      <c r="C705" s="3" t="s">
        <v>51</v>
      </c>
      <c r="D705" s="3">
        <v>177669.59</v>
      </c>
      <c r="E705" s="3">
        <v>3</v>
      </c>
      <c r="F705" s="3" t="s">
        <v>1179</v>
      </c>
      <c r="G705" s="1">
        <v>45548</v>
      </c>
      <c r="H705" s="3" t="s">
        <v>53</v>
      </c>
      <c r="I705" s="3" t="s">
        <v>32</v>
      </c>
      <c r="J705" s="3" t="s">
        <v>20</v>
      </c>
    </row>
    <row r="706" spans="1:10">
      <c r="A706" s="3">
        <v>705</v>
      </c>
      <c r="B706" s="3" t="s">
        <v>3376</v>
      </c>
      <c r="C706" s="3" t="s">
        <v>38</v>
      </c>
      <c r="D706" s="3">
        <v>160951.22</v>
      </c>
      <c r="E706" s="3">
        <v>2</v>
      </c>
      <c r="F706" s="3" t="s">
        <v>1180</v>
      </c>
      <c r="G706" s="1">
        <v>45498</v>
      </c>
      <c r="H706" s="3" t="s">
        <v>18</v>
      </c>
      <c r="I706" s="3" t="s">
        <v>45</v>
      </c>
      <c r="J706" s="3" t="s">
        <v>20</v>
      </c>
    </row>
    <row r="707" spans="1:10">
      <c r="A707" s="3">
        <v>706</v>
      </c>
      <c r="B707" s="3" t="s">
        <v>3377</v>
      </c>
      <c r="C707" s="3" t="s">
        <v>29</v>
      </c>
      <c r="D707" s="3">
        <v>174682.63</v>
      </c>
      <c r="E707" s="3">
        <v>3</v>
      </c>
      <c r="F707" s="3" t="s">
        <v>1181</v>
      </c>
      <c r="G707" s="1">
        <v>45511</v>
      </c>
      <c r="H707" s="3" t="s">
        <v>84</v>
      </c>
      <c r="I707" s="3" t="s">
        <v>32</v>
      </c>
      <c r="J707" s="3" t="s">
        <v>27</v>
      </c>
    </row>
    <row r="708" spans="1:10">
      <c r="A708" s="3">
        <v>707</v>
      </c>
      <c r="B708" s="3" t="s">
        <v>3378</v>
      </c>
      <c r="C708" s="3" t="s">
        <v>47</v>
      </c>
      <c r="D708" s="3">
        <v>79745.53</v>
      </c>
      <c r="E708" s="3">
        <v>1</v>
      </c>
      <c r="F708" s="3" t="s">
        <v>1183</v>
      </c>
      <c r="G708" s="1">
        <v>45503</v>
      </c>
      <c r="H708" s="3" t="s">
        <v>84</v>
      </c>
      <c r="I708" s="3" t="s">
        <v>45</v>
      </c>
      <c r="J708" s="3" t="s">
        <v>27</v>
      </c>
    </row>
    <row r="709" spans="1:10">
      <c r="A709" s="3">
        <v>708</v>
      </c>
      <c r="B709" s="3" t="s">
        <v>3379</v>
      </c>
      <c r="C709" s="3" t="s">
        <v>23</v>
      </c>
      <c r="D709" s="3">
        <v>112503.29</v>
      </c>
      <c r="E709" s="3">
        <v>5</v>
      </c>
      <c r="F709" s="3" t="s">
        <v>1184</v>
      </c>
      <c r="G709" s="1">
        <v>45495</v>
      </c>
      <c r="H709" s="3" t="s">
        <v>18</v>
      </c>
      <c r="I709" s="3" t="s">
        <v>19</v>
      </c>
      <c r="J709" s="3" t="s">
        <v>20</v>
      </c>
    </row>
    <row r="710" spans="1:10">
      <c r="A710" s="3">
        <v>709</v>
      </c>
      <c r="B710" s="3" t="s">
        <v>3380</v>
      </c>
      <c r="C710" s="3" t="s">
        <v>51</v>
      </c>
      <c r="D710" s="3">
        <v>188403.72</v>
      </c>
      <c r="E710" s="3">
        <v>1</v>
      </c>
      <c r="F710" s="3" t="s">
        <v>1186</v>
      </c>
      <c r="G710" s="1">
        <v>45648</v>
      </c>
      <c r="H710" s="3" t="s">
        <v>67</v>
      </c>
      <c r="I710" s="3" t="s">
        <v>19</v>
      </c>
      <c r="J710" s="3" t="s">
        <v>27</v>
      </c>
    </row>
    <row r="711" spans="1:10">
      <c r="A711" s="3">
        <v>710</v>
      </c>
      <c r="B711" s="3" t="s">
        <v>3381</v>
      </c>
      <c r="C711" s="3" t="s">
        <v>79</v>
      </c>
      <c r="D711" s="3">
        <v>55844.07</v>
      </c>
      <c r="E711" s="3">
        <v>1</v>
      </c>
      <c r="F711" s="3" t="s">
        <v>1187</v>
      </c>
      <c r="G711" s="1">
        <v>45362</v>
      </c>
      <c r="H711" s="3" t="s">
        <v>96</v>
      </c>
      <c r="I711" s="3" t="s">
        <v>26</v>
      </c>
      <c r="J711" s="3" t="s">
        <v>27</v>
      </c>
    </row>
    <row r="712" spans="1:10">
      <c r="A712" s="3">
        <v>711</v>
      </c>
      <c r="B712" s="3" t="s">
        <v>3382</v>
      </c>
      <c r="C712" s="3" t="s">
        <v>70</v>
      </c>
      <c r="D712" s="3">
        <v>24303.55</v>
      </c>
      <c r="E712" s="3">
        <v>1</v>
      </c>
      <c r="F712" s="3" t="s">
        <v>1188</v>
      </c>
      <c r="G712" s="1">
        <v>45602</v>
      </c>
      <c r="H712" s="3" t="s">
        <v>25</v>
      </c>
      <c r="I712" s="3" t="s">
        <v>32</v>
      </c>
      <c r="J712" s="3" t="s">
        <v>36</v>
      </c>
    </row>
    <row r="713" spans="1:10">
      <c r="A713" s="3">
        <v>712</v>
      </c>
      <c r="B713" s="3" t="s">
        <v>3383</v>
      </c>
      <c r="C713" s="3" t="s">
        <v>29</v>
      </c>
      <c r="D713" s="3">
        <v>181344.65</v>
      </c>
      <c r="E713" s="3">
        <v>5</v>
      </c>
      <c r="F713" s="3" t="s">
        <v>1189</v>
      </c>
      <c r="G713" s="1">
        <v>45548</v>
      </c>
      <c r="H713" s="3" t="s">
        <v>223</v>
      </c>
      <c r="I713" s="3" t="s">
        <v>26</v>
      </c>
      <c r="J713" s="3" t="s">
        <v>27</v>
      </c>
    </row>
    <row r="714" spans="1:10">
      <c r="A714" s="3">
        <v>713</v>
      </c>
      <c r="B714" s="3" t="s">
        <v>3384</v>
      </c>
      <c r="C714" s="3" t="s">
        <v>38</v>
      </c>
      <c r="D714" s="3">
        <v>76528.22</v>
      </c>
      <c r="E714" s="3">
        <v>4</v>
      </c>
      <c r="F714" s="3" t="s">
        <v>1191</v>
      </c>
      <c r="G714" s="1">
        <v>45548</v>
      </c>
      <c r="H714" s="3" t="s">
        <v>197</v>
      </c>
      <c r="I714" s="3" t="s">
        <v>41</v>
      </c>
      <c r="J714" s="3" t="s">
        <v>20</v>
      </c>
    </row>
    <row r="715" spans="1:10">
      <c r="A715" s="3">
        <v>714</v>
      </c>
      <c r="B715" s="3" t="s">
        <v>3385</v>
      </c>
      <c r="C715" s="3" t="s">
        <v>29</v>
      </c>
      <c r="D715" s="3">
        <v>132477.54999999999</v>
      </c>
      <c r="E715" s="3">
        <v>4</v>
      </c>
      <c r="F715" s="3" t="s">
        <v>1192</v>
      </c>
      <c r="G715" s="1">
        <v>45611</v>
      </c>
      <c r="H715" s="3" t="s">
        <v>76</v>
      </c>
      <c r="I715" s="3" t="s">
        <v>41</v>
      </c>
      <c r="J715" s="3" t="s">
        <v>20</v>
      </c>
    </row>
    <row r="716" spans="1:10">
      <c r="A716" s="3">
        <v>715</v>
      </c>
      <c r="B716" s="3" t="s">
        <v>3386</v>
      </c>
      <c r="C716" s="3" t="s">
        <v>60</v>
      </c>
      <c r="D716" s="3">
        <v>128520.59</v>
      </c>
      <c r="E716" s="3">
        <v>3</v>
      </c>
      <c r="F716" s="3" t="s">
        <v>1194</v>
      </c>
      <c r="G716" s="1">
        <v>45414</v>
      </c>
      <c r="H716" s="3" t="s">
        <v>91</v>
      </c>
      <c r="I716" s="3" t="s">
        <v>41</v>
      </c>
      <c r="J716" s="3" t="s">
        <v>27</v>
      </c>
    </row>
    <row r="717" spans="1:10">
      <c r="A717" s="3">
        <v>716</v>
      </c>
      <c r="B717" s="3" t="s">
        <v>3387</v>
      </c>
      <c r="C717" s="3" t="s">
        <v>29</v>
      </c>
      <c r="D717" s="3">
        <v>163830.18</v>
      </c>
      <c r="E717" s="3">
        <v>2</v>
      </c>
      <c r="F717" s="3" t="s">
        <v>1195</v>
      </c>
      <c r="G717" s="1">
        <v>45473</v>
      </c>
      <c r="H717" s="3" t="s">
        <v>35</v>
      </c>
      <c r="I717" s="3" t="s">
        <v>26</v>
      </c>
      <c r="J717" s="3" t="s">
        <v>27</v>
      </c>
    </row>
    <row r="718" spans="1:10">
      <c r="A718" s="3">
        <v>717</v>
      </c>
      <c r="B718" s="3" t="s">
        <v>3388</v>
      </c>
      <c r="C718" s="3" t="s">
        <v>79</v>
      </c>
      <c r="D718" s="3">
        <v>82741.7</v>
      </c>
      <c r="E718" s="3">
        <v>5</v>
      </c>
      <c r="F718" s="3" t="s">
        <v>1196</v>
      </c>
      <c r="G718" s="1">
        <v>45379</v>
      </c>
      <c r="H718" s="3" t="s">
        <v>18</v>
      </c>
      <c r="I718" s="3" t="s">
        <v>32</v>
      </c>
      <c r="J718" s="3" t="s">
        <v>36</v>
      </c>
    </row>
    <row r="719" spans="1:10">
      <c r="A719" s="3">
        <v>718</v>
      </c>
      <c r="B719" s="3" t="s">
        <v>3389</v>
      </c>
      <c r="C719" s="3" t="s">
        <v>23</v>
      </c>
      <c r="D719" s="3">
        <v>154180.92000000001</v>
      </c>
      <c r="E719" s="3">
        <v>5</v>
      </c>
      <c r="F719" s="3" t="s">
        <v>1197</v>
      </c>
      <c r="G719" s="1">
        <v>45649</v>
      </c>
      <c r="H719" s="3" t="s">
        <v>53</v>
      </c>
      <c r="I719" s="3" t="s">
        <v>26</v>
      </c>
      <c r="J719" s="3" t="s">
        <v>27</v>
      </c>
    </row>
    <row r="720" spans="1:10">
      <c r="A720" s="3">
        <v>719</v>
      </c>
      <c r="B720" s="3" t="s">
        <v>3390</v>
      </c>
      <c r="C720" s="3" t="s">
        <v>16</v>
      </c>
      <c r="D720" s="3">
        <v>60739.83</v>
      </c>
      <c r="E720" s="3">
        <v>4</v>
      </c>
      <c r="F720" s="3" t="s">
        <v>1198</v>
      </c>
      <c r="G720" s="1">
        <v>45355</v>
      </c>
      <c r="H720" s="3" t="s">
        <v>181</v>
      </c>
      <c r="I720" s="3" t="s">
        <v>32</v>
      </c>
      <c r="J720" s="3" t="s">
        <v>36</v>
      </c>
    </row>
    <row r="721" spans="1:10">
      <c r="A721" s="3">
        <v>720</v>
      </c>
      <c r="B721" s="3" t="s">
        <v>3391</v>
      </c>
      <c r="C721" s="3" t="s">
        <v>60</v>
      </c>
      <c r="D721" s="3">
        <v>190720</v>
      </c>
      <c r="E721" s="3">
        <v>2</v>
      </c>
      <c r="F721" s="3" t="s">
        <v>1200</v>
      </c>
      <c r="G721" s="1">
        <v>45605</v>
      </c>
      <c r="H721" s="3" t="s">
        <v>91</v>
      </c>
      <c r="I721" s="3" t="s">
        <v>26</v>
      </c>
      <c r="J721" s="3" t="s">
        <v>20</v>
      </c>
    </row>
    <row r="722" spans="1:10">
      <c r="A722" s="3">
        <v>721</v>
      </c>
      <c r="B722" s="3" t="s">
        <v>3392</v>
      </c>
      <c r="C722" s="3" t="s">
        <v>51</v>
      </c>
      <c r="D722" s="3">
        <v>53963.519999999997</v>
      </c>
      <c r="E722" s="3">
        <v>3</v>
      </c>
      <c r="F722" s="3" t="s">
        <v>1201</v>
      </c>
      <c r="G722" s="1">
        <v>45383</v>
      </c>
      <c r="H722" s="3" t="s">
        <v>159</v>
      </c>
      <c r="I722" s="3" t="s">
        <v>45</v>
      </c>
      <c r="J722" s="3" t="s">
        <v>20</v>
      </c>
    </row>
    <row r="723" spans="1:10">
      <c r="A723" s="3">
        <v>722</v>
      </c>
      <c r="B723" s="3" t="s">
        <v>3393</v>
      </c>
      <c r="C723" s="3" t="s">
        <v>47</v>
      </c>
      <c r="D723" s="3">
        <v>53739.06</v>
      </c>
      <c r="E723" s="3">
        <v>4</v>
      </c>
      <c r="F723" s="3" t="s">
        <v>1202</v>
      </c>
      <c r="G723" s="1">
        <v>45569</v>
      </c>
      <c r="H723" s="3" t="s">
        <v>91</v>
      </c>
      <c r="I723" s="3" t="s">
        <v>45</v>
      </c>
      <c r="J723" s="3" t="s">
        <v>36</v>
      </c>
    </row>
    <row r="724" spans="1:10">
      <c r="A724" s="3">
        <v>723</v>
      </c>
      <c r="B724" s="3" t="s">
        <v>3394</v>
      </c>
      <c r="C724" s="3" t="s">
        <v>38</v>
      </c>
      <c r="D724" s="3">
        <v>17341.95</v>
      </c>
      <c r="E724" s="3">
        <v>2</v>
      </c>
      <c r="F724" s="3" t="s">
        <v>1203</v>
      </c>
      <c r="G724" s="1">
        <v>45391</v>
      </c>
      <c r="H724" s="3" t="s">
        <v>81</v>
      </c>
      <c r="I724" s="3" t="s">
        <v>26</v>
      </c>
      <c r="J724" s="3" t="s">
        <v>27</v>
      </c>
    </row>
    <row r="725" spans="1:10">
      <c r="A725" s="3">
        <v>724</v>
      </c>
      <c r="B725" s="3" t="s">
        <v>3395</v>
      </c>
      <c r="C725" s="3" t="s">
        <v>79</v>
      </c>
      <c r="D725" s="3">
        <v>188941.83</v>
      </c>
      <c r="E725" s="3">
        <v>2</v>
      </c>
      <c r="F725" s="3" t="s">
        <v>1204</v>
      </c>
      <c r="G725" s="1">
        <v>45351</v>
      </c>
      <c r="H725" s="3" t="s">
        <v>53</v>
      </c>
      <c r="I725" s="3" t="s">
        <v>32</v>
      </c>
      <c r="J725" s="3" t="s">
        <v>36</v>
      </c>
    </row>
    <row r="726" spans="1:10">
      <c r="A726" s="3">
        <v>725</v>
      </c>
      <c r="B726" s="3" t="s">
        <v>3396</v>
      </c>
      <c r="C726" s="3" t="s">
        <v>70</v>
      </c>
      <c r="D726" s="3">
        <v>171296.07</v>
      </c>
      <c r="E726" s="3">
        <v>1</v>
      </c>
      <c r="F726" s="3" t="s">
        <v>1205</v>
      </c>
      <c r="G726" s="1">
        <v>45412</v>
      </c>
      <c r="H726" s="3" t="s">
        <v>53</v>
      </c>
      <c r="I726" s="3" t="s">
        <v>19</v>
      </c>
      <c r="J726" s="3" t="s">
        <v>27</v>
      </c>
    </row>
    <row r="727" spans="1:10">
      <c r="A727" s="3">
        <v>726</v>
      </c>
      <c r="B727" s="3" t="s">
        <v>3397</v>
      </c>
      <c r="C727" s="3" t="s">
        <v>23</v>
      </c>
      <c r="D727" s="3">
        <v>47658.15</v>
      </c>
      <c r="E727" s="3">
        <v>1</v>
      </c>
      <c r="F727" s="3" t="s">
        <v>1206</v>
      </c>
      <c r="G727" s="1">
        <v>45571</v>
      </c>
      <c r="H727" s="3" t="s">
        <v>131</v>
      </c>
      <c r="I727" s="3" t="s">
        <v>19</v>
      </c>
      <c r="J727" s="3" t="s">
        <v>36</v>
      </c>
    </row>
    <row r="728" spans="1:10">
      <c r="A728" s="3">
        <v>727</v>
      </c>
      <c r="B728" s="3" t="s">
        <v>3398</v>
      </c>
      <c r="C728" s="3" t="s">
        <v>23</v>
      </c>
      <c r="D728" s="3">
        <v>17325.27</v>
      </c>
      <c r="E728" s="3">
        <v>2</v>
      </c>
      <c r="F728" s="3" t="s">
        <v>1207</v>
      </c>
      <c r="G728" s="1">
        <v>45600</v>
      </c>
      <c r="H728" s="3" t="s">
        <v>40</v>
      </c>
      <c r="I728" s="3" t="s">
        <v>41</v>
      </c>
      <c r="J728" s="3" t="s">
        <v>27</v>
      </c>
    </row>
    <row r="729" spans="1:10">
      <c r="A729" s="3">
        <v>728</v>
      </c>
      <c r="B729" s="3" t="s">
        <v>3399</v>
      </c>
      <c r="C729" s="3" t="s">
        <v>29</v>
      </c>
      <c r="D729" s="3">
        <v>14024.96</v>
      </c>
      <c r="E729" s="3">
        <v>2</v>
      </c>
      <c r="F729" s="3" t="s">
        <v>1208</v>
      </c>
      <c r="G729" s="1">
        <v>45437</v>
      </c>
      <c r="H729" s="3" t="s">
        <v>25</v>
      </c>
      <c r="I729" s="3" t="s">
        <v>45</v>
      </c>
      <c r="J729" s="3" t="s">
        <v>36</v>
      </c>
    </row>
    <row r="730" spans="1:10">
      <c r="A730" s="3">
        <v>729</v>
      </c>
      <c r="B730" s="3" t="s">
        <v>3400</v>
      </c>
      <c r="C730" s="3" t="s">
        <v>70</v>
      </c>
      <c r="D730" s="3">
        <v>165499.9</v>
      </c>
      <c r="E730" s="3">
        <v>5</v>
      </c>
      <c r="F730" s="3" t="s">
        <v>1210</v>
      </c>
      <c r="G730" s="1">
        <v>45405</v>
      </c>
      <c r="H730" s="3" t="s">
        <v>191</v>
      </c>
      <c r="I730" s="3" t="s">
        <v>26</v>
      </c>
      <c r="J730" s="3" t="s">
        <v>20</v>
      </c>
    </row>
    <row r="731" spans="1:10">
      <c r="A731" s="3">
        <v>730</v>
      </c>
      <c r="B731" s="3" t="s">
        <v>3401</v>
      </c>
      <c r="C731" s="3" t="s">
        <v>16</v>
      </c>
      <c r="D731" s="3">
        <v>192657.6</v>
      </c>
      <c r="E731" s="3">
        <v>2</v>
      </c>
      <c r="F731" s="3" t="s">
        <v>1212</v>
      </c>
      <c r="G731" s="1">
        <v>45316</v>
      </c>
      <c r="H731" s="3" t="s">
        <v>131</v>
      </c>
      <c r="I731" s="3" t="s">
        <v>26</v>
      </c>
      <c r="J731" s="3" t="s">
        <v>27</v>
      </c>
    </row>
    <row r="732" spans="1:10">
      <c r="A732" s="3">
        <v>731</v>
      </c>
      <c r="B732" s="3" t="s">
        <v>3402</v>
      </c>
      <c r="C732" s="3" t="s">
        <v>29</v>
      </c>
      <c r="D732" s="3">
        <v>55434.67</v>
      </c>
      <c r="E732" s="3">
        <v>3</v>
      </c>
      <c r="F732" s="3" t="s">
        <v>1213</v>
      </c>
      <c r="G732" s="1">
        <v>45379</v>
      </c>
      <c r="H732" s="3" t="s">
        <v>35</v>
      </c>
      <c r="I732" s="3" t="s">
        <v>26</v>
      </c>
      <c r="J732" s="3" t="s">
        <v>36</v>
      </c>
    </row>
    <row r="733" spans="1:10">
      <c r="A733" s="3">
        <v>732</v>
      </c>
      <c r="B733" s="3" t="s">
        <v>3403</v>
      </c>
      <c r="C733" s="3" t="s">
        <v>70</v>
      </c>
      <c r="D733" s="3">
        <v>132675.73000000001</v>
      </c>
      <c r="E733" s="3">
        <v>1</v>
      </c>
      <c r="F733" s="3" t="s">
        <v>1214</v>
      </c>
      <c r="G733" s="1">
        <v>45300</v>
      </c>
      <c r="H733" s="3" t="s">
        <v>197</v>
      </c>
      <c r="I733" s="3" t="s">
        <v>41</v>
      </c>
      <c r="J733" s="3" t="s">
        <v>36</v>
      </c>
    </row>
    <row r="734" spans="1:10">
      <c r="A734" s="3">
        <v>733</v>
      </c>
      <c r="B734" s="3" t="s">
        <v>3404</v>
      </c>
      <c r="C734" s="3" t="s">
        <v>70</v>
      </c>
      <c r="D734" s="3">
        <v>193954.78</v>
      </c>
      <c r="E734" s="3">
        <v>4</v>
      </c>
      <c r="F734" s="3" t="s">
        <v>1215</v>
      </c>
      <c r="G734" s="1">
        <v>45514</v>
      </c>
      <c r="H734" s="3" t="s">
        <v>31</v>
      </c>
      <c r="I734" s="3" t="s">
        <v>41</v>
      </c>
      <c r="J734" s="3" t="s">
        <v>20</v>
      </c>
    </row>
    <row r="735" spans="1:10">
      <c r="A735" s="3">
        <v>734</v>
      </c>
      <c r="B735" s="3" t="s">
        <v>3405</v>
      </c>
      <c r="C735" s="3" t="s">
        <v>60</v>
      </c>
      <c r="D735" s="3">
        <v>88129.23</v>
      </c>
      <c r="E735" s="3">
        <v>4</v>
      </c>
      <c r="F735" s="3" t="s">
        <v>1216</v>
      </c>
      <c r="G735" s="1">
        <v>45623</v>
      </c>
      <c r="H735" s="3" t="s">
        <v>72</v>
      </c>
      <c r="I735" s="3" t="s">
        <v>41</v>
      </c>
      <c r="J735" s="3" t="s">
        <v>27</v>
      </c>
    </row>
    <row r="736" spans="1:10">
      <c r="A736" s="3">
        <v>735</v>
      </c>
      <c r="B736" s="3" t="s">
        <v>3406</v>
      </c>
      <c r="C736" s="3" t="s">
        <v>79</v>
      </c>
      <c r="D736" s="3">
        <v>26959</v>
      </c>
      <c r="E736" s="3">
        <v>2</v>
      </c>
      <c r="F736" s="3" t="s">
        <v>1217</v>
      </c>
      <c r="G736" s="1">
        <v>45335</v>
      </c>
      <c r="H736" s="3" t="s">
        <v>106</v>
      </c>
      <c r="I736" s="3" t="s">
        <v>32</v>
      </c>
      <c r="J736" s="3" t="s">
        <v>27</v>
      </c>
    </row>
    <row r="737" spans="1:10">
      <c r="A737" s="3">
        <v>736</v>
      </c>
      <c r="B737" s="3" t="s">
        <v>3407</v>
      </c>
      <c r="C737" s="3" t="s">
        <v>47</v>
      </c>
      <c r="D737" s="3">
        <v>183234.49</v>
      </c>
      <c r="E737" s="3">
        <v>2</v>
      </c>
      <c r="F737" s="3" t="s">
        <v>1218</v>
      </c>
      <c r="G737" s="1">
        <v>45359</v>
      </c>
      <c r="H737" s="3" t="s">
        <v>18</v>
      </c>
      <c r="I737" s="3" t="s">
        <v>45</v>
      </c>
      <c r="J737" s="3" t="s">
        <v>20</v>
      </c>
    </row>
    <row r="738" spans="1:10">
      <c r="A738" s="3">
        <v>737</v>
      </c>
      <c r="B738" s="3" t="s">
        <v>3408</v>
      </c>
      <c r="C738" s="3" t="s">
        <v>47</v>
      </c>
      <c r="D738" s="3">
        <v>178063.96</v>
      </c>
      <c r="E738" s="3">
        <v>4</v>
      </c>
      <c r="F738" s="3" t="s">
        <v>1219</v>
      </c>
      <c r="G738" s="1">
        <v>45508</v>
      </c>
      <c r="H738" s="3" t="s">
        <v>44</v>
      </c>
      <c r="I738" s="3" t="s">
        <v>26</v>
      </c>
      <c r="J738" s="3" t="s">
        <v>27</v>
      </c>
    </row>
    <row r="739" spans="1:10">
      <c r="A739" s="3">
        <v>738</v>
      </c>
      <c r="B739" s="3" t="s">
        <v>3409</v>
      </c>
      <c r="C739" s="3" t="s">
        <v>70</v>
      </c>
      <c r="D739" s="3">
        <v>119101.25</v>
      </c>
      <c r="E739" s="3">
        <v>5</v>
      </c>
      <c r="F739" s="3" t="s">
        <v>1220</v>
      </c>
      <c r="G739" s="1">
        <v>45646</v>
      </c>
      <c r="H739" s="3" t="s">
        <v>62</v>
      </c>
      <c r="I739" s="3" t="s">
        <v>32</v>
      </c>
      <c r="J739" s="3" t="s">
        <v>20</v>
      </c>
    </row>
    <row r="740" spans="1:10">
      <c r="A740" s="3">
        <v>739</v>
      </c>
      <c r="B740" s="3" t="s">
        <v>3410</v>
      </c>
      <c r="C740" s="3" t="s">
        <v>70</v>
      </c>
      <c r="D740" s="3">
        <v>47994.5</v>
      </c>
      <c r="E740" s="3">
        <v>5</v>
      </c>
      <c r="F740" s="3" t="s">
        <v>1222</v>
      </c>
      <c r="G740" s="1">
        <v>45515</v>
      </c>
      <c r="H740" s="3" t="s">
        <v>96</v>
      </c>
      <c r="I740" s="3" t="s">
        <v>41</v>
      </c>
      <c r="J740" s="3" t="s">
        <v>20</v>
      </c>
    </row>
    <row r="741" spans="1:10">
      <c r="A741" s="3">
        <v>740</v>
      </c>
      <c r="B741" s="3" t="s">
        <v>3411</v>
      </c>
      <c r="C741" s="3" t="s">
        <v>60</v>
      </c>
      <c r="D741" s="3">
        <v>96838.94</v>
      </c>
      <c r="E741" s="3">
        <v>4</v>
      </c>
      <c r="F741" s="3" t="s">
        <v>1224</v>
      </c>
      <c r="G741" s="1">
        <v>45584</v>
      </c>
      <c r="H741" s="3" t="s">
        <v>91</v>
      </c>
      <c r="I741" s="3" t="s">
        <v>45</v>
      </c>
      <c r="J741" s="3" t="s">
        <v>27</v>
      </c>
    </row>
    <row r="742" spans="1:10">
      <c r="A742" s="3">
        <v>741</v>
      </c>
      <c r="B742" s="3" t="s">
        <v>3412</v>
      </c>
      <c r="C742" s="3" t="s">
        <v>60</v>
      </c>
      <c r="D742" s="3">
        <v>54308.32</v>
      </c>
      <c r="E742" s="3">
        <v>5</v>
      </c>
      <c r="F742" s="3" t="s">
        <v>1225</v>
      </c>
      <c r="G742" s="1">
        <v>45489</v>
      </c>
      <c r="H742" s="3" t="s">
        <v>131</v>
      </c>
      <c r="I742" s="3" t="s">
        <v>32</v>
      </c>
      <c r="J742" s="3" t="s">
        <v>36</v>
      </c>
    </row>
    <row r="743" spans="1:10">
      <c r="A743" s="3">
        <v>742</v>
      </c>
      <c r="B743" s="3" t="s">
        <v>3413</v>
      </c>
      <c r="C743" s="3" t="s">
        <v>29</v>
      </c>
      <c r="D743" s="3">
        <v>176238.48</v>
      </c>
      <c r="E743" s="3">
        <v>5</v>
      </c>
      <c r="F743" s="3" t="s">
        <v>1226</v>
      </c>
      <c r="G743" s="1">
        <v>45579</v>
      </c>
      <c r="H743" s="3" t="s">
        <v>96</v>
      </c>
      <c r="I743" s="3" t="s">
        <v>26</v>
      </c>
      <c r="J743" s="3" t="s">
        <v>20</v>
      </c>
    </row>
    <row r="744" spans="1:10">
      <c r="A744" s="3">
        <v>743</v>
      </c>
      <c r="B744" s="3" t="s">
        <v>3414</v>
      </c>
      <c r="C744" s="3" t="s">
        <v>23</v>
      </c>
      <c r="D744" s="3">
        <v>109442.57</v>
      </c>
      <c r="E744" s="3">
        <v>1</v>
      </c>
      <c r="F744" s="3" t="s">
        <v>1228</v>
      </c>
      <c r="G744" s="1">
        <v>45337</v>
      </c>
      <c r="H744" s="3" t="s">
        <v>72</v>
      </c>
      <c r="I744" s="3" t="s">
        <v>41</v>
      </c>
      <c r="J744" s="3" t="s">
        <v>27</v>
      </c>
    </row>
    <row r="745" spans="1:10">
      <c r="A745" s="3">
        <v>744</v>
      </c>
      <c r="B745" s="3" t="s">
        <v>3415</v>
      </c>
      <c r="C745" s="3" t="s">
        <v>79</v>
      </c>
      <c r="D745" s="3">
        <v>179988.29</v>
      </c>
      <c r="E745" s="3">
        <v>4</v>
      </c>
      <c r="F745" s="3" t="s">
        <v>1230</v>
      </c>
      <c r="G745" s="1">
        <v>45293</v>
      </c>
      <c r="H745" s="3" t="s">
        <v>31</v>
      </c>
      <c r="I745" s="3" t="s">
        <v>32</v>
      </c>
      <c r="J745" s="3" t="s">
        <v>20</v>
      </c>
    </row>
    <row r="746" spans="1:10">
      <c r="A746" s="3">
        <v>745</v>
      </c>
      <c r="B746" s="3" t="s">
        <v>3416</v>
      </c>
      <c r="C746" s="3" t="s">
        <v>79</v>
      </c>
      <c r="D746" s="3">
        <v>141221.70000000001</v>
      </c>
      <c r="E746" s="3">
        <v>1</v>
      </c>
      <c r="F746" s="3" t="s">
        <v>1231</v>
      </c>
      <c r="G746" s="1">
        <v>45350</v>
      </c>
      <c r="H746" s="3" t="s">
        <v>57</v>
      </c>
      <c r="I746" s="3" t="s">
        <v>32</v>
      </c>
      <c r="J746" s="3" t="s">
        <v>36</v>
      </c>
    </row>
    <row r="747" spans="1:10">
      <c r="A747" s="3">
        <v>746</v>
      </c>
      <c r="B747" s="3" t="s">
        <v>3417</v>
      </c>
      <c r="C747" s="3" t="s">
        <v>70</v>
      </c>
      <c r="D747" s="3">
        <v>121685.54</v>
      </c>
      <c r="E747" s="3">
        <v>1</v>
      </c>
      <c r="F747" s="3" t="s">
        <v>1232</v>
      </c>
      <c r="G747" s="1">
        <v>45403</v>
      </c>
      <c r="H747" s="3" t="s">
        <v>181</v>
      </c>
      <c r="I747" s="3" t="s">
        <v>19</v>
      </c>
      <c r="J747" s="3" t="s">
        <v>27</v>
      </c>
    </row>
    <row r="748" spans="1:10">
      <c r="A748" s="3">
        <v>747</v>
      </c>
      <c r="B748" s="3" t="s">
        <v>3418</v>
      </c>
      <c r="C748" s="3" t="s">
        <v>47</v>
      </c>
      <c r="D748" s="3">
        <v>161011.82999999999</v>
      </c>
      <c r="E748" s="3">
        <v>1</v>
      </c>
      <c r="F748" s="3" t="s">
        <v>1234</v>
      </c>
      <c r="G748" s="1">
        <v>45352</v>
      </c>
      <c r="H748" s="3" t="s">
        <v>40</v>
      </c>
      <c r="I748" s="3" t="s">
        <v>32</v>
      </c>
      <c r="J748" s="3" t="s">
        <v>20</v>
      </c>
    </row>
    <row r="749" spans="1:10">
      <c r="A749" s="3">
        <v>748</v>
      </c>
      <c r="B749" s="3" t="s">
        <v>3419</v>
      </c>
      <c r="C749" s="3" t="s">
        <v>47</v>
      </c>
      <c r="D749" s="3">
        <v>31637.38</v>
      </c>
      <c r="E749" s="3">
        <v>1</v>
      </c>
      <c r="F749" s="3" t="s">
        <v>1236</v>
      </c>
      <c r="G749" s="1">
        <v>45356</v>
      </c>
      <c r="H749" s="3" t="s">
        <v>84</v>
      </c>
      <c r="I749" s="3" t="s">
        <v>32</v>
      </c>
      <c r="J749" s="3" t="s">
        <v>27</v>
      </c>
    </row>
    <row r="750" spans="1:10">
      <c r="A750" s="3">
        <v>749</v>
      </c>
      <c r="B750" s="3" t="s">
        <v>3420</v>
      </c>
      <c r="C750" s="3" t="s">
        <v>79</v>
      </c>
      <c r="D750" s="3">
        <v>136546.04</v>
      </c>
      <c r="E750" s="3">
        <v>5</v>
      </c>
      <c r="F750" s="3" t="s">
        <v>1237</v>
      </c>
      <c r="G750" s="1">
        <v>45510</v>
      </c>
      <c r="H750" s="3" t="s">
        <v>84</v>
      </c>
      <c r="I750" s="3" t="s">
        <v>19</v>
      </c>
      <c r="J750" s="3" t="s">
        <v>36</v>
      </c>
    </row>
    <row r="751" spans="1:10">
      <c r="A751" s="3">
        <v>750</v>
      </c>
      <c r="B751" s="3" t="s">
        <v>3421</v>
      </c>
      <c r="C751" s="3" t="s">
        <v>29</v>
      </c>
      <c r="D751" s="3">
        <v>12602.4</v>
      </c>
      <c r="E751" s="3">
        <v>1</v>
      </c>
      <c r="F751" s="3" t="s">
        <v>1238</v>
      </c>
      <c r="G751" s="1">
        <v>45401</v>
      </c>
      <c r="H751" s="3" t="s">
        <v>31</v>
      </c>
      <c r="I751" s="3" t="s">
        <v>45</v>
      </c>
      <c r="J751" s="3" t="s">
        <v>27</v>
      </c>
    </row>
    <row r="752" spans="1:10">
      <c r="A752" s="3">
        <v>751</v>
      </c>
      <c r="B752" s="3" t="s">
        <v>3422</v>
      </c>
      <c r="C752" s="3" t="s">
        <v>47</v>
      </c>
      <c r="D752" s="3">
        <v>66873.36</v>
      </c>
      <c r="E752" s="3">
        <v>5</v>
      </c>
      <c r="F752" s="3" t="s">
        <v>1240</v>
      </c>
      <c r="G752" s="1">
        <v>45419</v>
      </c>
      <c r="H752" s="3" t="s">
        <v>72</v>
      </c>
      <c r="I752" s="3" t="s">
        <v>32</v>
      </c>
      <c r="J752" s="3" t="s">
        <v>27</v>
      </c>
    </row>
    <row r="753" spans="1:10">
      <c r="A753" s="3">
        <v>752</v>
      </c>
      <c r="B753" s="3" t="s">
        <v>3423</v>
      </c>
      <c r="C753" s="3" t="s">
        <v>29</v>
      </c>
      <c r="D753" s="3">
        <v>150593.12</v>
      </c>
      <c r="E753" s="3">
        <v>4</v>
      </c>
      <c r="F753" s="3" t="s">
        <v>1241</v>
      </c>
      <c r="G753" s="1">
        <v>45366</v>
      </c>
      <c r="H753" s="3" t="s">
        <v>181</v>
      </c>
      <c r="I753" s="3" t="s">
        <v>26</v>
      </c>
      <c r="J753" s="3" t="s">
        <v>36</v>
      </c>
    </row>
    <row r="754" spans="1:10">
      <c r="A754" s="3">
        <v>753</v>
      </c>
      <c r="B754" s="3" t="s">
        <v>3424</v>
      </c>
      <c r="C754" s="3" t="s">
        <v>51</v>
      </c>
      <c r="D754" s="3">
        <v>41214.35</v>
      </c>
      <c r="E754" s="3">
        <v>1</v>
      </c>
      <c r="F754" s="3" t="s">
        <v>1243</v>
      </c>
      <c r="G754" s="1">
        <v>45318</v>
      </c>
      <c r="H754" s="3" t="s">
        <v>191</v>
      </c>
      <c r="I754" s="3" t="s">
        <v>32</v>
      </c>
      <c r="J754" s="3" t="s">
        <v>27</v>
      </c>
    </row>
    <row r="755" spans="1:10">
      <c r="A755" s="3">
        <v>754</v>
      </c>
      <c r="B755" s="3" t="s">
        <v>3425</v>
      </c>
      <c r="C755" s="3" t="s">
        <v>16</v>
      </c>
      <c r="D755" s="3">
        <v>156980.35999999999</v>
      </c>
      <c r="E755" s="3">
        <v>1</v>
      </c>
      <c r="F755" s="3" t="s">
        <v>1244</v>
      </c>
      <c r="G755" s="1">
        <v>45333</v>
      </c>
      <c r="H755" s="3" t="s">
        <v>35</v>
      </c>
      <c r="I755" s="3" t="s">
        <v>26</v>
      </c>
      <c r="J755" s="3" t="s">
        <v>20</v>
      </c>
    </row>
    <row r="756" spans="1:10">
      <c r="A756" s="3">
        <v>755</v>
      </c>
      <c r="B756" s="3" t="s">
        <v>3426</v>
      </c>
      <c r="C756" s="3" t="s">
        <v>129</v>
      </c>
      <c r="D756" s="3">
        <v>5148.83</v>
      </c>
      <c r="E756" s="3">
        <v>5</v>
      </c>
      <c r="F756" s="3" t="s">
        <v>1246</v>
      </c>
      <c r="G756" s="1">
        <v>45374</v>
      </c>
      <c r="H756" s="3" t="s">
        <v>31</v>
      </c>
      <c r="I756" s="3" t="s">
        <v>41</v>
      </c>
      <c r="J756" s="3" t="s">
        <v>27</v>
      </c>
    </row>
    <row r="757" spans="1:10">
      <c r="A757" s="3">
        <v>756</v>
      </c>
      <c r="B757" s="3" t="s">
        <v>3427</v>
      </c>
      <c r="C757" s="3" t="s">
        <v>70</v>
      </c>
      <c r="D757" s="3">
        <v>127939.89</v>
      </c>
      <c r="E757" s="3">
        <v>5</v>
      </c>
      <c r="F757" s="3" t="s">
        <v>1247</v>
      </c>
      <c r="G757" s="1">
        <v>45510</v>
      </c>
      <c r="H757" s="3" t="s">
        <v>91</v>
      </c>
      <c r="I757" s="3" t="s">
        <v>41</v>
      </c>
      <c r="J757" s="3" t="s">
        <v>27</v>
      </c>
    </row>
    <row r="758" spans="1:10">
      <c r="A758" s="3">
        <v>757</v>
      </c>
      <c r="B758" s="3" t="s">
        <v>3428</v>
      </c>
      <c r="C758" s="3" t="s">
        <v>47</v>
      </c>
      <c r="D758" s="3">
        <v>59804.53</v>
      </c>
      <c r="E758" s="3">
        <v>4</v>
      </c>
      <c r="F758" s="3" t="s">
        <v>1248</v>
      </c>
      <c r="G758" s="1">
        <v>45405</v>
      </c>
      <c r="H758" s="3" t="s">
        <v>18</v>
      </c>
      <c r="I758" s="3" t="s">
        <v>19</v>
      </c>
      <c r="J758" s="3" t="s">
        <v>20</v>
      </c>
    </row>
    <row r="759" spans="1:10">
      <c r="A759" s="3">
        <v>758</v>
      </c>
      <c r="B759" s="3" t="s">
        <v>3429</v>
      </c>
      <c r="C759" s="3" t="s">
        <v>129</v>
      </c>
      <c r="D759" s="3">
        <v>38380.75</v>
      </c>
      <c r="E759" s="3">
        <v>1</v>
      </c>
      <c r="F759" s="3" t="s">
        <v>1249</v>
      </c>
      <c r="G759" s="1">
        <v>45525</v>
      </c>
      <c r="H759" s="3" t="s">
        <v>181</v>
      </c>
      <c r="I759" s="3" t="s">
        <v>41</v>
      </c>
      <c r="J759" s="3" t="s">
        <v>27</v>
      </c>
    </row>
    <row r="760" spans="1:10">
      <c r="A760" s="3">
        <v>759</v>
      </c>
      <c r="B760" s="3" t="s">
        <v>3430</v>
      </c>
      <c r="C760" s="3" t="s">
        <v>16</v>
      </c>
      <c r="D760" s="3">
        <v>188244.48000000001</v>
      </c>
      <c r="E760" s="3">
        <v>5</v>
      </c>
      <c r="F760" s="3" t="s">
        <v>1250</v>
      </c>
      <c r="G760" s="1">
        <v>45501</v>
      </c>
      <c r="H760" s="3" t="s">
        <v>223</v>
      </c>
      <c r="I760" s="3" t="s">
        <v>32</v>
      </c>
      <c r="J760" s="3" t="s">
        <v>20</v>
      </c>
    </row>
    <row r="761" spans="1:10">
      <c r="A761" s="3">
        <v>760</v>
      </c>
      <c r="B761" s="3" t="s">
        <v>3431</v>
      </c>
      <c r="C761" s="3" t="s">
        <v>16</v>
      </c>
      <c r="D761" s="3">
        <v>38854.46</v>
      </c>
      <c r="E761" s="3">
        <v>2</v>
      </c>
      <c r="F761" s="3" t="s">
        <v>1251</v>
      </c>
      <c r="G761" s="1">
        <v>45316</v>
      </c>
      <c r="H761" s="3" t="s">
        <v>181</v>
      </c>
      <c r="I761" s="3" t="s">
        <v>45</v>
      </c>
      <c r="J761" s="3" t="s">
        <v>27</v>
      </c>
    </row>
    <row r="762" spans="1:10">
      <c r="A762" s="3">
        <v>761</v>
      </c>
      <c r="B762" s="3" t="s">
        <v>3432</v>
      </c>
      <c r="C762" s="3" t="s">
        <v>29</v>
      </c>
      <c r="D762" s="3">
        <v>169618.46</v>
      </c>
      <c r="E762" s="3">
        <v>5</v>
      </c>
      <c r="F762" s="3" t="s">
        <v>1252</v>
      </c>
      <c r="G762" s="1">
        <v>45554</v>
      </c>
      <c r="H762" s="3" t="s">
        <v>31</v>
      </c>
      <c r="I762" s="3" t="s">
        <v>26</v>
      </c>
      <c r="J762" s="3" t="s">
        <v>20</v>
      </c>
    </row>
    <row r="763" spans="1:10">
      <c r="A763" s="3">
        <v>762</v>
      </c>
      <c r="B763" s="3" t="s">
        <v>3433</v>
      </c>
      <c r="C763" s="3" t="s">
        <v>79</v>
      </c>
      <c r="D763" s="3">
        <v>20192.439999999999</v>
      </c>
      <c r="E763" s="3">
        <v>4</v>
      </c>
      <c r="F763" s="3" t="s">
        <v>1254</v>
      </c>
      <c r="G763" s="1">
        <v>45482</v>
      </c>
      <c r="H763" s="3" t="s">
        <v>72</v>
      </c>
      <c r="I763" s="3" t="s">
        <v>32</v>
      </c>
      <c r="J763" s="3" t="s">
        <v>27</v>
      </c>
    </row>
    <row r="764" spans="1:10">
      <c r="A764" s="3">
        <v>763</v>
      </c>
      <c r="B764" s="3" t="s">
        <v>3434</v>
      </c>
      <c r="C764" s="3" t="s">
        <v>129</v>
      </c>
      <c r="D764" s="3">
        <v>135947.96</v>
      </c>
      <c r="E764" s="3">
        <v>5</v>
      </c>
      <c r="F764" s="3" t="s">
        <v>1255</v>
      </c>
      <c r="G764" s="1">
        <v>45439</v>
      </c>
      <c r="H764" s="3" t="s">
        <v>91</v>
      </c>
      <c r="I764" s="3" t="s">
        <v>45</v>
      </c>
      <c r="J764" s="3" t="s">
        <v>27</v>
      </c>
    </row>
    <row r="765" spans="1:10">
      <c r="A765" s="3">
        <v>764</v>
      </c>
      <c r="B765" s="3" t="s">
        <v>3435</v>
      </c>
      <c r="C765" s="3" t="s">
        <v>79</v>
      </c>
      <c r="D765" s="3">
        <v>186290.54</v>
      </c>
      <c r="E765" s="3">
        <v>5</v>
      </c>
      <c r="F765" s="3" t="s">
        <v>1256</v>
      </c>
      <c r="G765" s="1">
        <v>45609</v>
      </c>
      <c r="H765" s="3" t="s">
        <v>84</v>
      </c>
      <c r="I765" s="3" t="s">
        <v>26</v>
      </c>
      <c r="J765" s="3" t="s">
        <v>27</v>
      </c>
    </row>
    <row r="766" spans="1:10">
      <c r="A766" s="3">
        <v>765</v>
      </c>
      <c r="B766" s="3" t="s">
        <v>3436</v>
      </c>
      <c r="C766" s="3" t="s">
        <v>29</v>
      </c>
      <c r="D766" s="3">
        <v>188386.1</v>
      </c>
      <c r="E766" s="3">
        <v>4</v>
      </c>
      <c r="F766" s="3" t="s">
        <v>1257</v>
      </c>
      <c r="G766" s="1">
        <v>45413</v>
      </c>
      <c r="H766" s="3" t="s">
        <v>40</v>
      </c>
      <c r="I766" s="3" t="s">
        <v>32</v>
      </c>
      <c r="J766" s="3" t="s">
        <v>20</v>
      </c>
    </row>
    <row r="767" spans="1:10">
      <c r="A767" s="3">
        <v>766</v>
      </c>
      <c r="B767" s="3" t="s">
        <v>3437</v>
      </c>
      <c r="C767" s="3" t="s">
        <v>60</v>
      </c>
      <c r="D767" s="3">
        <v>70213.66</v>
      </c>
      <c r="E767" s="3">
        <v>5</v>
      </c>
      <c r="F767" s="3" t="s">
        <v>1258</v>
      </c>
      <c r="G767" s="1">
        <v>45333</v>
      </c>
      <c r="H767" s="3" t="s">
        <v>251</v>
      </c>
      <c r="I767" s="3" t="s">
        <v>41</v>
      </c>
      <c r="J767" s="3" t="s">
        <v>36</v>
      </c>
    </row>
    <row r="768" spans="1:10">
      <c r="A768" s="3">
        <v>767</v>
      </c>
      <c r="B768" s="3" t="s">
        <v>3438</v>
      </c>
      <c r="C768" s="3" t="s">
        <v>79</v>
      </c>
      <c r="D768" s="3">
        <v>46289.34</v>
      </c>
      <c r="E768" s="3">
        <v>4</v>
      </c>
      <c r="F768" s="3" t="s">
        <v>1259</v>
      </c>
      <c r="G768" s="1">
        <v>45511</v>
      </c>
      <c r="H768" s="3" t="s">
        <v>81</v>
      </c>
      <c r="I768" s="3" t="s">
        <v>45</v>
      </c>
      <c r="J768" s="3" t="s">
        <v>36</v>
      </c>
    </row>
    <row r="769" spans="1:10">
      <c r="A769" s="3">
        <v>768</v>
      </c>
      <c r="B769" s="3" t="s">
        <v>3439</v>
      </c>
      <c r="C769" s="3" t="s">
        <v>70</v>
      </c>
      <c r="D769" s="3">
        <v>51152.99</v>
      </c>
      <c r="E769" s="3">
        <v>1</v>
      </c>
      <c r="F769" s="3" t="s">
        <v>1261</v>
      </c>
      <c r="G769" s="1">
        <v>45510</v>
      </c>
      <c r="H769" s="3" t="s">
        <v>25</v>
      </c>
      <c r="I769" s="3" t="s">
        <v>32</v>
      </c>
      <c r="J769" s="3" t="s">
        <v>27</v>
      </c>
    </row>
    <row r="770" spans="1:10">
      <c r="A770" s="3">
        <v>769</v>
      </c>
      <c r="B770" s="3" t="s">
        <v>3440</v>
      </c>
      <c r="C770" s="3" t="s">
        <v>47</v>
      </c>
      <c r="D770" s="3">
        <v>94715.39</v>
      </c>
      <c r="E770" s="3">
        <v>5</v>
      </c>
      <c r="F770" s="3" t="s">
        <v>1263</v>
      </c>
      <c r="G770" s="1">
        <v>45496</v>
      </c>
      <c r="H770" s="3" t="s">
        <v>106</v>
      </c>
      <c r="I770" s="3" t="s">
        <v>26</v>
      </c>
      <c r="J770" s="3" t="s">
        <v>20</v>
      </c>
    </row>
    <row r="771" spans="1:10">
      <c r="A771" s="3">
        <v>770</v>
      </c>
      <c r="B771" s="3" t="s">
        <v>3441</v>
      </c>
      <c r="C771" s="3" t="s">
        <v>60</v>
      </c>
      <c r="D771" s="3">
        <v>78394.61</v>
      </c>
      <c r="E771" s="3">
        <v>5</v>
      </c>
      <c r="F771" s="3" t="s">
        <v>1265</v>
      </c>
      <c r="G771" s="1">
        <v>45578</v>
      </c>
      <c r="H771" s="3" t="s">
        <v>44</v>
      </c>
      <c r="I771" s="3" t="s">
        <v>19</v>
      </c>
      <c r="J771" s="3" t="s">
        <v>36</v>
      </c>
    </row>
    <row r="772" spans="1:10">
      <c r="A772" s="3">
        <v>771</v>
      </c>
      <c r="B772" s="3" t="s">
        <v>3442</v>
      </c>
      <c r="C772" s="3" t="s">
        <v>47</v>
      </c>
      <c r="D772" s="3">
        <v>181323.86</v>
      </c>
      <c r="E772" s="3">
        <v>5</v>
      </c>
      <c r="F772" s="3" t="s">
        <v>1266</v>
      </c>
      <c r="G772" s="1">
        <v>45560</v>
      </c>
      <c r="H772" s="3" t="s">
        <v>53</v>
      </c>
      <c r="I772" s="3" t="s">
        <v>41</v>
      </c>
      <c r="J772" s="3" t="s">
        <v>36</v>
      </c>
    </row>
    <row r="773" spans="1:10">
      <c r="A773" s="3">
        <v>772</v>
      </c>
      <c r="B773" s="3" t="s">
        <v>3443</v>
      </c>
      <c r="C773" s="3" t="s">
        <v>47</v>
      </c>
      <c r="D773" s="3">
        <v>142727.09</v>
      </c>
      <c r="E773" s="3">
        <v>1</v>
      </c>
      <c r="F773" s="3" t="s">
        <v>1268</v>
      </c>
      <c r="G773" s="1">
        <v>45484</v>
      </c>
      <c r="H773" s="3" t="s">
        <v>31</v>
      </c>
      <c r="I773" s="3" t="s">
        <v>32</v>
      </c>
      <c r="J773" s="3" t="s">
        <v>27</v>
      </c>
    </row>
    <row r="774" spans="1:10">
      <c r="A774" s="3">
        <v>773</v>
      </c>
      <c r="B774" s="3" t="s">
        <v>3444</v>
      </c>
      <c r="C774" s="3" t="s">
        <v>38</v>
      </c>
      <c r="D774" s="3">
        <v>188625.8</v>
      </c>
      <c r="E774" s="3">
        <v>3</v>
      </c>
      <c r="F774" s="3" t="s">
        <v>1269</v>
      </c>
      <c r="G774" s="1">
        <v>45647</v>
      </c>
      <c r="H774" s="3" t="s">
        <v>31</v>
      </c>
      <c r="I774" s="3" t="s">
        <v>19</v>
      </c>
      <c r="J774" s="3" t="s">
        <v>27</v>
      </c>
    </row>
    <row r="775" spans="1:10">
      <c r="A775" s="3">
        <v>774</v>
      </c>
      <c r="B775" s="3" t="s">
        <v>3445</v>
      </c>
      <c r="C775" s="3" t="s">
        <v>129</v>
      </c>
      <c r="D775" s="3">
        <v>132801.66</v>
      </c>
      <c r="E775" s="3">
        <v>5</v>
      </c>
      <c r="F775" s="3" t="s">
        <v>1270</v>
      </c>
      <c r="G775" s="1">
        <v>45396</v>
      </c>
      <c r="H775" s="3" t="s">
        <v>31</v>
      </c>
      <c r="I775" s="3" t="s">
        <v>45</v>
      </c>
      <c r="J775" s="3" t="s">
        <v>20</v>
      </c>
    </row>
    <row r="776" spans="1:10">
      <c r="A776" s="3">
        <v>775</v>
      </c>
      <c r="B776" s="3" t="s">
        <v>3446</v>
      </c>
      <c r="C776" s="3" t="s">
        <v>23</v>
      </c>
      <c r="D776" s="3">
        <v>156117.32</v>
      </c>
      <c r="E776" s="3">
        <v>1</v>
      </c>
      <c r="F776" s="3" t="s">
        <v>1271</v>
      </c>
      <c r="G776" s="1">
        <v>45409</v>
      </c>
      <c r="H776" s="3" t="s">
        <v>76</v>
      </c>
      <c r="I776" s="3" t="s">
        <v>26</v>
      </c>
      <c r="J776" s="3" t="s">
        <v>20</v>
      </c>
    </row>
    <row r="777" spans="1:10">
      <c r="A777" s="3">
        <v>776</v>
      </c>
      <c r="B777" s="3" t="s">
        <v>3447</v>
      </c>
      <c r="C777" s="3" t="s">
        <v>16</v>
      </c>
      <c r="D777" s="3">
        <v>131327.32</v>
      </c>
      <c r="E777" s="3">
        <v>3</v>
      </c>
      <c r="F777" s="3" t="s">
        <v>1272</v>
      </c>
      <c r="G777" s="1">
        <v>45549</v>
      </c>
      <c r="H777" s="3" t="s">
        <v>121</v>
      </c>
      <c r="I777" s="3" t="s">
        <v>45</v>
      </c>
      <c r="J777" s="3" t="s">
        <v>36</v>
      </c>
    </row>
    <row r="778" spans="1:10">
      <c r="A778" s="3">
        <v>777</v>
      </c>
      <c r="B778" s="3" t="s">
        <v>3448</v>
      </c>
      <c r="C778" s="3" t="s">
        <v>70</v>
      </c>
      <c r="D778" s="3">
        <v>32738.52</v>
      </c>
      <c r="E778" s="3">
        <v>2</v>
      </c>
      <c r="F778" s="3" t="s">
        <v>1274</v>
      </c>
      <c r="G778" s="1">
        <v>45308</v>
      </c>
      <c r="H778" s="3" t="s">
        <v>106</v>
      </c>
      <c r="I778" s="3" t="s">
        <v>32</v>
      </c>
      <c r="J778" s="3" t="s">
        <v>20</v>
      </c>
    </row>
    <row r="779" spans="1:10">
      <c r="A779" s="3">
        <v>778</v>
      </c>
      <c r="B779" s="3" t="s">
        <v>3449</v>
      </c>
      <c r="C779" s="3" t="s">
        <v>51</v>
      </c>
      <c r="D779" s="3">
        <v>103540.23</v>
      </c>
      <c r="E779" s="3">
        <v>4</v>
      </c>
      <c r="F779" s="3" t="s">
        <v>1275</v>
      </c>
      <c r="G779" s="1">
        <v>45588</v>
      </c>
      <c r="H779" s="3" t="s">
        <v>159</v>
      </c>
      <c r="I779" s="3" t="s">
        <v>45</v>
      </c>
      <c r="J779" s="3" t="s">
        <v>27</v>
      </c>
    </row>
    <row r="780" spans="1:10">
      <c r="A780" s="3">
        <v>779</v>
      </c>
      <c r="B780" s="3" t="s">
        <v>3450</v>
      </c>
      <c r="C780" s="3" t="s">
        <v>16</v>
      </c>
      <c r="D780" s="3">
        <v>78056.850000000006</v>
      </c>
      <c r="E780" s="3">
        <v>1</v>
      </c>
      <c r="F780" s="3" t="s">
        <v>1276</v>
      </c>
      <c r="G780" s="1">
        <v>45305</v>
      </c>
      <c r="H780" s="3" t="s">
        <v>197</v>
      </c>
      <c r="I780" s="3" t="s">
        <v>32</v>
      </c>
      <c r="J780" s="3" t="s">
        <v>27</v>
      </c>
    </row>
    <row r="781" spans="1:10">
      <c r="A781" s="3">
        <v>780</v>
      </c>
      <c r="B781" s="3" t="s">
        <v>3451</v>
      </c>
      <c r="C781" s="3" t="s">
        <v>129</v>
      </c>
      <c r="D781" s="3">
        <v>126479.03</v>
      </c>
      <c r="E781" s="3">
        <v>1</v>
      </c>
      <c r="F781" s="3" t="s">
        <v>1277</v>
      </c>
      <c r="G781" s="1">
        <v>45444</v>
      </c>
      <c r="H781" s="3" t="s">
        <v>44</v>
      </c>
      <c r="I781" s="3" t="s">
        <v>32</v>
      </c>
      <c r="J781" s="3" t="s">
        <v>36</v>
      </c>
    </row>
    <row r="782" spans="1:10">
      <c r="A782" s="3">
        <v>781</v>
      </c>
      <c r="B782" s="3" t="s">
        <v>3452</v>
      </c>
      <c r="C782" s="3" t="s">
        <v>79</v>
      </c>
      <c r="D782" s="3">
        <v>64448.08</v>
      </c>
      <c r="E782" s="3">
        <v>4</v>
      </c>
      <c r="F782" s="3" t="s">
        <v>1279</v>
      </c>
      <c r="G782" s="1">
        <v>45483</v>
      </c>
      <c r="H782" s="3" t="s">
        <v>72</v>
      </c>
      <c r="I782" s="3" t="s">
        <v>32</v>
      </c>
      <c r="J782" s="3" t="s">
        <v>36</v>
      </c>
    </row>
    <row r="783" spans="1:10">
      <c r="A783" s="3">
        <v>782</v>
      </c>
      <c r="B783" s="3" t="s">
        <v>3453</v>
      </c>
      <c r="C783" s="3" t="s">
        <v>23</v>
      </c>
      <c r="D783" s="3">
        <v>68206.009999999995</v>
      </c>
      <c r="E783" s="3">
        <v>4</v>
      </c>
      <c r="F783" s="3" t="s">
        <v>1280</v>
      </c>
      <c r="G783" s="1">
        <v>45471</v>
      </c>
      <c r="H783" s="3" t="s">
        <v>25</v>
      </c>
      <c r="I783" s="3" t="s">
        <v>45</v>
      </c>
      <c r="J783" s="3" t="s">
        <v>20</v>
      </c>
    </row>
    <row r="784" spans="1:10">
      <c r="A784" s="3">
        <v>783</v>
      </c>
      <c r="B784" s="3" t="s">
        <v>3454</v>
      </c>
      <c r="C784" s="3" t="s">
        <v>47</v>
      </c>
      <c r="D784" s="3">
        <v>189964.24</v>
      </c>
      <c r="E784" s="3">
        <v>4</v>
      </c>
      <c r="F784" s="3" t="s">
        <v>1282</v>
      </c>
      <c r="G784" s="1">
        <v>45597</v>
      </c>
      <c r="H784" s="3" t="s">
        <v>84</v>
      </c>
      <c r="I784" s="3" t="s">
        <v>19</v>
      </c>
      <c r="J784" s="3" t="s">
        <v>20</v>
      </c>
    </row>
    <row r="785" spans="1:10">
      <c r="A785" s="3">
        <v>784</v>
      </c>
      <c r="B785" s="3" t="s">
        <v>3455</v>
      </c>
      <c r="C785" s="3" t="s">
        <v>129</v>
      </c>
      <c r="D785" s="3">
        <v>17599.25</v>
      </c>
      <c r="E785" s="3">
        <v>4</v>
      </c>
      <c r="F785" s="3" t="s">
        <v>1283</v>
      </c>
      <c r="G785" s="1">
        <v>45460</v>
      </c>
      <c r="H785" s="3" t="s">
        <v>159</v>
      </c>
      <c r="I785" s="3" t="s">
        <v>32</v>
      </c>
      <c r="J785" s="3" t="s">
        <v>20</v>
      </c>
    </row>
    <row r="786" spans="1:10">
      <c r="A786" s="3">
        <v>785</v>
      </c>
      <c r="B786" s="3" t="s">
        <v>3456</v>
      </c>
      <c r="C786" s="3" t="s">
        <v>51</v>
      </c>
      <c r="D786" s="3">
        <v>73880.639999999999</v>
      </c>
      <c r="E786" s="3">
        <v>2</v>
      </c>
      <c r="F786" s="3" t="s">
        <v>1284</v>
      </c>
      <c r="G786" s="1">
        <v>45395</v>
      </c>
      <c r="H786" s="3" t="s">
        <v>81</v>
      </c>
      <c r="I786" s="3" t="s">
        <v>41</v>
      </c>
      <c r="J786" s="3" t="s">
        <v>36</v>
      </c>
    </row>
    <row r="787" spans="1:10">
      <c r="A787" s="3">
        <v>786</v>
      </c>
      <c r="B787" s="3" t="s">
        <v>3457</v>
      </c>
      <c r="C787" s="3" t="s">
        <v>70</v>
      </c>
      <c r="D787" s="3">
        <v>85362.79</v>
      </c>
      <c r="E787" s="3">
        <v>4</v>
      </c>
      <c r="F787" s="3" t="s">
        <v>1285</v>
      </c>
      <c r="G787" s="1">
        <v>45637</v>
      </c>
      <c r="H787" s="3" t="s">
        <v>57</v>
      </c>
      <c r="I787" s="3" t="s">
        <v>45</v>
      </c>
      <c r="J787" s="3" t="s">
        <v>36</v>
      </c>
    </row>
    <row r="788" spans="1:10">
      <c r="A788" s="3">
        <v>787</v>
      </c>
      <c r="B788" s="3" t="s">
        <v>3458</v>
      </c>
      <c r="C788" s="3" t="s">
        <v>23</v>
      </c>
      <c r="D788" s="3">
        <v>25266.81</v>
      </c>
      <c r="E788" s="3">
        <v>3</v>
      </c>
      <c r="F788" s="3" t="s">
        <v>1287</v>
      </c>
      <c r="G788" s="1">
        <v>45589</v>
      </c>
      <c r="H788" s="3" t="s">
        <v>223</v>
      </c>
      <c r="I788" s="3" t="s">
        <v>19</v>
      </c>
      <c r="J788" s="3" t="s">
        <v>20</v>
      </c>
    </row>
    <row r="789" spans="1:10">
      <c r="A789" s="3">
        <v>788</v>
      </c>
      <c r="B789" s="3" t="s">
        <v>3459</v>
      </c>
      <c r="C789" s="3" t="s">
        <v>47</v>
      </c>
      <c r="D789" s="3">
        <v>68838.69</v>
      </c>
      <c r="E789" s="3">
        <v>4</v>
      </c>
      <c r="F789" s="3" t="s">
        <v>1288</v>
      </c>
      <c r="G789" s="1">
        <v>45595</v>
      </c>
      <c r="H789" s="3" t="s">
        <v>67</v>
      </c>
      <c r="I789" s="3" t="s">
        <v>45</v>
      </c>
      <c r="J789" s="3" t="s">
        <v>20</v>
      </c>
    </row>
    <row r="790" spans="1:10">
      <c r="A790" s="3">
        <v>789</v>
      </c>
      <c r="B790" s="3" t="s">
        <v>3460</v>
      </c>
      <c r="C790" s="3" t="s">
        <v>29</v>
      </c>
      <c r="D790" s="3">
        <v>55592.28</v>
      </c>
      <c r="E790" s="3">
        <v>5</v>
      </c>
      <c r="F790" s="3" t="s">
        <v>1290</v>
      </c>
      <c r="G790" s="1">
        <v>45340</v>
      </c>
      <c r="H790" s="3" t="s">
        <v>197</v>
      </c>
      <c r="I790" s="3" t="s">
        <v>32</v>
      </c>
      <c r="J790" s="3" t="s">
        <v>27</v>
      </c>
    </row>
    <row r="791" spans="1:10">
      <c r="A791" s="3">
        <v>790</v>
      </c>
      <c r="B791" s="3" t="s">
        <v>3461</v>
      </c>
      <c r="C791" s="3" t="s">
        <v>29</v>
      </c>
      <c r="D791" s="3">
        <v>72157.59</v>
      </c>
      <c r="E791" s="3">
        <v>5</v>
      </c>
      <c r="F791" s="3" t="s">
        <v>1292</v>
      </c>
      <c r="G791" s="1">
        <v>45379</v>
      </c>
      <c r="H791" s="3" t="s">
        <v>31</v>
      </c>
      <c r="I791" s="3" t="s">
        <v>26</v>
      </c>
      <c r="J791" s="3" t="s">
        <v>36</v>
      </c>
    </row>
    <row r="792" spans="1:10">
      <c r="A792" s="3">
        <v>791</v>
      </c>
      <c r="B792" s="3" t="s">
        <v>3462</v>
      </c>
      <c r="C792" s="3" t="s">
        <v>70</v>
      </c>
      <c r="D792" s="3">
        <v>167658.57</v>
      </c>
      <c r="E792" s="3">
        <v>2</v>
      </c>
      <c r="F792" s="3" t="s">
        <v>1294</v>
      </c>
      <c r="G792" s="1">
        <v>45623</v>
      </c>
      <c r="H792" s="3" t="s">
        <v>18</v>
      </c>
      <c r="I792" s="3" t="s">
        <v>41</v>
      </c>
      <c r="J792" s="3" t="s">
        <v>20</v>
      </c>
    </row>
    <row r="793" spans="1:10">
      <c r="A793" s="3">
        <v>792</v>
      </c>
      <c r="B793" s="3" t="s">
        <v>3463</v>
      </c>
      <c r="C793" s="3" t="s">
        <v>51</v>
      </c>
      <c r="D793" s="3">
        <v>113824.21</v>
      </c>
      <c r="E793" s="3">
        <v>5</v>
      </c>
      <c r="F793" s="3" t="s">
        <v>1296</v>
      </c>
      <c r="G793" s="1">
        <v>45481</v>
      </c>
      <c r="H793" s="3" t="s">
        <v>67</v>
      </c>
      <c r="I793" s="3" t="s">
        <v>41</v>
      </c>
      <c r="J793" s="3" t="s">
        <v>20</v>
      </c>
    </row>
    <row r="794" spans="1:10">
      <c r="A794" s="3">
        <v>793</v>
      </c>
      <c r="B794" s="3" t="s">
        <v>3464</v>
      </c>
      <c r="C794" s="3" t="s">
        <v>23</v>
      </c>
      <c r="D794" s="3">
        <v>52371.99</v>
      </c>
      <c r="E794" s="3">
        <v>5</v>
      </c>
      <c r="F794" s="3" t="s">
        <v>1297</v>
      </c>
      <c r="G794" s="1">
        <v>45397</v>
      </c>
      <c r="H794" s="3" t="s">
        <v>18</v>
      </c>
      <c r="I794" s="3" t="s">
        <v>41</v>
      </c>
      <c r="J794" s="3" t="s">
        <v>36</v>
      </c>
    </row>
    <row r="795" spans="1:10">
      <c r="A795" s="3">
        <v>794</v>
      </c>
      <c r="B795" s="3" t="s">
        <v>3465</v>
      </c>
      <c r="C795" s="3" t="s">
        <v>70</v>
      </c>
      <c r="D795" s="3">
        <v>98298.36</v>
      </c>
      <c r="E795" s="3">
        <v>2</v>
      </c>
      <c r="F795" s="3" t="s">
        <v>1299</v>
      </c>
      <c r="G795" s="1">
        <v>45474</v>
      </c>
      <c r="H795" s="3" t="s">
        <v>76</v>
      </c>
      <c r="I795" s="3" t="s">
        <v>41</v>
      </c>
      <c r="J795" s="3" t="s">
        <v>20</v>
      </c>
    </row>
    <row r="796" spans="1:10">
      <c r="A796" s="3">
        <v>795</v>
      </c>
      <c r="B796" s="3" t="s">
        <v>3466</v>
      </c>
      <c r="C796" s="3" t="s">
        <v>23</v>
      </c>
      <c r="D796" s="3">
        <v>136100.99</v>
      </c>
      <c r="E796" s="3">
        <v>3</v>
      </c>
      <c r="F796" s="3" t="s">
        <v>1300</v>
      </c>
      <c r="G796" s="1">
        <v>45519</v>
      </c>
      <c r="H796" s="3" t="s">
        <v>57</v>
      </c>
      <c r="I796" s="3" t="s">
        <v>19</v>
      </c>
      <c r="J796" s="3" t="s">
        <v>20</v>
      </c>
    </row>
    <row r="797" spans="1:10">
      <c r="A797" s="3">
        <v>796</v>
      </c>
      <c r="B797" s="3" t="s">
        <v>3467</v>
      </c>
      <c r="C797" s="3" t="s">
        <v>29</v>
      </c>
      <c r="D797" s="3">
        <v>140491.10999999999</v>
      </c>
      <c r="E797" s="3">
        <v>1</v>
      </c>
      <c r="F797" s="3" t="s">
        <v>1302</v>
      </c>
      <c r="G797" s="1">
        <v>45508</v>
      </c>
      <c r="H797" s="3" t="s">
        <v>197</v>
      </c>
      <c r="I797" s="3" t="s">
        <v>32</v>
      </c>
      <c r="J797" s="3" t="s">
        <v>20</v>
      </c>
    </row>
    <row r="798" spans="1:10">
      <c r="A798" s="3">
        <v>797</v>
      </c>
      <c r="B798" s="3" t="s">
        <v>3468</v>
      </c>
      <c r="C798" s="3" t="s">
        <v>51</v>
      </c>
      <c r="D798" s="3">
        <v>47379.72</v>
      </c>
      <c r="E798" s="3">
        <v>4</v>
      </c>
      <c r="F798" s="3" t="s">
        <v>1303</v>
      </c>
      <c r="G798" s="1">
        <v>45302</v>
      </c>
      <c r="H798" s="3" t="s">
        <v>53</v>
      </c>
      <c r="I798" s="3" t="s">
        <v>45</v>
      </c>
      <c r="J798" s="3" t="s">
        <v>36</v>
      </c>
    </row>
    <row r="799" spans="1:10">
      <c r="A799" s="3">
        <v>798</v>
      </c>
      <c r="B799" s="3" t="s">
        <v>3469</v>
      </c>
      <c r="C799" s="3" t="s">
        <v>16</v>
      </c>
      <c r="D799" s="3">
        <v>153786.21</v>
      </c>
      <c r="E799" s="3">
        <v>1</v>
      </c>
      <c r="F799" s="3" t="s">
        <v>1304</v>
      </c>
      <c r="G799" s="1">
        <v>45619</v>
      </c>
      <c r="H799" s="3" t="s">
        <v>81</v>
      </c>
      <c r="I799" s="3" t="s">
        <v>32</v>
      </c>
      <c r="J799" s="3" t="s">
        <v>20</v>
      </c>
    </row>
    <row r="800" spans="1:10">
      <c r="A800" s="3">
        <v>799</v>
      </c>
      <c r="B800" s="3" t="s">
        <v>3470</v>
      </c>
      <c r="C800" s="3" t="s">
        <v>51</v>
      </c>
      <c r="D800" s="3">
        <v>116529.54</v>
      </c>
      <c r="E800" s="3">
        <v>3</v>
      </c>
      <c r="F800" s="3" t="s">
        <v>1305</v>
      </c>
      <c r="G800" s="1">
        <v>45640</v>
      </c>
      <c r="H800" s="3" t="s">
        <v>81</v>
      </c>
      <c r="I800" s="3" t="s">
        <v>32</v>
      </c>
      <c r="J800" s="3" t="s">
        <v>36</v>
      </c>
    </row>
    <row r="801" spans="1:10">
      <c r="A801" s="3">
        <v>800</v>
      </c>
      <c r="B801" s="3" t="s">
        <v>3471</v>
      </c>
      <c r="C801" s="3" t="s">
        <v>29</v>
      </c>
      <c r="D801" s="3">
        <v>123964.21</v>
      </c>
      <c r="E801" s="3">
        <v>2</v>
      </c>
      <c r="F801" s="3" t="s">
        <v>1306</v>
      </c>
      <c r="G801" s="1">
        <v>45324</v>
      </c>
      <c r="H801" s="3" t="s">
        <v>84</v>
      </c>
      <c r="I801" s="3" t="s">
        <v>19</v>
      </c>
      <c r="J801" s="3" t="s">
        <v>36</v>
      </c>
    </row>
    <row r="802" spans="1:10">
      <c r="A802" s="3">
        <v>801</v>
      </c>
      <c r="B802" s="3" t="s">
        <v>3472</v>
      </c>
      <c r="C802" s="3" t="s">
        <v>70</v>
      </c>
      <c r="D802" s="3">
        <v>26571.5</v>
      </c>
      <c r="E802" s="3">
        <v>3</v>
      </c>
      <c r="F802" s="3" t="s">
        <v>1308</v>
      </c>
      <c r="G802" s="1">
        <v>45304</v>
      </c>
      <c r="H802" s="3" t="s">
        <v>35</v>
      </c>
      <c r="I802" s="3" t="s">
        <v>41</v>
      </c>
      <c r="J802" s="3" t="s">
        <v>20</v>
      </c>
    </row>
    <row r="803" spans="1:10">
      <c r="A803" s="3">
        <v>802</v>
      </c>
      <c r="B803" s="3" t="s">
        <v>3473</v>
      </c>
      <c r="C803" s="3" t="s">
        <v>51</v>
      </c>
      <c r="D803" s="3">
        <v>81967.179999999993</v>
      </c>
      <c r="E803" s="3">
        <v>1</v>
      </c>
      <c r="F803" s="3" t="s">
        <v>1309</v>
      </c>
      <c r="G803" s="1">
        <v>45542</v>
      </c>
      <c r="H803" s="3" t="s">
        <v>31</v>
      </c>
      <c r="I803" s="3" t="s">
        <v>41</v>
      </c>
      <c r="J803" s="3" t="s">
        <v>20</v>
      </c>
    </row>
    <row r="804" spans="1:10">
      <c r="A804" s="3">
        <v>803</v>
      </c>
      <c r="B804" s="3" t="s">
        <v>3474</v>
      </c>
      <c r="C804" s="3" t="s">
        <v>38</v>
      </c>
      <c r="D804" s="3">
        <v>99644.66</v>
      </c>
      <c r="E804" s="3">
        <v>1</v>
      </c>
      <c r="F804" s="3" t="s">
        <v>1310</v>
      </c>
      <c r="G804" s="1">
        <v>45454</v>
      </c>
      <c r="H804" s="3" t="s">
        <v>121</v>
      </c>
      <c r="I804" s="3" t="s">
        <v>32</v>
      </c>
      <c r="J804" s="3" t="s">
        <v>27</v>
      </c>
    </row>
    <row r="805" spans="1:10">
      <c r="A805" s="3">
        <v>804</v>
      </c>
      <c r="B805" s="3" t="s">
        <v>3475</v>
      </c>
      <c r="C805" s="3" t="s">
        <v>47</v>
      </c>
      <c r="D805" s="3">
        <v>115525.79</v>
      </c>
      <c r="E805" s="3">
        <v>4</v>
      </c>
      <c r="F805" s="3" t="s">
        <v>1311</v>
      </c>
      <c r="G805" s="1">
        <v>45304</v>
      </c>
      <c r="H805" s="3" t="s">
        <v>96</v>
      </c>
      <c r="I805" s="3" t="s">
        <v>32</v>
      </c>
      <c r="J805" s="3" t="s">
        <v>36</v>
      </c>
    </row>
    <row r="806" spans="1:10">
      <c r="A806" s="3">
        <v>805</v>
      </c>
      <c r="B806" s="3" t="s">
        <v>3476</v>
      </c>
      <c r="C806" s="3" t="s">
        <v>79</v>
      </c>
      <c r="D806" s="3">
        <v>124100.45</v>
      </c>
      <c r="E806" s="3">
        <v>4</v>
      </c>
      <c r="F806" s="3" t="s">
        <v>1312</v>
      </c>
      <c r="G806" s="1">
        <v>45475</v>
      </c>
      <c r="H806" s="3" t="s">
        <v>91</v>
      </c>
      <c r="I806" s="3" t="s">
        <v>32</v>
      </c>
      <c r="J806" s="3" t="s">
        <v>36</v>
      </c>
    </row>
    <row r="807" spans="1:10">
      <c r="A807" s="3">
        <v>806</v>
      </c>
      <c r="B807" s="3" t="s">
        <v>3477</v>
      </c>
      <c r="C807" s="3" t="s">
        <v>70</v>
      </c>
      <c r="D807" s="3">
        <v>190834.4</v>
      </c>
      <c r="E807" s="3">
        <v>5</v>
      </c>
      <c r="F807" s="3" t="s">
        <v>1313</v>
      </c>
      <c r="G807" s="1">
        <v>45508</v>
      </c>
      <c r="H807" s="3" t="s">
        <v>96</v>
      </c>
      <c r="I807" s="3" t="s">
        <v>32</v>
      </c>
      <c r="J807" s="3" t="s">
        <v>27</v>
      </c>
    </row>
    <row r="808" spans="1:10">
      <c r="A808" s="3">
        <v>807</v>
      </c>
      <c r="B808" s="3" t="s">
        <v>3478</v>
      </c>
      <c r="C808" s="3" t="s">
        <v>16</v>
      </c>
      <c r="D808" s="3">
        <v>162612.93</v>
      </c>
      <c r="E808" s="3">
        <v>1</v>
      </c>
      <c r="F808" s="3" t="s">
        <v>1315</v>
      </c>
      <c r="G808" s="1">
        <v>45298</v>
      </c>
      <c r="H808" s="3" t="s">
        <v>99</v>
      </c>
      <c r="I808" s="3" t="s">
        <v>19</v>
      </c>
      <c r="J808" s="3" t="s">
        <v>20</v>
      </c>
    </row>
    <row r="809" spans="1:10">
      <c r="A809" s="3">
        <v>808</v>
      </c>
      <c r="B809" s="3" t="s">
        <v>3479</v>
      </c>
      <c r="C809" s="3" t="s">
        <v>129</v>
      </c>
      <c r="D809" s="3">
        <v>55283.77</v>
      </c>
      <c r="E809" s="3">
        <v>1</v>
      </c>
      <c r="F809" s="3" t="s">
        <v>1316</v>
      </c>
      <c r="G809" s="1">
        <v>45453</v>
      </c>
      <c r="H809" s="3" t="s">
        <v>76</v>
      </c>
      <c r="I809" s="3" t="s">
        <v>32</v>
      </c>
      <c r="J809" s="3" t="s">
        <v>27</v>
      </c>
    </row>
    <row r="810" spans="1:10">
      <c r="A810" s="3">
        <v>809</v>
      </c>
      <c r="B810" s="3" t="s">
        <v>3480</v>
      </c>
      <c r="C810" s="3" t="s">
        <v>38</v>
      </c>
      <c r="D810" s="3">
        <v>179977.55</v>
      </c>
      <c r="E810" s="3">
        <v>5</v>
      </c>
      <c r="F810" s="3" t="s">
        <v>1317</v>
      </c>
      <c r="G810" s="1">
        <v>45330</v>
      </c>
      <c r="H810" s="3" t="s">
        <v>18</v>
      </c>
      <c r="I810" s="3" t="s">
        <v>32</v>
      </c>
      <c r="J810" s="3" t="s">
        <v>36</v>
      </c>
    </row>
    <row r="811" spans="1:10">
      <c r="A811" s="3">
        <v>810</v>
      </c>
      <c r="B811" s="3" t="s">
        <v>3481</v>
      </c>
      <c r="C811" s="3" t="s">
        <v>129</v>
      </c>
      <c r="D811" s="3">
        <v>62823.33</v>
      </c>
      <c r="E811" s="3">
        <v>2</v>
      </c>
      <c r="F811" s="3" t="s">
        <v>1319</v>
      </c>
      <c r="G811" s="1">
        <v>45493</v>
      </c>
      <c r="H811" s="3" t="s">
        <v>67</v>
      </c>
      <c r="I811" s="3" t="s">
        <v>26</v>
      </c>
      <c r="J811" s="3" t="s">
        <v>36</v>
      </c>
    </row>
    <row r="812" spans="1:10">
      <c r="A812" s="3">
        <v>811</v>
      </c>
      <c r="B812" s="3" t="s">
        <v>3482</v>
      </c>
      <c r="C812" s="3" t="s">
        <v>16</v>
      </c>
      <c r="D812" s="3">
        <v>18126.490000000002</v>
      </c>
      <c r="E812" s="3">
        <v>5</v>
      </c>
      <c r="F812" s="3" t="s">
        <v>1320</v>
      </c>
      <c r="G812" s="1">
        <v>45596</v>
      </c>
      <c r="H812" s="3" t="s">
        <v>57</v>
      </c>
      <c r="I812" s="3" t="s">
        <v>45</v>
      </c>
      <c r="J812" s="3" t="s">
        <v>36</v>
      </c>
    </row>
    <row r="813" spans="1:10">
      <c r="A813" s="3">
        <v>812</v>
      </c>
      <c r="B813" s="3" t="s">
        <v>3483</v>
      </c>
      <c r="C813" s="3" t="s">
        <v>129</v>
      </c>
      <c r="D813" s="3">
        <v>189348.27</v>
      </c>
      <c r="E813" s="3">
        <v>4</v>
      </c>
      <c r="F813" s="3" t="s">
        <v>1321</v>
      </c>
      <c r="G813" s="1">
        <v>45316</v>
      </c>
      <c r="H813" s="3" t="s">
        <v>57</v>
      </c>
      <c r="I813" s="3" t="s">
        <v>32</v>
      </c>
      <c r="J813" s="3" t="s">
        <v>36</v>
      </c>
    </row>
    <row r="814" spans="1:10">
      <c r="A814" s="3">
        <v>813</v>
      </c>
      <c r="B814" s="3" t="s">
        <v>2979</v>
      </c>
      <c r="C814" s="3" t="s">
        <v>23</v>
      </c>
      <c r="D814" s="3">
        <v>117922.64</v>
      </c>
      <c r="E814" s="3">
        <v>2</v>
      </c>
      <c r="F814" s="3" t="s">
        <v>1322</v>
      </c>
      <c r="G814" s="1">
        <v>45612</v>
      </c>
      <c r="H814" s="3" t="s">
        <v>84</v>
      </c>
      <c r="I814" s="3" t="s">
        <v>41</v>
      </c>
      <c r="J814" s="3" t="s">
        <v>27</v>
      </c>
    </row>
    <row r="815" spans="1:10">
      <c r="A815" s="3">
        <v>814</v>
      </c>
      <c r="B815" s="3" t="s">
        <v>3484</v>
      </c>
      <c r="C815" s="3" t="s">
        <v>79</v>
      </c>
      <c r="D815" s="3">
        <v>199861.01</v>
      </c>
      <c r="E815" s="3">
        <v>2</v>
      </c>
      <c r="F815" s="3" t="s">
        <v>1323</v>
      </c>
      <c r="G815" s="1">
        <v>45622</v>
      </c>
      <c r="H815" s="3" t="s">
        <v>191</v>
      </c>
      <c r="I815" s="3" t="s">
        <v>26</v>
      </c>
      <c r="J815" s="3" t="s">
        <v>27</v>
      </c>
    </row>
    <row r="816" spans="1:10">
      <c r="A816" s="3">
        <v>815</v>
      </c>
      <c r="B816" s="3" t="s">
        <v>3485</v>
      </c>
      <c r="C816" s="3" t="s">
        <v>47</v>
      </c>
      <c r="D816" s="3">
        <v>149199.25</v>
      </c>
      <c r="E816" s="3">
        <v>3</v>
      </c>
      <c r="F816" s="3" t="s">
        <v>1325</v>
      </c>
      <c r="G816" s="1">
        <v>45310</v>
      </c>
      <c r="H816" s="3" t="s">
        <v>181</v>
      </c>
      <c r="I816" s="3" t="s">
        <v>19</v>
      </c>
      <c r="J816" s="3" t="s">
        <v>27</v>
      </c>
    </row>
    <row r="817" spans="1:10">
      <c r="A817" s="3">
        <v>816</v>
      </c>
      <c r="B817" s="3" t="s">
        <v>3486</v>
      </c>
      <c r="C817" s="3" t="s">
        <v>47</v>
      </c>
      <c r="D817" s="3">
        <v>81393.03</v>
      </c>
      <c r="E817" s="3">
        <v>2</v>
      </c>
      <c r="F817" s="3" t="s">
        <v>1326</v>
      </c>
      <c r="G817" s="1">
        <v>45606</v>
      </c>
      <c r="H817" s="3" t="s">
        <v>106</v>
      </c>
      <c r="I817" s="3" t="s">
        <v>19</v>
      </c>
      <c r="J817" s="3" t="s">
        <v>27</v>
      </c>
    </row>
    <row r="818" spans="1:10">
      <c r="A818" s="3">
        <v>817</v>
      </c>
      <c r="B818" s="3" t="s">
        <v>3487</v>
      </c>
      <c r="C818" s="3" t="s">
        <v>70</v>
      </c>
      <c r="D818" s="3">
        <v>157689.22</v>
      </c>
      <c r="E818" s="3">
        <v>3</v>
      </c>
      <c r="F818" s="3" t="s">
        <v>1327</v>
      </c>
      <c r="G818" s="1">
        <v>45637</v>
      </c>
      <c r="H818" s="3" t="s">
        <v>25</v>
      </c>
      <c r="I818" s="3" t="s">
        <v>19</v>
      </c>
      <c r="J818" s="3" t="s">
        <v>20</v>
      </c>
    </row>
    <row r="819" spans="1:10">
      <c r="A819" s="3">
        <v>818</v>
      </c>
      <c r="B819" s="3" t="s">
        <v>3488</v>
      </c>
      <c r="C819" s="3" t="s">
        <v>79</v>
      </c>
      <c r="D819" s="3">
        <v>22647.86</v>
      </c>
      <c r="E819" s="3">
        <v>4</v>
      </c>
      <c r="F819" s="3" t="s">
        <v>1328</v>
      </c>
      <c r="G819" s="1">
        <v>45600</v>
      </c>
      <c r="H819" s="3" t="s">
        <v>31</v>
      </c>
      <c r="I819" s="3" t="s">
        <v>32</v>
      </c>
      <c r="J819" s="3" t="s">
        <v>20</v>
      </c>
    </row>
    <row r="820" spans="1:10">
      <c r="A820" s="3">
        <v>819</v>
      </c>
      <c r="B820" s="3" t="s">
        <v>3489</v>
      </c>
      <c r="C820" s="3" t="s">
        <v>16</v>
      </c>
      <c r="D820" s="3">
        <v>83074.05</v>
      </c>
      <c r="E820" s="3">
        <v>4</v>
      </c>
      <c r="F820" s="3" t="s">
        <v>1330</v>
      </c>
      <c r="G820" s="1">
        <v>45438</v>
      </c>
      <c r="H820" s="3" t="s">
        <v>31</v>
      </c>
      <c r="I820" s="3" t="s">
        <v>26</v>
      </c>
      <c r="J820" s="3" t="s">
        <v>20</v>
      </c>
    </row>
    <row r="821" spans="1:10">
      <c r="A821" s="3">
        <v>820</v>
      </c>
      <c r="B821" s="3" t="s">
        <v>3490</v>
      </c>
      <c r="C821" s="3" t="s">
        <v>60</v>
      </c>
      <c r="D821" s="3">
        <v>194962.27</v>
      </c>
      <c r="E821" s="3">
        <v>4</v>
      </c>
      <c r="F821" s="3" t="s">
        <v>1331</v>
      </c>
      <c r="G821" s="1">
        <v>45622</v>
      </c>
      <c r="H821" s="3" t="s">
        <v>57</v>
      </c>
      <c r="I821" s="3" t="s">
        <v>26</v>
      </c>
      <c r="J821" s="3" t="s">
        <v>27</v>
      </c>
    </row>
    <row r="822" spans="1:10">
      <c r="A822" s="3">
        <v>821</v>
      </c>
      <c r="B822" s="3" t="s">
        <v>3491</v>
      </c>
      <c r="C822" s="3" t="s">
        <v>38</v>
      </c>
      <c r="D822" s="3">
        <v>151198.48000000001</v>
      </c>
      <c r="E822" s="3">
        <v>4</v>
      </c>
      <c r="F822" s="3" t="s">
        <v>1332</v>
      </c>
      <c r="G822" s="1">
        <v>45336</v>
      </c>
      <c r="H822" s="3" t="s">
        <v>106</v>
      </c>
      <c r="I822" s="3" t="s">
        <v>41</v>
      </c>
      <c r="J822" s="3" t="s">
        <v>36</v>
      </c>
    </row>
    <row r="823" spans="1:10">
      <c r="A823" s="3">
        <v>822</v>
      </c>
      <c r="B823" s="3" t="s">
        <v>3492</v>
      </c>
      <c r="C823" s="3" t="s">
        <v>79</v>
      </c>
      <c r="D823" s="3">
        <v>96244.83</v>
      </c>
      <c r="E823" s="3">
        <v>2</v>
      </c>
      <c r="F823" s="3" t="s">
        <v>1333</v>
      </c>
      <c r="G823" s="1">
        <v>45423</v>
      </c>
      <c r="H823" s="3" t="s">
        <v>197</v>
      </c>
      <c r="I823" s="3" t="s">
        <v>26</v>
      </c>
      <c r="J823" s="3" t="s">
        <v>20</v>
      </c>
    </row>
    <row r="824" spans="1:10">
      <c r="A824" s="3">
        <v>823</v>
      </c>
      <c r="B824" s="3" t="s">
        <v>3493</v>
      </c>
      <c r="C824" s="3" t="s">
        <v>16</v>
      </c>
      <c r="D824" s="3">
        <v>70564.03</v>
      </c>
      <c r="E824" s="3">
        <v>5</v>
      </c>
      <c r="F824" s="3" t="s">
        <v>1334</v>
      </c>
      <c r="G824" s="1">
        <v>45598</v>
      </c>
      <c r="H824" s="3" t="s">
        <v>81</v>
      </c>
      <c r="I824" s="3" t="s">
        <v>41</v>
      </c>
      <c r="J824" s="3" t="s">
        <v>27</v>
      </c>
    </row>
    <row r="825" spans="1:10">
      <c r="A825" s="3">
        <v>824</v>
      </c>
      <c r="B825" s="3" t="s">
        <v>3494</v>
      </c>
      <c r="C825" s="3" t="s">
        <v>16</v>
      </c>
      <c r="D825" s="3">
        <v>107678.97</v>
      </c>
      <c r="E825" s="3">
        <v>3</v>
      </c>
      <c r="F825" s="3" t="s">
        <v>1336</v>
      </c>
      <c r="G825" s="1">
        <v>45347</v>
      </c>
      <c r="H825" s="3" t="s">
        <v>18</v>
      </c>
      <c r="I825" s="3" t="s">
        <v>26</v>
      </c>
      <c r="J825" s="3" t="s">
        <v>36</v>
      </c>
    </row>
    <row r="826" spans="1:10">
      <c r="A826" s="3">
        <v>825</v>
      </c>
      <c r="B826" s="3" t="s">
        <v>3495</v>
      </c>
      <c r="C826" s="3" t="s">
        <v>16</v>
      </c>
      <c r="D826" s="3">
        <v>175079.13</v>
      </c>
      <c r="E826" s="3">
        <v>5</v>
      </c>
      <c r="F826" s="3" t="s">
        <v>1338</v>
      </c>
      <c r="G826" s="1">
        <v>45607</v>
      </c>
      <c r="H826" s="3" t="s">
        <v>44</v>
      </c>
      <c r="I826" s="3" t="s">
        <v>45</v>
      </c>
      <c r="J826" s="3" t="s">
        <v>20</v>
      </c>
    </row>
    <row r="827" spans="1:10">
      <c r="A827" s="3">
        <v>826</v>
      </c>
      <c r="B827" s="3" t="s">
        <v>3496</v>
      </c>
      <c r="C827" s="3" t="s">
        <v>79</v>
      </c>
      <c r="D827" s="3">
        <v>96227.92</v>
      </c>
      <c r="E827" s="3">
        <v>2</v>
      </c>
      <c r="F827" s="3" t="s">
        <v>1340</v>
      </c>
      <c r="G827" s="1">
        <v>45361</v>
      </c>
      <c r="H827" s="3" t="s">
        <v>81</v>
      </c>
      <c r="I827" s="3" t="s">
        <v>41</v>
      </c>
      <c r="J827" s="3" t="s">
        <v>27</v>
      </c>
    </row>
    <row r="828" spans="1:10">
      <c r="A828" s="3">
        <v>827</v>
      </c>
      <c r="B828" s="3" t="s">
        <v>3497</v>
      </c>
      <c r="C828" s="3" t="s">
        <v>47</v>
      </c>
      <c r="D828" s="3">
        <v>36409.21</v>
      </c>
      <c r="E828" s="3">
        <v>5</v>
      </c>
      <c r="F828" s="3" t="s">
        <v>1342</v>
      </c>
      <c r="G828" s="1">
        <v>45530</v>
      </c>
      <c r="H828" s="3" t="s">
        <v>44</v>
      </c>
      <c r="I828" s="3" t="s">
        <v>32</v>
      </c>
      <c r="J828" s="3" t="s">
        <v>20</v>
      </c>
    </row>
    <row r="829" spans="1:10">
      <c r="A829" s="3">
        <v>828</v>
      </c>
      <c r="B829" s="3" t="s">
        <v>3498</v>
      </c>
      <c r="C829" s="3" t="s">
        <v>79</v>
      </c>
      <c r="D829" s="3">
        <v>132383.38</v>
      </c>
      <c r="E829" s="3">
        <v>1</v>
      </c>
      <c r="F829" s="3" t="s">
        <v>1344</v>
      </c>
      <c r="G829" s="1">
        <v>45299</v>
      </c>
      <c r="H829" s="3" t="s">
        <v>91</v>
      </c>
      <c r="I829" s="3" t="s">
        <v>41</v>
      </c>
      <c r="J829" s="3" t="s">
        <v>27</v>
      </c>
    </row>
    <row r="830" spans="1:10">
      <c r="A830" s="3">
        <v>829</v>
      </c>
      <c r="B830" s="3" t="s">
        <v>3499</v>
      </c>
      <c r="C830" s="3" t="s">
        <v>51</v>
      </c>
      <c r="D830" s="3">
        <v>166629.75</v>
      </c>
      <c r="E830" s="3">
        <v>2</v>
      </c>
      <c r="F830" s="3" t="s">
        <v>1346</v>
      </c>
      <c r="G830" s="1">
        <v>45483</v>
      </c>
      <c r="H830" s="3" t="s">
        <v>251</v>
      </c>
      <c r="I830" s="3" t="s">
        <v>26</v>
      </c>
      <c r="J830" s="3" t="s">
        <v>27</v>
      </c>
    </row>
    <row r="831" spans="1:10">
      <c r="A831" s="3">
        <v>830</v>
      </c>
      <c r="B831" s="3" t="s">
        <v>3500</v>
      </c>
      <c r="C831" s="3" t="s">
        <v>129</v>
      </c>
      <c r="D831" s="3">
        <v>172308.99</v>
      </c>
      <c r="E831" s="3">
        <v>4</v>
      </c>
      <c r="F831" s="3" t="s">
        <v>1347</v>
      </c>
      <c r="G831" s="1">
        <v>45556</v>
      </c>
      <c r="H831" s="3" t="s">
        <v>91</v>
      </c>
      <c r="I831" s="3" t="s">
        <v>19</v>
      </c>
      <c r="J831" s="3" t="s">
        <v>36</v>
      </c>
    </row>
    <row r="832" spans="1:10">
      <c r="A832" s="3">
        <v>831</v>
      </c>
      <c r="B832" s="3" t="s">
        <v>3501</v>
      </c>
      <c r="C832" s="3" t="s">
        <v>79</v>
      </c>
      <c r="D832" s="3">
        <v>140938.13</v>
      </c>
      <c r="E832" s="3">
        <v>4</v>
      </c>
      <c r="F832" s="3" t="s">
        <v>1348</v>
      </c>
      <c r="G832" s="1">
        <v>45638</v>
      </c>
      <c r="H832" s="3" t="s">
        <v>25</v>
      </c>
      <c r="I832" s="3" t="s">
        <v>19</v>
      </c>
      <c r="J832" s="3" t="s">
        <v>27</v>
      </c>
    </row>
    <row r="833" spans="1:10">
      <c r="A833" s="3">
        <v>832</v>
      </c>
      <c r="B833" s="3" t="s">
        <v>3502</v>
      </c>
      <c r="C833" s="3" t="s">
        <v>29</v>
      </c>
      <c r="D833" s="3">
        <v>164736.17000000001</v>
      </c>
      <c r="E833" s="3">
        <v>5</v>
      </c>
      <c r="F833" s="3" t="s">
        <v>1349</v>
      </c>
      <c r="G833" s="1">
        <v>45435</v>
      </c>
      <c r="H833" s="3" t="s">
        <v>62</v>
      </c>
      <c r="I833" s="3" t="s">
        <v>26</v>
      </c>
      <c r="J833" s="3" t="s">
        <v>27</v>
      </c>
    </row>
    <row r="834" spans="1:10">
      <c r="A834" s="3">
        <v>833</v>
      </c>
      <c r="B834" s="3" t="s">
        <v>3503</v>
      </c>
      <c r="C834" s="3" t="s">
        <v>38</v>
      </c>
      <c r="D834" s="3">
        <v>79066.48</v>
      </c>
      <c r="E834" s="3">
        <v>4</v>
      </c>
      <c r="F834" s="3" t="s">
        <v>1351</v>
      </c>
      <c r="G834" s="1">
        <v>45481</v>
      </c>
      <c r="H834" s="3" t="s">
        <v>99</v>
      </c>
      <c r="I834" s="3" t="s">
        <v>19</v>
      </c>
      <c r="J834" s="3" t="s">
        <v>20</v>
      </c>
    </row>
    <row r="835" spans="1:10">
      <c r="A835" s="3">
        <v>834</v>
      </c>
      <c r="B835" s="3" t="s">
        <v>3504</v>
      </c>
      <c r="C835" s="3" t="s">
        <v>16</v>
      </c>
      <c r="D835" s="3">
        <v>129879.49</v>
      </c>
      <c r="E835" s="3">
        <v>1</v>
      </c>
      <c r="F835" s="3" t="s">
        <v>1352</v>
      </c>
      <c r="G835" s="1">
        <v>45500</v>
      </c>
      <c r="H835" s="3" t="s">
        <v>53</v>
      </c>
      <c r="I835" s="3" t="s">
        <v>45</v>
      </c>
      <c r="J835" s="3" t="s">
        <v>36</v>
      </c>
    </row>
    <row r="836" spans="1:10">
      <c r="A836" s="3">
        <v>835</v>
      </c>
      <c r="B836" s="3" t="s">
        <v>3505</v>
      </c>
      <c r="C836" s="3" t="s">
        <v>29</v>
      </c>
      <c r="D836" s="3">
        <v>22038.77</v>
      </c>
      <c r="E836" s="3">
        <v>1</v>
      </c>
      <c r="F836" s="3" t="s">
        <v>1354</v>
      </c>
      <c r="G836" s="1">
        <v>45625</v>
      </c>
      <c r="H836" s="3" t="s">
        <v>84</v>
      </c>
      <c r="I836" s="3" t="s">
        <v>45</v>
      </c>
      <c r="J836" s="3" t="s">
        <v>27</v>
      </c>
    </row>
    <row r="837" spans="1:10">
      <c r="A837" s="3">
        <v>836</v>
      </c>
      <c r="B837" s="3" t="s">
        <v>3506</v>
      </c>
      <c r="C837" s="3" t="s">
        <v>16</v>
      </c>
      <c r="D837" s="3">
        <v>46212.03</v>
      </c>
      <c r="E837" s="3">
        <v>5</v>
      </c>
      <c r="F837" s="3" t="s">
        <v>1355</v>
      </c>
      <c r="G837" s="1">
        <v>45567</v>
      </c>
      <c r="H837" s="3" t="s">
        <v>31</v>
      </c>
      <c r="I837" s="3" t="s">
        <v>32</v>
      </c>
      <c r="J837" s="3" t="s">
        <v>27</v>
      </c>
    </row>
    <row r="838" spans="1:10">
      <c r="A838" s="3">
        <v>837</v>
      </c>
      <c r="B838" s="3" t="s">
        <v>3507</v>
      </c>
      <c r="C838" s="3" t="s">
        <v>23</v>
      </c>
      <c r="D838" s="3">
        <v>150431.48000000001</v>
      </c>
      <c r="E838" s="3">
        <v>1</v>
      </c>
      <c r="F838" s="3" t="s">
        <v>1356</v>
      </c>
      <c r="G838" s="1">
        <v>45445</v>
      </c>
      <c r="H838" s="3" t="s">
        <v>62</v>
      </c>
      <c r="I838" s="3" t="s">
        <v>19</v>
      </c>
      <c r="J838" s="3" t="s">
        <v>36</v>
      </c>
    </row>
    <row r="839" spans="1:10">
      <c r="A839" s="3">
        <v>838</v>
      </c>
      <c r="B839" s="3" t="s">
        <v>3508</v>
      </c>
      <c r="C839" s="3" t="s">
        <v>29</v>
      </c>
      <c r="D839" s="3">
        <v>32972.86</v>
      </c>
      <c r="E839" s="3">
        <v>4</v>
      </c>
      <c r="F839" s="3" t="s">
        <v>1357</v>
      </c>
      <c r="G839" s="1">
        <v>45463</v>
      </c>
      <c r="H839" s="3" t="s">
        <v>67</v>
      </c>
      <c r="I839" s="3" t="s">
        <v>26</v>
      </c>
      <c r="J839" s="3" t="s">
        <v>20</v>
      </c>
    </row>
    <row r="840" spans="1:10">
      <c r="A840" s="3">
        <v>839</v>
      </c>
      <c r="B840" s="3" t="s">
        <v>3509</v>
      </c>
      <c r="C840" s="3" t="s">
        <v>129</v>
      </c>
      <c r="D840" s="3">
        <v>115863.92</v>
      </c>
      <c r="E840" s="3">
        <v>5</v>
      </c>
      <c r="F840" s="3" t="s">
        <v>1359</v>
      </c>
      <c r="G840" s="1">
        <v>45594</v>
      </c>
      <c r="H840" s="3" t="s">
        <v>67</v>
      </c>
      <c r="I840" s="3" t="s">
        <v>26</v>
      </c>
      <c r="J840" s="3" t="s">
        <v>20</v>
      </c>
    </row>
    <row r="841" spans="1:10">
      <c r="A841" s="3">
        <v>840</v>
      </c>
      <c r="B841" s="3" t="s">
        <v>3510</v>
      </c>
      <c r="C841" s="3" t="s">
        <v>38</v>
      </c>
      <c r="D841" s="3">
        <v>193915.21</v>
      </c>
      <c r="E841" s="3">
        <v>4</v>
      </c>
      <c r="F841" s="3" t="s">
        <v>1360</v>
      </c>
      <c r="G841" s="1">
        <v>45420</v>
      </c>
      <c r="H841" s="3" t="s">
        <v>40</v>
      </c>
      <c r="I841" s="3" t="s">
        <v>32</v>
      </c>
      <c r="J841" s="3" t="s">
        <v>20</v>
      </c>
    </row>
    <row r="842" spans="1:10">
      <c r="A842" s="3">
        <v>841</v>
      </c>
      <c r="B842" s="3" t="s">
        <v>3511</v>
      </c>
      <c r="C842" s="3" t="s">
        <v>70</v>
      </c>
      <c r="D842" s="3">
        <v>23796.65</v>
      </c>
      <c r="E842" s="3">
        <v>3</v>
      </c>
      <c r="F842" s="3" t="s">
        <v>1361</v>
      </c>
      <c r="G842" s="1">
        <v>45579</v>
      </c>
      <c r="H842" s="3" t="s">
        <v>81</v>
      </c>
      <c r="I842" s="3" t="s">
        <v>19</v>
      </c>
      <c r="J842" s="3" t="s">
        <v>36</v>
      </c>
    </row>
    <row r="843" spans="1:10">
      <c r="A843" s="3">
        <v>842</v>
      </c>
      <c r="B843" s="3" t="s">
        <v>3512</v>
      </c>
      <c r="C843" s="3" t="s">
        <v>29</v>
      </c>
      <c r="D843" s="3">
        <v>89278.02</v>
      </c>
      <c r="E843" s="3">
        <v>3</v>
      </c>
      <c r="F843" s="3" t="s">
        <v>1362</v>
      </c>
      <c r="G843" s="1">
        <v>45480</v>
      </c>
      <c r="H843" s="3" t="s">
        <v>191</v>
      </c>
      <c r="I843" s="3" t="s">
        <v>26</v>
      </c>
      <c r="J843" s="3" t="s">
        <v>36</v>
      </c>
    </row>
    <row r="844" spans="1:10">
      <c r="A844" s="3">
        <v>843</v>
      </c>
      <c r="B844" s="3" t="s">
        <v>3513</v>
      </c>
      <c r="C844" s="3" t="s">
        <v>23</v>
      </c>
      <c r="D844" s="3">
        <v>163128.01</v>
      </c>
      <c r="E844" s="3">
        <v>2</v>
      </c>
      <c r="F844" s="3" t="s">
        <v>1363</v>
      </c>
      <c r="G844" s="1">
        <v>45309</v>
      </c>
      <c r="H844" s="3" t="s">
        <v>35</v>
      </c>
      <c r="I844" s="3" t="s">
        <v>41</v>
      </c>
      <c r="J844" s="3" t="s">
        <v>20</v>
      </c>
    </row>
    <row r="845" spans="1:10">
      <c r="A845" s="3">
        <v>844</v>
      </c>
      <c r="B845" s="3" t="s">
        <v>3514</v>
      </c>
      <c r="C845" s="3" t="s">
        <v>23</v>
      </c>
      <c r="D845" s="3">
        <v>162143.65</v>
      </c>
      <c r="E845" s="3">
        <v>1</v>
      </c>
      <c r="F845" s="3" t="s">
        <v>1364</v>
      </c>
      <c r="G845" s="1">
        <v>45438</v>
      </c>
      <c r="H845" s="3" t="s">
        <v>35</v>
      </c>
      <c r="I845" s="3" t="s">
        <v>32</v>
      </c>
      <c r="J845" s="3" t="s">
        <v>20</v>
      </c>
    </row>
    <row r="846" spans="1:10">
      <c r="A846" s="3">
        <v>845</v>
      </c>
      <c r="B846" s="3" t="s">
        <v>3515</v>
      </c>
      <c r="C846" s="3" t="s">
        <v>47</v>
      </c>
      <c r="D846" s="3">
        <v>185854.33</v>
      </c>
      <c r="E846" s="3">
        <v>2</v>
      </c>
      <c r="F846" s="3" t="s">
        <v>1365</v>
      </c>
      <c r="G846" s="1">
        <v>45484</v>
      </c>
      <c r="H846" s="3" t="s">
        <v>91</v>
      </c>
      <c r="I846" s="3" t="s">
        <v>45</v>
      </c>
      <c r="J846" s="3" t="s">
        <v>36</v>
      </c>
    </row>
    <row r="847" spans="1:10">
      <c r="A847" s="3">
        <v>846</v>
      </c>
      <c r="B847" s="3" t="s">
        <v>3516</v>
      </c>
      <c r="C847" s="3" t="s">
        <v>60</v>
      </c>
      <c r="D847" s="3">
        <v>91801.52</v>
      </c>
      <c r="E847" s="3">
        <v>2</v>
      </c>
      <c r="F847" s="3" t="s">
        <v>1366</v>
      </c>
      <c r="G847" s="1">
        <v>45515</v>
      </c>
      <c r="H847" s="3" t="s">
        <v>251</v>
      </c>
      <c r="I847" s="3" t="s">
        <v>19</v>
      </c>
      <c r="J847" s="3" t="s">
        <v>36</v>
      </c>
    </row>
    <row r="848" spans="1:10">
      <c r="A848" s="3">
        <v>847</v>
      </c>
      <c r="B848" s="3" t="s">
        <v>3517</v>
      </c>
      <c r="C848" s="3" t="s">
        <v>38</v>
      </c>
      <c r="D848" s="3">
        <v>57940.31</v>
      </c>
      <c r="E848" s="3">
        <v>5</v>
      </c>
      <c r="F848" s="3" t="s">
        <v>1368</v>
      </c>
      <c r="G848" s="1">
        <v>45462</v>
      </c>
      <c r="H848" s="3" t="s">
        <v>191</v>
      </c>
      <c r="I848" s="3" t="s">
        <v>26</v>
      </c>
      <c r="J848" s="3" t="s">
        <v>20</v>
      </c>
    </row>
    <row r="849" spans="1:10">
      <c r="A849" s="3">
        <v>848</v>
      </c>
      <c r="B849" s="3" t="s">
        <v>3518</v>
      </c>
      <c r="C849" s="3" t="s">
        <v>16</v>
      </c>
      <c r="D849" s="3">
        <v>33356.550000000003</v>
      </c>
      <c r="E849" s="3">
        <v>4</v>
      </c>
      <c r="F849" s="3" t="s">
        <v>1369</v>
      </c>
      <c r="G849" s="1">
        <v>45469</v>
      </c>
      <c r="H849" s="3" t="s">
        <v>76</v>
      </c>
      <c r="I849" s="3" t="s">
        <v>41</v>
      </c>
      <c r="J849" s="3" t="s">
        <v>20</v>
      </c>
    </row>
    <row r="850" spans="1:10">
      <c r="A850" s="3">
        <v>849</v>
      </c>
      <c r="B850" s="3" t="s">
        <v>3519</v>
      </c>
      <c r="C850" s="3" t="s">
        <v>38</v>
      </c>
      <c r="D850" s="3">
        <v>129914.84</v>
      </c>
      <c r="E850" s="3">
        <v>3</v>
      </c>
      <c r="F850" s="3" t="s">
        <v>1371</v>
      </c>
      <c r="G850" s="1">
        <v>45376</v>
      </c>
      <c r="H850" s="3" t="s">
        <v>84</v>
      </c>
      <c r="I850" s="3" t="s">
        <v>26</v>
      </c>
      <c r="J850" s="3" t="s">
        <v>36</v>
      </c>
    </row>
    <row r="851" spans="1:10">
      <c r="A851" s="3">
        <v>850</v>
      </c>
      <c r="B851" s="3" t="s">
        <v>3520</v>
      </c>
      <c r="C851" s="3" t="s">
        <v>23</v>
      </c>
      <c r="D851" s="3">
        <v>169696.04</v>
      </c>
      <c r="E851" s="3">
        <v>4</v>
      </c>
      <c r="F851" s="3" t="s">
        <v>1372</v>
      </c>
      <c r="G851" s="1">
        <v>45317</v>
      </c>
      <c r="H851" s="3" t="s">
        <v>18</v>
      </c>
      <c r="I851" s="3" t="s">
        <v>45</v>
      </c>
      <c r="J851" s="3" t="s">
        <v>20</v>
      </c>
    </row>
    <row r="852" spans="1:10">
      <c r="A852" s="3">
        <v>851</v>
      </c>
      <c r="B852" s="3" t="s">
        <v>3521</v>
      </c>
      <c r="C852" s="3" t="s">
        <v>129</v>
      </c>
      <c r="D852" s="3">
        <v>198789.34</v>
      </c>
      <c r="E852" s="3">
        <v>5</v>
      </c>
      <c r="F852" s="3" t="s">
        <v>1373</v>
      </c>
      <c r="G852" s="1">
        <v>45454</v>
      </c>
      <c r="H852" s="3" t="s">
        <v>18</v>
      </c>
      <c r="I852" s="3" t="s">
        <v>19</v>
      </c>
      <c r="J852" s="3" t="s">
        <v>20</v>
      </c>
    </row>
    <row r="853" spans="1:10">
      <c r="A853" s="3">
        <v>852</v>
      </c>
      <c r="B853" s="3" t="s">
        <v>3522</v>
      </c>
      <c r="C853" s="3" t="s">
        <v>29</v>
      </c>
      <c r="D853" s="3">
        <v>105284.03</v>
      </c>
      <c r="E853" s="3">
        <v>3</v>
      </c>
      <c r="F853" s="3" t="s">
        <v>1374</v>
      </c>
      <c r="G853" s="1">
        <v>45577</v>
      </c>
      <c r="H853" s="3" t="s">
        <v>40</v>
      </c>
      <c r="I853" s="3" t="s">
        <v>26</v>
      </c>
      <c r="J853" s="3" t="s">
        <v>27</v>
      </c>
    </row>
    <row r="854" spans="1:10">
      <c r="A854" s="3">
        <v>853</v>
      </c>
      <c r="B854" s="3" t="s">
        <v>3523</v>
      </c>
      <c r="C854" s="3" t="s">
        <v>16</v>
      </c>
      <c r="D854" s="3">
        <v>180374.67</v>
      </c>
      <c r="E854" s="3">
        <v>3</v>
      </c>
      <c r="F854" s="3" t="s">
        <v>1375</v>
      </c>
      <c r="G854" s="1">
        <v>45305</v>
      </c>
      <c r="H854" s="3" t="s">
        <v>18</v>
      </c>
      <c r="I854" s="3" t="s">
        <v>45</v>
      </c>
      <c r="J854" s="3" t="s">
        <v>20</v>
      </c>
    </row>
    <row r="855" spans="1:10">
      <c r="A855" s="3">
        <v>854</v>
      </c>
      <c r="B855" s="3" t="s">
        <v>3524</v>
      </c>
      <c r="C855" s="3" t="s">
        <v>70</v>
      </c>
      <c r="D855" s="3">
        <v>58037.23</v>
      </c>
      <c r="E855" s="3">
        <v>2</v>
      </c>
      <c r="F855" s="3" t="s">
        <v>1376</v>
      </c>
      <c r="G855" s="1">
        <v>45455</v>
      </c>
      <c r="H855" s="3" t="s">
        <v>76</v>
      </c>
      <c r="I855" s="3" t="s">
        <v>19</v>
      </c>
      <c r="J855" s="3" t="s">
        <v>36</v>
      </c>
    </row>
    <row r="856" spans="1:10">
      <c r="A856" s="3">
        <v>855</v>
      </c>
      <c r="B856" s="3" t="s">
        <v>3525</v>
      </c>
      <c r="C856" s="3" t="s">
        <v>60</v>
      </c>
      <c r="D856" s="3">
        <v>139996.07999999999</v>
      </c>
      <c r="E856" s="3">
        <v>4</v>
      </c>
      <c r="F856" s="3" t="s">
        <v>1377</v>
      </c>
      <c r="G856" s="1">
        <v>45637</v>
      </c>
      <c r="H856" s="3" t="s">
        <v>25</v>
      </c>
      <c r="I856" s="3" t="s">
        <v>45</v>
      </c>
      <c r="J856" s="3" t="s">
        <v>20</v>
      </c>
    </row>
    <row r="857" spans="1:10">
      <c r="A857" s="3">
        <v>856</v>
      </c>
      <c r="B857" s="3" t="s">
        <v>3526</v>
      </c>
      <c r="C857" s="3" t="s">
        <v>79</v>
      </c>
      <c r="D857" s="3">
        <v>21855.62</v>
      </c>
      <c r="E857" s="3">
        <v>4</v>
      </c>
      <c r="F857" s="3" t="s">
        <v>1378</v>
      </c>
      <c r="G857" s="1">
        <v>45525</v>
      </c>
      <c r="H857" s="3" t="s">
        <v>53</v>
      </c>
      <c r="I857" s="3" t="s">
        <v>32</v>
      </c>
      <c r="J857" s="3" t="s">
        <v>27</v>
      </c>
    </row>
    <row r="858" spans="1:10">
      <c r="A858" s="3">
        <v>857</v>
      </c>
      <c r="B858" s="3" t="s">
        <v>3527</v>
      </c>
      <c r="C858" s="3" t="s">
        <v>29</v>
      </c>
      <c r="D858" s="3">
        <v>24254.25</v>
      </c>
      <c r="E858" s="3">
        <v>4</v>
      </c>
      <c r="F858" s="3" t="s">
        <v>1379</v>
      </c>
      <c r="G858" s="1">
        <v>45469</v>
      </c>
      <c r="H858" s="3" t="s">
        <v>57</v>
      </c>
      <c r="I858" s="3" t="s">
        <v>41</v>
      </c>
      <c r="J858" s="3" t="s">
        <v>36</v>
      </c>
    </row>
    <row r="859" spans="1:10">
      <c r="A859" s="3">
        <v>858</v>
      </c>
      <c r="B859" s="3" t="s">
        <v>3528</v>
      </c>
      <c r="C859" s="3" t="s">
        <v>79</v>
      </c>
      <c r="D859" s="3">
        <v>11026.65</v>
      </c>
      <c r="E859" s="3">
        <v>3</v>
      </c>
      <c r="F859" s="3" t="s">
        <v>1380</v>
      </c>
      <c r="G859" s="1">
        <v>45416</v>
      </c>
      <c r="H859" s="3" t="s">
        <v>121</v>
      </c>
      <c r="I859" s="3" t="s">
        <v>32</v>
      </c>
      <c r="J859" s="3" t="s">
        <v>36</v>
      </c>
    </row>
    <row r="860" spans="1:10">
      <c r="A860" s="3">
        <v>859</v>
      </c>
      <c r="B860" s="3" t="s">
        <v>3529</v>
      </c>
      <c r="C860" s="3" t="s">
        <v>129</v>
      </c>
      <c r="D860" s="3">
        <v>138354.59</v>
      </c>
      <c r="E860" s="3">
        <v>3</v>
      </c>
      <c r="F860" s="3" t="s">
        <v>1381</v>
      </c>
      <c r="G860" s="1">
        <v>45632</v>
      </c>
      <c r="H860" s="3" t="s">
        <v>223</v>
      </c>
      <c r="I860" s="3" t="s">
        <v>26</v>
      </c>
      <c r="J860" s="3" t="s">
        <v>36</v>
      </c>
    </row>
    <row r="861" spans="1:10">
      <c r="A861" s="3">
        <v>860</v>
      </c>
      <c r="B861" s="3" t="s">
        <v>3530</v>
      </c>
      <c r="C861" s="3" t="s">
        <v>70</v>
      </c>
      <c r="D861" s="3">
        <v>16969.02</v>
      </c>
      <c r="E861" s="3">
        <v>5</v>
      </c>
      <c r="F861" s="3" t="s">
        <v>1382</v>
      </c>
      <c r="G861" s="1">
        <v>45503</v>
      </c>
      <c r="H861" s="3" t="s">
        <v>197</v>
      </c>
      <c r="I861" s="3" t="s">
        <v>45</v>
      </c>
      <c r="J861" s="3" t="s">
        <v>27</v>
      </c>
    </row>
    <row r="862" spans="1:10">
      <c r="A862" s="3">
        <v>861</v>
      </c>
      <c r="B862" s="3" t="s">
        <v>3531</v>
      </c>
      <c r="C862" s="3" t="s">
        <v>16</v>
      </c>
      <c r="D862" s="3">
        <v>51728.53</v>
      </c>
      <c r="E862" s="3">
        <v>1</v>
      </c>
      <c r="F862" s="3" t="s">
        <v>1384</v>
      </c>
      <c r="G862" s="1">
        <v>45508</v>
      </c>
      <c r="H862" s="3" t="s">
        <v>121</v>
      </c>
      <c r="I862" s="3" t="s">
        <v>26</v>
      </c>
      <c r="J862" s="3" t="s">
        <v>27</v>
      </c>
    </row>
    <row r="863" spans="1:10">
      <c r="A863" s="3">
        <v>862</v>
      </c>
      <c r="B863" s="3" t="s">
        <v>3532</v>
      </c>
      <c r="C863" s="3" t="s">
        <v>70</v>
      </c>
      <c r="D863" s="3">
        <v>21777.98</v>
      </c>
      <c r="E863" s="3">
        <v>1</v>
      </c>
      <c r="F863" s="3" t="s">
        <v>1385</v>
      </c>
      <c r="G863" s="1">
        <v>45525</v>
      </c>
      <c r="H863" s="3" t="s">
        <v>96</v>
      </c>
      <c r="I863" s="3" t="s">
        <v>45</v>
      </c>
      <c r="J863" s="3" t="s">
        <v>20</v>
      </c>
    </row>
    <row r="864" spans="1:10">
      <c r="A864" s="3">
        <v>863</v>
      </c>
      <c r="B864" s="3" t="s">
        <v>3533</v>
      </c>
      <c r="C864" s="3" t="s">
        <v>51</v>
      </c>
      <c r="D864" s="3">
        <v>152309.10999999999</v>
      </c>
      <c r="E864" s="3">
        <v>4</v>
      </c>
      <c r="F864" s="3" t="s">
        <v>1387</v>
      </c>
      <c r="G864" s="1">
        <v>45551</v>
      </c>
      <c r="H864" s="3" t="s">
        <v>53</v>
      </c>
      <c r="I864" s="3" t="s">
        <v>19</v>
      </c>
      <c r="J864" s="3" t="s">
        <v>20</v>
      </c>
    </row>
    <row r="865" spans="1:10">
      <c r="A865" s="3">
        <v>864</v>
      </c>
      <c r="B865" s="3" t="s">
        <v>3534</v>
      </c>
      <c r="C865" s="3" t="s">
        <v>129</v>
      </c>
      <c r="D865" s="3">
        <v>186200.97</v>
      </c>
      <c r="E865" s="3">
        <v>5</v>
      </c>
      <c r="F865" s="3" t="s">
        <v>1388</v>
      </c>
      <c r="G865" s="1">
        <v>45593</v>
      </c>
      <c r="H865" s="3" t="s">
        <v>99</v>
      </c>
      <c r="I865" s="3" t="s">
        <v>19</v>
      </c>
      <c r="J865" s="3" t="s">
        <v>36</v>
      </c>
    </row>
    <row r="866" spans="1:10">
      <c r="A866" s="3">
        <v>865</v>
      </c>
      <c r="B866" s="3" t="s">
        <v>3535</v>
      </c>
      <c r="C866" s="3" t="s">
        <v>23</v>
      </c>
      <c r="D866" s="3">
        <v>115466.49</v>
      </c>
      <c r="E866" s="3">
        <v>3</v>
      </c>
      <c r="F866" s="3" t="s">
        <v>1389</v>
      </c>
      <c r="G866" s="1">
        <v>45360</v>
      </c>
      <c r="H866" s="3" t="s">
        <v>191</v>
      </c>
      <c r="I866" s="3" t="s">
        <v>41</v>
      </c>
      <c r="J866" s="3" t="s">
        <v>36</v>
      </c>
    </row>
    <row r="867" spans="1:10">
      <c r="A867" s="3">
        <v>866</v>
      </c>
      <c r="B867" s="3" t="s">
        <v>3536</v>
      </c>
      <c r="C867" s="3" t="s">
        <v>47</v>
      </c>
      <c r="D867" s="3">
        <v>170192.03</v>
      </c>
      <c r="E867" s="3">
        <v>4</v>
      </c>
      <c r="F867" s="3" t="s">
        <v>1390</v>
      </c>
      <c r="G867" s="1">
        <v>45641</v>
      </c>
      <c r="H867" s="3" t="s">
        <v>25</v>
      </c>
      <c r="I867" s="3" t="s">
        <v>26</v>
      </c>
      <c r="J867" s="3" t="s">
        <v>20</v>
      </c>
    </row>
    <row r="868" spans="1:10">
      <c r="A868" s="3">
        <v>867</v>
      </c>
      <c r="B868" s="3" t="s">
        <v>3537</v>
      </c>
      <c r="C868" s="3" t="s">
        <v>23</v>
      </c>
      <c r="D868" s="3">
        <v>149475.85</v>
      </c>
      <c r="E868" s="3">
        <v>4</v>
      </c>
      <c r="F868" s="3" t="s">
        <v>1392</v>
      </c>
      <c r="G868" s="1">
        <v>45379</v>
      </c>
      <c r="H868" s="3" t="s">
        <v>131</v>
      </c>
      <c r="I868" s="3" t="s">
        <v>19</v>
      </c>
      <c r="J868" s="3" t="s">
        <v>36</v>
      </c>
    </row>
    <row r="869" spans="1:10">
      <c r="A869" s="3">
        <v>868</v>
      </c>
      <c r="B869" s="3" t="s">
        <v>3538</v>
      </c>
      <c r="C869" s="3" t="s">
        <v>79</v>
      </c>
      <c r="D869" s="3">
        <v>35399.89</v>
      </c>
      <c r="E869" s="3">
        <v>2</v>
      </c>
      <c r="F869" s="3" t="s">
        <v>1393</v>
      </c>
      <c r="G869" s="1">
        <v>45302</v>
      </c>
      <c r="H869" s="3" t="s">
        <v>18</v>
      </c>
      <c r="I869" s="3" t="s">
        <v>41</v>
      </c>
      <c r="J869" s="3" t="s">
        <v>27</v>
      </c>
    </row>
    <row r="870" spans="1:10">
      <c r="A870" s="3">
        <v>869</v>
      </c>
      <c r="B870" s="3" t="s">
        <v>3539</v>
      </c>
      <c r="C870" s="3" t="s">
        <v>70</v>
      </c>
      <c r="D870" s="3">
        <v>159179.72</v>
      </c>
      <c r="E870" s="3">
        <v>3</v>
      </c>
      <c r="F870" s="3" t="s">
        <v>1395</v>
      </c>
      <c r="G870" s="1">
        <v>45312</v>
      </c>
      <c r="H870" s="3" t="s">
        <v>44</v>
      </c>
      <c r="I870" s="3" t="s">
        <v>41</v>
      </c>
      <c r="J870" s="3" t="s">
        <v>27</v>
      </c>
    </row>
    <row r="871" spans="1:10">
      <c r="A871" s="3">
        <v>870</v>
      </c>
      <c r="B871" s="3" t="s">
        <v>3540</v>
      </c>
      <c r="C871" s="3" t="s">
        <v>70</v>
      </c>
      <c r="D871" s="3">
        <v>125802.66</v>
      </c>
      <c r="E871" s="3">
        <v>1</v>
      </c>
      <c r="F871" s="3" t="s">
        <v>1396</v>
      </c>
      <c r="G871" s="1">
        <v>45454</v>
      </c>
      <c r="H871" s="3" t="s">
        <v>57</v>
      </c>
      <c r="I871" s="3" t="s">
        <v>19</v>
      </c>
      <c r="J871" s="3" t="s">
        <v>36</v>
      </c>
    </row>
    <row r="872" spans="1:10">
      <c r="A872" s="3">
        <v>871</v>
      </c>
      <c r="B872" s="3" t="s">
        <v>3541</v>
      </c>
      <c r="C872" s="3" t="s">
        <v>60</v>
      </c>
      <c r="D872" s="3">
        <v>137025.60000000001</v>
      </c>
      <c r="E872" s="3">
        <v>3</v>
      </c>
      <c r="F872" s="3" t="s">
        <v>1397</v>
      </c>
      <c r="G872" s="1">
        <v>45509</v>
      </c>
      <c r="H872" s="3" t="s">
        <v>72</v>
      </c>
      <c r="I872" s="3" t="s">
        <v>32</v>
      </c>
      <c r="J872" s="3" t="s">
        <v>20</v>
      </c>
    </row>
    <row r="873" spans="1:10">
      <c r="A873" s="3">
        <v>872</v>
      </c>
      <c r="B873" s="3" t="s">
        <v>3542</v>
      </c>
      <c r="C873" s="3" t="s">
        <v>29</v>
      </c>
      <c r="D873" s="3">
        <v>112276.47</v>
      </c>
      <c r="E873" s="3">
        <v>3</v>
      </c>
      <c r="F873" s="3" t="s">
        <v>1398</v>
      </c>
      <c r="G873" s="1">
        <v>45510</v>
      </c>
      <c r="H873" s="3" t="s">
        <v>67</v>
      </c>
      <c r="I873" s="3" t="s">
        <v>19</v>
      </c>
      <c r="J873" s="3" t="s">
        <v>36</v>
      </c>
    </row>
    <row r="874" spans="1:10">
      <c r="A874" s="3">
        <v>873</v>
      </c>
      <c r="B874" s="3" t="s">
        <v>3543</v>
      </c>
      <c r="C874" s="3" t="s">
        <v>38</v>
      </c>
      <c r="D874" s="3">
        <v>149410.69</v>
      </c>
      <c r="E874" s="3">
        <v>4</v>
      </c>
      <c r="F874" s="3" t="s">
        <v>1399</v>
      </c>
      <c r="G874" s="1">
        <v>45482</v>
      </c>
      <c r="H874" s="3" t="s">
        <v>99</v>
      </c>
      <c r="I874" s="3" t="s">
        <v>41</v>
      </c>
      <c r="J874" s="3" t="s">
        <v>27</v>
      </c>
    </row>
    <row r="875" spans="1:10">
      <c r="A875" s="3">
        <v>874</v>
      </c>
      <c r="B875" s="3" t="s">
        <v>3544</v>
      </c>
      <c r="C875" s="3" t="s">
        <v>47</v>
      </c>
      <c r="D875" s="3">
        <v>188040.72</v>
      </c>
      <c r="E875" s="3">
        <v>4</v>
      </c>
      <c r="F875" s="3" t="s">
        <v>1401</v>
      </c>
      <c r="G875" s="1">
        <v>45485</v>
      </c>
      <c r="H875" s="3" t="s">
        <v>81</v>
      </c>
      <c r="I875" s="3" t="s">
        <v>45</v>
      </c>
      <c r="J875" s="3" t="s">
        <v>27</v>
      </c>
    </row>
    <row r="876" spans="1:10">
      <c r="A876" s="3">
        <v>875</v>
      </c>
      <c r="B876" s="3" t="s">
        <v>3545</v>
      </c>
      <c r="C876" s="3" t="s">
        <v>60</v>
      </c>
      <c r="D876" s="3">
        <v>162754.63</v>
      </c>
      <c r="E876" s="3">
        <v>4</v>
      </c>
      <c r="F876" s="3" t="s">
        <v>1403</v>
      </c>
      <c r="G876" s="1">
        <v>45634</v>
      </c>
      <c r="H876" s="3" t="s">
        <v>96</v>
      </c>
      <c r="I876" s="3" t="s">
        <v>41</v>
      </c>
      <c r="J876" s="3" t="s">
        <v>36</v>
      </c>
    </row>
    <row r="877" spans="1:10">
      <c r="A877" s="3">
        <v>876</v>
      </c>
      <c r="B877" s="3" t="s">
        <v>3546</v>
      </c>
      <c r="C877" s="3" t="s">
        <v>29</v>
      </c>
      <c r="D877" s="3">
        <v>18258.5</v>
      </c>
      <c r="E877" s="3">
        <v>1</v>
      </c>
      <c r="F877" s="3" t="s">
        <v>1404</v>
      </c>
      <c r="G877" s="1">
        <v>45534</v>
      </c>
      <c r="H877" s="3" t="s">
        <v>223</v>
      </c>
      <c r="I877" s="3" t="s">
        <v>41</v>
      </c>
      <c r="J877" s="3" t="s">
        <v>20</v>
      </c>
    </row>
    <row r="878" spans="1:10">
      <c r="A878" s="3">
        <v>877</v>
      </c>
      <c r="B878" s="3" t="s">
        <v>3547</v>
      </c>
      <c r="C878" s="3" t="s">
        <v>16</v>
      </c>
      <c r="D878" s="3">
        <v>53535.78</v>
      </c>
      <c r="E878" s="3">
        <v>2</v>
      </c>
      <c r="F878" s="3" t="s">
        <v>1405</v>
      </c>
      <c r="G878" s="1">
        <v>45584</v>
      </c>
      <c r="H878" s="3" t="s">
        <v>96</v>
      </c>
      <c r="I878" s="3" t="s">
        <v>26</v>
      </c>
      <c r="J878" s="3" t="s">
        <v>20</v>
      </c>
    </row>
    <row r="879" spans="1:10">
      <c r="A879" s="3">
        <v>878</v>
      </c>
      <c r="B879" s="3" t="s">
        <v>3548</v>
      </c>
      <c r="C879" s="3" t="s">
        <v>60</v>
      </c>
      <c r="D879" s="3">
        <v>152927.29999999999</v>
      </c>
      <c r="E879" s="3">
        <v>5</v>
      </c>
      <c r="F879" s="3" t="s">
        <v>1406</v>
      </c>
      <c r="G879" s="1">
        <v>45338</v>
      </c>
      <c r="H879" s="3" t="s">
        <v>53</v>
      </c>
      <c r="I879" s="3" t="s">
        <v>26</v>
      </c>
      <c r="J879" s="3" t="s">
        <v>20</v>
      </c>
    </row>
    <row r="880" spans="1:10">
      <c r="A880" s="3">
        <v>879</v>
      </c>
      <c r="B880" s="3" t="s">
        <v>3549</v>
      </c>
      <c r="C880" s="3" t="s">
        <v>38</v>
      </c>
      <c r="D880" s="3">
        <v>142559.95000000001</v>
      </c>
      <c r="E880" s="3">
        <v>1</v>
      </c>
      <c r="F880" s="3" t="s">
        <v>1407</v>
      </c>
      <c r="G880" s="1">
        <v>45414</v>
      </c>
      <c r="H880" s="3" t="s">
        <v>44</v>
      </c>
      <c r="I880" s="3" t="s">
        <v>41</v>
      </c>
      <c r="J880" s="3" t="s">
        <v>36</v>
      </c>
    </row>
    <row r="881" spans="1:10">
      <c r="A881" s="3">
        <v>880</v>
      </c>
      <c r="B881" s="3" t="s">
        <v>3550</v>
      </c>
      <c r="C881" s="3" t="s">
        <v>60</v>
      </c>
      <c r="D881" s="3">
        <v>155323.10999999999</v>
      </c>
      <c r="E881" s="3">
        <v>3</v>
      </c>
      <c r="F881" s="3" t="s">
        <v>1408</v>
      </c>
      <c r="G881" s="1">
        <v>45386</v>
      </c>
      <c r="H881" s="3" t="s">
        <v>159</v>
      </c>
      <c r="I881" s="3" t="s">
        <v>19</v>
      </c>
      <c r="J881" s="3" t="s">
        <v>20</v>
      </c>
    </row>
    <row r="882" spans="1:10">
      <c r="A882" s="3">
        <v>881</v>
      </c>
      <c r="B882" s="3" t="s">
        <v>3551</v>
      </c>
      <c r="C882" s="3" t="s">
        <v>47</v>
      </c>
      <c r="D882" s="3">
        <v>167998.55</v>
      </c>
      <c r="E882" s="3">
        <v>3</v>
      </c>
      <c r="F882" s="3" t="s">
        <v>1410</v>
      </c>
      <c r="G882" s="1">
        <v>45313</v>
      </c>
      <c r="H882" s="3" t="s">
        <v>72</v>
      </c>
      <c r="I882" s="3" t="s">
        <v>45</v>
      </c>
      <c r="J882" s="3" t="s">
        <v>36</v>
      </c>
    </row>
    <row r="883" spans="1:10">
      <c r="A883" s="3">
        <v>882</v>
      </c>
      <c r="B883" s="3" t="s">
        <v>3552</v>
      </c>
      <c r="C883" s="3" t="s">
        <v>16</v>
      </c>
      <c r="D883" s="3">
        <v>36686.379999999997</v>
      </c>
      <c r="E883" s="3">
        <v>5</v>
      </c>
      <c r="F883" s="3" t="s">
        <v>1411</v>
      </c>
      <c r="G883" s="1">
        <v>45496</v>
      </c>
      <c r="H883" s="3" t="s">
        <v>35</v>
      </c>
      <c r="I883" s="3" t="s">
        <v>19</v>
      </c>
      <c r="J883" s="3" t="s">
        <v>36</v>
      </c>
    </row>
    <row r="884" spans="1:10">
      <c r="A884" s="3">
        <v>883</v>
      </c>
      <c r="B884" s="3" t="s">
        <v>3553</v>
      </c>
      <c r="C884" s="3" t="s">
        <v>23</v>
      </c>
      <c r="D884" s="3">
        <v>8274.61</v>
      </c>
      <c r="E884" s="3">
        <v>2</v>
      </c>
      <c r="F884" s="3" t="s">
        <v>1412</v>
      </c>
      <c r="G884" s="1">
        <v>45327</v>
      </c>
      <c r="H884" s="3" t="s">
        <v>67</v>
      </c>
      <c r="I884" s="3" t="s">
        <v>45</v>
      </c>
      <c r="J884" s="3" t="s">
        <v>20</v>
      </c>
    </row>
    <row r="885" spans="1:10">
      <c r="A885" s="3">
        <v>884</v>
      </c>
      <c r="B885" s="3" t="s">
        <v>3554</v>
      </c>
      <c r="C885" s="3" t="s">
        <v>16</v>
      </c>
      <c r="D885" s="3">
        <v>199404.28</v>
      </c>
      <c r="E885" s="3">
        <v>1</v>
      </c>
      <c r="F885" s="3" t="s">
        <v>1414</v>
      </c>
      <c r="G885" s="1">
        <v>45519</v>
      </c>
      <c r="H885" s="3" t="s">
        <v>57</v>
      </c>
      <c r="I885" s="3" t="s">
        <v>45</v>
      </c>
      <c r="J885" s="3" t="s">
        <v>20</v>
      </c>
    </row>
    <row r="886" spans="1:10">
      <c r="A886" s="3">
        <v>885</v>
      </c>
      <c r="B886" s="3" t="s">
        <v>3555</v>
      </c>
      <c r="C886" s="3" t="s">
        <v>47</v>
      </c>
      <c r="D886" s="3">
        <v>47637.82</v>
      </c>
      <c r="E886" s="3">
        <v>5</v>
      </c>
      <c r="F886" s="3" t="s">
        <v>1415</v>
      </c>
      <c r="G886" s="1">
        <v>45499</v>
      </c>
      <c r="H886" s="3" t="s">
        <v>81</v>
      </c>
      <c r="I886" s="3" t="s">
        <v>32</v>
      </c>
      <c r="J886" s="3" t="s">
        <v>27</v>
      </c>
    </row>
    <row r="887" spans="1:10">
      <c r="A887" s="3">
        <v>886</v>
      </c>
      <c r="B887" s="3" t="s">
        <v>3556</v>
      </c>
      <c r="C887" s="3" t="s">
        <v>60</v>
      </c>
      <c r="D887" s="3">
        <v>171542.55</v>
      </c>
      <c r="E887" s="3">
        <v>1</v>
      </c>
      <c r="F887" s="3" t="s">
        <v>1416</v>
      </c>
      <c r="G887" s="1">
        <v>45512</v>
      </c>
      <c r="H887" s="3" t="s">
        <v>99</v>
      </c>
      <c r="I887" s="3" t="s">
        <v>26</v>
      </c>
      <c r="J887" s="3" t="s">
        <v>36</v>
      </c>
    </row>
    <row r="888" spans="1:10">
      <c r="A888" s="3">
        <v>887</v>
      </c>
      <c r="B888" s="3" t="s">
        <v>3557</v>
      </c>
      <c r="C888" s="3" t="s">
        <v>16</v>
      </c>
      <c r="D888" s="3">
        <v>102185.72</v>
      </c>
      <c r="E888" s="3">
        <v>3</v>
      </c>
      <c r="F888" s="3" t="s">
        <v>1417</v>
      </c>
      <c r="G888" s="1">
        <v>45560</v>
      </c>
      <c r="H888" s="3" t="s">
        <v>72</v>
      </c>
      <c r="I888" s="3" t="s">
        <v>26</v>
      </c>
      <c r="J888" s="3" t="s">
        <v>20</v>
      </c>
    </row>
    <row r="889" spans="1:10">
      <c r="A889" s="3">
        <v>888</v>
      </c>
      <c r="B889" s="3" t="s">
        <v>3558</v>
      </c>
      <c r="C889" s="3" t="s">
        <v>60</v>
      </c>
      <c r="D889" s="3">
        <v>157591.47</v>
      </c>
      <c r="E889" s="3">
        <v>5</v>
      </c>
      <c r="F889" s="3" t="s">
        <v>1418</v>
      </c>
      <c r="G889" s="1">
        <v>45641</v>
      </c>
      <c r="H889" s="3" t="s">
        <v>62</v>
      </c>
      <c r="I889" s="3" t="s">
        <v>32</v>
      </c>
      <c r="J889" s="3" t="s">
        <v>27</v>
      </c>
    </row>
    <row r="890" spans="1:10">
      <c r="A890" s="3">
        <v>889</v>
      </c>
      <c r="B890" s="3" t="s">
        <v>3559</v>
      </c>
      <c r="C890" s="3" t="s">
        <v>29</v>
      </c>
      <c r="D890" s="3">
        <v>128097.08</v>
      </c>
      <c r="E890" s="3">
        <v>2</v>
      </c>
      <c r="F890" s="3" t="s">
        <v>1419</v>
      </c>
      <c r="G890" s="1">
        <v>45629</v>
      </c>
      <c r="H890" s="3" t="s">
        <v>131</v>
      </c>
      <c r="I890" s="3" t="s">
        <v>45</v>
      </c>
      <c r="J890" s="3" t="s">
        <v>27</v>
      </c>
    </row>
    <row r="891" spans="1:10">
      <c r="A891" s="3">
        <v>890</v>
      </c>
      <c r="B891" s="3" t="s">
        <v>3560</v>
      </c>
      <c r="C891" s="3" t="s">
        <v>70</v>
      </c>
      <c r="D891" s="3">
        <v>118535.61</v>
      </c>
      <c r="E891" s="3">
        <v>4</v>
      </c>
      <c r="F891" s="3" t="s">
        <v>1420</v>
      </c>
      <c r="G891" s="1">
        <v>45476</v>
      </c>
      <c r="H891" s="3" t="s">
        <v>25</v>
      </c>
      <c r="I891" s="3" t="s">
        <v>32</v>
      </c>
      <c r="J891" s="3" t="s">
        <v>20</v>
      </c>
    </row>
    <row r="892" spans="1:10">
      <c r="A892" s="3">
        <v>891</v>
      </c>
      <c r="B892" s="3" t="s">
        <v>3561</v>
      </c>
      <c r="C892" s="3" t="s">
        <v>79</v>
      </c>
      <c r="D892" s="3">
        <v>17002.919999999998</v>
      </c>
      <c r="E892" s="3">
        <v>2</v>
      </c>
      <c r="F892" s="3" t="s">
        <v>1421</v>
      </c>
      <c r="G892" s="1">
        <v>45440</v>
      </c>
      <c r="H892" s="3" t="s">
        <v>84</v>
      </c>
      <c r="I892" s="3" t="s">
        <v>26</v>
      </c>
      <c r="J892" s="3" t="s">
        <v>36</v>
      </c>
    </row>
    <row r="893" spans="1:10">
      <c r="A893" s="3">
        <v>892</v>
      </c>
      <c r="B893" s="3" t="s">
        <v>3562</v>
      </c>
      <c r="C893" s="3" t="s">
        <v>29</v>
      </c>
      <c r="D893" s="3">
        <v>34435.519999999997</v>
      </c>
      <c r="E893" s="3">
        <v>5</v>
      </c>
      <c r="F893" s="3" t="s">
        <v>1422</v>
      </c>
      <c r="G893" s="1">
        <v>45419</v>
      </c>
      <c r="H893" s="3" t="s">
        <v>76</v>
      </c>
      <c r="I893" s="3" t="s">
        <v>32</v>
      </c>
      <c r="J893" s="3" t="s">
        <v>36</v>
      </c>
    </row>
    <row r="894" spans="1:10">
      <c r="A894" s="3">
        <v>893</v>
      </c>
      <c r="B894" s="3" t="s">
        <v>3563</v>
      </c>
      <c r="C894" s="3" t="s">
        <v>60</v>
      </c>
      <c r="D894" s="3">
        <v>150665.87</v>
      </c>
      <c r="E894" s="3">
        <v>3</v>
      </c>
      <c r="F894" s="3" t="s">
        <v>1424</v>
      </c>
      <c r="G894" s="1">
        <v>45597</v>
      </c>
      <c r="H894" s="3" t="s">
        <v>91</v>
      </c>
      <c r="I894" s="3" t="s">
        <v>26</v>
      </c>
      <c r="J894" s="3" t="s">
        <v>27</v>
      </c>
    </row>
    <row r="895" spans="1:10">
      <c r="A895" s="3">
        <v>894</v>
      </c>
      <c r="B895" s="3" t="s">
        <v>3564</v>
      </c>
      <c r="C895" s="3" t="s">
        <v>60</v>
      </c>
      <c r="D895" s="3">
        <v>81614.92</v>
      </c>
      <c r="E895" s="3">
        <v>4</v>
      </c>
      <c r="F895" s="3" t="s">
        <v>1425</v>
      </c>
      <c r="G895" s="1">
        <v>45543</v>
      </c>
      <c r="H895" s="3" t="s">
        <v>197</v>
      </c>
      <c r="I895" s="3" t="s">
        <v>45</v>
      </c>
      <c r="J895" s="3" t="s">
        <v>36</v>
      </c>
    </row>
    <row r="896" spans="1:10">
      <c r="A896" s="3">
        <v>895</v>
      </c>
      <c r="B896" s="3" t="s">
        <v>3565</v>
      </c>
      <c r="C896" s="3" t="s">
        <v>16</v>
      </c>
      <c r="D896" s="3">
        <v>71857.759999999995</v>
      </c>
      <c r="E896" s="3">
        <v>1</v>
      </c>
      <c r="F896" s="3" t="s">
        <v>1426</v>
      </c>
      <c r="G896" s="1">
        <v>45441</v>
      </c>
      <c r="H896" s="3" t="s">
        <v>121</v>
      </c>
      <c r="I896" s="3" t="s">
        <v>45</v>
      </c>
      <c r="J896" s="3" t="s">
        <v>20</v>
      </c>
    </row>
    <row r="897" spans="1:10">
      <c r="A897" s="3">
        <v>896</v>
      </c>
      <c r="B897" s="3" t="s">
        <v>3566</v>
      </c>
      <c r="C897" s="3" t="s">
        <v>60</v>
      </c>
      <c r="D897" s="3">
        <v>143961.51</v>
      </c>
      <c r="E897" s="3">
        <v>2</v>
      </c>
      <c r="F897" s="3" t="s">
        <v>1427</v>
      </c>
      <c r="G897" s="1">
        <v>45439</v>
      </c>
      <c r="H897" s="3" t="s">
        <v>81</v>
      </c>
      <c r="I897" s="3" t="s">
        <v>26</v>
      </c>
      <c r="J897" s="3" t="s">
        <v>36</v>
      </c>
    </row>
    <row r="898" spans="1:10">
      <c r="A898" s="3">
        <v>897</v>
      </c>
      <c r="B898" s="3" t="s">
        <v>3567</v>
      </c>
      <c r="C898" s="3" t="s">
        <v>38</v>
      </c>
      <c r="D898" s="3">
        <v>188747.23</v>
      </c>
      <c r="E898" s="3">
        <v>3</v>
      </c>
      <c r="F898" s="3" t="s">
        <v>1428</v>
      </c>
      <c r="G898" s="1">
        <v>45499</v>
      </c>
      <c r="H898" s="3" t="s">
        <v>31</v>
      </c>
      <c r="I898" s="3" t="s">
        <v>41</v>
      </c>
      <c r="J898" s="3" t="s">
        <v>36</v>
      </c>
    </row>
    <row r="899" spans="1:10">
      <c r="A899" s="3">
        <v>898</v>
      </c>
      <c r="B899" s="3" t="s">
        <v>3568</v>
      </c>
      <c r="C899" s="3" t="s">
        <v>29</v>
      </c>
      <c r="D899" s="3">
        <v>41366.47</v>
      </c>
      <c r="E899" s="3">
        <v>5</v>
      </c>
      <c r="F899" s="3" t="s">
        <v>1429</v>
      </c>
      <c r="G899" s="1">
        <v>45586</v>
      </c>
      <c r="H899" s="3" t="s">
        <v>25</v>
      </c>
      <c r="I899" s="3" t="s">
        <v>26</v>
      </c>
      <c r="J899" s="3" t="s">
        <v>36</v>
      </c>
    </row>
    <row r="900" spans="1:10">
      <c r="A900" s="3">
        <v>899</v>
      </c>
      <c r="B900" s="3" t="s">
        <v>3569</v>
      </c>
      <c r="C900" s="3" t="s">
        <v>79</v>
      </c>
      <c r="D900" s="3">
        <v>53945.03</v>
      </c>
      <c r="E900" s="3">
        <v>1</v>
      </c>
      <c r="F900" s="3" t="s">
        <v>1430</v>
      </c>
      <c r="G900" s="1">
        <v>45292</v>
      </c>
      <c r="H900" s="3" t="s">
        <v>131</v>
      </c>
      <c r="I900" s="3" t="s">
        <v>41</v>
      </c>
      <c r="J900" s="3" t="s">
        <v>27</v>
      </c>
    </row>
    <row r="901" spans="1:10">
      <c r="A901" s="3">
        <v>900</v>
      </c>
      <c r="B901" s="3" t="s">
        <v>3570</v>
      </c>
      <c r="C901" s="3" t="s">
        <v>38</v>
      </c>
      <c r="D901" s="3">
        <v>13518</v>
      </c>
      <c r="E901" s="3">
        <v>2</v>
      </c>
      <c r="F901" s="3" t="s">
        <v>1431</v>
      </c>
      <c r="G901" s="1">
        <v>45368</v>
      </c>
      <c r="H901" s="3" t="s">
        <v>35</v>
      </c>
      <c r="I901" s="3" t="s">
        <v>45</v>
      </c>
      <c r="J901" s="3" t="s">
        <v>20</v>
      </c>
    </row>
    <row r="902" spans="1:10">
      <c r="A902" s="3">
        <v>901</v>
      </c>
      <c r="B902" s="3" t="s">
        <v>3571</v>
      </c>
      <c r="C902" s="3" t="s">
        <v>16</v>
      </c>
      <c r="D902" s="3">
        <v>95876.34</v>
      </c>
      <c r="E902" s="3">
        <v>2</v>
      </c>
      <c r="F902" s="3" t="s">
        <v>1432</v>
      </c>
      <c r="G902" s="1">
        <v>45432</v>
      </c>
      <c r="H902" s="3" t="s">
        <v>18</v>
      </c>
      <c r="I902" s="3" t="s">
        <v>32</v>
      </c>
      <c r="J902" s="3" t="s">
        <v>27</v>
      </c>
    </row>
    <row r="903" spans="1:10">
      <c r="A903" s="3">
        <v>902</v>
      </c>
      <c r="B903" s="3" t="s">
        <v>3572</v>
      </c>
      <c r="C903" s="3" t="s">
        <v>70</v>
      </c>
      <c r="D903" s="3">
        <v>199822.31</v>
      </c>
      <c r="E903" s="3">
        <v>1</v>
      </c>
      <c r="F903" s="3" t="s">
        <v>1433</v>
      </c>
      <c r="G903" s="1">
        <v>45359</v>
      </c>
      <c r="H903" s="3" t="s">
        <v>181</v>
      </c>
      <c r="I903" s="3" t="s">
        <v>32</v>
      </c>
      <c r="J903" s="3" t="s">
        <v>27</v>
      </c>
    </row>
    <row r="904" spans="1:10">
      <c r="A904" s="3">
        <v>903</v>
      </c>
      <c r="B904" s="3" t="s">
        <v>3573</v>
      </c>
      <c r="C904" s="3" t="s">
        <v>79</v>
      </c>
      <c r="D904" s="3">
        <v>57162.66</v>
      </c>
      <c r="E904" s="3">
        <v>4</v>
      </c>
      <c r="F904" s="3" t="s">
        <v>1434</v>
      </c>
      <c r="G904" s="1">
        <v>45303</v>
      </c>
      <c r="H904" s="3" t="s">
        <v>25</v>
      </c>
      <c r="I904" s="3" t="s">
        <v>32</v>
      </c>
      <c r="J904" s="3" t="s">
        <v>27</v>
      </c>
    </row>
    <row r="905" spans="1:10">
      <c r="A905" s="3">
        <v>904</v>
      </c>
      <c r="B905" s="3" t="s">
        <v>3574</v>
      </c>
      <c r="C905" s="3" t="s">
        <v>51</v>
      </c>
      <c r="D905" s="3">
        <v>159516.73000000001</v>
      </c>
      <c r="E905" s="3">
        <v>5</v>
      </c>
      <c r="F905" s="3" t="s">
        <v>1435</v>
      </c>
      <c r="G905" s="1">
        <v>45361</v>
      </c>
      <c r="H905" s="3" t="s">
        <v>76</v>
      </c>
      <c r="I905" s="3" t="s">
        <v>45</v>
      </c>
      <c r="J905" s="3" t="s">
        <v>36</v>
      </c>
    </row>
    <row r="906" spans="1:10">
      <c r="A906" s="3">
        <v>905</v>
      </c>
      <c r="B906" s="3" t="s">
        <v>3575</v>
      </c>
      <c r="C906" s="3" t="s">
        <v>47</v>
      </c>
      <c r="D906" s="3">
        <v>96716.55</v>
      </c>
      <c r="E906" s="3">
        <v>3</v>
      </c>
      <c r="F906" s="3" t="s">
        <v>1436</v>
      </c>
      <c r="G906" s="1">
        <v>45643</v>
      </c>
      <c r="H906" s="3" t="s">
        <v>18</v>
      </c>
      <c r="I906" s="3" t="s">
        <v>45</v>
      </c>
      <c r="J906" s="3" t="s">
        <v>20</v>
      </c>
    </row>
    <row r="907" spans="1:10">
      <c r="A907" s="3">
        <v>906</v>
      </c>
      <c r="B907" s="3" t="s">
        <v>3576</v>
      </c>
      <c r="C907" s="3" t="s">
        <v>16</v>
      </c>
      <c r="D907" s="3">
        <v>24450.97</v>
      </c>
      <c r="E907" s="3">
        <v>1</v>
      </c>
      <c r="F907" s="3" t="s">
        <v>1437</v>
      </c>
      <c r="G907" s="1">
        <v>45395</v>
      </c>
      <c r="H907" s="3" t="s">
        <v>53</v>
      </c>
      <c r="I907" s="3" t="s">
        <v>45</v>
      </c>
      <c r="J907" s="3" t="s">
        <v>27</v>
      </c>
    </row>
    <row r="908" spans="1:10">
      <c r="A908" s="3">
        <v>907</v>
      </c>
      <c r="B908" s="3" t="s">
        <v>3577</v>
      </c>
      <c r="C908" s="3" t="s">
        <v>79</v>
      </c>
      <c r="D908" s="3">
        <v>32025.98</v>
      </c>
      <c r="E908" s="3">
        <v>2</v>
      </c>
      <c r="F908" s="3" t="s">
        <v>1439</v>
      </c>
      <c r="G908" s="1">
        <v>45448</v>
      </c>
      <c r="H908" s="3" t="s">
        <v>96</v>
      </c>
      <c r="I908" s="3" t="s">
        <v>32</v>
      </c>
      <c r="J908" s="3" t="s">
        <v>27</v>
      </c>
    </row>
    <row r="909" spans="1:10">
      <c r="A909" s="3">
        <v>908</v>
      </c>
      <c r="B909" s="3" t="s">
        <v>3578</v>
      </c>
      <c r="C909" s="3" t="s">
        <v>60</v>
      </c>
      <c r="D909" s="3">
        <v>12329.14</v>
      </c>
      <c r="E909" s="3">
        <v>3</v>
      </c>
      <c r="F909" s="3" t="s">
        <v>1441</v>
      </c>
      <c r="G909" s="1">
        <v>45537</v>
      </c>
      <c r="H909" s="3" t="s">
        <v>131</v>
      </c>
      <c r="I909" s="3" t="s">
        <v>26</v>
      </c>
      <c r="J909" s="3" t="s">
        <v>20</v>
      </c>
    </row>
    <row r="910" spans="1:10">
      <c r="A910" s="3">
        <v>909</v>
      </c>
      <c r="B910" s="3" t="s">
        <v>3579</v>
      </c>
      <c r="C910" s="3" t="s">
        <v>23</v>
      </c>
      <c r="D910" s="3">
        <v>147599.88</v>
      </c>
      <c r="E910" s="3">
        <v>2</v>
      </c>
      <c r="F910" s="3" t="s">
        <v>1442</v>
      </c>
      <c r="G910" s="1">
        <v>45410</v>
      </c>
      <c r="H910" s="3" t="s">
        <v>84</v>
      </c>
      <c r="I910" s="3" t="s">
        <v>26</v>
      </c>
      <c r="J910" s="3" t="s">
        <v>27</v>
      </c>
    </row>
    <row r="911" spans="1:10">
      <c r="A911" s="3">
        <v>910</v>
      </c>
      <c r="B911" s="3" t="s">
        <v>3580</v>
      </c>
      <c r="C911" s="3" t="s">
        <v>47</v>
      </c>
      <c r="D911" s="3">
        <v>124306.51</v>
      </c>
      <c r="E911" s="3">
        <v>4</v>
      </c>
      <c r="F911" s="3" t="s">
        <v>1443</v>
      </c>
      <c r="G911" s="1">
        <v>45466</v>
      </c>
      <c r="H911" s="3" t="s">
        <v>197</v>
      </c>
      <c r="I911" s="3" t="s">
        <v>45</v>
      </c>
      <c r="J911" s="3" t="s">
        <v>27</v>
      </c>
    </row>
    <row r="912" spans="1:10">
      <c r="A912" s="3">
        <v>911</v>
      </c>
      <c r="B912" s="3" t="s">
        <v>3581</v>
      </c>
      <c r="C912" s="3" t="s">
        <v>23</v>
      </c>
      <c r="D912" s="3">
        <v>17297.43</v>
      </c>
      <c r="E912" s="3">
        <v>4</v>
      </c>
      <c r="F912" s="3" t="s">
        <v>1444</v>
      </c>
      <c r="G912" s="1">
        <v>45446</v>
      </c>
      <c r="H912" s="3" t="s">
        <v>35</v>
      </c>
      <c r="I912" s="3" t="s">
        <v>26</v>
      </c>
      <c r="J912" s="3" t="s">
        <v>20</v>
      </c>
    </row>
    <row r="913" spans="1:10">
      <c r="A913" s="3">
        <v>912</v>
      </c>
      <c r="B913" s="3" t="s">
        <v>3582</v>
      </c>
      <c r="C913" s="3" t="s">
        <v>79</v>
      </c>
      <c r="D913" s="3">
        <v>151547.75</v>
      </c>
      <c r="E913" s="3">
        <v>5</v>
      </c>
      <c r="F913" s="3" t="s">
        <v>1445</v>
      </c>
      <c r="G913" s="1">
        <v>45441</v>
      </c>
      <c r="H913" s="3" t="s">
        <v>25</v>
      </c>
      <c r="I913" s="3" t="s">
        <v>32</v>
      </c>
      <c r="J913" s="3" t="s">
        <v>27</v>
      </c>
    </row>
    <row r="914" spans="1:10">
      <c r="A914" s="3">
        <v>913</v>
      </c>
      <c r="B914" s="3" t="s">
        <v>3583</v>
      </c>
      <c r="C914" s="3" t="s">
        <v>129</v>
      </c>
      <c r="D914" s="3">
        <v>199929.33</v>
      </c>
      <c r="E914" s="3">
        <v>3</v>
      </c>
      <c r="F914" s="3" t="s">
        <v>1446</v>
      </c>
      <c r="G914" s="1">
        <v>45603</v>
      </c>
      <c r="H914" s="3" t="s">
        <v>44</v>
      </c>
      <c r="I914" s="3" t="s">
        <v>19</v>
      </c>
      <c r="J914" s="3" t="s">
        <v>27</v>
      </c>
    </row>
    <row r="915" spans="1:10">
      <c r="A915" s="3">
        <v>914</v>
      </c>
      <c r="B915" s="3" t="s">
        <v>3584</v>
      </c>
      <c r="C915" s="3" t="s">
        <v>23</v>
      </c>
      <c r="D915" s="3">
        <v>22397.68</v>
      </c>
      <c r="E915" s="3">
        <v>1</v>
      </c>
      <c r="F915" s="3" t="s">
        <v>1448</v>
      </c>
      <c r="G915" s="1">
        <v>45332</v>
      </c>
      <c r="H915" s="3" t="s">
        <v>197</v>
      </c>
      <c r="I915" s="3" t="s">
        <v>19</v>
      </c>
      <c r="J915" s="3" t="s">
        <v>27</v>
      </c>
    </row>
    <row r="916" spans="1:10">
      <c r="A916" s="3">
        <v>915</v>
      </c>
      <c r="B916" s="3" t="s">
        <v>3585</v>
      </c>
      <c r="C916" s="3" t="s">
        <v>70</v>
      </c>
      <c r="D916" s="3">
        <v>122851.6</v>
      </c>
      <c r="E916" s="3">
        <v>4</v>
      </c>
      <c r="F916" s="3" t="s">
        <v>1449</v>
      </c>
      <c r="G916" s="1">
        <v>45589</v>
      </c>
      <c r="H916" s="3" t="s">
        <v>159</v>
      </c>
      <c r="I916" s="3" t="s">
        <v>19</v>
      </c>
      <c r="J916" s="3" t="s">
        <v>36</v>
      </c>
    </row>
    <row r="917" spans="1:10">
      <c r="A917" s="3">
        <v>916</v>
      </c>
      <c r="B917" s="3" t="s">
        <v>3586</v>
      </c>
      <c r="C917" s="3" t="s">
        <v>23</v>
      </c>
      <c r="D917" s="3">
        <v>6567.87</v>
      </c>
      <c r="E917" s="3">
        <v>2</v>
      </c>
      <c r="F917" s="3" t="s">
        <v>1450</v>
      </c>
      <c r="G917" s="1">
        <v>45631</v>
      </c>
      <c r="H917" s="3" t="s">
        <v>159</v>
      </c>
      <c r="I917" s="3" t="s">
        <v>32</v>
      </c>
      <c r="J917" s="3" t="s">
        <v>27</v>
      </c>
    </row>
    <row r="918" spans="1:10">
      <c r="A918" s="3">
        <v>917</v>
      </c>
      <c r="B918" s="3" t="s">
        <v>3587</v>
      </c>
      <c r="C918" s="3" t="s">
        <v>129</v>
      </c>
      <c r="D918" s="3">
        <v>33667.14</v>
      </c>
      <c r="E918" s="3">
        <v>4</v>
      </c>
      <c r="F918" s="3" t="s">
        <v>1451</v>
      </c>
      <c r="G918" s="1">
        <v>45344</v>
      </c>
      <c r="H918" s="3" t="s">
        <v>67</v>
      </c>
      <c r="I918" s="3" t="s">
        <v>26</v>
      </c>
      <c r="J918" s="3" t="s">
        <v>36</v>
      </c>
    </row>
    <row r="919" spans="1:10">
      <c r="A919" s="3">
        <v>918</v>
      </c>
      <c r="B919" s="3" t="s">
        <v>3588</v>
      </c>
      <c r="C919" s="3" t="s">
        <v>38</v>
      </c>
      <c r="D919" s="3">
        <v>97081.4</v>
      </c>
      <c r="E919" s="3">
        <v>4</v>
      </c>
      <c r="F919" s="3" t="s">
        <v>1452</v>
      </c>
      <c r="G919" s="1">
        <v>45494</v>
      </c>
      <c r="H919" s="3" t="s">
        <v>62</v>
      </c>
      <c r="I919" s="3" t="s">
        <v>26</v>
      </c>
      <c r="J919" s="3" t="s">
        <v>36</v>
      </c>
    </row>
    <row r="920" spans="1:10">
      <c r="A920" s="3">
        <v>919</v>
      </c>
      <c r="B920" s="3" t="s">
        <v>3589</v>
      </c>
      <c r="C920" s="3" t="s">
        <v>47</v>
      </c>
      <c r="D920" s="3">
        <v>71076.61</v>
      </c>
      <c r="E920" s="3">
        <v>3</v>
      </c>
      <c r="F920" s="3" t="s">
        <v>1454</v>
      </c>
      <c r="G920" s="1">
        <v>45547</v>
      </c>
      <c r="H920" s="3" t="s">
        <v>197</v>
      </c>
      <c r="I920" s="3" t="s">
        <v>19</v>
      </c>
      <c r="J920" s="3" t="s">
        <v>27</v>
      </c>
    </row>
    <row r="921" spans="1:10">
      <c r="A921" s="3">
        <v>920</v>
      </c>
      <c r="B921" s="3" t="s">
        <v>3590</v>
      </c>
      <c r="C921" s="3" t="s">
        <v>47</v>
      </c>
      <c r="D921" s="3">
        <v>135781.94</v>
      </c>
      <c r="E921" s="3">
        <v>3</v>
      </c>
      <c r="F921" s="3" t="s">
        <v>1455</v>
      </c>
      <c r="G921" s="1">
        <v>45393</v>
      </c>
      <c r="H921" s="3" t="s">
        <v>62</v>
      </c>
      <c r="I921" s="3" t="s">
        <v>19</v>
      </c>
      <c r="J921" s="3" t="s">
        <v>27</v>
      </c>
    </row>
    <row r="922" spans="1:10">
      <c r="A922" s="3">
        <v>921</v>
      </c>
      <c r="B922" s="3" t="s">
        <v>3591</v>
      </c>
      <c r="C922" s="3" t="s">
        <v>16</v>
      </c>
      <c r="D922" s="3">
        <v>9262.89</v>
      </c>
      <c r="E922" s="3">
        <v>4</v>
      </c>
      <c r="F922" s="3" t="s">
        <v>1456</v>
      </c>
      <c r="G922" s="1">
        <v>45453</v>
      </c>
      <c r="H922" s="3" t="s">
        <v>106</v>
      </c>
      <c r="I922" s="3" t="s">
        <v>45</v>
      </c>
      <c r="J922" s="3" t="s">
        <v>36</v>
      </c>
    </row>
    <row r="923" spans="1:10">
      <c r="A923" s="3">
        <v>922</v>
      </c>
      <c r="B923" s="3" t="s">
        <v>3592</v>
      </c>
      <c r="C923" s="3" t="s">
        <v>38</v>
      </c>
      <c r="D923" s="3">
        <v>113118.1</v>
      </c>
      <c r="E923" s="3">
        <v>5</v>
      </c>
      <c r="F923" s="3" t="s">
        <v>1457</v>
      </c>
      <c r="G923" s="1">
        <v>45651</v>
      </c>
      <c r="H923" s="3" t="s">
        <v>191</v>
      </c>
      <c r="I923" s="3" t="s">
        <v>41</v>
      </c>
      <c r="J923" s="3" t="s">
        <v>20</v>
      </c>
    </row>
    <row r="924" spans="1:10">
      <c r="A924" s="3">
        <v>923</v>
      </c>
      <c r="B924" s="3" t="s">
        <v>3593</v>
      </c>
      <c r="C924" s="3" t="s">
        <v>47</v>
      </c>
      <c r="D924" s="3">
        <v>129059.2</v>
      </c>
      <c r="E924" s="3">
        <v>2</v>
      </c>
      <c r="F924" s="3" t="s">
        <v>1458</v>
      </c>
      <c r="G924" s="1">
        <v>45450</v>
      </c>
      <c r="H924" s="3" t="s">
        <v>159</v>
      </c>
      <c r="I924" s="3" t="s">
        <v>41</v>
      </c>
      <c r="J924" s="3" t="s">
        <v>36</v>
      </c>
    </row>
    <row r="925" spans="1:10">
      <c r="A925" s="3">
        <v>924</v>
      </c>
      <c r="B925" s="3" t="s">
        <v>3594</v>
      </c>
      <c r="C925" s="3" t="s">
        <v>70</v>
      </c>
      <c r="D925" s="3">
        <v>46645.41</v>
      </c>
      <c r="E925" s="3">
        <v>1</v>
      </c>
      <c r="F925" s="3" t="s">
        <v>1459</v>
      </c>
      <c r="G925" s="1">
        <v>45384</v>
      </c>
      <c r="H925" s="3" t="s">
        <v>40</v>
      </c>
      <c r="I925" s="3" t="s">
        <v>41</v>
      </c>
      <c r="J925" s="3" t="s">
        <v>36</v>
      </c>
    </row>
    <row r="926" spans="1:10">
      <c r="A926" s="3">
        <v>925</v>
      </c>
      <c r="B926" s="3" t="s">
        <v>3595</v>
      </c>
      <c r="C926" s="3" t="s">
        <v>16</v>
      </c>
      <c r="D926" s="3">
        <v>157814.23000000001</v>
      </c>
      <c r="E926" s="3">
        <v>1</v>
      </c>
      <c r="F926" s="3" t="s">
        <v>1461</v>
      </c>
      <c r="G926" s="1">
        <v>45409</v>
      </c>
      <c r="H926" s="3" t="s">
        <v>121</v>
      </c>
      <c r="I926" s="3" t="s">
        <v>45</v>
      </c>
      <c r="J926" s="3" t="s">
        <v>36</v>
      </c>
    </row>
    <row r="927" spans="1:10">
      <c r="A927" s="3">
        <v>926</v>
      </c>
      <c r="B927" s="3" t="s">
        <v>3596</v>
      </c>
      <c r="C927" s="3" t="s">
        <v>70</v>
      </c>
      <c r="D927" s="3">
        <v>79462.03</v>
      </c>
      <c r="E927" s="3">
        <v>5</v>
      </c>
      <c r="F927" s="3" t="s">
        <v>1463</v>
      </c>
      <c r="G927" s="1">
        <v>45315</v>
      </c>
      <c r="H927" s="3" t="s">
        <v>84</v>
      </c>
      <c r="I927" s="3" t="s">
        <v>26</v>
      </c>
      <c r="J927" s="3" t="s">
        <v>27</v>
      </c>
    </row>
    <row r="928" spans="1:10">
      <c r="A928" s="3">
        <v>927</v>
      </c>
      <c r="B928" s="3" t="s">
        <v>3597</v>
      </c>
      <c r="C928" s="3" t="s">
        <v>29</v>
      </c>
      <c r="D928" s="3">
        <v>37643.39</v>
      </c>
      <c r="E928" s="3">
        <v>3</v>
      </c>
      <c r="F928" s="3" t="s">
        <v>1465</v>
      </c>
      <c r="G928" s="1">
        <v>45397</v>
      </c>
      <c r="H928" s="3" t="s">
        <v>25</v>
      </c>
      <c r="I928" s="3" t="s">
        <v>26</v>
      </c>
      <c r="J928" s="3" t="s">
        <v>27</v>
      </c>
    </row>
    <row r="929" spans="1:10">
      <c r="A929" s="3">
        <v>928</v>
      </c>
      <c r="B929" s="3" t="s">
        <v>3598</v>
      </c>
      <c r="C929" s="3" t="s">
        <v>16</v>
      </c>
      <c r="D929" s="3">
        <v>17414.36</v>
      </c>
      <c r="E929" s="3">
        <v>2</v>
      </c>
      <c r="F929" s="3" t="s">
        <v>1466</v>
      </c>
      <c r="G929" s="1">
        <v>45386</v>
      </c>
      <c r="H929" s="3" t="s">
        <v>251</v>
      </c>
      <c r="I929" s="3" t="s">
        <v>26</v>
      </c>
      <c r="J929" s="3" t="s">
        <v>36</v>
      </c>
    </row>
    <row r="930" spans="1:10">
      <c r="A930" s="3">
        <v>929</v>
      </c>
      <c r="B930" s="3" t="s">
        <v>3599</v>
      </c>
      <c r="C930" s="3" t="s">
        <v>38</v>
      </c>
      <c r="D930" s="3">
        <v>172454.81</v>
      </c>
      <c r="E930" s="3">
        <v>2</v>
      </c>
      <c r="F930" s="3" t="s">
        <v>1468</v>
      </c>
      <c r="G930" s="1">
        <v>45522</v>
      </c>
      <c r="H930" s="3" t="s">
        <v>191</v>
      </c>
      <c r="I930" s="3" t="s">
        <v>41</v>
      </c>
      <c r="J930" s="3" t="s">
        <v>20</v>
      </c>
    </row>
    <row r="931" spans="1:10">
      <c r="A931" s="3">
        <v>930</v>
      </c>
      <c r="B931" s="3" t="s">
        <v>3600</v>
      </c>
      <c r="C931" s="3" t="s">
        <v>23</v>
      </c>
      <c r="D931" s="3">
        <v>29023.91</v>
      </c>
      <c r="E931" s="3">
        <v>5</v>
      </c>
      <c r="F931" s="3" t="s">
        <v>1470</v>
      </c>
      <c r="G931" s="1">
        <v>45332</v>
      </c>
      <c r="H931" s="3" t="s">
        <v>44</v>
      </c>
      <c r="I931" s="3" t="s">
        <v>45</v>
      </c>
      <c r="J931" s="3" t="s">
        <v>27</v>
      </c>
    </row>
    <row r="932" spans="1:10">
      <c r="A932" s="3">
        <v>931</v>
      </c>
      <c r="B932" s="3" t="s">
        <v>3601</v>
      </c>
      <c r="C932" s="3" t="s">
        <v>79</v>
      </c>
      <c r="D932" s="3">
        <v>182194.11</v>
      </c>
      <c r="E932" s="3">
        <v>1</v>
      </c>
      <c r="F932" s="3" t="s">
        <v>1471</v>
      </c>
      <c r="G932" s="1">
        <v>45391</v>
      </c>
      <c r="H932" s="3" t="s">
        <v>62</v>
      </c>
      <c r="I932" s="3" t="s">
        <v>45</v>
      </c>
      <c r="J932" s="3" t="s">
        <v>20</v>
      </c>
    </row>
    <row r="933" spans="1:10">
      <c r="A933" s="3">
        <v>932</v>
      </c>
      <c r="B933" s="3" t="s">
        <v>3602</v>
      </c>
      <c r="C933" s="3" t="s">
        <v>29</v>
      </c>
      <c r="D933" s="3">
        <v>25124.400000000001</v>
      </c>
      <c r="E933" s="3">
        <v>1</v>
      </c>
      <c r="F933" s="3" t="s">
        <v>1472</v>
      </c>
      <c r="G933" s="1">
        <v>45327</v>
      </c>
      <c r="H933" s="3" t="s">
        <v>131</v>
      </c>
      <c r="I933" s="3" t="s">
        <v>26</v>
      </c>
      <c r="J933" s="3" t="s">
        <v>20</v>
      </c>
    </row>
    <row r="934" spans="1:10">
      <c r="A934" s="3">
        <v>933</v>
      </c>
      <c r="B934" s="3" t="s">
        <v>3603</v>
      </c>
      <c r="C934" s="3" t="s">
        <v>23</v>
      </c>
      <c r="D934" s="3">
        <v>198155.08</v>
      </c>
      <c r="E934" s="3">
        <v>1</v>
      </c>
      <c r="F934" s="3" t="s">
        <v>1474</v>
      </c>
      <c r="G934" s="1">
        <v>45524</v>
      </c>
      <c r="H934" s="3" t="s">
        <v>40</v>
      </c>
      <c r="I934" s="3" t="s">
        <v>41</v>
      </c>
      <c r="J934" s="3" t="s">
        <v>36</v>
      </c>
    </row>
    <row r="935" spans="1:10">
      <c r="A935" s="3">
        <v>934</v>
      </c>
      <c r="B935" s="3" t="s">
        <v>3604</v>
      </c>
      <c r="C935" s="3" t="s">
        <v>129</v>
      </c>
      <c r="D935" s="3">
        <v>24868.67</v>
      </c>
      <c r="E935" s="3">
        <v>5</v>
      </c>
      <c r="F935" s="3" t="s">
        <v>1475</v>
      </c>
      <c r="G935" s="1">
        <v>45603</v>
      </c>
      <c r="H935" s="3" t="s">
        <v>72</v>
      </c>
      <c r="I935" s="3" t="s">
        <v>32</v>
      </c>
      <c r="J935" s="3" t="s">
        <v>27</v>
      </c>
    </row>
    <row r="936" spans="1:10">
      <c r="A936" s="3">
        <v>935</v>
      </c>
      <c r="B936" s="3" t="s">
        <v>3605</v>
      </c>
      <c r="C936" s="3" t="s">
        <v>16</v>
      </c>
      <c r="D936" s="3">
        <v>21761.15</v>
      </c>
      <c r="E936" s="3">
        <v>4</v>
      </c>
      <c r="F936" s="3" t="s">
        <v>1476</v>
      </c>
      <c r="G936" s="1">
        <v>45502</v>
      </c>
      <c r="H936" s="3" t="s">
        <v>18</v>
      </c>
      <c r="I936" s="3" t="s">
        <v>41</v>
      </c>
      <c r="J936" s="3" t="s">
        <v>36</v>
      </c>
    </row>
    <row r="937" spans="1:10">
      <c r="A937" s="3">
        <v>936</v>
      </c>
      <c r="B937" s="3" t="s">
        <v>3606</v>
      </c>
      <c r="C937" s="3" t="s">
        <v>47</v>
      </c>
      <c r="D937" s="3">
        <v>175411.4</v>
      </c>
      <c r="E937" s="3">
        <v>2</v>
      </c>
      <c r="F937" s="3" t="s">
        <v>1477</v>
      </c>
      <c r="G937" s="1">
        <v>45592</v>
      </c>
      <c r="H937" s="3" t="s">
        <v>76</v>
      </c>
      <c r="I937" s="3" t="s">
        <v>32</v>
      </c>
      <c r="J937" s="3" t="s">
        <v>20</v>
      </c>
    </row>
    <row r="938" spans="1:10">
      <c r="A938" s="3">
        <v>937</v>
      </c>
      <c r="B938" s="3" t="s">
        <v>3607</v>
      </c>
      <c r="C938" s="3" t="s">
        <v>129</v>
      </c>
      <c r="D938" s="3">
        <v>42321.85</v>
      </c>
      <c r="E938" s="3">
        <v>5</v>
      </c>
      <c r="F938" s="3" t="s">
        <v>1479</v>
      </c>
      <c r="G938" s="1">
        <v>45610</v>
      </c>
      <c r="H938" s="3" t="s">
        <v>91</v>
      </c>
      <c r="I938" s="3" t="s">
        <v>32</v>
      </c>
      <c r="J938" s="3" t="s">
        <v>20</v>
      </c>
    </row>
    <row r="939" spans="1:10">
      <c r="A939" s="3">
        <v>938</v>
      </c>
      <c r="B939" s="3" t="s">
        <v>3608</v>
      </c>
      <c r="C939" s="3" t="s">
        <v>16</v>
      </c>
      <c r="D939" s="3">
        <v>114729.74</v>
      </c>
      <c r="E939" s="3">
        <v>4</v>
      </c>
      <c r="F939" s="3" t="s">
        <v>1481</v>
      </c>
      <c r="G939" s="1">
        <v>45327</v>
      </c>
      <c r="H939" s="3" t="s">
        <v>121</v>
      </c>
      <c r="I939" s="3" t="s">
        <v>19</v>
      </c>
      <c r="J939" s="3" t="s">
        <v>20</v>
      </c>
    </row>
    <row r="940" spans="1:10">
      <c r="A940" s="3">
        <v>939</v>
      </c>
      <c r="B940" s="3" t="s">
        <v>3609</v>
      </c>
      <c r="C940" s="3" t="s">
        <v>47</v>
      </c>
      <c r="D940" s="3">
        <v>104531.42</v>
      </c>
      <c r="E940" s="3">
        <v>4</v>
      </c>
      <c r="F940" s="3" t="s">
        <v>1482</v>
      </c>
      <c r="G940" s="1">
        <v>45411</v>
      </c>
      <c r="H940" s="3" t="s">
        <v>35</v>
      </c>
      <c r="I940" s="3" t="s">
        <v>26</v>
      </c>
      <c r="J940" s="3" t="s">
        <v>27</v>
      </c>
    </row>
    <row r="941" spans="1:10">
      <c r="A941" s="3">
        <v>940</v>
      </c>
      <c r="B941" s="3" t="s">
        <v>3610</v>
      </c>
      <c r="C941" s="3" t="s">
        <v>70</v>
      </c>
      <c r="D941" s="3">
        <v>47771.17</v>
      </c>
      <c r="E941" s="3">
        <v>2</v>
      </c>
      <c r="F941" s="3" t="s">
        <v>1484</v>
      </c>
      <c r="G941" s="1">
        <v>45305</v>
      </c>
      <c r="H941" s="3" t="s">
        <v>81</v>
      </c>
      <c r="I941" s="3" t="s">
        <v>32</v>
      </c>
      <c r="J941" s="3" t="s">
        <v>36</v>
      </c>
    </row>
    <row r="942" spans="1:10">
      <c r="A942" s="3">
        <v>941</v>
      </c>
      <c r="B942" s="3" t="s">
        <v>3611</v>
      </c>
      <c r="C942" s="3" t="s">
        <v>79</v>
      </c>
      <c r="D942" s="3">
        <v>38338.86</v>
      </c>
      <c r="E942" s="3">
        <v>3</v>
      </c>
      <c r="F942" s="3" t="s">
        <v>1485</v>
      </c>
      <c r="G942" s="1">
        <v>45391</v>
      </c>
      <c r="H942" s="3" t="s">
        <v>106</v>
      </c>
      <c r="I942" s="3" t="s">
        <v>19</v>
      </c>
      <c r="J942" s="3" t="s">
        <v>36</v>
      </c>
    </row>
    <row r="943" spans="1:10">
      <c r="A943" s="3">
        <v>942</v>
      </c>
      <c r="B943" s="3" t="s">
        <v>3612</v>
      </c>
      <c r="C943" s="3" t="s">
        <v>47</v>
      </c>
      <c r="D943" s="3">
        <v>155236.26</v>
      </c>
      <c r="E943" s="3">
        <v>5</v>
      </c>
      <c r="F943" s="3" t="s">
        <v>1487</v>
      </c>
      <c r="G943" s="1">
        <v>45348</v>
      </c>
      <c r="H943" s="3" t="s">
        <v>67</v>
      </c>
      <c r="I943" s="3" t="s">
        <v>26</v>
      </c>
      <c r="J943" s="3" t="s">
        <v>20</v>
      </c>
    </row>
    <row r="944" spans="1:10">
      <c r="A944" s="3">
        <v>943</v>
      </c>
      <c r="B944" s="3" t="s">
        <v>3613</v>
      </c>
      <c r="C944" s="3" t="s">
        <v>129</v>
      </c>
      <c r="D944" s="3">
        <v>122553.1</v>
      </c>
      <c r="E944" s="3">
        <v>1</v>
      </c>
      <c r="F944" s="3" t="s">
        <v>1488</v>
      </c>
      <c r="G944" s="1">
        <v>45649</v>
      </c>
      <c r="H944" s="3" t="s">
        <v>223</v>
      </c>
      <c r="I944" s="3" t="s">
        <v>41</v>
      </c>
      <c r="J944" s="3" t="s">
        <v>20</v>
      </c>
    </row>
    <row r="945" spans="1:10">
      <c r="A945" s="3">
        <v>944</v>
      </c>
      <c r="B945" s="3" t="s">
        <v>3614</v>
      </c>
      <c r="C945" s="3" t="s">
        <v>60</v>
      </c>
      <c r="D945" s="3">
        <v>50109.23</v>
      </c>
      <c r="E945" s="3">
        <v>1</v>
      </c>
      <c r="F945" s="3" t="s">
        <v>1489</v>
      </c>
      <c r="G945" s="1">
        <v>45554</v>
      </c>
      <c r="H945" s="3" t="s">
        <v>159</v>
      </c>
      <c r="I945" s="3" t="s">
        <v>45</v>
      </c>
      <c r="J945" s="3" t="s">
        <v>27</v>
      </c>
    </row>
    <row r="946" spans="1:10">
      <c r="A946" s="3">
        <v>945</v>
      </c>
      <c r="B946" s="3" t="s">
        <v>3615</v>
      </c>
      <c r="C946" s="3" t="s">
        <v>38</v>
      </c>
      <c r="D946" s="3">
        <v>127280.03</v>
      </c>
      <c r="E946" s="3">
        <v>5</v>
      </c>
      <c r="F946" s="3" t="s">
        <v>1490</v>
      </c>
      <c r="G946" s="1">
        <v>45557</v>
      </c>
      <c r="H946" s="3" t="s">
        <v>44</v>
      </c>
      <c r="I946" s="3" t="s">
        <v>45</v>
      </c>
      <c r="J946" s="3" t="s">
        <v>36</v>
      </c>
    </row>
    <row r="947" spans="1:10">
      <c r="A947" s="3">
        <v>946</v>
      </c>
      <c r="B947" s="3" t="s">
        <v>3616</v>
      </c>
      <c r="C947" s="3" t="s">
        <v>51</v>
      </c>
      <c r="D947" s="3">
        <v>179202.44</v>
      </c>
      <c r="E947" s="3">
        <v>4</v>
      </c>
      <c r="F947" s="3" t="s">
        <v>1491</v>
      </c>
      <c r="G947" s="1">
        <v>45355</v>
      </c>
      <c r="H947" s="3" t="s">
        <v>76</v>
      </c>
      <c r="I947" s="3" t="s">
        <v>19</v>
      </c>
      <c r="J947" s="3" t="s">
        <v>20</v>
      </c>
    </row>
    <row r="948" spans="1:10">
      <c r="A948" s="3">
        <v>947</v>
      </c>
      <c r="B948" s="3" t="s">
        <v>3617</v>
      </c>
      <c r="C948" s="3" t="s">
        <v>60</v>
      </c>
      <c r="D948" s="3">
        <v>69529.64</v>
      </c>
      <c r="E948" s="3">
        <v>4</v>
      </c>
      <c r="F948" s="3" t="s">
        <v>1492</v>
      </c>
      <c r="G948" s="1">
        <v>45476</v>
      </c>
      <c r="H948" s="3" t="s">
        <v>62</v>
      </c>
      <c r="I948" s="3" t="s">
        <v>41</v>
      </c>
      <c r="J948" s="3" t="s">
        <v>36</v>
      </c>
    </row>
    <row r="949" spans="1:10">
      <c r="A949" s="3">
        <v>948</v>
      </c>
      <c r="B949" s="3" t="s">
        <v>3618</v>
      </c>
      <c r="C949" s="3" t="s">
        <v>16</v>
      </c>
      <c r="D949" s="3">
        <v>191631.45</v>
      </c>
      <c r="E949" s="3">
        <v>5</v>
      </c>
      <c r="F949" s="3" t="s">
        <v>1493</v>
      </c>
      <c r="G949" s="1">
        <v>45640</v>
      </c>
      <c r="H949" s="3" t="s">
        <v>35</v>
      </c>
      <c r="I949" s="3" t="s">
        <v>26</v>
      </c>
      <c r="J949" s="3" t="s">
        <v>27</v>
      </c>
    </row>
    <row r="950" spans="1:10">
      <c r="A950" s="3">
        <v>949</v>
      </c>
      <c r="B950" s="3" t="s">
        <v>3619</v>
      </c>
      <c r="C950" s="3" t="s">
        <v>70</v>
      </c>
      <c r="D950" s="3">
        <v>14304.99</v>
      </c>
      <c r="E950" s="3">
        <v>4</v>
      </c>
      <c r="F950" s="3" t="s">
        <v>1494</v>
      </c>
      <c r="G950" s="1">
        <v>45481</v>
      </c>
      <c r="H950" s="3" t="s">
        <v>18</v>
      </c>
      <c r="I950" s="3" t="s">
        <v>19</v>
      </c>
      <c r="J950" s="3" t="s">
        <v>36</v>
      </c>
    </row>
    <row r="951" spans="1:10">
      <c r="A951" s="3">
        <v>950</v>
      </c>
      <c r="B951" s="3" t="s">
        <v>3620</v>
      </c>
      <c r="C951" s="3" t="s">
        <v>60</v>
      </c>
      <c r="D951" s="3">
        <v>112826.81</v>
      </c>
      <c r="E951" s="3">
        <v>5</v>
      </c>
      <c r="F951" s="3" t="s">
        <v>1495</v>
      </c>
      <c r="G951" s="1">
        <v>45360</v>
      </c>
      <c r="H951" s="3" t="s">
        <v>35</v>
      </c>
      <c r="I951" s="3" t="s">
        <v>45</v>
      </c>
      <c r="J951" s="3" t="s">
        <v>27</v>
      </c>
    </row>
    <row r="952" spans="1:10">
      <c r="A952" s="3">
        <v>951</v>
      </c>
      <c r="B952" s="3" t="s">
        <v>3621</v>
      </c>
      <c r="C952" s="3" t="s">
        <v>70</v>
      </c>
      <c r="D952" s="3">
        <v>63738.91</v>
      </c>
      <c r="E952" s="3">
        <v>1</v>
      </c>
      <c r="F952" s="3" t="s">
        <v>1496</v>
      </c>
      <c r="G952" s="1">
        <v>45449</v>
      </c>
      <c r="H952" s="3" t="s">
        <v>106</v>
      </c>
      <c r="I952" s="3" t="s">
        <v>41</v>
      </c>
      <c r="J952" s="3" t="s">
        <v>27</v>
      </c>
    </row>
    <row r="953" spans="1:10">
      <c r="A953" s="3">
        <v>952</v>
      </c>
      <c r="B953" s="3" t="s">
        <v>3622</v>
      </c>
      <c r="C953" s="3" t="s">
        <v>47</v>
      </c>
      <c r="D953" s="3">
        <v>129951.87</v>
      </c>
      <c r="E953" s="3">
        <v>2</v>
      </c>
      <c r="F953" s="3" t="s">
        <v>1497</v>
      </c>
      <c r="G953" s="1">
        <v>45385</v>
      </c>
      <c r="H953" s="3" t="s">
        <v>62</v>
      </c>
      <c r="I953" s="3" t="s">
        <v>45</v>
      </c>
      <c r="J953" s="3" t="s">
        <v>27</v>
      </c>
    </row>
    <row r="954" spans="1:10">
      <c r="A954" s="3">
        <v>953</v>
      </c>
      <c r="B954" s="3" t="s">
        <v>3623</v>
      </c>
      <c r="C954" s="3" t="s">
        <v>129</v>
      </c>
      <c r="D954" s="3">
        <v>92246.43</v>
      </c>
      <c r="E954" s="3">
        <v>4</v>
      </c>
      <c r="F954" s="3" t="s">
        <v>1498</v>
      </c>
      <c r="G954" s="1">
        <v>45415</v>
      </c>
      <c r="H954" s="3" t="s">
        <v>197</v>
      </c>
      <c r="I954" s="3" t="s">
        <v>32</v>
      </c>
      <c r="J954" s="3" t="s">
        <v>27</v>
      </c>
    </row>
    <row r="955" spans="1:10">
      <c r="A955" s="3">
        <v>954</v>
      </c>
      <c r="B955" s="3" t="s">
        <v>3624</v>
      </c>
      <c r="C955" s="3" t="s">
        <v>70</v>
      </c>
      <c r="D955" s="3">
        <v>194497.48</v>
      </c>
      <c r="E955" s="3">
        <v>2</v>
      </c>
      <c r="F955" s="3" t="s">
        <v>1499</v>
      </c>
      <c r="G955" s="1">
        <v>45396</v>
      </c>
      <c r="H955" s="3" t="s">
        <v>181</v>
      </c>
      <c r="I955" s="3" t="s">
        <v>32</v>
      </c>
      <c r="J955" s="3" t="s">
        <v>36</v>
      </c>
    </row>
    <row r="956" spans="1:10">
      <c r="A956" s="3">
        <v>955</v>
      </c>
      <c r="B956" s="3" t="s">
        <v>3625</v>
      </c>
      <c r="C956" s="3" t="s">
        <v>51</v>
      </c>
      <c r="D956" s="3">
        <v>60364.7</v>
      </c>
      <c r="E956" s="3">
        <v>1</v>
      </c>
      <c r="F956" s="3" t="s">
        <v>1500</v>
      </c>
      <c r="G956" s="1">
        <v>45372</v>
      </c>
      <c r="H956" s="3" t="s">
        <v>251</v>
      </c>
      <c r="I956" s="3" t="s">
        <v>19</v>
      </c>
      <c r="J956" s="3" t="s">
        <v>36</v>
      </c>
    </row>
    <row r="957" spans="1:10">
      <c r="A957" s="3">
        <v>956</v>
      </c>
      <c r="B957" s="3" t="s">
        <v>3626</v>
      </c>
      <c r="C957" s="3" t="s">
        <v>23</v>
      </c>
      <c r="D957" s="3">
        <v>118009.61</v>
      </c>
      <c r="E957" s="3">
        <v>4</v>
      </c>
      <c r="F957" s="3" t="s">
        <v>1501</v>
      </c>
      <c r="G957" s="1">
        <v>45613</v>
      </c>
      <c r="H957" s="3" t="s">
        <v>223</v>
      </c>
      <c r="I957" s="3" t="s">
        <v>45</v>
      </c>
      <c r="J957" s="3" t="s">
        <v>36</v>
      </c>
    </row>
    <row r="958" spans="1:10">
      <c r="A958" s="3">
        <v>957</v>
      </c>
      <c r="B958" s="3" t="s">
        <v>3627</v>
      </c>
      <c r="C958" s="3" t="s">
        <v>79</v>
      </c>
      <c r="D958" s="3">
        <v>165670.93</v>
      </c>
      <c r="E958" s="3">
        <v>3</v>
      </c>
      <c r="F958" s="3" t="s">
        <v>1502</v>
      </c>
      <c r="G958" s="1">
        <v>45383</v>
      </c>
      <c r="H958" s="3" t="s">
        <v>40</v>
      </c>
      <c r="I958" s="3" t="s">
        <v>45</v>
      </c>
      <c r="J958" s="3" t="s">
        <v>20</v>
      </c>
    </row>
    <row r="959" spans="1:10">
      <c r="A959" s="3">
        <v>958</v>
      </c>
      <c r="B959" s="3" t="s">
        <v>3628</v>
      </c>
      <c r="C959" s="3" t="s">
        <v>70</v>
      </c>
      <c r="D959" s="3">
        <v>146364.94</v>
      </c>
      <c r="E959" s="3">
        <v>2</v>
      </c>
      <c r="F959" s="3" t="s">
        <v>1503</v>
      </c>
      <c r="G959" s="1">
        <v>45344</v>
      </c>
      <c r="H959" s="3" t="s">
        <v>35</v>
      </c>
      <c r="I959" s="3" t="s">
        <v>45</v>
      </c>
      <c r="J959" s="3" t="s">
        <v>20</v>
      </c>
    </row>
    <row r="960" spans="1:10">
      <c r="A960" s="3">
        <v>959</v>
      </c>
      <c r="B960" s="3" t="s">
        <v>3629</v>
      </c>
      <c r="C960" s="3" t="s">
        <v>16</v>
      </c>
      <c r="D960" s="3">
        <v>9363.43</v>
      </c>
      <c r="E960" s="3">
        <v>4</v>
      </c>
      <c r="F960" s="3" t="s">
        <v>1504</v>
      </c>
      <c r="G960" s="1">
        <v>45314</v>
      </c>
      <c r="H960" s="3" t="s">
        <v>81</v>
      </c>
      <c r="I960" s="3" t="s">
        <v>26</v>
      </c>
      <c r="J960" s="3" t="s">
        <v>36</v>
      </c>
    </row>
    <row r="961" spans="1:10">
      <c r="A961" s="3">
        <v>960</v>
      </c>
      <c r="B961" s="3" t="s">
        <v>3630</v>
      </c>
      <c r="C961" s="3" t="s">
        <v>129</v>
      </c>
      <c r="D961" s="3">
        <v>36069.86</v>
      </c>
      <c r="E961" s="3">
        <v>3</v>
      </c>
      <c r="F961" s="3" t="s">
        <v>1505</v>
      </c>
      <c r="G961" s="1">
        <v>45339</v>
      </c>
      <c r="H961" s="3" t="s">
        <v>67</v>
      </c>
      <c r="I961" s="3" t="s">
        <v>19</v>
      </c>
      <c r="J961" s="3" t="s">
        <v>27</v>
      </c>
    </row>
    <row r="962" spans="1:10">
      <c r="A962" s="3">
        <v>961</v>
      </c>
      <c r="B962" s="3" t="s">
        <v>3631</v>
      </c>
      <c r="C962" s="3" t="s">
        <v>47</v>
      </c>
      <c r="D962" s="3">
        <v>121220.62</v>
      </c>
      <c r="E962" s="3">
        <v>5</v>
      </c>
      <c r="F962" s="3" t="s">
        <v>1507</v>
      </c>
      <c r="G962" s="1">
        <v>45337</v>
      </c>
      <c r="H962" s="3" t="s">
        <v>67</v>
      </c>
      <c r="I962" s="3" t="s">
        <v>26</v>
      </c>
      <c r="J962" s="3" t="s">
        <v>27</v>
      </c>
    </row>
    <row r="963" spans="1:10">
      <c r="A963" s="3">
        <v>962</v>
      </c>
      <c r="B963" s="3" t="s">
        <v>3632</v>
      </c>
      <c r="C963" s="3" t="s">
        <v>47</v>
      </c>
      <c r="D963" s="3">
        <v>40238.620000000003</v>
      </c>
      <c r="E963" s="3">
        <v>2</v>
      </c>
      <c r="F963" s="3" t="s">
        <v>1508</v>
      </c>
      <c r="G963" s="1">
        <v>45643</v>
      </c>
      <c r="H963" s="3" t="s">
        <v>18</v>
      </c>
      <c r="I963" s="3" t="s">
        <v>19</v>
      </c>
      <c r="J963" s="3" t="s">
        <v>27</v>
      </c>
    </row>
    <row r="964" spans="1:10">
      <c r="A964" s="3">
        <v>963</v>
      </c>
      <c r="B964" s="3" t="s">
        <v>3633</v>
      </c>
      <c r="C964" s="3" t="s">
        <v>129</v>
      </c>
      <c r="D964" s="3">
        <v>163232.87</v>
      </c>
      <c r="E964" s="3">
        <v>1</v>
      </c>
      <c r="F964" s="3" t="s">
        <v>1510</v>
      </c>
      <c r="G964" s="1">
        <v>45376</v>
      </c>
      <c r="H964" s="3" t="s">
        <v>99</v>
      </c>
      <c r="I964" s="3" t="s">
        <v>19</v>
      </c>
      <c r="J964" s="3" t="s">
        <v>36</v>
      </c>
    </row>
    <row r="965" spans="1:10">
      <c r="A965" s="3">
        <v>964</v>
      </c>
      <c r="B965" s="3" t="s">
        <v>3634</v>
      </c>
      <c r="C965" s="3" t="s">
        <v>70</v>
      </c>
      <c r="D965" s="3">
        <v>33492.33</v>
      </c>
      <c r="E965" s="3">
        <v>3</v>
      </c>
      <c r="F965" s="3" t="s">
        <v>1511</v>
      </c>
      <c r="G965" s="1">
        <v>45640</v>
      </c>
      <c r="H965" s="3" t="s">
        <v>96</v>
      </c>
      <c r="I965" s="3" t="s">
        <v>32</v>
      </c>
      <c r="J965" s="3" t="s">
        <v>36</v>
      </c>
    </row>
    <row r="966" spans="1:10">
      <c r="A966" s="3">
        <v>965</v>
      </c>
      <c r="B966" s="3" t="s">
        <v>3635</v>
      </c>
      <c r="C966" s="3" t="s">
        <v>79</v>
      </c>
      <c r="D966" s="3">
        <v>170975.33</v>
      </c>
      <c r="E966" s="3">
        <v>5</v>
      </c>
      <c r="F966" s="3" t="s">
        <v>1513</v>
      </c>
      <c r="G966" s="1">
        <v>45439</v>
      </c>
      <c r="H966" s="3" t="s">
        <v>91</v>
      </c>
      <c r="I966" s="3" t="s">
        <v>41</v>
      </c>
      <c r="J966" s="3" t="s">
        <v>20</v>
      </c>
    </row>
    <row r="967" spans="1:10">
      <c r="A967" s="3">
        <v>966</v>
      </c>
      <c r="B967" s="3" t="s">
        <v>3636</v>
      </c>
      <c r="C967" s="3" t="s">
        <v>23</v>
      </c>
      <c r="D967" s="3">
        <v>117242.97</v>
      </c>
      <c r="E967" s="3">
        <v>2</v>
      </c>
      <c r="F967" s="3" t="s">
        <v>1514</v>
      </c>
      <c r="G967" s="1">
        <v>45310</v>
      </c>
      <c r="H967" s="3" t="s">
        <v>81</v>
      </c>
      <c r="I967" s="3" t="s">
        <v>32</v>
      </c>
      <c r="J967" s="3" t="s">
        <v>20</v>
      </c>
    </row>
    <row r="968" spans="1:10">
      <c r="A968" s="3">
        <v>967</v>
      </c>
      <c r="B968" s="3" t="s">
        <v>3637</v>
      </c>
      <c r="C968" s="3" t="s">
        <v>29</v>
      </c>
      <c r="D968" s="3">
        <v>146543.28</v>
      </c>
      <c r="E968" s="3">
        <v>5</v>
      </c>
      <c r="F968" s="3" t="s">
        <v>1515</v>
      </c>
      <c r="G968" s="1">
        <v>45304</v>
      </c>
      <c r="H968" s="3" t="s">
        <v>181</v>
      </c>
      <c r="I968" s="3" t="s">
        <v>32</v>
      </c>
      <c r="J968" s="3" t="s">
        <v>27</v>
      </c>
    </row>
    <row r="969" spans="1:10">
      <c r="A969" s="3">
        <v>968</v>
      </c>
      <c r="B969" s="3" t="s">
        <v>3638</v>
      </c>
      <c r="C969" s="3" t="s">
        <v>38</v>
      </c>
      <c r="D969" s="3">
        <v>158822.81</v>
      </c>
      <c r="E969" s="3">
        <v>2</v>
      </c>
      <c r="F969" s="3" t="s">
        <v>1516</v>
      </c>
      <c r="G969" s="1">
        <v>45334</v>
      </c>
      <c r="H969" s="3" t="s">
        <v>131</v>
      </c>
      <c r="I969" s="3" t="s">
        <v>26</v>
      </c>
      <c r="J969" s="3" t="s">
        <v>36</v>
      </c>
    </row>
    <row r="970" spans="1:10">
      <c r="A970" s="3">
        <v>969</v>
      </c>
      <c r="B970" s="3" t="s">
        <v>3246</v>
      </c>
      <c r="C970" s="3" t="s">
        <v>47</v>
      </c>
      <c r="D970" s="3">
        <v>61217.51</v>
      </c>
      <c r="E970" s="3">
        <v>1</v>
      </c>
      <c r="F970" s="3" t="s">
        <v>1517</v>
      </c>
      <c r="G970" s="1">
        <v>45585</v>
      </c>
      <c r="H970" s="3" t="s">
        <v>131</v>
      </c>
      <c r="I970" s="3" t="s">
        <v>26</v>
      </c>
      <c r="J970" s="3" t="s">
        <v>36</v>
      </c>
    </row>
    <row r="971" spans="1:10">
      <c r="A971" s="3">
        <v>970</v>
      </c>
      <c r="B971" s="3" t="s">
        <v>3639</v>
      </c>
      <c r="C971" s="3" t="s">
        <v>23</v>
      </c>
      <c r="D971" s="3">
        <v>187039.1</v>
      </c>
      <c r="E971" s="3">
        <v>4</v>
      </c>
      <c r="F971" s="3" t="s">
        <v>1518</v>
      </c>
      <c r="G971" s="1">
        <v>45607</v>
      </c>
      <c r="H971" s="3" t="s">
        <v>67</v>
      </c>
      <c r="I971" s="3" t="s">
        <v>19</v>
      </c>
      <c r="J971" s="3" t="s">
        <v>36</v>
      </c>
    </row>
    <row r="972" spans="1:10">
      <c r="A972" s="3">
        <v>971</v>
      </c>
      <c r="B972" s="3" t="s">
        <v>3640</v>
      </c>
      <c r="C972" s="3" t="s">
        <v>38</v>
      </c>
      <c r="D972" s="3">
        <v>128897.86</v>
      </c>
      <c r="E972" s="3">
        <v>3</v>
      </c>
      <c r="F972" s="3" t="s">
        <v>1520</v>
      </c>
      <c r="G972" s="1">
        <v>45603</v>
      </c>
      <c r="H972" s="3" t="s">
        <v>44</v>
      </c>
      <c r="I972" s="3" t="s">
        <v>32</v>
      </c>
      <c r="J972" s="3" t="s">
        <v>27</v>
      </c>
    </row>
    <row r="973" spans="1:10">
      <c r="A973" s="3">
        <v>972</v>
      </c>
      <c r="B973" s="3" t="s">
        <v>3641</v>
      </c>
      <c r="C973" s="3" t="s">
        <v>38</v>
      </c>
      <c r="D973" s="3">
        <v>154204.78</v>
      </c>
      <c r="E973" s="3">
        <v>4</v>
      </c>
      <c r="F973" s="3" t="s">
        <v>1522</v>
      </c>
      <c r="G973" s="1">
        <v>45394</v>
      </c>
      <c r="H973" s="3" t="s">
        <v>159</v>
      </c>
      <c r="I973" s="3" t="s">
        <v>45</v>
      </c>
      <c r="J973" s="3" t="s">
        <v>36</v>
      </c>
    </row>
    <row r="974" spans="1:10">
      <c r="A974" s="3">
        <v>973</v>
      </c>
      <c r="B974" s="3" t="s">
        <v>3642</v>
      </c>
      <c r="C974" s="3" t="s">
        <v>29</v>
      </c>
      <c r="D974" s="3">
        <v>19979.61</v>
      </c>
      <c r="E974" s="3">
        <v>1</v>
      </c>
      <c r="F974" s="3" t="s">
        <v>1523</v>
      </c>
      <c r="G974" s="1">
        <v>45588</v>
      </c>
      <c r="H974" s="3" t="s">
        <v>81</v>
      </c>
      <c r="I974" s="3" t="s">
        <v>26</v>
      </c>
      <c r="J974" s="3" t="s">
        <v>20</v>
      </c>
    </row>
    <row r="975" spans="1:10">
      <c r="A975" s="3">
        <v>974</v>
      </c>
      <c r="B975" s="3" t="s">
        <v>3643</v>
      </c>
      <c r="C975" s="3" t="s">
        <v>70</v>
      </c>
      <c r="D975" s="3">
        <v>158636.46</v>
      </c>
      <c r="E975" s="3">
        <v>5</v>
      </c>
      <c r="F975" s="3" t="s">
        <v>1525</v>
      </c>
      <c r="G975" s="1">
        <v>45624</v>
      </c>
      <c r="H975" s="3" t="s">
        <v>84</v>
      </c>
      <c r="I975" s="3" t="s">
        <v>26</v>
      </c>
      <c r="J975" s="3" t="s">
        <v>20</v>
      </c>
    </row>
    <row r="976" spans="1:10">
      <c r="A976" s="3">
        <v>975</v>
      </c>
      <c r="B976" s="3" t="s">
        <v>3644</v>
      </c>
      <c r="C976" s="3" t="s">
        <v>51</v>
      </c>
      <c r="D976" s="3">
        <v>36225.879999999997</v>
      </c>
      <c r="E976" s="3">
        <v>4</v>
      </c>
      <c r="F976" s="3" t="s">
        <v>1526</v>
      </c>
      <c r="G976" s="1">
        <v>45573</v>
      </c>
      <c r="H976" s="3" t="s">
        <v>181</v>
      </c>
      <c r="I976" s="3" t="s">
        <v>26</v>
      </c>
      <c r="J976" s="3" t="s">
        <v>36</v>
      </c>
    </row>
    <row r="977" spans="1:10">
      <c r="A977" s="3">
        <v>976</v>
      </c>
      <c r="B977" s="3" t="s">
        <v>3645</v>
      </c>
      <c r="C977" s="3" t="s">
        <v>79</v>
      </c>
      <c r="D977" s="3">
        <v>98228.39</v>
      </c>
      <c r="E977" s="3">
        <v>5</v>
      </c>
      <c r="F977" s="3" t="s">
        <v>1528</v>
      </c>
      <c r="G977" s="1">
        <v>45330</v>
      </c>
      <c r="H977" s="3" t="s">
        <v>18</v>
      </c>
      <c r="I977" s="3" t="s">
        <v>41</v>
      </c>
      <c r="J977" s="3" t="s">
        <v>36</v>
      </c>
    </row>
    <row r="978" spans="1:10">
      <c r="A978" s="3">
        <v>977</v>
      </c>
      <c r="B978" s="3" t="s">
        <v>3646</v>
      </c>
      <c r="C978" s="3" t="s">
        <v>51</v>
      </c>
      <c r="D978" s="3">
        <v>53515</v>
      </c>
      <c r="E978" s="3">
        <v>4</v>
      </c>
      <c r="F978" s="3" t="s">
        <v>1529</v>
      </c>
      <c r="G978" s="1">
        <v>45408</v>
      </c>
      <c r="H978" s="3" t="s">
        <v>57</v>
      </c>
      <c r="I978" s="3" t="s">
        <v>19</v>
      </c>
      <c r="J978" s="3" t="s">
        <v>36</v>
      </c>
    </row>
    <row r="979" spans="1:10">
      <c r="A979" s="3">
        <v>978</v>
      </c>
      <c r="B979" s="3" t="s">
        <v>3647</v>
      </c>
      <c r="C979" s="3" t="s">
        <v>60</v>
      </c>
      <c r="D979" s="3">
        <v>161775.32999999999</v>
      </c>
      <c r="E979" s="3">
        <v>2</v>
      </c>
      <c r="F979" s="3" t="s">
        <v>1530</v>
      </c>
      <c r="G979" s="1">
        <v>45606</v>
      </c>
      <c r="H979" s="3" t="s">
        <v>44</v>
      </c>
      <c r="I979" s="3" t="s">
        <v>19</v>
      </c>
      <c r="J979" s="3" t="s">
        <v>27</v>
      </c>
    </row>
    <row r="980" spans="1:10">
      <c r="A980" s="3">
        <v>979</v>
      </c>
      <c r="B980" s="3" t="s">
        <v>3648</v>
      </c>
      <c r="C980" s="3" t="s">
        <v>23</v>
      </c>
      <c r="D980" s="3">
        <v>113028.79</v>
      </c>
      <c r="E980" s="3">
        <v>1</v>
      </c>
      <c r="F980" s="3" t="s">
        <v>1532</v>
      </c>
      <c r="G980" s="1">
        <v>45601</v>
      </c>
      <c r="H980" s="3" t="s">
        <v>84</v>
      </c>
      <c r="I980" s="3" t="s">
        <v>41</v>
      </c>
      <c r="J980" s="3" t="s">
        <v>20</v>
      </c>
    </row>
    <row r="981" spans="1:10">
      <c r="A981" s="3">
        <v>980</v>
      </c>
      <c r="B981" s="3" t="s">
        <v>3649</v>
      </c>
      <c r="C981" s="3" t="s">
        <v>60</v>
      </c>
      <c r="D981" s="3">
        <v>115227.32</v>
      </c>
      <c r="E981" s="3">
        <v>4</v>
      </c>
      <c r="F981" s="3" t="s">
        <v>1533</v>
      </c>
      <c r="G981" s="1">
        <v>45446</v>
      </c>
      <c r="H981" s="3" t="s">
        <v>72</v>
      </c>
      <c r="I981" s="3" t="s">
        <v>26</v>
      </c>
      <c r="J981" s="3" t="s">
        <v>27</v>
      </c>
    </row>
    <row r="982" spans="1:10">
      <c r="A982" s="3">
        <v>981</v>
      </c>
      <c r="B982" s="3" t="s">
        <v>3650</v>
      </c>
      <c r="C982" s="3" t="s">
        <v>47</v>
      </c>
      <c r="D982" s="3">
        <v>113457.36</v>
      </c>
      <c r="E982" s="3">
        <v>1</v>
      </c>
      <c r="F982" s="3" t="s">
        <v>1535</v>
      </c>
      <c r="G982" s="1">
        <v>45460</v>
      </c>
      <c r="H982" s="3" t="s">
        <v>76</v>
      </c>
      <c r="I982" s="3" t="s">
        <v>26</v>
      </c>
      <c r="J982" s="3" t="s">
        <v>27</v>
      </c>
    </row>
    <row r="983" spans="1:10">
      <c r="A983" s="3">
        <v>982</v>
      </c>
      <c r="B983" s="3" t="s">
        <v>3651</v>
      </c>
      <c r="C983" s="3" t="s">
        <v>29</v>
      </c>
      <c r="D983" s="3">
        <v>30012.28</v>
      </c>
      <c r="E983" s="3">
        <v>4</v>
      </c>
      <c r="F983" s="3" t="s">
        <v>1536</v>
      </c>
      <c r="G983" s="1">
        <v>45345</v>
      </c>
      <c r="H983" s="3" t="s">
        <v>251</v>
      </c>
      <c r="I983" s="3" t="s">
        <v>41</v>
      </c>
      <c r="J983" s="3" t="s">
        <v>36</v>
      </c>
    </row>
    <row r="984" spans="1:10">
      <c r="A984" s="3">
        <v>983</v>
      </c>
      <c r="B984" s="3" t="s">
        <v>3652</v>
      </c>
      <c r="C984" s="3" t="s">
        <v>129</v>
      </c>
      <c r="D984" s="3">
        <v>158150.73000000001</v>
      </c>
      <c r="E984" s="3">
        <v>4</v>
      </c>
      <c r="F984" s="3" t="s">
        <v>1538</v>
      </c>
      <c r="G984" s="1">
        <v>45419</v>
      </c>
      <c r="H984" s="3" t="s">
        <v>31</v>
      </c>
      <c r="I984" s="3" t="s">
        <v>32</v>
      </c>
      <c r="J984" s="3" t="s">
        <v>27</v>
      </c>
    </row>
    <row r="985" spans="1:10">
      <c r="A985" s="3">
        <v>984</v>
      </c>
      <c r="B985" s="3" t="s">
        <v>3653</v>
      </c>
      <c r="C985" s="3" t="s">
        <v>70</v>
      </c>
      <c r="D985" s="3">
        <v>43582.69</v>
      </c>
      <c r="E985" s="3">
        <v>2</v>
      </c>
      <c r="F985" s="3" t="s">
        <v>1540</v>
      </c>
      <c r="G985" s="1">
        <v>45554</v>
      </c>
      <c r="H985" s="3" t="s">
        <v>76</v>
      </c>
      <c r="I985" s="3" t="s">
        <v>26</v>
      </c>
      <c r="J985" s="3" t="s">
        <v>27</v>
      </c>
    </row>
    <row r="986" spans="1:10">
      <c r="A986" s="3">
        <v>985</v>
      </c>
      <c r="B986" s="3" t="s">
        <v>3654</v>
      </c>
      <c r="C986" s="3" t="s">
        <v>16</v>
      </c>
      <c r="D986" s="3">
        <v>91288.17</v>
      </c>
      <c r="E986" s="3">
        <v>2</v>
      </c>
      <c r="F986" s="3" t="s">
        <v>1541</v>
      </c>
      <c r="G986" s="1">
        <v>45343</v>
      </c>
      <c r="H986" s="3" t="s">
        <v>191</v>
      </c>
      <c r="I986" s="3" t="s">
        <v>19</v>
      </c>
      <c r="J986" s="3" t="s">
        <v>36</v>
      </c>
    </row>
    <row r="987" spans="1:10">
      <c r="A987" s="3">
        <v>986</v>
      </c>
      <c r="B987" s="3" t="s">
        <v>3655</v>
      </c>
      <c r="C987" s="3" t="s">
        <v>60</v>
      </c>
      <c r="D987" s="3">
        <v>102320.65</v>
      </c>
      <c r="E987" s="3">
        <v>4</v>
      </c>
      <c r="F987" s="3" t="s">
        <v>1542</v>
      </c>
      <c r="G987" s="1">
        <v>45646</v>
      </c>
      <c r="H987" s="3" t="s">
        <v>67</v>
      </c>
      <c r="I987" s="3" t="s">
        <v>32</v>
      </c>
      <c r="J987" s="3" t="s">
        <v>20</v>
      </c>
    </row>
    <row r="988" spans="1:10">
      <c r="A988" s="3">
        <v>987</v>
      </c>
      <c r="B988" s="3" t="s">
        <v>3656</v>
      </c>
      <c r="C988" s="3" t="s">
        <v>29</v>
      </c>
      <c r="D988" s="3">
        <v>109707.36</v>
      </c>
      <c r="E988" s="3">
        <v>3</v>
      </c>
      <c r="F988" s="3" t="s">
        <v>1544</v>
      </c>
      <c r="G988" s="1">
        <v>45472</v>
      </c>
      <c r="H988" s="3" t="s">
        <v>62</v>
      </c>
      <c r="I988" s="3" t="s">
        <v>45</v>
      </c>
      <c r="J988" s="3" t="s">
        <v>27</v>
      </c>
    </row>
    <row r="989" spans="1:10">
      <c r="A989" s="3">
        <v>988</v>
      </c>
      <c r="B989" s="3" t="s">
        <v>3657</v>
      </c>
      <c r="C989" s="3" t="s">
        <v>29</v>
      </c>
      <c r="D989" s="3">
        <v>91609.35</v>
      </c>
      <c r="E989" s="3">
        <v>1</v>
      </c>
      <c r="F989" s="3" t="s">
        <v>1545</v>
      </c>
      <c r="G989" s="1">
        <v>45422</v>
      </c>
      <c r="H989" s="3" t="s">
        <v>251</v>
      </c>
      <c r="I989" s="3" t="s">
        <v>19</v>
      </c>
      <c r="J989" s="3" t="s">
        <v>20</v>
      </c>
    </row>
    <row r="990" spans="1:10">
      <c r="A990" s="3">
        <v>989</v>
      </c>
      <c r="B990" s="3" t="s">
        <v>3658</v>
      </c>
      <c r="C990" s="3" t="s">
        <v>23</v>
      </c>
      <c r="D990" s="3">
        <v>157976.34</v>
      </c>
      <c r="E990" s="3">
        <v>5</v>
      </c>
      <c r="F990" s="3" t="s">
        <v>1546</v>
      </c>
      <c r="G990" s="1">
        <v>45369</v>
      </c>
      <c r="H990" s="3" t="s">
        <v>91</v>
      </c>
      <c r="I990" s="3" t="s">
        <v>32</v>
      </c>
      <c r="J990" s="3" t="s">
        <v>36</v>
      </c>
    </row>
    <row r="991" spans="1:10">
      <c r="A991" s="3">
        <v>990</v>
      </c>
      <c r="B991" s="3" t="s">
        <v>3659</v>
      </c>
      <c r="C991" s="3" t="s">
        <v>60</v>
      </c>
      <c r="D991" s="3">
        <v>180068.15</v>
      </c>
      <c r="E991" s="3">
        <v>4</v>
      </c>
      <c r="F991" s="3" t="s">
        <v>1547</v>
      </c>
      <c r="G991" s="1">
        <v>45592</v>
      </c>
      <c r="H991" s="3" t="s">
        <v>121</v>
      </c>
      <c r="I991" s="3" t="s">
        <v>26</v>
      </c>
      <c r="J991" s="3" t="s">
        <v>20</v>
      </c>
    </row>
    <row r="992" spans="1:10">
      <c r="A992" s="3">
        <v>991</v>
      </c>
      <c r="B992" s="3" t="s">
        <v>3660</v>
      </c>
      <c r="C992" s="3" t="s">
        <v>51</v>
      </c>
      <c r="D992" s="3">
        <v>194083.41</v>
      </c>
      <c r="E992" s="3">
        <v>4</v>
      </c>
      <c r="F992" s="3" t="s">
        <v>1548</v>
      </c>
      <c r="G992" s="1">
        <v>45482</v>
      </c>
      <c r="H992" s="3" t="s">
        <v>191</v>
      </c>
      <c r="I992" s="3" t="s">
        <v>26</v>
      </c>
      <c r="J992" s="3" t="s">
        <v>36</v>
      </c>
    </row>
    <row r="993" spans="1:10">
      <c r="A993" s="3">
        <v>992</v>
      </c>
      <c r="B993" s="3" t="s">
        <v>3339</v>
      </c>
      <c r="C993" s="3" t="s">
        <v>47</v>
      </c>
      <c r="D993" s="3">
        <v>115938.43</v>
      </c>
      <c r="E993" s="3">
        <v>4</v>
      </c>
      <c r="F993" s="3" t="s">
        <v>1549</v>
      </c>
      <c r="G993" s="1">
        <v>45451</v>
      </c>
      <c r="H993" s="3" t="s">
        <v>197</v>
      </c>
      <c r="I993" s="3" t="s">
        <v>26</v>
      </c>
      <c r="J993" s="3" t="s">
        <v>20</v>
      </c>
    </row>
    <row r="994" spans="1:10">
      <c r="A994" s="3">
        <v>993</v>
      </c>
      <c r="B994" s="3" t="s">
        <v>3661</v>
      </c>
      <c r="C994" s="3" t="s">
        <v>51</v>
      </c>
      <c r="D994" s="3">
        <v>97586.86</v>
      </c>
      <c r="E994" s="3">
        <v>2</v>
      </c>
      <c r="F994" s="3" t="s">
        <v>1550</v>
      </c>
      <c r="G994" s="1">
        <v>45582</v>
      </c>
      <c r="H994" s="3" t="s">
        <v>67</v>
      </c>
      <c r="I994" s="3" t="s">
        <v>19</v>
      </c>
      <c r="J994" s="3" t="s">
        <v>27</v>
      </c>
    </row>
    <row r="995" spans="1:10">
      <c r="A995" s="3">
        <v>994</v>
      </c>
      <c r="B995" s="3" t="s">
        <v>3662</v>
      </c>
      <c r="C995" s="3" t="s">
        <v>38</v>
      </c>
      <c r="D995" s="3">
        <v>175184.32</v>
      </c>
      <c r="E995" s="3">
        <v>3</v>
      </c>
      <c r="F995" s="3" t="s">
        <v>1551</v>
      </c>
      <c r="G995" s="1">
        <v>45516</v>
      </c>
      <c r="H995" s="3" t="s">
        <v>159</v>
      </c>
      <c r="I995" s="3" t="s">
        <v>32</v>
      </c>
      <c r="J995" s="3" t="s">
        <v>27</v>
      </c>
    </row>
    <row r="996" spans="1:10">
      <c r="A996" s="3">
        <v>995</v>
      </c>
      <c r="B996" s="3" t="s">
        <v>3663</v>
      </c>
      <c r="C996" s="3" t="s">
        <v>70</v>
      </c>
      <c r="D996" s="3">
        <v>192233.66</v>
      </c>
      <c r="E996" s="3">
        <v>3</v>
      </c>
      <c r="F996" s="3" t="s">
        <v>1553</v>
      </c>
      <c r="G996" s="1">
        <v>45464</v>
      </c>
      <c r="H996" s="3" t="s">
        <v>99</v>
      </c>
      <c r="I996" s="3" t="s">
        <v>19</v>
      </c>
      <c r="J996" s="3" t="s">
        <v>20</v>
      </c>
    </row>
    <row r="997" spans="1:10">
      <c r="A997" s="3">
        <v>996</v>
      </c>
      <c r="B997" s="3" t="s">
        <v>3664</v>
      </c>
      <c r="C997" s="3" t="s">
        <v>79</v>
      </c>
      <c r="D997" s="3">
        <v>147008.79999999999</v>
      </c>
      <c r="E997" s="3">
        <v>2</v>
      </c>
      <c r="F997" s="3" t="s">
        <v>1554</v>
      </c>
      <c r="G997" s="1">
        <v>45515</v>
      </c>
      <c r="H997" s="3" t="s">
        <v>99</v>
      </c>
      <c r="I997" s="3" t="s">
        <v>45</v>
      </c>
      <c r="J997" s="3" t="s">
        <v>36</v>
      </c>
    </row>
    <row r="998" spans="1:10">
      <c r="A998" s="3">
        <v>997</v>
      </c>
      <c r="B998" s="3" t="s">
        <v>3665</v>
      </c>
      <c r="C998" s="3" t="s">
        <v>79</v>
      </c>
      <c r="D998" s="3">
        <v>105332.86</v>
      </c>
      <c r="E998" s="3">
        <v>3</v>
      </c>
      <c r="F998" s="3" t="s">
        <v>1555</v>
      </c>
      <c r="G998" s="1">
        <v>45470</v>
      </c>
      <c r="H998" s="3" t="s">
        <v>197</v>
      </c>
      <c r="I998" s="3" t="s">
        <v>41</v>
      </c>
      <c r="J998" s="3" t="s">
        <v>27</v>
      </c>
    </row>
    <row r="999" spans="1:10">
      <c r="A999" s="3">
        <v>998</v>
      </c>
      <c r="B999" s="3" t="s">
        <v>3666</v>
      </c>
      <c r="C999" s="3" t="s">
        <v>70</v>
      </c>
      <c r="D999" s="3">
        <v>54633.08</v>
      </c>
      <c r="E999" s="3">
        <v>3</v>
      </c>
      <c r="F999" s="3" t="s">
        <v>1556</v>
      </c>
      <c r="G999" s="1">
        <v>45319</v>
      </c>
      <c r="H999" s="3" t="s">
        <v>181</v>
      </c>
      <c r="I999" s="3" t="s">
        <v>45</v>
      </c>
      <c r="J999" s="3" t="s">
        <v>20</v>
      </c>
    </row>
    <row r="1000" spans="1:10">
      <c r="A1000" s="3">
        <v>999</v>
      </c>
      <c r="B1000" s="3" t="s">
        <v>3667</v>
      </c>
      <c r="C1000" s="3" t="s">
        <v>51</v>
      </c>
      <c r="D1000" s="3">
        <v>125770.84</v>
      </c>
      <c r="E1000" s="3">
        <v>3</v>
      </c>
      <c r="F1000" s="3" t="s">
        <v>1558</v>
      </c>
      <c r="G1000" s="1">
        <v>45407</v>
      </c>
      <c r="H1000" s="3" t="s">
        <v>251</v>
      </c>
      <c r="I1000" s="3" t="s">
        <v>41</v>
      </c>
      <c r="J1000" s="3" t="s">
        <v>36</v>
      </c>
    </row>
    <row r="1001" spans="1:10">
      <c r="A1001" s="3">
        <v>1000</v>
      </c>
      <c r="B1001" s="3" t="s">
        <v>3668</v>
      </c>
      <c r="C1001" s="3" t="s">
        <v>23</v>
      </c>
      <c r="D1001" s="3">
        <v>94083.99</v>
      </c>
      <c r="E1001" s="3">
        <v>2</v>
      </c>
      <c r="F1001" s="3" t="s">
        <v>1559</v>
      </c>
      <c r="G1001" s="1">
        <v>45518</v>
      </c>
      <c r="H1001" s="3" t="s">
        <v>121</v>
      </c>
      <c r="I1001" s="3" t="s">
        <v>41</v>
      </c>
      <c r="J1001" s="3" t="s">
        <v>20</v>
      </c>
    </row>
    <row r="1002" spans="1:10">
      <c r="A1002" s="3">
        <v>1001</v>
      </c>
      <c r="B1002" s="3" t="s">
        <v>3669</v>
      </c>
      <c r="C1002" s="3" t="s">
        <v>60</v>
      </c>
      <c r="D1002" s="3">
        <v>39702.44</v>
      </c>
      <c r="E1002" s="3">
        <v>1</v>
      </c>
      <c r="F1002" s="3" t="s">
        <v>1560</v>
      </c>
      <c r="G1002" s="1">
        <v>45444</v>
      </c>
      <c r="H1002" s="3" t="s">
        <v>96</v>
      </c>
      <c r="I1002" s="3" t="s">
        <v>26</v>
      </c>
      <c r="J1002" s="3" t="s">
        <v>36</v>
      </c>
    </row>
    <row r="1003" spans="1:10">
      <c r="A1003" s="3">
        <v>1002</v>
      </c>
      <c r="B1003" s="3" t="s">
        <v>3670</v>
      </c>
      <c r="C1003" s="3" t="s">
        <v>129</v>
      </c>
      <c r="D1003" s="3">
        <v>150338.67000000001</v>
      </c>
      <c r="E1003" s="3">
        <v>1</v>
      </c>
      <c r="F1003" s="3" t="s">
        <v>1561</v>
      </c>
      <c r="G1003" s="1">
        <v>45408</v>
      </c>
      <c r="H1003" s="3" t="s">
        <v>96</v>
      </c>
      <c r="I1003" s="3" t="s">
        <v>19</v>
      </c>
      <c r="J1003" s="3" t="s">
        <v>27</v>
      </c>
    </row>
    <row r="1004" spans="1:10">
      <c r="A1004" s="3">
        <v>1003</v>
      </c>
      <c r="B1004" s="3" t="s">
        <v>3671</v>
      </c>
      <c r="C1004" s="3" t="s">
        <v>47</v>
      </c>
      <c r="D1004" s="3">
        <v>94312.17</v>
      </c>
      <c r="E1004" s="3">
        <v>3</v>
      </c>
      <c r="F1004" s="3" t="s">
        <v>1562</v>
      </c>
      <c r="G1004" s="1">
        <v>45390</v>
      </c>
      <c r="H1004" s="3" t="s">
        <v>91</v>
      </c>
      <c r="I1004" s="3" t="s">
        <v>26</v>
      </c>
      <c r="J1004" s="3" t="s">
        <v>36</v>
      </c>
    </row>
    <row r="1005" spans="1:10">
      <c r="A1005" s="3">
        <v>1004</v>
      </c>
      <c r="B1005" s="3" t="s">
        <v>3672</v>
      </c>
      <c r="C1005" s="3" t="s">
        <v>79</v>
      </c>
      <c r="D1005" s="3">
        <v>105072.42</v>
      </c>
      <c r="E1005" s="3">
        <v>5</v>
      </c>
      <c r="F1005" s="3" t="s">
        <v>1563</v>
      </c>
      <c r="G1005" s="1">
        <v>45306</v>
      </c>
      <c r="H1005" s="3" t="s">
        <v>251</v>
      </c>
      <c r="I1005" s="3" t="s">
        <v>26</v>
      </c>
      <c r="J1005" s="3" t="s">
        <v>27</v>
      </c>
    </row>
    <row r="1006" spans="1:10">
      <c r="A1006" s="3">
        <v>1005</v>
      </c>
      <c r="B1006" s="3" t="s">
        <v>3673</v>
      </c>
      <c r="C1006" s="3" t="s">
        <v>23</v>
      </c>
      <c r="D1006" s="3">
        <v>134890.41</v>
      </c>
      <c r="E1006" s="3">
        <v>4</v>
      </c>
      <c r="F1006" s="3" t="s">
        <v>1564</v>
      </c>
      <c r="G1006" s="1">
        <v>45396</v>
      </c>
      <c r="H1006" s="3" t="s">
        <v>81</v>
      </c>
      <c r="I1006" s="3" t="s">
        <v>26</v>
      </c>
      <c r="J1006" s="3" t="s">
        <v>27</v>
      </c>
    </row>
    <row r="1007" spans="1:10">
      <c r="A1007" s="3">
        <v>1006</v>
      </c>
      <c r="B1007" s="3" t="s">
        <v>3674</v>
      </c>
      <c r="C1007" s="3" t="s">
        <v>29</v>
      </c>
      <c r="D1007" s="3">
        <v>10527.21</v>
      </c>
      <c r="E1007" s="3">
        <v>4</v>
      </c>
      <c r="F1007" s="3" t="s">
        <v>1565</v>
      </c>
      <c r="G1007" s="1">
        <v>45492</v>
      </c>
      <c r="H1007" s="3" t="s">
        <v>84</v>
      </c>
      <c r="I1007" s="3" t="s">
        <v>26</v>
      </c>
      <c r="J1007" s="3" t="s">
        <v>20</v>
      </c>
    </row>
    <row r="1008" spans="1:10">
      <c r="A1008" s="3">
        <v>1007</v>
      </c>
      <c r="B1008" s="3" t="s">
        <v>3675</v>
      </c>
      <c r="C1008" s="3" t="s">
        <v>38</v>
      </c>
      <c r="D1008" s="3">
        <v>78447.16</v>
      </c>
      <c r="E1008" s="3">
        <v>1</v>
      </c>
      <c r="F1008" s="3" t="s">
        <v>1566</v>
      </c>
      <c r="G1008" s="1">
        <v>45529</v>
      </c>
      <c r="H1008" s="3" t="s">
        <v>57</v>
      </c>
      <c r="I1008" s="3" t="s">
        <v>41</v>
      </c>
      <c r="J1008" s="3" t="s">
        <v>36</v>
      </c>
    </row>
    <row r="1009" spans="1:10">
      <c r="A1009" s="3">
        <v>1008</v>
      </c>
      <c r="B1009" s="3" t="s">
        <v>3676</v>
      </c>
      <c r="C1009" s="3" t="s">
        <v>79</v>
      </c>
      <c r="D1009" s="3">
        <v>31537.98</v>
      </c>
      <c r="E1009" s="3">
        <v>2</v>
      </c>
      <c r="F1009" s="3" t="s">
        <v>1567</v>
      </c>
      <c r="G1009" s="1">
        <v>45596</v>
      </c>
      <c r="H1009" s="3" t="s">
        <v>25</v>
      </c>
      <c r="I1009" s="3" t="s">
        <v>19</v>
      </c>
      <c r="J1009" s="3" t="s">
        <v>27</v>
      </c>
    </row>
    <row r="1010" spans="1:10">
      <c r="A1010" s="3">
        <v>1009</v>
      </c>
      <c r="B1010" s="3" t="s">
        <v>3677</v>
      </c>
      <c r="C1010" s="3" t="s">
        <v>29</v>
      </c>
      <c r="D1010" s="3">
        <v>142154.43</v>
      </c>
      <c r="E1010" s="3">
        <v>5</v>
      </c>
      <c r="F1010" s="3" t="s">
        <v>1568</v>
      </c>
      <c r="G1010" s="1">
        <v>45438</v>
      </c>
      <c r="H1010" s="3" t="s">
        <v>57</v>
      </c>
      <c r="I1010" s="3" t="s">
        <v>26</v>
      </c>
      <c r="J1010" s="3" t="s">
        <v>36</v>
      </c>
    </row>
    <row r="1011" spans="1:10">
      <c r="A1011" s="3">
        <v>1010</v>
      </c>
      <c r="B1011" s="3" t="s">
        <v>3678</v>
      </c>
      <c r="C1011" s="3" t="s">
        <v>60</v>
      </c>
      <c r="D1011" s="3">
        <v>10478.77</v>
      </c>
      <c r="E1011" s="3">
        <v>1</v>
      </c>
      <c r="F1011" s="3" t="s">
        <v>1569</v>
      </c>
      <c r="G1011" s="1">
        <v>45295</v>
      </c>
      <c r="H1011" s="3" t="s">
        <v>35</v>
      </c>
      <c r="I1011" s="3" t="s">
        <v>41</v>
      </c>
      <c r="J1011" s="3" t="s">
        <v>36</v>
      </c>
    </row>
    <row r="1012" spans="1:10">
      <c r="A1012" s="3">
        <v>1011</v>
      </c>
      <c r="B1012" s="3" t="s">
        <v>3679</v>
      </c>
      <c r="C1012" s="3" t="s">
        <v>47</v>
      </c>
      <c r="D1012" s="3">
        <v>114307.82</v>
      </c>
      <c r="E1012" s="3">
        <v>5</v>
      </c>
      <c r="F1012" s="3" t="s">
        <v>1571</v>
      </c>
      <c r="G1012" s="1">
        <v>45603</v>
      </c>
      <c r="H1012" s="3" t="s">
        <v>31</v>
      </c>
      <c r="I1012" s="3" t="s">
        <v>19</v>
      </c>
      <c r="J1012" s="3" t="s">
        <v>27</v>
      </c>
    </row>
    <row r="1013" spans="1:10">
      <c r="A1013" s="3">
        <v>1012</v>
      </c>
      <c r="B1013" s="3" t="s">
        <v>3680</v>
      </c>
      <c r="C1013" s="3" t="s">
        <v>38</v>
      </c>
      <c r="D1013" s="3">
        <v>61231.08</v>
      </c>
      <c r="E1013" s="3">
        <v>1</v>
      </c>
      <c r="F1013" s="3" t="s">
        <v>1572</v>
      </c>
      <c r="G1013" s="1">
        <v>45421</v>
      </c>
      <c r="H1013" s="3" t="s">
        <v>31</v>
      </c>
      <c r="I1013" s="3" t="s">
        <v>26</v>
      </c>
      <c r="J1013" s="3" t="s">
        <v>20</v>
      </c>
    </row>
    <row r="1014" spans="1:10">
      <c r="A1014" s="3">
        <v>1013</v>
      </c>
      <c r="B1014" s="3" t="s">
        <v>3681</v>
      </c>
      <c r="C1014" s="3" t="s">
        <v>129</v>
      </c>
      <c r="D1014" s="3">
        <v>182758.34</v>
      </c>
      <c r="E1014" s="3">
        <v>2</v>
      </c>
      <c r="F1014" s="3" t="s">
        <v>1573</v>
      </c>
      <c r="G1014" s="1">
        <v>45373</v>
      </c>
      <c r="H1014" s="3" t="s">
        <v>76</v>
      </c>
      <c r="I1014" s="3" t="s">
        <v>32</v>
      </c>
      <c r="J1014" s="3" t="s">
        <v>27</v>
      </c>
    </row>
    <row r="1015" spans="1:10">
      <c r="A1015" s="3">
        <v>1014</v>
      </c>
      <c r="B1015" s="3" t="s">
        <v>3682</v>
      </c>
      <c r="C1015" s="3" t="s">
        <v>47</v>
      </c>
      <c r="D1015" s="3">
        <v>136404.57</v>
      </c>
      <c r="E1015" s="3">
        <v>3</v>
      </c>
      <c r="F1015" s="3" t="s">
        <v>1574</v>
      </c>
      <c r="G1015" s="1">
        <v>45383</v>
      </c>
      <c r="H1015" s="3" t="s">
        <v>62</v>
      </c>
      <c r="I1015" s="3" t="s">
        <v>26</v>
      </c>
      <c r="J1015" s="3" t="s">
        <v>20</v>
      </c>
    </row>
    <row r="1016" spans="1:10">
      <c r="A1016" s="3">
        <v>1015</v>
      </c>
      <c r="B1016" s="3" t="s">
        <v>3683</v>
      </c>
      <c r="C1016" s="3" t="s">
        <v>51</v>
      </c>
      <c r="D1016" s="3">
        <v>143609.23000000001</v>
      </c>
      <c r="E1016" s="3">
        <v>2</v>
      </c>
      <c r="F1016" s="3" t="s">
        <v>1575</v>
      </c>
      <c r="G1016" s="1">
        <v>45310</v>
      </c>
      <c r="H1016" s="3" t="s">
        <v>57</v>
      </c>
      <c r="I1016" s="3" t="s">
        <v>26</v>
      </c>
      <c r="J1016" s="3" t="s">
        <v>20</v>
      </c>
    </row>
    <row r="1017" spans="1:10">
      <c r="A1017" s="3">
        <v>1016</v>
      </c>
      <c r="B1017" s="3" t="s">
        <v>3684</v>
      </c>
      <c r="C1017" s="3" t="s">
        <v>129</v>
      </c>
      <c r="D1017" s="3">
        <v>26505.4</v>
      </c>
      <c r="E1017" s="3">
        <v>2</v>
      </c>
      <c r="F1017" s="3" t="s">
        <v>1576</v>
      </c>
      <c r="G1017" s="1">
        <v>45632</v>
      </c>
      <c r="H1017" s="3" t="s">
        <v>72</v>
      </c>
      <c r="I1017" s="3" t="s">
        <v>32</v>
      </c>
      <c r="J1017" s="3" t="s">
        <v>36</v>
      </c>
    </row>
    <row r="1018" spans="1:10">
      <c r="A1018" s="3">
        <v>1017</v>
      </c>
      <c r="B1018" s="3" t="s">
        <v>3685</v>
      </c>
      <c r="C1018" s="3" t="s">
        <v>23</v>
      </c>
      <c r="D1018" s="3">
        <v>37674.239999999998</v>
      </c>
      <c r="E1018" s="3">
        <v>3</v>
      </c>
      <c r="F1018" s="3" t="s">
        <v>1578</v>
      </c>
      <c r="G1018" s="1">
        <v>45529</v>
      </c>
      <c r="H1018" s="3" t="s">
        <v>35</v>
      </c>
      <c r="I1018" s="3" t="s">
        <v>41</v>
      </c>
      <c r="J1018" s="3" t="s">
        <v>27</v>
      </c>
    </row>
    <row r="1019" spans="1:10">
      <c r="A1019" s="3">
        <v>1018</v>
      </c>
      <c r="B1019" s="3" t="s">
        <v>3686</v>
      </c>
      <c r="C1019" s="3" t="s">
        <v>79</v>
      </c>
      <c r="D1019" s="3">
        <v>141620.01999999999</v>
      </c>
      <c r="E1019" s="3">
        <v>1</v>
      </c>
      <c r="F1019" s="3" t="s">
        <v>1580</v>
      </c>
      <c r="G1019" s="1">
        <v>45351</v>
      </c>
      <c r="H1019" s="3" t="s">
        <v>223</v>
      </c>
      <c r="I1019" s="3" t="s">
        <v>19</v>
      </c>
      <c r="J1019" s="3" t="s">
        <v>20</v>
      </c>
    </row>
    <row r="1020" spans="1:10">
      <c r="A1020" s="3">
        <v>1019</v>
      </c>
      <c r="B1020" s="3" t="s">
        <v>3687</v>
      </c>
      <c r="C1020" s="3" t="s">
        <v>129</v>
      </c>
      <c r="D1020" s="3">
        <v>44145.43</v>
      </c>
      <c r="E1020" s="3">
        <v>4</v>
      </c>
      <c r="F1020" s="3" t="s">
        <v>1582</v>
      </c>
      <c r="G1020" s="1">
        <v>45353</v>
      </c>
      <c r="H1020" s="3" t="s">
        <v>67</v>
      </c>
      <c r="I1020" s="3" t="s">
        <v>19</v>
      </c>
      <c r="J1020" s="3" t="s">
        <v>20</v>
      </c>
    </row>
    <row r="1021" spans="1:10">
      <c r="A1021" s="3">
        <v>1020</v>
      </c>
      <c r="B1021" s="3" t="s">
        <v>3688</v>
      </c>
      <c r="C1021" s="3" t="s">
        <v>51</v>
      </c>
      <c r="D1021" s="3">
        <v>130696.55</v>
      </c>
      <c r="E1021" s="3">
        <v>4</v>
      </c>
      <c r="F1021" s="3" t="s">
        <v>1583</v>
      </c>
      <c r="G1021" s="1">
        <v>45366</v>
      </c>
      <c r="H1021" s="3" t="s">
        <v>35</v>
      </c>
      <c r="I1021" s="3" t="s">
        <v>26</v>
      </c>
      <c r="J1021" s="3" t="s">
        <v>20</v>
      </c>
    </row>
    <row r="1022" spans="1:10">
      <c r="A1022" s="3">
        <v>1021</v>
      </c>
      <c r="B1022" s="3" t="s">
        <v>3689</v>
      </c>
      <c r="C1022" s="3" t="s">
        <v>51</v>
      </c>
      <c r="D1022" s="3">
        <v>138530.17000000001</v>
      </c>
      <c r="E1022" s="3">
        <v>3</v>
      </c>
      <c r="F1022" s="3" t="s">
        <v>1584</v>
      </c>
      <c r="G1022" s="1">
        <v>45362</v>
      </c>
      <c r="H1022" s="3" t="s">
        <v>191</v>
      </c>
      <c r="I1022" s="3" t="s">
        <v>26</v>
      </c>
      <c r="J1022" s="3" t="s">
        <v>20</v>
      </c>
    </row>
    <row r="1023" spans="1:10">
      <c r="A1023" s="3">
        <v>1022</v>
      </c>
      <c r="B1023" s="3" t="s">
        <v>3690</v>
      </c>
      <c r="C1023" s="3" t="s">
        <v>16</v>
      </c>
      <c r="D1023" s="3">
        <v>117670.84</v>
      </c>
      <c r="E1023" s="3">
        <v>1</v>
      </c>
      <c r="F1023" s="3" t="s">
        <v>1585</v>
      </c>
      <c r="G1023" s="1">
        <v>45464</v>
      </c>
      <c r="H1023" s="3" t="s">
        <v>72</v>
      </c>
      <c r="I1023" s="3" t="s">
        <v>45</v>
      </c>
      <c r="J1023" s="3" t="s">
        <v>20</v>
      </c>
    </row>
    <row r="1024" spans="1:10">
      <c r="A1024" s="3">
        <v>1023</v>
      </c>
      <c r="B1024" s="3" t="s">
        <v>3691</v>
      </c>
      <c r="C1024" s="3" t="s">
        <v>79</v>
      </c>
      <c r="D1024" s="3">
        <v>87564.84</v>
      </c>
      <c r="E1024" s="3">
        <v>1</v>
      </c>
      <c r="F1024" s="3" t="s">
        <v>1587</v>
      </c>
      <c r="G1024" s="1">
        <v>45428</v>
      </c>
      <c r="H1024" s="3" t="s">
        <v>25</v>
      </c>
      <c r="I1024" s="3" t="s">
        <v>19</v>
      </c>
      <c r="J1024" s="3" t="s">
        <v>20</v>
      </c>
    </row>
    <row r="1025" spans="1:10">
      <c r="A1025" s="3">
        <v>1024</v>
      </c>
      <c r="B1025" s="3" t="s">
        <v>3692</v>
      </c>
      <c r="C1025" s="3" t="s">
        <v>23</v>
      </c>
      <c r="D1025" s="3">
        <v>187715.29</v>
      </c>
      <c r="E1025" s="3">
        <v>2</v>
      </c>
      <c r="F1025" s="3" t="s">
        <v>1588</v>
      </c>
      <c r="G1025" s="1">
        <v>45539</v>
      </c>
      <c r="H1025" s="3" t="s">
        <v>31</v>
      </c>
      <c r="I1025" s="3" t="s">
        <v>41</v>
      </c>
      <c r="J1025" s="3" t="s">
        <v>27</v>
      </c>
    </row>
    <row r="1026" spans="1:10">
      <c r="A1026" s="3">
        <v>1025</v>
      </c>
      <c r="B1026" s="3" t="s">
        <v>3693</v>
      </c>
      <c r="C1026" s="3" t="s">
        <v>129</v>
      </c>
      <c r="D1026" s="3">
        <v>136004.14000000001</v>
      </c>
      <c r="E1026" s="3">
        <v>1</v>
      </c>
      <c r="F1026" s="3" t="s">
        <v>1589</v>
      </c>
      <c r="G1026" s="1">
        <v>45400</v>
      </c>
      <c r="H1026" s="3" t="s">
        <v>81</v>
      </c>
      <c r="I1026" s="3" t="s">
        <v>41</v>
      </c>
      <c r="J1026" s="3" t="s">
        <v>36</v>
      </c>
    </row>
    <row r="1027" spans="1:10">
      <c r="A1027" s="3">
        <v>1026</v>
      </c>
      <c r="B1027" s="3" t="s">
        <v>3694</v>
      </c>
      <c r="C1027" s="3" t="s">
        <v>60</v>
      </c>
      <c r="D1027" s="3">
        <v>49980.35</v>
      </c>
      <c r="E1027" s="3">
        <v>2</v>
      </c>
      <c r="F1027" s="3" t="s">
        <v>1590</v>
      </c>
      <c r="G1027" s="1">
        <v>45625</v>
      </c>
      <c r="H1027" s="3" t="s">
        <v>62</v>
      </c>
      <c r="I1027" s="3" t="s">
        <v>41</v>
      </c>
      <c r="J1027" s="3" t="s">
        <v>27</v>
      </c>
    </row>
    <row r="1028" spans="1:10">
      <c r="A1028" s="3">
        <v>1027</v>
      </c>
      <c r="B1028" s="3" t="s">
        <v>3695</v>
      </c>
      <c r="C1028" s="3" t="s">
        <v>23</v>
      </c>
      <c r="D1028" s="3">
        <v>17119.419999999998</v>
      </c>
      <c r="E1028" s="3">
        <v>4</v>
      </c>
      <c r="F1028" s="3" t="s">
        <v>1591</v>
      </c>
      <c r="G1028" s="1">
        <v>45624</v>
      </c>
      <c r="H1028" s="3" t="s">
        <v>121</v>
      </c>
      <c r="I1028" s="3" t="s">
        <v>41</v>
      </c>
      <c r="J1028" s="3" t="s">
        <v>36</v>
      </c>
    </row>
    <row r="1029" spans="1:10">
      <c r="A1029" s="3">
        <v>1028</v>
      </c>
      <c r="B1029" s="3" t="s">
        <v>3696</v>
      </c>
      <c r="C1029" s="3" t="s">
        <v>47</v>
      </c>
      <c r="D1029" s="3">
        <v>20628.060000000001</v>
      </c>
      <c r="E1029" s="3">
        <v>1</v>
      </c>
      <c r="F1029" s="3" t="s">
        <v>1592</v>
      </c>
      <c r="G1029" s="1">
        <v>45377</v>
      </c>
      <c r="H1029" s="3" t="s">
        <v>40</v>
      </c>
      <c r="I1029" s="3" t="s">
        <v>32</v>
      </c>
      <c r="J1029" s="3" t="s">
        <v>27</v>
      </c>
    </row>
    <row r="1030" spans="1:10">
      <c r="A1030" s="3">
        <v>1029</v>
      </c>
      <c r="B1030" s="3" t="s">
        <v>3697</v>
      </c>
      <c r="C1030" s="3" t="s">
        <v>51</v>
      </c>
      <c r="D1030" s="3">
        <v>83274.990000000005</v>
      </c>
      <c r="E1030" s="3">
        <v>3</v>
      </c>
      <c r="F1030" s="3" t="s">
        <v>1593</v>
      </c>
      <c r="G1030" s="1">
        <v>45626</v>
      </c>
      <c r="H1030" s="3" t="s">
        <v>99</v>
      </c>
      <c r="I1030" s="3" t="s">
        <v>19</v>
      </c>
      <c r="J1030" s="3" t="s">
        <v>36</v>
      </c>
    </row>
    <row r="1031" spans="1:10">
      <c r="A1031" s="3">
        <v>1030</v>
      </c>
      <c r="B1031" s="3" t="s">
        <v>3698</v>
      </c>
      <c r="C1031" s="3" t="s">
        <v>51</v>
      </c>
      <c r="D1031" s="3">
        <v>33986.61</v>
      </c>
      <c r="E1031" s="3">
        <v>4</v>
      </c>
      <c r="F1031" s="3" t="s">
        <v>1594</v>
      </c>
      <c r="G1031" s="1">
        <v>45498</v>
      </c>
      <c r="H1031" s="3" t="s">
        <v>67</v>
      </c>
      <c r="I1031" s="3" t="s">
        <v>41</v>
      </c>
      <c r="J1031" s="3" t="s">
        <v>20</v>
      </c>
    </row>
    <row r="1032" spans="1:10">
      <c r="A1032" s="3">
        <v>1031</v>
      </c>
      <c r="B1032" s="3" t="s">
        <v>3699</v>
      </c>
      <c r="C1032" s="3" t="s">
        <v>129</v>
      </c>
      <c r="D1032" s="3">
        <v>138008.07999999999</v>
      </c>
      <c r="E1032" s="3">
        <v>4</v>
      </c>
      <c r="F1032" s="3" t="s">
        <v>1595</v>
      </c>
      <c r="G1032" s="1">
        <v>45476</v>
      </c>
      <c r="H1032" s="3" t="s">
        <v>31</v>
      </c>
      <c r="I1032" s="3" t="s">
        <v>45</v>
      </c>
      <c r="J1032" s="3" t="s">
        <v>27</v>
      </c>
    </row>
    <row r="1033" spans="1:10">
      <c r="A1033" s="3">
        <v>1032</v>
      </c>
      <c r="B1033" s="3" t="s">
        <v>3700</v>
      </c>
      <c r="C1033" s="3" t="s">
        <v>23</v>
      </c>
      <c r="D1033" s="3">
        <v>128854.57</v>
      </c>
      <c r="E1033" s="3">
        <v>2</v>
      </c>
      <c r="F1033" s="3" t="s">
        <v>1597</v>
      </c>
      <c r="G1033" s="1">
        <v>45519</v>
      </c>
      <c r="H1033" s="3" t="s">
        <v>91</v>
      </c>
      <c r="I1033" s="3" t="s">
        <v>45</v>
      </c>
      <c r="J1033" s="3" t="s">
        <v>20</v>
      </c>
    </row>
    <row r="1034" spans="1:10">
      <c r="A1034" s="3">
        <v>1033</v>
      </c>
      <c r="B1034" s="3" t="s">
        <v>3701</v>
      </c>
      <c r="C1034" s="3" t="s">
        <v>70</v>
      </c>
      <c r="D1034" s="3">
        <v>124273.89</v>
      </c>
      <c r="E1034" s="3">
        <v>3</v>
      </c>
      <c r="F1034" s="3" t="s">
        <v>1598</v>
      </c>
      <c r="G1034" s="1">
        <v>45316</v>
      </c>
      <c r="H1034" s="3" t="s">
        <v>181</v>
      </c>
      <c r="I1034" s="3" t="s">
        <v>41</v>
      </c>
      <c r="J1034" s="3" t="s">
        <v>36</v>
      </c>
    </row>
    <row r="1035" spans="1:10">
      <c r="A1035" s="3">
        <v>1034</v>
      </c>
      <c r="B1035" s="3" t="s">
        <v>3702</v>
      </c>
      <c r="C1035" s="3" t="s">
        <v>60</v>
      </c>
      <c r="D1035" s="3">
        <v>92748.35</v>
      </c>
      <c r="E1035" s="3">
        <v>4</v>
      </c>
      <c r="F1035" s="3" t="s">
        <v>1599</v>
      </c>
      <c r="G1035" s="1">
        <v>45386</v>
      </c>
      <c r="H1035" s="3" t="s">
        <v>57</v>
      </c>
      <c r="I1035" s="3" t="s">
        <v>26</v>
      </c>
      <c r="J1035" s="3" t="s">
        <v>27</v>
      </c>
    </row>
    <row r="1036" spans="1:10">
      <c r="A1036" s="3">
        <v>1035</v>
      </c>
      <c r="B1036" s="3" t="s">
        <v>3703</v>
      </c>
      <c r="C1036" s="3" t="s">
        <v>23</v>
      </c>
      <c r="D1036" s="3">
        <v>43520.23</v>
      </c>
      <c r="E1036" s="3">
        <v>3</v>
      </c>
      <c r="F1036" s="3" t="s">
        <v>1601</v>
      </c>
      <c r="G1036" s="1">
        <v>45491</v>
      </c>
      <c r="H1036" s="3" t="s">
        <v>121</v>
      </c>
      <c r="I1036" s="3" t="s">
        <v>32</v>
      </c>
      <c r="J1036" s="3" t="s">
        <v>20</v>
      </c>
    </row>
    <row r="1037" spans="1:10">
      <c r="A1037" s="3">
        <v>1036</v>
      </c>
      <c r="B1037" s="3" t="s">
        <v>3704</v>
      </c>
      <c r="C1037" s="3" t="s">
        <v>23</v>
      </c>
      <c r="D1037" s="3">
        <v>72368.320000000007</v>
      </c>
      <c r="E1037" s="3">
        <v>5</v>
      </c>
      <c r="F1037" s="3" t="s">
        <v>1602</v>
      </c>
      <c r="G1037" s="1">
        <v>45355</v>
      </c>
      <c r="H1037" s="3" t="s">
        <v>99</v>
      </c>
      <c r="I1037" s="3" t="s">
        <v>19</v>
      </c>
      <c r="J1037" s="3" t="s">
        <v>27</v>
      </c>
    </row>
    <row r="1038" spans="1:10">
      <c r="A1038" s="3">
        <v>1037</v>
      </c>
      <c r="B1038" s="3" t="s">
        <v>3705</v>
      </c>
      <c r="C1038" s="3" t="s">
        <v>60</v>
      </c>
      <c r="D1038" s="3">
        <v>96878.96</v>
      </c>
      <c r="E1038" s="3">
        <v>4</v>
      </c>
      <c r="F1038" s="3" t="s">
        <v>1604</v>
      </c>
      <c r="G1038" s="1">
        <v>45603</v>
      </c>
      <c r="H1038" s="3" t="s">
        <v>191</v>
      </c>
      <c r="I1038" s="3" t="s">
        <v>19</v>
      </c>
      <c r="J1038" s="3" t="s">
        <v>20</v>
      </c>
    </row>
    <row r="1039" spans="1:10">
      <c r="A1039" s="3">
        <v>1038</v>
      </c>
      <c r="B1039" s="3" t="s">
        <v>3706</v>
      </c>
      <c r="C1039" s="3" t="s">
        <v>79</v>
      </c>
      <c r="D1039" s="3">
        <v>133805.71</v>
      </c>
      <c r="E1039" s="3">
        <v>5</v>
      </c>
      <c r="F1039" s="3" t="s">
        <v>1606</v>
      </c>
      <c r="G1039" s="1">
        <v>45420</v>
      </c>
      <c r="H1039" s="3" t="s">
        <v>35</v>
      </c>
      <c r="I1039" s="3" t="s">
        <v>32</v>
      </c>
      <c r="J1039" s="3" t="s">
        <v>27</v>
      </c>
    </row>
    <row r="1040" spans="1:10">
      <c r="A1040" s="3">
        <v>1039</v>
      </c>
      <c r="B1040" s="3" t="s">
        <v>3707</v>
      </c>
      <c r="C1040" s="3" t="s">
        <v>60</v>
      </c>
      <c r="D1040" s="3">
        <v>84352.48</v>
      </c>
      <c r="E1040" s="3">
        <v>1</v>
      </c>
      <c r="F1040" s="3" t="s">
        <v>1607</v>
      </c>
      <c r="G1040" s="1">
        <v>45604</v>
      </c>
      <c r="H1040" s="3" t="s">
        <v>99</v>
      </c>
      <c r="I1040" s="3" t="s">
        <v>41</v>
      </c>
      <c r="J1040" s="3" t="s">
        <v>27</v>
      </c>
    </row>
    <row r="1041" spans="1:10">
      <c r="A1041" s="3">
        <v>1040</v>
      </c>
      <c r="B1041" s="3" t="s">
        <v>3708</v>
      </c>
      <c r="C1041" s="3" t="s">
        <v>23</v>
      </c>
      <c r="D1041" s="3">
        <v>53196.3</v>
      </c>
      <c r="E1041" s="3">
        <v>5</v>
      </c>
      <c r="F1041" s="3" t="s">
        <v>1608</v>
      </c>
      <c r="G1041" s="1">
        <v>45544</v>
      </c>
      <c r="H1041" s="3" t="s">
        <v>57</v>
      </c>
      <c r="I1041" s="3" t="s">
        <v>32</v>
      </c>
      <c r="J1041" s="3" t="s">
        <v>36</v>
      </c>
    </row>
    <row r="1042" spans="1:10">
      <c r="A1042" s="3">
        <v>1041</v>
      </c>
      <c r="B1042" s="3" t="s">
        <v>3709</v>
      </c>
      <c r="C1042" s="3" t="s">
        <v>38</v>
      </c>
      <c r="D1042" s="3">
        <v>15810.57</v>
      </c>
      <c r="E1042" s="3">
        <v>1</v>
      </c>
      <c r="F1042" s="3" t="s">
        <v>1610</v>
      </c>
      <c r="G1042" s="1">
        <v>45426</v>
      </c>
      <c r="H1042" s="3" t="s">
        <v>35</v>
      </c>
      <c r="I1042" s="3" t="s">
        <v>26</v>
      </c>
      <c r="J1042" s="3" t="s">
        <v>27</v>
      </c>
    </row>
    <row r="1043" spans="1:10">
      <c r="A1043" s="3">
        <v>1042</v>
      </c>
      <c r="B1043" s="3" t="s">
        <v>3710</v>
      </c>
      <c r="C1043" s="3" t="s">
        <v>79</v>
      </c>
      <c r="D1043" s="3">
        <v>14608.71</v>
      </c>
      <c r="E1043" s="3">
        <v>2</v>
      </c>
      <c r="F1043" s="3" t="s">
        <v>1611</v>
      </c>
      <c r="G1043" s="1">
        <v>45410</v>
      </c>
      <c r="H1043" s="3" t="s">
        <v>76</v>
      </c>
      <c r="I1043" s="3" t="s">
        <v>26</v>
      </c>
      <c r="J1043" s="3" t="s">
        <v>20</v>
      </c>
    </row>
    <row r="1044" spans="1:10">
      <c r="A1044" s="3">
        <v>1043</v>
      </c>
      <c r="B1044" s="3" t="s">
        <v>3711</v>
      </c>
      <c r="C1044" s="3" t="s">
        <v>129</v>
      </c>
      <c r="D1044" s="3">
        <v>95782.32</v>
      </c>
      <c r="E1044" s="3">
        <v>2</v>
      </c>
      <c r="F1044" s="3" t="s">
        <v>1612</v>
      </c>
      <c r="G1044" s="1">
        <v>45588</v>
      </c>
      <c r="H1044" s="3" t="s">
        <v>106</v>
      </c>
      <c r="I1044" s="3" t="s">
        <v>41</v>
      </c>
      <c r="J1044" s="3" t="s">
        <v>36</v>
      </c>
    </row>
    <row r="1045" spans="1:10">
      <c r="A1045" s="3">
        <v>1044</v>
      </c>
      <c r="B1045" s="3" t="s">
        <v>3712</v>
      </c>
      <c r="C1045" s="3" t="s">
        <v>70</v>
      </c>
      <c r="D1045" s="3">
        <v>6854.51</v>
      </c>
      <c r="E1045" s="3">
        <v>5</v>
      </c>
      <c r="F1045" s="3" t="s">
        <v>1613</v>
      </c>
      <c r="G1045" s="1">
        <v>45403</v>
      </c>
      <c r="H1045" s="3" t="s">
        <v>84</v>
      </c>
      <c r="I1045" s="3" t="s">
        <v>45</v>
      </c>
      <c r="J1045" s="3" t="s">
        <v>27</v>
      </c>
    </row>
    <row r="1046" spans="1:10">
      <c r="A1046" s="3">
        <v>1045</v>
      </c>
      <c r="B1046" s="3" t="s">
        <v>3713</v>
      </c>
      <c r="C1046" s="3" t="s">
        <v>129</v>
      </c>
      <c r="D1046" s="3">
        <v>68509.240000000005</v>
      </c>
      <c r="E1046" s="3">
        <v>1</v>
      </c>
      <c r="F1046" s="3" t="s">
        <v>1615</v>
      </c>
      <c r="G1046" s="1">
        <v>45303</v>
      </c>
      <c r="H1046" s="3" t="s">
        <v>96</v>
      </c>
      <c r="I1046" s="3" t="s">
        <v>19</v>
      </c>
      <c r="J1046" s="3" t="s">
        <v>36</v>
      </c>
    </row>
    <row r="1047" spans="1:10">
      <c r="A1047" s="3">
        <v>1046</v>
      </c>
      <c r="B1047" s="3" t="s">
        <v>3714</v>
      </c>
      <c r="C1047" s="3" t="s">
        <v>29</v>
      </c>
      <c r="D1047" s="3">
        <v>154688.10999999999</v>
      </c>
      <c r="E1047" s="3">
        <v>4</v>
      </c>
      <c r="F1047" s="3" t="s">
        <v>1616</v>
      </c>
      <c r="G1047" s="1">
        <v>45443</v>
      </c>
      <c r="H1047" s="3" t="s">
        <v>67</v>
      </c>
      <c r="I1047" s="3" t="s">
        <v>32</v>
      </c>
      <c r="J1047" s="3" t="s">
        <v>20</v>
      </c>
    </row>
    <row r="1048" spans="1:10">
      <c r="A1048" s="3">
        <v>1047</v>
      </c>
      <c r="B1048" s="3" t="s">
        <v>3715</v>
      </c>
      <c r="C1048" s="3" t="s">
        <v>23</v>
      </c>
      <c r="D1048" s="3">
        <v>69891.600000000006</v>
      </c>
      <c r="E1048" s="3">
        <v>2</v>
      </c>
      <c r="F1048" s="3" t="s">
        <v>1617</v>
      </c>
      <c r="G1048" s="1">
        <v>45577</v>
      </c>
      <c r="H1048" s="3" t="s">
        <v>197</v>
      </c>
      <c r="I1048" s="3" t="s">
        <v>45</v>
      </c>
      <c r="J1048" s="3" t="s">
        <v>20</v>
      </c>
    </row>
    <row r="1049" spans="1:10">
      <c r="A1049" s="3">
        <v>1048</v>
      </c>
      <c r="B1049" s="3" t="s">
        <v>3716</v>
      </c>
      <c r="C1049" s="3" t="s">
        <v>129</v>
      </c>
      <c r="D1049" s="3">
        <v>70554.47</v>
      </c>
      <c r="E1049" s="3">
        <v>3</v>
      </c>
      <c r="F1049" s="3" t="s">
        <v>1619</v>
      </c>
      <c r="G1049" s="1">
        <v>45425</v>
      </c>
      <c r="H1049" s="3" t="s">
        <v>40</v>
      </c>
      <c r="I1049" s="3" t="s">
        <v>45</v>
      </c>
      <c r="J1049" s="3" t="s">
        <v>27</v>
      </c>
    </row>
    <row r="1050" spans="1:10">
      <c r="A1050" s="3">
        <v>1049</v>
      </c>
      <c r="B1050" s="3" t="s">
        <v>3717</v>
      </c>
      <c r="C1050" s="3" t="s">
        <v>29</v>
      </c>
      <c r="D1050" s="3">
        <v>172982.78</v>
      </c>
      <c r="E1050" s="3">
        <v>2</v>
      </c>
      <c r="F1050" s="3" t="s">
        <v>1620</v>
      </c>
      <c r="G1050" s="1">
        <v>45488</v>
      </c>
      <c r="H1050" s="3" t="s">
        <v>131</v>
      </c>
      <c r="I1050" s="3" t="s">
        <v>32</v>
      </c>
      <c r="J1050" s="3" t="s">
        <v>27</v>
      </c>
    </row>
    <row r="1051" spans="1:10">
      <c r="A1051" s="3">
        <v>1050</v>
      </c>
      <c r="B1051" s="3" t="s">
        <v>3718</v>
      </c>
      <c r="C1051" s="3" t="s">
        <v>79</v>
      </c>
      <c r="D1051" s="3">
        <v>190698.12</v>
      </c>
      <c r="E1051" s="3">
        <v>5</v>
      </c>
      <c r="F1051" s="3" t="s">
        <v>1621</v>
      </c>
      <c r="G1051" s="1">
        <v>45404</v>
      </c>
      <c r="H1051" s="3" t="s">
        <v>131</v>
      </c>
      <c r="I1051" s="3" t="s">
        <v>45</v>
      </c>
      <c r="J1051" s="3" t="s">
        <v>27</v>
      </c>
    </row>
    <row r="1052" spans="1:10">
      <c r="A1052" s="3">
        <v>1051</v>
      </c>
      <c r="B1052" s="3" t="s">
        <v>3719</v>
      </c>
      <c r="C1052" s="3" t="s">
        <v>16</v>
      </c>
      <c r="D1052" s="3">
        <v>197886.73</v>
      </c>
      <c r="E1052" s="3">
        <v>4</v>
      </c>
      <c r="F1052" s="3" t="s">
        <v>1622</v>
      </c>
      <c r="G1052" s="1">
        <v>45630</v>
      </c>
      <c r="H1052" s="3" t="s">
        <v>96</v>
      </c>
      <c r="I1052" s="3" t="s">
        <v>45</v>
      </c>
      <c r="J1052" s="3" t="s">
        <v>36</v>
      </c>
    </row>
    <row r="1053" spans="1:10">
      <c r="A1053" s="3">
        <v>1052</v>
      </c>
      <c r="B1053" s="3" t="s">
        <v>3720</v>
      </c>
      <c r="C1053" s="3" t="s">
        <v>60</v>
      </c>
      <c r="D1053" s="3">
        <v>194862.9</v>
      </c>
      <c r="E1053" s="3">
        <v>5</v>
      </c>
      <c r="F1053" s="3" t="s">
        <v>1623</v>
      </c>
      <c r="G1053" s="1">
        <v>45381</v>
      </c>
      <c r="H1053" s="3" t="s">
        <v>96</v>
      </c>
      <c r="I1053" s="3" t="s">
        <v>45</v>
      </c>
      <c r="J1053" s="3" t="s">
        <v>20</v>
      </c>
    </row>
    <row r="1054" spans="1:10">
      <c r="A1054" s="3">
        <v>1053</v>
      </c>
      <c r="B1054" s="3" t="s">
        <v>3721</v>
      </c>
      <c r="C1054" s="3" t="s">
        <v>51</v>
      </c>
      <c r="D1054" s="3">
        <v>175974.48</v>
      </c>
      <c r="E1054" s="3">
        <v>2</v>
      </c>
      <c r="F1054" s="3" t="s">
        <v>1624</v>
      </c>
      <c r="G1054" s="1">
        <v>45562</v>
      </c>
      <c r="H1054" s="3" t="s">
        <v>40</v>
      </c>
      <c r="I1054" s="3" t="s">
        <v>41</v>
      </c>
      <c r="J1054" s="3" t="s">
        <v>20</v>
      </c>
    </row>
    <row r="1055" spans="1:10">
      <c r="A1055" s="3">
        <v>1054</v>
      </c>
      <c r="B1055" s="3" t="s">
        <v>3722</v>
      </c>
      <c r="C1055" s="3" t="s">
        <v>47</v>
      </c>
      <c r="D1055" s="3">
        <v>118740.15</v>
      </c>
      <c r="E1055" s="3">
        <v>5</v>
      </c>
      <c r="F1055" s="3" t="s">
        <v>1625</v>
      </c>
      <c r="G1055" s="1">
        <v>45562</v>
      </c>
      <c r="H1055" s="3" t="s">
        <v>191</v>
      </c>
      <c r="I1055" s="3" t="s">
        <v>32</v>
      </c>
      <c r="J1055" s="3" t="s">
        <v>36</v>
      </c>
    </row>
    <row r="1056" spans="1:10">
      <c r="A1056" s="3">
        <v>1055</v>
      </c>
      <c r="B1056" s="3" t="s">
        <v>3723</v>
      </c>
      <c r="C1056" s="3" t="s">
        <v>29</v>
      </c>
      <c r="D1056" s="3">
        <v>118551.52</v>
      </c>
      <c r="E1056" s="3">
        <v>5</v>
      </c>
      <c r="F1056" s="3" t="s">
        <v>1627</v>
      </c>
      <c r="G1056" s="1">
        <v>45303</v>
      </c>
      <c r="H1056" s="3" t="s">
        <v>106</v>
      </c>
      <c r="I1056" s="3" t="s">
        <v>19</v>
      </c>
      <c r="J1056" s="3" t="s">
        <v>36</v>
      </c>
    </row>
    <row r="1057" spans="1:10">
      <c r="A1057" s="3">
        <v>1056</v>
      </c>
      <c r="B1057" s="3" t="s">
        <v>3724</v>
      </c>
      <c r="C1057" s="3" t="s">
        <v>23</v>
      </c>
      <c r="D1057" s="3">
        <v>151977.98000000001</v>
      </c>
      <c r="E1057" s="3">
        <v>5</v>
      </c>
      <c r="F1057" s="3" t="s">
        <v>1629</v>
      </c>
      <c r="G1057" s="1">
        <v>45538</v>
      </c>
      <c r="H1057" s="3" t="s">
        <v>44</v>
      </c>
      <c r="I1057" s="3" t="s">
        <v>19</v>
      </c>
      <c r="J1057" s="3" t="s">
        <v>20</v>
      </c>
    </row>
    <row r="1058" spans="1:10">
      <c r="A1058" s="3">
        <v>1057</v>
      </c>
      <c r="B1058" s="3" t="s">
        <v>3725</v>
      </c>
      <c r="C1058" s="3" t="s">
        <v>16</v>
      </c>
      <c r="D1058" s="3">
        <v>188928.55</v>
      </c>
      <c r="E1058" s="3">
        <v>5</v>
      </c>
      <c r="F1058" s="3" t="s">
        <v>1630</v>
      </c>
      <c r="G1058" s="1">
        <v>45443</v>
      </c>
      <c r="H1058" s="3" t="s">
        <v>67</v>
      </c>
      <c r="I1058" s="3" t="s">
        <v>45</v>
      </c>
      <c r="J1058" s="3" t="s">
        <v>20</v>
      </c>
    </row>
    <row r="1059" spans="1:10">
      <c r="A1059" s="3">
        <v>1058</v>
      </c>
      <c r="B1059" s="3" t="s">
        <v>3726</v>
      </c>
      <c r="C1059" s="3" t="s">
        <v>70</v>
      </c>
      <c r="D1059" s="3">
        <v>101914.19</v>
      </c>
      <c r="E1059" s="3">
        <v>3</v>
      </c>
      <c r="F1059" s="3" t="s">
        <v>1631</v>
      </c>
      <c r="G1059" s="1">
        <v>45362</v>
      </c>
      <c r="H1059" s="3" t="s">
        <v>191</v>
      </c>
      <c r="I1059" s="3" t="s">
        <v>26</v>
      </c>
      <c r="J1059" s="3" t="s">
        <v>27</v>
      </c>
    </row>
    <row r="1060" spans="1:10">
      <c r="A1060" s="3">
        <v>1059</v>
      </c>
      <c r="B1060" s="3" t="s">
        <v>3727</v>
      </c>
      <c r="C1060" s="3" t="s">
        <v>16</v>
      </c>
      <c r="D1060" s="3">
        <v>141269.4</v>
      </c>
      <c r="E1060" s="3">
        <v>1</v>
      </c>
      <c r="F1060" s="3" t="s">
        <v>1633</v>
      </c>
      <c r="G1060" s="1">
        <v>45369</v>
      </c>
      <c r="H1060" s="3" t="s">
        <v>191</v>
      </c>
      <c r="I1060" s="3" t="s">
        <v>32</v>
      </c>
      <c r="J1060" s="3" t="s">
        <v>27</v>
      </c>
    </row>
    <row r="1061" spans="1:10">
      <c r="A1061" s="3">
        <v>1060</v>
      </c>
      <c r="B1061" s="3" t="s">
        <v>3728</v>
      </c>
      <c r="C1061" s="3" t="s">
        <v>51</v>
      </c>
      <c r="D1061" s="3">
        <v>118018.52</v>
      </c>
      <c r="E1061" s="3">
        <v>3</v>
      </c>
      <c r="F1061" s="3" t="s">
        <v>1634</v>
      </c>
      <c r="G1061" s="1">
        <v>45518</v>
      </c>
      <c r="H1061" s="3" t="s">
        <v>96</v>
      </c>
      <c r="I1061" s="3" t="s">
        <v>32</v>
      </c>
      <c r="J1061" s="3" t="s">
        <v>20</v>
      </c>
    </row>
    <row r="1062" spans="1:10">
      <c r="A1062" s="3">
        <v>1061</v>
      </c>
      <c r="B1062" s="3" t="s">
        <v>3729</v>
      </c>
      <c r="C1062" s="3" t="s">
        <v>38</v>
      </c>
      <c r="D1062" s="3">
        <v>98063.6</v>
      </c>
      <c r="E1062" s="3">
        <v>4</v>
      </c>
      <c r="F1062" s="3" t="s">
        <v>1635</v>
      </c>
      <c r="G1062" s="1">
        <v>45300</v>
      </c>
      <c r="H1062" s="3" t="s">
        <v>251</v>
      </c>
      <c r="I1062" s="3" t="s">
        <v>32</v>
      </c>
      <c r="J1062" s="3" t="s">
        <v>20</v>
      </c>
    </row>
    <row r="1063" spans="1:10">
      <c r="A1063" s="3">
        <v>1062</v>
      </c>
      <c r="B1063" s="3" t="s">
        <v>3730</v>
      </c>
      <c r="C1063" s="3" t="s">
        <v>70</v>
      </c>
      <c r="D1063" s="3">
        <v>180790.65</v>
      </c>
      <c r="E1063" s="3">
        <v>3</v>
      </c>
      <c r="F1063" s="3" t="s">
        <v>1636</v>
      </c>
      <c r="G1063" s="1">
        <v>45388</v>
      </c>
      <c r="H1063" s="3" t="s">
        <v>76</v>
      </c>
      <c r="I1063" s="3" t="s">
        <v>32</v>
      </c>
      <c r="J1063" s="3" t="s">
        <v>20</v>
      </c>
    </row>
    <row r="1064" spans="1:10">
      <c r="A1064" s="3">
        <v>1063</v>
      </c>
      <c r="B1064" s="3" t="s">
        <v>3731</v>
      </c>
      <c r="C1064" s="3" t="s">
        <v>47</v>
      </c>
      <c r="D1064" s="3">
        <v>128242.3</v>
      </c>
      <c r="E1064" s="3">
        <v>4</v>
      </c>
      <c r="F1064" s="3" t="s">
        <v>1637</v>
      </c>
      <c r="G1064" s="1">
        <v>45603</v>
      </c>
      <c r="H1064" s="3" t="s">
        <v>197</v>
      </c>
      <c r="I1064" s="3" t="s">
        <v>19</v>
      </c>
      <c r="J1064" s="3" t="s">
        <v>36</v>
      </c>
    </row>
    <row r="1065" spans="1:10">
      <c r="A1065" s="3">
        <v>1064</v>
      </c>
      <c r="B1065" s="3" t="s">
        <v>3732</v>
      </c>
      <c r="C1065" s="3" t="s">
        <v>70</v>
      </c>
      <c r="D1065" s="3">
        <v>69381.16</v>
      </c>
      <c r="E1065" s="3">
        <v>3</v>
      </c>
      <c r="F1065" s="3" t="s">
        <v>1639</v>
      </c>
      <c r="G1065" s="1">
        <v>45475</v>
      </c>
      <c r="H1065" s="3" t="s">
        <v>72</v>
      </c>
      <c r="I1065" s="3" t="s">
        <v>19</v>
      </c>
      <c r="J1065" s="3" t="s">
        <v>20</v>
      </c>
    </row>
    <row r="1066" spans="1:10">
      <c r="A1066" s="3">
        <v>1065</v>
      </c>
      <c r="B1066" s="3" t="s">
        <v>3733</v>
      </c>
      <c r="C1066" s="3" t="s">
        <v>129</v>
      </c>
      <c r="D1066" s="3">
        <v>21068.6</v>
      </c>
      <c r="E1066" s="3">
        <v>4</v>
      </c>
      <c r="F1066" s="3" t="s">
        <v>1640</v>
      </c>
      <c r="G1066" s="1">
        <v>45647</v>
      </c>
      <c r="H1066" s="3" t="s">
        <v>81</v>
      </c>
      <c r="I1066" s="3" t="s">
        <v>32</v>
      </c>
      <c r="J1066" s="3" t="s">
        <v>27</v>
      </c>
    </row>
    <row r="1067" spans="1:10">
      <c r="A1067" s="3">
        <v>1066</v>
      </c>
      <c r="B1067" s="3" t="s">
        <v>3734</v>
      </c>
      <c r="C1067" s="3" t="s">
        <v>23</v>
      </c>
      <c r="D1067" s="3">
        <v>34357.01</v>
      </c>
      <c r="E1067" s="3">
        <v>4</v>
      </c>
      <c r="F1067" s="3" t="s">
        <v>1642</v>
      </c>
      <c r="G1067" s="1">
        <v>45372</v>
      </c>
      <c r="H1067" s="3" t="s">
        <v>53</v>
      </c>
      <c r="I1067" s="3" t="s">
        <v>32</v>
      </c>
      <c r="J1067" s="3" t="s">
        <v>27</v>
      </c>
    </row>
    <row r="1068" spans="1:10">
      <c r="A1068" s="3">
        <v>1067</v>
      </c>
      <c r="B1068" s="3" t="s">
        <v>3735</v>
      </c>
      <c r="C1068" s="3" t="s">
        <v>129</v>
      </c>
      <c r="D1068" s="3">
        <v>23119.24</v>
      </c>
      <c r="E1068" s="3">
        <v>1</v>
      </c>
      <c r="F1068" s="3" t="s">
        <v>1644</v>
      </c>
      <c r="G1068" s="1">
        <v>45399</v>
      </c>
      <c r="H1068" s="3" t="s">
        <v>91</v>
      </c>
      <c r="I1068" s="3" t="s">
        <v>41</v>
      </c>
      <c r="J1068" s="3" t="s">
        <v>27</v>
      </c>
    </row>
    <row r="1069" spans="1:10">
      <c r="A1069" s="3">
        <v>1068</v>
      </c>
      <c r="B1069" s="3" t="s">
        <v>3736</v>
      </c>
      <c r="C1069" s="3" t="s">
        <v>79</v>
      </c>
      <c r="D1069" s="3">
        <v>8503.16</v>
      </c>
      <c r="E1069" s="3">
        <v>5</v>
      </c>
      <c r="F1069" s="3" t="s">
        <v>1646</v>
      </c>
      <c r="G1069" s="1">
        <v>45329</v>
      </c>
      <c r="H1069" s="3" t="s">
        <v>223</v>
      </c>
      <c r="I1069" s="3" t="s">
        <v>41</v>
      </c>
      <c r="J1069" s="3" t="s">
        <v>27</v>
      </c>
    </row>
    <row r="1070" spans="1:10">
      <c r="A1070" s="3">
        <v>1069</v>
      </c>
      <c r="B1070" s="3" t="s">
        <v>3737</v>
      </c>
      <c r="C1070" s="3" t="s">
        <v>23</v>
      </c>
      <c r="D1070" s="3">
        <v>88471.22</v>
      </c>
      <c r="E1070" s="3">
        <v>1</v>
      </c>
      <c r="F1070" s="3" t="s">
        <v>1648</v>
      </c>
      <c r="G1070" s="1">
        <v>45516</v>
      </c>
      <c r="H1070" s="3" t="s">
        <v>35</v>
      </c>
      <c r="I1070" s="3" t="s">
        <v>41</v>
      </c>
      <c r="J1070" s="3" t="s">
        <v>20</v>
      </c>
    </row>
    <row r="1071" spans="1:10">
      <c r="A1071" s="3">
        <v>1070</v>
      </c>
      <c r="B1071" s="3" t="s">
        <v>3738</v>
      </c>
      <c r="C1071" s="3" t="s">
        <v>16</v>
      </c>
      <c r="D1071" s="3">
        <v>106754.78</v>
      </c>
      <c r="E1071" s="3">
        <v>2</v>
      </c>
      <c r="F1071" s="3" t="s">
        <v>1649</v>
      </c>
      <c r="G1071" s="1">
        <v>45373</v>
      </c>
      <c r="H1071" s="3" t="s">
        <v>251</v>
      </c>
      <c r="I1071" s="3" t="s">
        <v>45</v>
      </c>
      <c r="J1071" s="3" t="s">
        <v>20</v>
      </c>
    </row>
    <row r="1072" spans="1:10">
      <c r="A1072" s="3">
        <v>1071</v>
      </c>
      <c r="B1072" s="3" t="s">
        <v>3739</v>
      </c>
      <c r="C1072" s="3" t="s">
        <v>51</v>
      </c>
      <c r="D1072" s="3">
        <v>195141.74</v>
      </c>
      <c r="E1072" s="3">
        <v>1</v>
      </c>
      <c r="F1072" s="3" t="s">
        <v>1651</v>
      </c>
      <c r="G1072" s="1">
        <v>45323</v>
      </c>
      <c r="H1072" s="3" t="s">
        <v>223</v>
      </c>
      <c r="I1072" s="3" t="s">
        <v>26</v>
      </c>
      <c r="J1072" s="3" t="s">
        <v>36</v>
      </c>
    </row>
    <row r="1073" spans="1:10">
      <c r="A1073" s="3">
        <v>1072</v>
      </c>
      <c r="B1073" s="3" t="s">
        <v>3740</v>
      </c>
      <c r="C1073" s="3" t="s">
        <v>38</v>
      </c>
      <c r="D1073" s="3">
        <v>39305.919999999998</v>
      </c>
      <c r="E1073" s="3">
        <v>2</v>
      </c>
      <c r="F1073" s="3" t="s">
        <v>1652</v>
      </c>
      <c r="G1073" s="1">
        <v>45624</v>
      </c>
      <c r="H1073" s="3" t="s">
        <v>121</v>
      </c>
      <c r="I1073" s="3" t="s">
        <v>26</v>
      </c>
      <c r="J1073" s="3" t="s">
        <v>36</v>
      </c>
    </row>
    <row r="1074" spans="1:10">
      <c r="A1074" s="3">
        <v>1073</v>
      </c>
      <c r="B1074" s="3" t="s">
        <v>3741</v>
      </c>
      <c r="C1074" s="3" t="s">
        <v>129</v>
      </c>
      <c r="D1074" s="3">
        <v>38720.36</v>
      </c>
      <c r="E1074" s="3">
        <v>4</v>
      </c>
      <c r="F1074" s="3" t="s">
        <v>1654</v>
      </c>
      <c r="G1074" s="1">
        <v>45447</v>
      </c>
      <c r="H1074" s="3" t="s">
        <v>191</v>
      </c>
      <c r="I1074" s="3" t="s">
        <v>45</v>
      </c>
      <c r="J1074" s="3" t="s">
        <v>20</v>
      </c>
    </row>
    <row r="1075" spans="1:10">
      <c r="A1075" s="3">
        <v>1074</v>
      </c>
      <c r="B1075" s="3" t="s">
        <v>3742</v>
      </c>
      <c r="C1075" s="3" t="s">
        <v>79</v>
      </c>
      <c r="D1075" s="3">
        <v>63961.46</v>
      </c>
      <c r="E1075" s="3">
        <v>2</v>
      </c>
      <c r="F1075" s="3" t="s">
        <v>1655</v>
      </c>
      <c r="G1075" s="1">
        <v>45618</v>
      </c>
      <c r="H1075" s="3" t="s">
        <v>99</v>
      </c>
      <c r="I1075" s="3" t="s">
        <v>45</v>
      </c>
      <c r="J1075" s="3" t="s">
        <v>20</v>
      </c>
    </row>
    <row r="1076" spans="1:10">
      <c r="A1076" s="3">
        <v>1075</v>
      </c>
      <c r="B1076" s="3" t="s">
        <v>3743</v>
      </c>
      <c r="C1076" s="3" t="s">
        <v>16</v>
      </c>
      <c r="D1076" s="3">
        <v>186797.19</v>
      </c>
      <c r="E1076" s="3">
        <v>1</v>
      </c>
      <c r="F1076" s="3" t="s">
        <v>1656</v>
      </c>
      <c r="G1076" s="1">
        <v>45604</v>
      </c>
      <c r="H1076" s="3" t="s">
        <v>106</v>
      </c>
      <c r="I1076" s="3" t="s">
        <v>26</v>
      </c>
      <c r="J1076" s="3" t="s">
        <v>36</v>
      </c>
    </row>
    <row r="1077" spans="1:10">
      <c r="A1077" s="3">
        <v>1076</v>
      </c>
      <c r="B1077" s="3" t="s">
        <v>3744</v>
      </c>
      <c r="C1077" s="3" t="s">
        <v>16</v>
      </c>
      <c r="D1077" s="3">
        <v>122606.52</v>
      </c>
      <c r="E1077" s="3">
        <v>4</v>
      </c>
      <c r="F1077" s="3" t="s">
        <v>1657</v>
      </c>
      <c r="G1077" s="1">
        <v>45326</v>
      </c>
      <c r="H1077" s="3" t="s">
        <v>25</v>
      </c>
      <c r="I1077" s="3" t="s">
        <v>41</v>
      </c>
      <c r="J1077" s="3" t="s">
        <v>20</v>
      </c>
    </row>
    <row r="1078" spans="1:10">
      <c r="A1078" s="3">
        <v>1077</v>
      </c>
      <c r="B1078" s="3" t="s">
        <v>3745</v>
      </c>
      <c r="C1078" s="3" t="s">
        <v>16</v>
      </c>
      <c r="D1078" s="3">
        <v>58234.44</v>
      </c>
      <c r="E1078" s="3">
        <v>2</v>
      </c>
      <c r="F1078" s="3" t="s">
        <v>1658</v>
      </c>
      <c r="G1078" s="1">
        <v>45520</v>
      </c>
      <c r="H1078" s="3" t="s">
        <v>31</v>
      </c>
      <c r="I1078" s="3" t="s">
        <v>45</v>
      </c>
      <c r="J1078" s="3" t="s">
        <v>36</v>
      </c>
    </row>
    <row r="1079" spans="1:10">
      <c r="A1079" s="3">
        <v>1078</v>
      </c>
      <c r="B1079" s="3" t="s">
        <v>3746</v>
      </c>
      <c r="C1079" s="3" t="s">
        <v>47</v>
      </c>
      <c r="D1079" s="3">
        <v>101925.11</v>
      </c>
      <c r="E1079" s="3">
        <v>3</v>
      </c>
      <c r="F1079" s="3" t="s">
        <v>1659</v>
      </c>
      <c r="G1079" s="1">
        <v>45545</v>
      </c>
      <c r="H1079" s="3" t="s">
        <v>81</v>
      </c>
      <c r="I1079" s="3" t="s">
        <v>32</v>
      </c>
      <c r="J1079" s="3" t="s">
        <v>36</v>
      </c>
    </row>
    <row r="1080" spans="1:10">
      <c r="A1080" s="3">
        <v>1079</v>
      </c>
      <c r="B1080" s="3" t="s">
        <v>3747</v>
      </c>
      <c r="C1080" s="3" t="s">
        <v>70</v>
      </c>
      <c r="D1080" s="3">
        <v>93873.9</v>
      </c>
      <c r="E1080" s="3">
        <v>2</v>
      </c>
      <c r="F1080" s="3" t="s">
        <v>1661</v>
      </c>
      <c r="G1080" s="1">
        <v>45372</v>
      </c>
      <c r="H1080" s="3" t="s">
        <v>181</v>
      </c>
      <c r="I1080" s="3" t="s">
        <v>19</v>
      </c>
      <c r="J1080" s="3" t="s">
        <v>27</v>
      </c>
    </row>
    <row r="1081" spans="1:10">
      <c r="A1081" s="3">
        <v>1080</v>
      </c>
      <c r="B1081" s="3" t="s">
        <v>3748</v>
      </c>
      <c r="C1081" s="3" t="s">
        <v>51</v>
      </c>
      <c r="D1081" s="3">
        <v>160147.62</v>
      </c>
      <c r="E1081" s="3">
        <v>5</v>
      </c>
      <c r="F1081" s="3" t="s">
        <v>1662</v>
      </c>
      <c r="G1081" s="1">
        <v>45313</v>
      </c>
      <c r="H1081" s="3" t="s">
        <v>84</v>
      </c>
      <c r="I1081" s="3" t="s">
        <v>45</v>
      </c>
      <c r="J1081" s="3" t="s">
        <v>20</v>
      </c>
    </row>
    <row r="1082" spans="1:10">
      <c r="A1082" s="3">
        <v>1081</v>
      </c>
      <c r="B1082" s="3" t="s">
        <v>3749</v>
      </c>
      <c r="C1082" s="3" t="s">
        <v>23</v>
      </c>
      <c r="D1082" s="3">
        <v>39860.800000000003</v>
      </c>
      <c r="E1082" s="3">
        <v>2</v>
      </c>
      <c r="F1082" s="3" t="s">
        <v>1663</v>
      </c>
      <c r="G1082" s="1">
        <v>45372</v>
      </c>
      <c r="H1082" s="3" t="s">
        <v>25</v>
      </c>
      <c r="I1082" s="3" t="s">
        <v>19</v>
      </c>
      <c r="J1082" s="3" t="s">
        <v>20</v>
      </c>
    </row>
    <row r="1083" spans="1:10">
      <c r="A1083" s="3">
        <v>1082</v>
      </c>
      <c r="B1083" s="3" t="s">
        <v>3750</v>
      </c>
      <c r="C1083" s="3" t="s">
        <v>29</v>
      </c>
      <c r="D1083" s="3">
        <v>143989.60999999999</v>
      </c>
      <c r="E1083" s="3">
        <v>5</v>
      </c>
      <c r="F1083" s="3" t="s">
        <v>1664</v>
      </c>
      <c r="G1083" s="1">
        <v>45554</v>
      </c>
      <c r="H1083" s="3" t="s">
        <v>62</v>
      </c>
      <c r="I1083" s="3" t="s">
        <v>45</v>
      </c>
      <c r="J1083" s="3" t="s">
        <v>27</v>
      </c>
    </row>
    <row r="1084" spans="1:10">
      <c r="A1084" s="3">
        <v>1083</v>
      </c>
      <c r="B1084" s="3" t="s">
        <v>3751</v>
      </c>
      <c r="C1084" s="3" t="s">
        <v>38</v>
      </c>
      <c r="D1084" s="3">
        <v>197028.61</v>
      </c>
      <c r="E1084" s="3">
        <v>5</v>
      </c>
      <c r="F1084" s="3" t="s">
        <v>1665</v>
      </c>
      <c r="G1084" s="1">
        <v>45553</v>
      </c>
      <c r="H1084" s="3" t="s">
        <v>223</v>
      </c>
      <c r="I1084" s="3" t="s">
        <v>32</v>
      </c>
      <c r="J1084" s="3" t="s">
        <v>20</v>
      </c>
    </row>
    <row r="1085" spans="1:10">
      <c r="A1085" s="3">
        <v>1084</v>
      </c>
      <c r="B1085" s="3" t="s">
        <v>3752</v>
      </c>
      <c r="C1085" s="3" t="s">
        <v>23</v>
      </c>
      <c r="D1085" s="3">
        <v>43580.26</v>
      </c>
      <c r="E1085" s="3">
        <v>4</v>
      </c>
      <c r="F1085" s="3" t="s">
        <v>1666</v>
      </c>
      <c r="G1085" s="1">
        <v>45427</v>
      </c>
      <c r="H1085" s="3" t="s">
        <v>96</v>
      </c>
      <c r="I1085" s="3" t="s">
        <v>41</v>
      </c>
      <c r="J1085" s="3" t="s">
        <v>20</v>
      </c>
    </row>
    <row r="1086" spans="1:10">
      <c r="A1086" s="3">
        <v>1085</v>
      </c>
      <c r="B1086" s="3" t="s">
        <v>3753</v>
      </c>
      <c r="C1086" s="3" t="s">
        <v>29</v>
      </c>
      <c r="D1086" s="3">
        <v>18621.009999999998</v>
      </c>
      <c r="E1086" s="3">
        <v>3</v>
      </c>
      <c r="F1086" s="3" t="s">
        <v>1667</v>
      </c>
      <c r="G1086" s="1">
        <v>45513</v>
      </c>
      <c r="H1086" s="3" t="s">
        <v>181</v>
      </c>
      <c r="I1086" s="3" t="s">
        <v>41</v>
      </c>
      <c r="J1086" s="3" t="s">
        <v>27</v>
      </c>
    </row>
    <row r="1087" spans="1:10">
      <c r="A1087" s="3">
        <v>1086</v>
      </c>
      <c r="B1087" s="3" t="s">
        <v>3754</v>
      </c>
      <c r="C1087" s="3" t="s">
        <v>60</v>
      </c>
      <c r="D1087" s="3">
        <v>7501.35</v>
      </c>
      <c r="E1087" s="3">
        <v>5</v>
      </c>
      <c r="F1087" s="3" t="s">
        <v>1668</v>
      </c>
      <c r="G1087" s="1">
        <v>45294</v>
      </c>
      <c r="H1087" s="3" t="s">
        <v>76</v>
      </c>
      <c r="I1087" s="3" t="s">
        <v>32</v>
      </c>
      <c r="J1087" s="3" t="s">
        <v>20</v>
      </c>
    </row>
    <row r="1088" spans="1:10">
      <c r="A1088" s="3">
        <v>1087</v>
      </c>
      <c r="B1088" s="3" t="s">
        <v>3755</v>
      </c>
      <c r="C1088" s="3" t="s">
        <v>70</v>
      </c>
      <c r="D1088" s="3">
        <v>71462.78</v>
      </c>
      <c r="E1088" s="3">
        <v>5</v>
      </c>
      <c r="F1088" s="3" t="s">
        <v>1669</v>
      </c>
      <c r="G1088" s="1">
        <v>45500</v>
      </c>
      <c r="H1088" s="3" t="s">
        <v>84</v>
      </c>
      <c r="I1088" s="3" t="s">
        <v>26</v>
      </c>
      <c r="J1088" s="3" t="s">
        <v>20</v>
      </c>
    </row>
    <row r="1089" spans="1:10">
      <c r="A1089" s="3">
        <v>1088</v>
      </c>
      <c r="B1089" s="3" t="s">
        <v>3756</v>
      </c>
      <c r="C1089" s="3" t="s">
        <v>29</v>
      </c>
      <c r="D1089" s="3">
        <v>20717.5</v>
      </c>
      <c r="E1089" s="3">
        <v>4</v>
      </c>
      <c r="F1089" s="3" t="s">
        <v>1670</v>
      </c>
      <c r="G1089" s="1">
        <v>45435</v>
      </c>
      <c r="H1089" s="3" t="s">
        <v>181</v>
      </c>
      <c r="I1089" s="3" t="s">
        <v>19</v>
      </c>
      <c r="J1089" s="3" t="s">
        <v>36</v>
      </c>
    </row>
    <row r="1090" spans="1:10">
      <c r="A1090" s="3">
        <v>1089</v>
      </c>
      <c r="B1090" s="3" t="s">
        <v>3757</v>
      </c>
      <c r="C1090" s="3" t="s">
        <v>60</v>
      </c>
      <c r="D1090" s="3">
        <v>68395.199999999997</v>
      </c>
      <c r="E1090" s="3">
        <v>5</v>
      </c>
      <c r="F1090" s="3" t="s">
        <v>1671</v>
      </c>
      <c r="G1090" s="1">
        <v>45347</v>
      </c>
      <c r="H1090" s="3" t="s">
        <v>84</v>
      </c>
      <c r="I1090" s="3" t="s">
        <v>26</v>
      </c>
      <c r="J1090" s="3" t="s">
        <v>27</v>
      </c>
    </row>
    <row r="1091" spans="1:10">
      <c r="A1091" s="3">
        <v>1090</v>
      </c>
      <c r="B1091" s="3" t="s">
        <v>3758</v>
      </c>
      <c r="C1091" s="3" t="s">
        <v>23</v>
      </c>
      <c r="D1091" s="3">
        <v>166528.57999999999</v>
      </c>
      <c r="E1091" s="3">
        <v>4</v>
      </c>
      <c r="F1091" s="3" t="s">
        <v>1672</v>
      </c>
      <c r="G1091" s="1">
        <v>45548</v>
      </c>
      <c r="H1091" s="3" t="s">
        <v>197</v>
      </c>
      <c r="I1091" s="3" t="s">
        <v>19</v>
      </c>
      <c r="J1091" s="3" t="s">
        <v>36</v>
      </c>
    </row>
    <row r="1092" spans="1:10">
      <c r="A1092" s="3">
        <v>1091</v>
      </c>
      <c r="B1092" s="3" t="s">
        <v>3759</v>
      </c>
      <c r="C1092" s="3" t="s">
        <v>38</v>
      </c>
      <c r="D1092" s="3">
        <v>197143.22</v>
      </c>
      <c r="E1092" s="3">
        <v>2</v>
      </c>
      <c r="F1092" s="3" t="s">
        <v>1673</v>
      </c>
      <c r="G1092" s="1">
        <v>45366</v>
      </c>
      <c r="H1092" s="3" t="s">
        <v>131</v>
      </c>
      <c r="I1092" s="3" t="s">
        <v>32</v>
      </c>
      <c r="J1092" s="3" t="s">
        <v>20</v>
      </c>
    </row>
    <row r="1093" spans="1:10">
      <c r="A1093" s="3">
        <v>1092</v>
      </c>
      <c r="B1093" s="3" t="s">
        <v>3760</v>
      </c>
      <c r="C1093" s="3" t="s">
        <v>16</v>
      </c>
      <c r="D1093" s="3">
        <v>149688.84</v>
      </c>
      <c r="E1093" s="3">
        <v>3</v>
      </c>
      <c r="F1093" s="3" t="s">
        <v>1675</v>
      </c>
      <c r="G1093" s="1">
        <v>45398</v>
      </c>
      <c r="H1093" s="3" t="s">
        <v>62</v>
      </c>
      <c r="I1093" s="3" t="s">
        <v>45</v>
      </c>
      <c r="J1093" s="3" t="s">
        <v>36</v>
      </c>
    </row>
    <row r="1094" spans="1:10">
      <c r="A1094" s="3">
        <v>1093</v>
      </c>
      <c r="B1094" s="3" t="s">
        <v>3761</v>
      </c>
      <c r="C1094" s="3" t="s">
        <v>60</v>
      </c>
      <c r="D1094" s="3">
        <v>197479.13</v>
      </c>
      <c r="E1094" s="3">
        <v>1</v>
      </c>
      <c r="F1094" s="3" t="s">
        <v>1676</v>
      </c>
      <c r="G1094" s="1">
        <v>45488</v>
      </c>
      <c r="H1094" s="3" t="s">
        <v>181</v>
      </c>
      <c r="I1094" s="3" t="s">
        <v>26</v>
      </c>
      <c r="J1094" s="3" t="s">
        <v>20</v>
      </c>
    </row>
    <row r="1095" spans="1:10">
      <c r="A1095" s="3">
        <v>1094</v>
      </c>
      <c r="B1095" s="3" t="s">
        <v>2879</v>
      </c>
      <c r="C1095" s="3" t="s">
        <v>79</v>
      </c>
      <c r="D1095" s="3">
        <v>183272.79</v>
      </c>
      <c r="E1095" s="3">
        <v>4</v>
      </c>
      <c r="F1095" s="3" t="s">
        <v>1677</v>
      </c>
      <c r="G1095" s="1">
        <v>45443</v>
      </c>
      <c r="H1095" s="3" t="s">
        <v>131</v>
      </c>
      <c r="I1095" s="3" t="s">
        <v>26</v>
      </c>
      <c r="J1095" s="3" t="s">
        <v>20</v>
      </c>
    </row>
    <row r="1096" spans="1:10">
      <c r="A1096" s="3">
        <v>1095</v>
      </c>
      <c r="B1096" s="3" t="s">
        <v>3762</v>
      </c>
      <c r="C1096" s="3" t="s">
        <v>70</v>
      </c>
      <c r="D1096" s="3">
        <v>7226.53</v>
      </c>
      <c r="E1096" s="3">
        <v>3</v>
      </c>
      <c r="F1096" s="3" t="s">
        <v>1678</v>
      </c>
      <c r="G1096" s="1">
        <v>45434</v>
      </c>
      <c r="H1096" s="3" t="s">
        <v>62</v>
      </c>
      <c r="I1096" s="3" t="s">
        <v>45</v>
      </c>
      <c r="J1096" s="3" t="s">
        <v>20</v>
      </c>
    </row>
    <row r="1097" spans="1:10">
      <c r="A1097" s="3">
        <v>1096</v>
      </c>
      <c r="B1097" s="3" t="s">
        <v>3763</v>
      </c>
      <c r="C1097" s="3" t="s">
        <v>16</v>
      </c>
      <c r="D1097" s="3">
        <v>108633.57</v>
      </c>
      <c r="E1097" s="3">
        <v>5</v>
      </c>
      <c r="F1097" s="3" t="s">
        <v>1680</v>
      </c>
      <c r="G1097" s="1">
        <v>45483</v>
      </c>
      <c r="H1097" s="3" t="s">
        <v>44</v>
      </c>
      <c r="I1097" s="3" t="s">
        <v>26</v>
      </c>
      <c r="J1097" s="3" t="s">
        <v>27</v>
      </c>
    </row>
    <row r="1098" spans="1:10">
      <c r="A1098" s="3">
        <v>1097</v>
      </c>
      <c r="B1098" s="3" t="s">
        <v>3764</v>
      </c>
      <c r="C1098" s="3" t="s">
        <v>51</v>
      </c>
      <c r="D1098" s="3">
        <v>125856.6</v>
      </c>
      <c r="E1098" s="3">
        <v>1</v>
      </c>
      <c r="F1098" s="3" t="s">
        <v>1681</v>
      </c>
      <c r="G1098" s="1">
        <v>45635</v>
      </c>
      <c r="H1098" s="3" t="s">
        <v>62</v>
      </c>
      <c r="I1098" s="3" t="s">
        <v>19</v>
      </c>
      <c r="J1098" s="3" t="s">
        <v>27</v>
      </c>
    </row>
    <row r="1099" spans="1:10">
      <c r="A1099" s="3">
        <v>1098</v>
      </c>
      <c r="B1099" s="3" t="s">
        <v>3765</v>
      </c>
      <c r="C1099" s="3" t="s">
        <v>51</v>
      </c>
      <c r="D1099" s="3">
        <v>94130.04</v>
      </c>
      <c r="E1099" s="3">
        <v>5</v>
      </c>
      <c r="F1099" s="3" t="s">
        <v>1682</v>
      </c>
      <c r="G1099" s="1">
        <v>45627</v>
      </c>
      <c r="H1099" s="3" t="s">
        <v>197</v>
      </c>
      <c r="I1099" s="3" t="s">
        <v>45</v>
      </c>
      <c r="J1099" s="3" t="s">
        <v>27</v>
      </c>
    </row>
    <row r="1100" spans="1:10">
      <c r="A1100" s="3">
        <v>1099</v>
      </c>
      <c r="B1100" s="3" t="s">
        <v>3766</v>
      </c>
      <c r="C1100" s="3" t="s">
        <v>47</v>
      </c>
      <c r="D1100" s="3">
        <v>93364.33</v>
      </c>
      <c r="E1100" s="3">
        <v>2</v>
      </c>
      <c r="F1100" s="3" t="s">
        <v>1683</v>
      </c>
      <c r="G1100" s="1">
        <v>45540</v>
      </c>
      <c r="H1100" s="3" t="s">
        <v>84</v>
      </c>
      <c r="I1100" s="3" t="s">
        <v>26</v>
      </c>
      <c r="J1100" s="3" t="s">
        <v>36</v>
      </c>
    </row>
    <row r="1101" spans="1:10">
      <c r="A1101" s="3">
        <v>1100</v>
      </c>
      <c r="B1101" s="3" t="s">
        <v>3767</v>
      </c>
      <c r="C1101" s="3" t="s">
        <v>47</v>
      </c>
      <c r="D1101" s="3">
        <v>94335.47</v>
      </c>
      <c r="E1101" s="3">
        <v>5</v>
      </c>
      <c r="F1101" s="3" t="s">
        <v>1684</v>
      </c>
      <c r="G1101" s="1">
        <v>45341</v>
      </c>
      <c r="H1101" s="3" t="s">
        <v>181</v>
      </c>
      <c r="I1101" s="3" t="s">
        <v>45</v>
      </c>
      <c r="J1101" s="3" t="s">
        <v>27</v>
      </c>
    </row>
    <row r="1102" spans="1:10">
      <c r="A1102" s="3">
        <v>1101</v>
      </c>
      <c r="B1102" s="3" t="s">
        <v>3768</v>
      </c>
      <c r="C1102" s="3" t="s">
        <v>16</v>
      </c>
      <c r="D1102" s="3">
        <v>152541.32</v>
      </c>
      <c r="E1102" s="3">
        <v>4</v>
      </c>
      <c r="F1102" s="3" t="s">
        <v>1685</v>
      </c>
      <c r="G1102" s="1">
        <v>45470</v>
      </c>
      <c r="H1102" s="3" t="s">
        <v>197</v>
      </c>
      <c r="I1102" s="3" t="s">
        <v>45</v>
      </c>
      <c r="J1102" s="3" t="s">
        <v>27</v>
      </c>
    </row>
    <row r="1103" spans="1:10">
      <c r="A1103" s="3">
        <v>1102</v>
      </c>
      <c r="B1103" s="3" t="s">
        <v>3769</v>
      </c>
      <c r="C1103" s="3" t="s">
        <v>38</v>
      </c>
      <c r="D1103" s="3">
        <v>65574.240000000005</v>
      </c>
      <c r="E1103" s="3">
        <v>5</v>
      </c>
      <c r="F1103" s="3" t="s">
        <v>1686</v>
      </c>
      <c r="G1103" s="1">
        <v>45640</v>
      </c>
      <c r="H1103" s="3" t="s">
        <v>223</v>
      </c>
      <c r="I1103" s="3" t="s">
        <v>41</v>
      </c>
      <c r="J1103" s="3" t="s">
        <v>36</v>
      </c>
    </row>
    <row r="1104" spans="1:10">
      <c r="A1104" s="3">
        <v>1103</v>
      </c>
      <c r="B1104" s="3" t="s">
        <v>3770</v>
      </c>
      <c r="C1104" s="3" t="s">
        <v>60</v>
      </c>
      <c r="D1104" s="3">
        <v>84251.33</v>
      </c>
      <c r="E1104" s="3">
        <v>4</v>
      </c>
      <c r="F1104" s="3" t="s">
        <v>1687</v>
      </c>
      <c r="G1104" s="1">
        <v>45454</v>
      </c>
      <c r="H1104" s="3" t="s">
        <v>40</v>
      </c>
      <c r="I1104" s="3" t="s">
        <v>19</v>
      </c>
      <c r="J1104" s="3" t="s">
        <v>36</v>
      </c>
    </row>
    <row r="1105" spans="1:10">
      <c r="A1105" s="3">
        <v>1104</v>
      </c>
      <c r="B1105" s="3" t="s">
        <v>3771</v>
      </c>
      <c r="C1105" s="3" t="s">
        <v>23</v>
      </c>
      <c r="D1105" s="3">
        <v>22404.98</v>
      </c>
      <c r="E1105" s="3">
        <v>5</v>
      </c>
      <c r="F1105" s="3" t="s">
        <v>1688</v>
      </c>
      <c r="G1105" s="1">
        <v>45409</v>
      </c>
      <c r="H1105" s="3" t="s">
        <v>84</v>
      </c>
      <c r="I1105" s="3" t="s">
        <v>32</v>
      </c>
      <c r="J1105" s="3" t="s">
        <v>27</v>
      </c>
    </row>
    <row r="1106" spans="1:10">
      <c r="A1106" s="3">
        <v>1105</v>
      </c>
      <c r="B1106" s="3" t="s">
        <v>3772</v>
      </c>
      <c r="C1106" s="3" t="s">
        <v>16</v>
      </c>
      <c r="D1106" s="3">
        <v>157094.03</v>
      </c>
      <c r="E1106" s="3">
        <v>1</v>
      </c>
      <c r="F1106" s="3" t="s">
        <v>1690</v>
      </c>
      <c r="G1106" s="1">
        <v>45441</v>
      </c>
      <c r="H1106" s="3" t="s">
        <v>81</v>
      </c>
      <c r="I1106" s="3" t="s">
        <v>45</v>
      </c>
      <c r="J1106" s="3" t="s">
        <v>36</v>
      </c>
    </row>
    <row r="1107" spans="1:10">
      <c r="A1107" s="3">
        <v>1106</v>
      </c>
      <c r="B1107" s="3" t="s">
        <v>3773</v>
      </c>
      <c r="C1107" s="3" t="s">
        <v>70</v>
      </c>
      <c r="D1107" s="3">
        <v>32610.61</v>
      </c>
      <c r="E1107" s="3">
        <v>4</v>
      </c>
      <c r="F1107" s="3" t="s">
        <v>1691</v>
      </c>
      <c r="G1107" s="1">
        <v>45496</v>
      </c>
      <c r="H1107" s="3" t="s">
        <v>91</v>
      </c>
      <c r="I1107" s="3" t="s">
        <v>45</v>
      </c>
      <c r="J1107" s="3" t="s">
        <v>36</v>
      </c>
    </row>
    <row r="1108" spans="1:10">
      <c r="A1108" s="3">
        <v>1107</v>
      </c>
      <c r="B1108" s="3" t="s">
        <v>3774</v>
      </c>
      <c r="C1108" s="3" t="s">
        <v>79</v>
      </c>
      <c r="D1108" s="3">
        <v>108849.84</v>
      </c>
      <c r="E1108" s="3">
        <v>5</v>
      </c>
      <c r="F1108" s="3" t="s">
        <v>1692</v>
      </c>
      <c r="G1108" s="1">
        <v>45437</v>
      </c>
      <c r="H1108" s="3" t="s">
        <v>96</v>
      </c>
      <c r="I1108" s="3" t="s">
        <v>45</v>
      </c>
      <c r="J1108" s="3" t="s">
        <v>27</v>
      </c>
    </row>
    <row r="1109" spans="1:10">
      <c r="A1109" s="3">
        <v>1108</v>
      </c>
      <c r="B1109" s="3" t="s">
        <v>3775</v>
      </c>
      <c r="C1109" s="3" t="s">
        <v>29</v>
      </c>
      <c r="D1109" s="3">
        <v>60285.14</v>
      </c>
      <c r="E1109" s="3">
        <v>2</v>
      </c>
      <c r="F1109" s="3" t="s">
        <v>1693</v>
      </c>
      <c r="G1109" s="1">
        <v>45559</v>
      </c>
      <c r="H1109" s="3" t="s">
        <v>67</v>
      </c>
      <c r="I1109" s="3" t="s">
        <v>41</v>
      </c>
      <c r="J1109" s="3" t="s">
        <v>27</v>
      </c>
    </row>
    <row r="1110" spans="1:10">
      <c r="A1110" s="3">
        <v>1109</v>
      </c>
      <c r="B1110" s="3" t="s">
        <v>3776</v>
      </c>
      <c r="C1110" s="3" t="s">
        <v>29</v>
      </c>
      <c r="D1110" s="3">
        <v>91884.36</v>
      </c>
      <c r="E1110" s="3">
        <v>2</v>
      </c>
      <c r="F1110" s="3" t="s">
        <v>1694</v>
      </c>
      <c r="G1110" s="1">
        <v>45508</v>
      </c>
      <c r="H1110" s="3" t="s">
        <v>40</v>
      </c>
      <c r="I1110" s="3" t="s">
        <v>26</v>
      </c>
      <c r="J1110" s="3" t="s">
        <v>27</v>
      </c>
    </row>
    <row r="1111" spans="1:10">
      <c r="A1111" s="3">
        <v>1110</v>
      </c>
      <c r="B1111" s="3" t="s">
        <v>3777</v>
      </c>
      <c r="C1111" s="3" t="s">
        <v>129</v>
      </c>
      <c r="D1111" s="3">
        <v>174869.08</v>
      </c>
      <c r="E1111" s="3">
        <v>3</v>
      </c>
      <c r="F1111" s="3" t="s">
        <v>1695</v>
      </c>
      <c r="G1111" s="1">
        <v>45486</v>
      </c>
      <c r="H1111" s="3" t="s">
        <v>53</v>
      </c>
      <c r="I1111" s="3" t="s">
        <v>32</v>
      </c>
      <c r="J1111" s="3" t="s">
        <v>27</v>
      </c>
    </row>
    <row r="1112" spans="1:10">
      <c r="A1112" s="3">
        <v>1111</v>
      </c>
      <c r="B1112" s="3" t="s">
        <v>3778</v>
      </c>
      <c r="C1112" s="3" t="s">
        <v>129</v>
      </c>
      <c r="D1112" s="3">
        <v>45670.37</v>
      </c>
      <c r="E1112" s="3">
        <v>4</v>
      </c>
      <c r="F1112" s="3" t="s">
        <v>1696</v>
      </c>
      <c r="G1112" s="1">
        <v>45650</v>
      </c>
      <c r="H1112" s="3" t="s">
        <v>99</v>
      </c>
      <c r="I1112" s="3" t="s">
        <v>32</v>
      </c>
      <c r="J1112" s="3" t="s">
        <v>27</v>
      </c>
    </row>
    <row r="1113" spans="1:10">
      <c r="A1113" s="3">
        <v>1112</v>
      </c>
      <c r="B1113" s="3" t="s">
        <v>3779</v>
      </c>
      <c r="C1113" s="3" t="s">
        <v>23</v>
      </c>
      <c r="D1113" s="3">
        <v>119133.91</v>
      </c>
      <c r="E1113" s="3">
        <v>1</v>
      </c>
      <c r="F1113" s="3" t="s">
        <v>1697</v>
      </c>
      <c r="G1113" s="1">
        <v>45458</v>
      </c>
      <c r="H1113" s="3" t="s">
        <v>181</v>
      </c>
      <c r="I1113" s="3" t="s">
        <v>26</v>
      </c>
      <c r="J1113" s="3" t="s">
        <v>36</v>
      </c>
    </row>
    <row r="1114" spans="1:10">
      <c r="A1114" s="3">
        <v>1113</v>
      </c>
      <c r="B1114" s="3" t="s">
        <v>3780</v>
      </c>
      <c r="C1114" s="3" t="s">
        <v>29</v>
      </c>
      <c r="D1114" s="3">
        <v>180575.32</v>
      </c>
      <c r="E1114" s="3">
        <v>2</v>
      </c>
      <c r="F1114" s="3" t="s">
        <v>1698</v>
      </c>
      <c r="G1114" s="1">
        <v>45532</v>
      </c>
      <c r="H1114" s="3" t="s">
        <v>35</v>
      </c>
      <c r="I1114" s="3" t="s">
        <v>41</v>
      </c>
      <c r="J1114" s="3" t="s">
        <v>36</v>
      </c>
    </row>
    <row r="1115" spans="1:10">
      <c r="A1115" s="3">
        <v>1114</v>
      </c>
      <c r="B1115" s="3" t="s">
        <v>3781</v>
      </c>
      <c r="C1115" s="3" t="s">
        <v>29</v>
      </c>
      <c r="D1115" s="3">
        <v>118650.05</v>
      </c>
      <c r="E1115" s="3">
        <v>3</v>
      </c>
      <c r="F1115" s="3" t="s">
        <v>1700</v>
      </c>
      <c r="G1115" s="1">
        <v>45529</v>
      </c>
      <c r="H1115" s="3" t="s">
        <v>84</v>
      </c>
      <c r="I1115" s="3" t="s">
        <v>45</v>
      </c>
      <c r="J1115" s="3" t="s">
        <v>36</v>
      </c>
    </row>
    <row r="1116" spans="1:10">
      <c r="A1116" s="3">
        <v>1115</v>
      </c>
      <c r="B1116" s="3" t="s">
        <v>3782</v>
      </c>
      <c r="C1116" s="3" t="s">
        <v>38</v>
      </c>
      <c r="D1116" s="3">
        <v>144661.20000000001</v>
      </c>
      <c r="E1116" s="3">
        <v>4</v>
      </c>
      <c r="F1116" s="3" t="s">
        <v>1701</v>
      </c>
      <c r="G1116" s="1">
        <v>45451</v>
      </c>
      <c r="H1116" s="3" t="s">
        <v>191</v>
      </c>
      <c r="I1116" s="3" t="s">
        <v>41</v>
      </c>
      <c r="J1116" s="3" t="s">
        <v>27</v>
      </c>
    </row>
    <row r="1117" spans="1:10">
      <c r="A1117" s="3">
        <v>1116</v>
      </c>
      <c r="B1117" s="3" t="s">
        <v>3783</v>
      </c>
      <c r="C1117" s="3" t="s">
        <v>70</v>
      </c>
      <c r="D1117" s="3">
        <v>148753.25</v>
      </c>
      <c r="E1117" s="3">
        <v>1</v>
      </c>
      <c r="F1117" s="3" t="s">
        <v>1703</v>
      </c>
      <c r="G1117" s="1">
        <v>45463</v>
      </c>
      <c r="H1117" s="3" t="s">
        <v>53</v>
      </c>
      <c r="I1117" s="3" t="s">
        <v>19</v>
      </c>
      <c r="J1117" s="3" t="s">
        <v>20</v>
      </c>
    </row>
    <row r="1118" spans="1:10">
      <c r="A1118" s="3">
        <v>1117</v>
      </c>
      <c r="B1118" s="3" t="s">
        <v>3784</v>
      </c>
      <c r="C1118" s="3" t="s">
        <v>38</v>
      </c>
      <c r="D1118" s="3">
        <v>14006.33</v>
      </c>
      <c r="E1118" s="3">
        <v>2</v>
      </c>
      <c r="F1118" s="3" t="s">
        <v>1705</v>
      </c>
      <c r="G1118" s="1">
        <v>45571</v>
      </c>
      <c r="H1118" s="3" t="s">
        <v>76</v>
      </c>
      <c r="I1118" s="3" t="s">
        <v>45</v>
      </c>
      <c r="J1118" s="3" t="s">
        <v>36</v>
      </c>
    </row>
    <row r="1119" spans="1:10">
      <c r="A1119" s="3">
        <v>1118</v>
      </c>
      <c r="B1119" s="3" t="s">
        <v>3785</v>
      </c>
      <c r="C1119" s="3" t="s">
        <v>79</v>
      </c>
      <c r="D1119" s="3">
        <v>29448.61</v>
      </c>
      <c r="E1119" s="3">
        <v>1</v>
      </c>
      <c r="F1119" s="3" t="s">
        <v>1706</v>
      </c>
      <c r="G1119" s="1">
        <v>45646</v>
      </c>
      <c r="H1119" s="3" t="s">
        <v>191</v>
      </c>
      <c r="I1119" s="3" t="s">
        <v>32</v>
      </c>
      <c r="J1119" s="3" t="s">
        <v>27</v>
      </c>
    </row>
    <row r="1120" spans="1:10">
      <c r="A1120" s="3">
        <v>1119</v>
      </c>
      <c r="B1120" s="3" t="s">
        <v>3786</v>
      </c>
      <c r="C1120" s="3" t="s">
        <v>29</v>
      </c>
      <c r="D1120" s="3">
        <v>8708.65</v>
      </c>
      <c r="E1120" s="3">
        <v>3</v>
      </c>
      <c r="F1120" s="3" t="s">
        <v>1707</v>
      </c>
      <c r="G1120" s="1">
        <v>45507</v>
      </c>
      <c r="H1120" s="3" t="s">
        <v>44</v>
      </c>
      <c r="I1120" s="3" t="s">
        <v>45</v>
      </c>
      <c r="J1120" s="3" t="s">
        <v>36</v>
      </c>
    </row>
    <row r="1121" spans="1:10">
      <c r="A1121" s="3">
        <v>1120</v>
      </c>
      <c r="B1121" s="3" t="s">
        <v>3787</v>
      </c>
      <c r="C1121" s="3" t="s">
        <v>23</v>
      </c>
      <c r="D1121" s="3">
        <v>169696.21</v>
      </c>
      <c r="E1121" s="3">
        <v>1</v>
      </c>
      <c r="F1121" s="3" t="s">
        <v>1709</v>
      </c>
      <c r="G1121" s="1">
        <v>45447</v>
      </c>
      <c r="H1121" s="3" t="s">
        <v>91</v>
      </c>
      <c r="I1121" s="3" t="s">
        <v>26</v>
      </c>
      <c r="J1121" s="3" t="s">
        <v>20</v>
      </c>
    </row>
    <row r="1122" spans="1:10">
      <c r="A1122" s="3">
        <v>1121</v>
      </c>
      <c r="B1122" s="3" t="s">
        <v>3788</v>
      </c>
      <c r="C1122" s="3" t="s">
        <v>16</v>
      </c>
      <c r="D1122" s="3">
        <v>47608.78</v>
      </c>
      <c r="E1122" s="3">
        <v>5</v>
      </c>
      <c r="F1122" s="3" t="s">
        <v>1710</v>
      </c>
      <c r="G1122" s="1">
        <v>45512</v>
      </c>
      <c r="H1122" s="3" t="s">
        <v>96</v>
      </c>
      <c r="I1122" s="3" t="s">
        <v>26</v>
      </c>
      <c r="J1122" s="3" t="s">
        <v>20</v>
      </c>
    </row>
    <row r="1123" spans="1:10">
      <c r="A1123" s="3">
        <v>1122</v>
      </c>
      <c r="B1123" s="3" t="s">
        <v>3789</v>
      </c>
      <c r="C1123" s="3" t="s">
        <v>16</v>
      </c>
      <c r="D1123" s="3">
        <v>12112.18</v>
      </c>
      <c r="E1123" s="3">
        <v>2</v>
      </c>
      <c r="F1123" s="3" t="s">
        <v>1712</v>
      </c>
      <c r="G1123" s="1">
        <v>45357</v>
      </c>
      <c r="H1123" s="3" t="s">
        <v>84</v>
      </c>
      <c r="I1123" s="3" t="s">
        <v>41</v>
      </c>
      <c r="J1123" s="3" t="s">
        <v>20</v>
      </c>
    </row>
    <row r="1124" spans="1:10">
      <c r="A1124" s="3">
        <v>1123</v>
      </c>
      <c r="B1124" s="3" t="s">
        <v>3790</v>
      </c>
      <c r="C1124" s="3" t="s">
        <v>38</v>
      </c>
      <c r="D1124" s="3">
        <v>175140.69</v>
      </c>
      <c r="E1124" s="3">
        <v>1</v>
      </c>
      <c r="F1124" s="3" t="s">
        <v>1713</v>
      </c>
      <c r="G1124" s="1">
        <v>45303</v>
      </c>
      <c r="H1124" s="3" t="s">
        <v>35</v>
      </c>
      <c r="I1124" s="3" t="s">
        <v>41</v>
      </c>
      <c r="J1124" s="3" t="s">
        <v>36</v>
      </c>
    </row>
    <row r="1125" spans="1:10">
      <c r="A1125" s="3">
        <v>1124</v>
      </c>
      <c r="B1125" s="3" t="s">
        <v>3791</v>
      </c>
      <c r="C1125" s="3" t="s">
        <v>51</v>
      </c>
      <c r="D1125" s="3">
        <v>94238.74</v>
      </c>
      <c r="E1125" s="3">
        <v>4</v>
      </c>
      <c r="F1125" s="3" t="s">
        <v>1714</v>
      </c>
      <c r="G1125" s="1">
        <v>45409</v>
      </c>
      <c r="H1125" s="3" t="s">
        <v>57</v>
      </c>
      <c r="I1125" s="3" t="s">
        <v>19</v>
      </c>
      <c r="J1125" s="3" t="s">
        <v>20</v>
      </c>
    </row>
    <row r="1126" spans="1:10">
      <c r="A1126" s="3">
        <v>1125</v>
      </c>
      <c r="B1126" s="3" t="s">
        <v>3792</v>
      </c>
      <c r="C1126" s="3" t="s">
        <v>38</v>
      </c>
      <c r="D1126" s="3">
        <v>198122.56</v>
      </c>
      <c r="E1126" s="3">
        <v>2</v>
      </c>
      <c r="F1126" s="3" t="s">
        <v>1715</v>
      </c>
      <c r="G1126" s="1">
        <v>45588</v>
      </c>
      <c r="H1126" s="3" t="s">
        <v>159</v>
      </c>
      <c r="I1126" s="3" t="s">
        <v>26</v>
      </c>
      <c r="J1126" s="3" t="s">
        <v>27</v>
      </c>
    </row>
    <row r="1127" spans="1:10">
      <c r="A1127" s="3">
        <v>1126</v>
      </c>
      <c r="B1127" s="3" t="s">
        <v>3793</v>
      </c>
      <c r="C1127" s="3" t="s">
        <v>23</v>
      </c>
      <c r="D1127" s="3">
        <v>191359.13</v>
      </c>
      <c r="E1127" s="3">
        <v>4</v>
      </c>
      <c r="F1127" s="3" t="s">
        <v>1716</v>
      </c>
      <c r="G1127" s="1">
        <v>45320</v>
      </c>
      <c r="H1127" s="3" t="s">
        <v>223</v>
      </c>
      <c r="I1127" s="3" t="s">
        <v>32</v>
      </c>
      <c r="J1127" s="3" t="s">
        <v>27</v>
      </c>
    </row>
    <row r="1128" spans="1:10">
      <c r="A1128" s="3">
        <v>1127</v>
      </c>
      <c r="B1128" s="3" t="s">
        <v>3794</v>
      </c>
      <c r="C1128" s="3" t="s">
        <v>79</v>
      </c>
      <c r="D1128" s="3">
        <v>14182.2</v>
      </c>
      <c r="E1128" s="3">
        <v>2</v>
      </c>
      <c r="F1128" s="3" t="s">
        <v>1717</v>
      </c>
      <c r="G1128" s="1">
        <v>45377</v>
      </c>
      <c r="H1128" s="3" t="s">
        <v>44</v>
      </c>
      <c r="I1128" s="3" t="s">
        <v>41</v>
      </c>
      <c r="J1128" s="3" t="s">
        <v>20</v>
      </c>
    </row>
    <row r="1129" spans="1:10">
      <c r="A1129" s="3">
        <v>1128</v>
      </c>
      <c r="B1129" s="3" t="s">
        <v>3795</v>
      </c>
      <c r="C1129" s="3" t="s">
        <v>38</v>
      </c>
      <c r="D1129" s="3">
        <v>162929.42000000001</v>
      </c>
      <c r="E1129" s="3">
        <v>1</v>
      </c>
      <c r="F1129" s="3" t="s">
        <v>1718</v>
      </c>
      <c r="G1129" s="1">
        <v>45412</v>
      </c>
      <c r="H1129" s="3" t="s">
        <v>35</v>
      </c>
      <c r="I1129" s="3" t="s">
        <v>19</v>
      </c>
      <c r="J1129" s="3" t="s">
        <v>36</v>
      </c>
    </row>
    <row r="1130" spans="1:10">
      <c r="A1130" s="3">
        <v>1129</v>
      </c>
      <c r="B1130" s="3" t="s">
        <v>3796</v>
      </c>
      <c r="C1130" s="3" t="s">
        <v>129</v>
      </c>
      <c r="D1130" s="3">
        <v>104222.69</v>
      </c>
      <c r="E1130" s="3">
        <v>2</v>
      </c>
      <c r="F1130" s="3" t="s">
        <v>1719</v>
      </c>
      <c r="G1130" s="1">
        <v>45385</v>
      </c>
      <c r="H1130" s="3" t="s">
        <v>72</v>
      </c>
      <c r="I1130" s="3" t="s">
        <v>26</v>
      </c>
      <c r="J1130" s="3" t="s">
        <v>20</v>
      </c>
    </row>
    <row r="1131" spans="1:10">
      <c r="A1131" s="3">
        <v>1130</v>
      </c>
      <c r="B1131" s="3" t="s">
        <v>3797</v>
      </c>
      <c r="C1131" s="3" t="s">
        <v>60</v>
      </c>
      <c r="D1131" s="3">
        <v>89931.3</v>
      </c>
      <c r="E1131" s="3">
        <v>1</v>
      </c>
      <c r="F1131" s="3" t="s">
        <v>1720</v>
      </c>
      <c r="G1131" s="1">
        <v>45566</v>
      </c>
      <c r="H1131" s="3" t="s">
        <v>91</v>
      </c>
      <c r="I1131" s="3" t="s">
        <v>45</v>
      </c>
      <c r="J1131" s="3" t="s">
        <v>36</v>
      </c>
    </row>
    <row r="1132" spans="1:10">
      <c r="A1132" s="3">
        <v>1131</v>
      </c>
      <c r="B1132" s="3" t="s">
        <v>3798</v>
      </c>
      <c r="C1132" s="3" t="s">
        <v>29</v>
      </c>
      <c r="D1132" s="3">
        <v>134796.35999999999</v>
      </c>
      <c r="E1132" s="3">
        <v>2</v>
      </c>
      <c r="F1132" s="3" t="s">
        <v>1721</v>
      </c>
      <c r="G1132" s="1">
        <v>45429</v>
      </c>
      <c r="H1132" s="3" t="s">
        <v>25</v>
      </c>
      <c r="I1132" s="3" t="s">
        <v>19</v>
      </c>
      <c r="J1132" s="3" t="s">
        <v>36</v>
      </c>
    </row>
    <row r="1133" spans="1:10">
      <c r="A1133" s="3">
        <v>1132</v>
      </c>
      <c r="B1133" s="3" t="s">
        <v>3799</v>
      </c>
      <c r="C1133" s="3" t="s">
        <v>70</v>
      </c>
      <c r="D1133" s="3">
        <v>31338.13</v>
      </c>
      <c r="E1133" s="3">
        <v>5</v>
      </c>
      <c r="F1133" s="3" t="s">
        <v>1722</v>
      </c>
      <c r="G1133" s="1">
        <v>45629</v>
      </c>
      <c r="H1133" s="3" t="s">
        <v>76</v>
      </c>
      <c r="I1133" s="3" t="s">
        <v>32</v>
      </c>
      <c r="J1133" s="3" t="s">
        <v>20</v>
      </c>
    </row>
    <row r="1134" spans="1:10">
      <c r="A1134" s="3">
        <v>1133</v>
      </c>
      <c r="B1134" s="3" t="s">
        <v>3800</v>
      </c>
      <c r="C1134" s="3" t="s">
        <v>38</v>
      </c>
      <c r="D1134" s="3">
        <v>92331.94</v>
      </c>
      <c r="E1134" s="3">
        <v>3</v>
      </c>
      <c r="F1134" s="3" t="s">
        <v>1723</v>
      </c>
      <c r="G1134" s="1">
        <v>45603</v>
      </c>
      <c r="H1134" s="3" t="s">
        <v>31</v>
      </c>
      <c r="I1134" s="3" t="s">
        <v>41</v>
      </c>
      <c r="J1134" s="3" t="s">
        <v>36</v>
      </c>
    </row>
    <row r="1135" spans="1:10">
      <c r="A1135" s="3">
        <v>1134</v>
      </c>
      <c r="B1135" s="3" t="s">
        <v>3801</v>
      </c>
      <c r="C1135" s="3" t="s">
        <v>29</v>
      </c>
      <c r="D1135" s="3">
        <v>196698.98</v>
      </c>
      <c r="E1135" s="3">
        <v>4</v>
      </c>
      <c r="F1135" s="3" t="s">
        <v>1725</v>
      </c>
      <c r="G1135" s="1">
        <v>45642</v>
      </c>
      <c r="H1135" s="3" t="s">
        <v>251</v>
      </c>
      <c r="I1135" s="3" t="s">
        <v>19</v>
      </c>
      <c r="J1135" s="3" t="s">
        <v>20</v>
      </c>
    </row>
    <row r="1136" spans="1:10">
      <c r="A1136" s="3">
        <v>1135</v>
      </c>
      <c r="B1136" s="3" t="s">
        <v>3802</v>
      </c>
      <c r="C1136" s="3" t="s">
        <v>23</v>
      </c>
      <c r="D1136" s="3">
        <v>78226.55</v>
      </c>
      <c r="E1136" s="3">
        <v>2</v>
      </c>
      <c r="F1136" s="3" t="s">
        <v>1726</v>
      </c>
      <c r="G1136" s="1">
        <v>45609</v>
      </c>
      <c r="H1136" s="3" t="s">
        <v>57</v>
      </c>
      <c r="I1136" s="3" t="s">
        <v>26</v>
      </c>
      <c r="J1136" s="3" t="s">
        <v>20</v>
      </c>
    </row>
    <row r="1137" spans="1:10">
      <c r="A1137" s="3">
        <v>1136</v>
      </c>
      <c r="B1137" s="3" t="s">
        <v>3803</v>
      </c>
      <c r="C1137" s="3" t="s">
        <v>16</v>
      </c>
      <c r="D1137" s="3">
        <v>54943.99</v>
      </c>
      <c r="E1137" s="3">
        <v>4</v>
      </c>
      <c r="F1137" s="3" t="s">
        <v>1728</v>
      </c>
      <c r="G1137" s="1">
        <v>45372</v>
      </c>
      <c r="H1137" s="3" t="s">
        <v>67</v>
      </c>
      <c r="I1137" s="3" t="s">
        <v>32</v>
      </c>
      <c r="J1137" s="3" t="s">
        <v>36</v>
      </c>
    </row>
    <row r="1138" spans="1:10">
      <c r="A1138" s="3">
        <v>1137</v>
      </c>
      <c r="B1138" s="3" t="s">
        <v>3804</v>
      </c>
      <c r="C1138" s="3" t="s">
        <v>60</v>
      </c>
      <c r="D1138" s="3">
        <v>41495.730000000003</v>
      </c>
      <c r="E1138" s="3">
        <v>4</v>
      </c>
      <c r="F1138" s="3" t="s">
        <v>1729</v>
      </c>
      <c r="G1138" s="1">
        <v>45444</v>
      </c>
      <c r="H1138" s="3" t="s">
        <v>81</v>
      </c>
      <c r="I1138" s="3" t="s">
        <v>26</v>
      </c>
      <c r="J1138" s="3" t="s">
        <v>20</v>
      </c>
    </row>
    <row r="1139" spans="1:10">
      <c r="A1139" s="3">
        <v>1138</v>
      </c>
      <c r="B1139" s="3" t="s">
        <v>3805</v>
      </c>
      <c r="C1139" s="3" t="s">
        <v>51</v>
      </c>
      <c r="D1139" s="3">
        <v>185372.12</v>
      </c>
      <c r="E1139" s="3">
        <v>2</v>
      </c>
      <c r="F1139" s="3" t="s">
        <v>1730</v>
      </c>
      <c r="G1139" s="1">
        <v>45592</v>
      </c>
      <c r="H1139" s="3" t="s">
        <v>72</v>
      </c>
      <c r="I1139" s="3" t="s">
        <v>32</v>
      </c>
      <c r="J1139" s="3" t="s">
        <v>27</v>
      </c>
    </row>
    <row r="1140" spans="1:10">
      <c r="A1140" s="3">
        <v>1139</v>
      </c>
      <c r="B1140" s="3" t="s">
        <v>3806</v>
      </c>
      <c r="C1140" s="3" t="s">
        <v>23</v>
      </c>
      <c r="D1140" s="3">
        <v>24239.86</v>
      </c>
      <c r="E1140" s="3">
        <v>3</v>
      </c>
      <c r="F1140" s="3" t="s">
        <v>1732</v>
      </c>
      <c r="G1140" s="1">
        <v>45436</v>
      </c>
      <c r="H1140" s="3" t="s">
        <v>91</v>
      </c>
      <c r="I1140" s="3" t="s">
        <v>19</v>
      </c>
      <c r="J1140" s="3" t="s">
        <v>27</v>
      </c>
    </row>
    <row r="1141" spans="1:10">
      <c r="A1141" s="3">
        <v>1140</v>
      </c>
      <c r="B1141" s="3" t="s">
        <v>3807</v>
      </c>
      <c r="C1141" s="3" t="s">
        <v>51</v>
      </c>
      <c r="D1141" s="3">
        <v>135109.46</v>
      </c>
      <c r="E1141" s="3">
        <v>3</v>
      </c>
      <c r="F1141" s="3" t="s">
        <v>1733</v>
      </c>
      <c r="G1141" s="1">
        <v>45311</v>
      </c>
      <c r="H1141" s="3" t="s">
        <v>251</v>
      </c>
      <c r="I1141" s="3" t="s">
        <v>19</v>
      </c>
      <c r="J1141" s="3" t="s">
        <v>36</v>
      </c>
    </row>
    <row r="1142" spans="1:10">
      <c r="A1142" s="3">
        <v>1141</v>
      </c>
      <c r="B1142" s="3" t="s">
        <v>3808</v>
      </c>
      <c r="C1142" s="3" t="s">
        <v>60</v>
      </c>
      <c r="D1142" s="3">
        <v>148806.37</v>
      </c>
      <c r="E1142" s="3">
        <v>1</v>
      </c>
      <c r="F1142" s="3" t="s">
        <v>1734</v>
      </c>
      <c r="G1142" s="1">
        <v>45547</v>
      </c>
      <c r="H1142" s="3" t="s">
        <v>181</v>
      </c>
      <c r="I1142" s="3" t="s">
        <v>41</v>
      </c>
      <c r="J1142" s="3" t="s">
        <v>36</v>
      </c>
    </row>
    <row r="1143" spans="1:10">
      <c r="A1143" s="3">
        <v>1142</v>
      </c>
      <c r="B1143" s="3" t="s">
        <v>3809</v>
      </c>
      <c r="C1143" s="3" t="s">
        <v>38</v>
      </c>
      <c r="D1143" s="3">
        <v>11581.45</v>
      </c>
      <c r="E1143" s="3">
        <v>4</v>
      </c>
      <c r="F1143" s="3" t="s">
        <v>1736</v>
      </c>
      <c r="G1143" s="1">
        <v>45536</v>
      </c>
      <c r="H1143" s="3" t="s">
        <v>106</v>
      </c>
      <c r="I1143" s="3" t="s">
        <v>19</v>
      </c>
      <c r="J1143" s="3" t="s">
        <v>27</v>
      </c>
    </row>
    <row r="1144" spans="1:10">
      <c r="A1144" s="3">
        <v>1143</v>
      </c>
      <c r="B1144" s="3" t="s">
        <v>3810</v>
      </c>
      <c r="C1144" s="3" t="s">
        <v>129</v>
      </c>
      <c r="D1144" s="3">
        <v>92743.21</v>
      </c>
      <c r="E1144" s="3">
        <v>1</v>
      </c>
      <c r="F1144" s="3" t="s">
        <v>1737</v>
      </c>
      <c r="G1144" s="1">
        <v>45566</v>
      </c>
      <c r="H1144" s="3" t="s">
        <v>251</v>
      </c>
      <c r="I1144" s="3" t="s">
        <v>41</v>
      </c>
      <c r="J1144" s="3" t="s">
        <v>27</v>
      </c>
    </row>
    <row r="1145" spans="1:10">
      <c r="A1145" s="3">
        <v>1144</v>
      </c>
      <c r="B1145" s="3" t="s">
        <v>3811</v>
      </c>
      <c r="C1145" s="3" t="s">
        <v>23</v>
      </c>
      <c r="D1145" s="3">
        <v>188411.6</v>
      </c>
      <c r="E1145" s="3">
        <v>4</v>
      </c>
      <c r="F1145" s="3" t="s">
        <v>1738</v>
      </c>
      <c r="G1145" s="1">
        <v>45391</v>
      </c>
      <c r="H1145" s="3" t="s">
        <v>62</v>
      </c>
      <c r="I1145" s="3" t="s">
        <v>41</v>
      </c>
      <c r="J1145" s="3" t="s">
        <v>27</v>
      </c>
    </row>
    <row r="1146" spans="1:10">
      <c r="A1146" s="3">
        <v>1145</v>
      </c>
      <c r="B1146" s="3" t="s">
        <v>3812</v>
      </c>
      <c r="C1146" s="3" t="s">
        <v>70</v>
      </c>
      <c r="D1146" s="3">
        <v>82029.03</v>
      </c>
      <c r="E1146" s="3">
        <v>3</v>
      </c>
      <c r="F1146" s="3" t="s">
        <v>1739</v>
      </c>
      <c r="G1146" s="1">
        <v>45582</v>
      </c>
      <c r="H1146" s="3" t="s">
        <v>25</v>
      </c>
      <c r="I1146" s="3" t="s">
        <v>41</v>
      </c>
      <c r="J1146" s="3" t="s">
        <v>27</v>
      </c>
    </row>
    <row r="1147" spans="1:10">
      <c r="A1147" s="3">
        <v>1146</v>
      </c>
      <c r="B1147" s="3" t="s">
        <v>3813</v>
      </c>
      <c r="C1147" s="3" t="s">
        <v>16</v>
      </c>
      <c r="D1147" s="3">
        <v>21659.27</v>
      </c>
      <c r="E1147" s="3">
        <v>2</v>
      </c>
      <c r="F1147" s="3" t="s">
        <v>1740</v>
      </c>
      <c r="G1147" s="1">
        <v>45371</v>
      </c>
      <c r="H1147" s="3" t="s">
        <v>191</v>
      </c>
      <c r="I1147" s="3" t="s">
        <v>26</v>
      </c>
      <c r="J1147" s="3" t="s">
        <v>36</v>
      </c>
    </row>
    <row r="1148" spans="1:10">
      <c r="A1148" s="3">
        <v>1147</v>
      </c>
      <c r="B1148" s="3" t="s">
        <v>3814</v>
      </c>
      <c r="C1148" s="3" t="s">
        <v>129</v>
      </c>
      <c r="D1148" s="3">
        <v>120902.95</v>
      </c>
      <c r="E1148" s="3">
        <v>1</v>
      </c>
      <c r="F1148" s="3" t="s">
        <v>1742</v>
      </c>
      <c r="G1148" s="1">
        <v>45573</v>
      </c>
      <c r="H1148" s="3" t="s">
        <v>159</v>
      </c>
      <c r="I1148" s="3" t="s">
        <v>19</v>
      </c>
      <c r="J1148" s="3" t="s">
        <v>27</v>
      </c>
    </row>
    <row r="1149" spans="1:10">
      <c r="A1149" s="3">
        <v>1148</v>
      </c>
      <c r="B1149" s="3" t="s">
        <v>3815</v>
      </c>
      <c r="C1149" s="3" t="s">
        <v>38</v>
      </c>
      <c r="D1149" s="3">
        <v>12025.23</v>
      </c>
      <c r="E1149" s="3">
        <v>3</v>
      </c>
      <c r="F1149" s="3" t="s">
        <v>1743</v>
      </c>
      <c r="G1149" s="1">
        <v>45305</v>
      </c>
      <c r="H1149" s="3" t="s">
        <v>18</v>
      </c>
      <c r="I1149" s="3" t="s">
        <v>41</v>
      </c>
      <c r="J1149" s="3" t="s">
        <v>36</v>
      </c>
    </row>
    <row r="1150" spans="1:10">
      <c r="A1150" s="3">
        <v>1149</v>
      </c>
      <c r="B1150" s="3" t="s">
        <v>3816</v>
      </c>
      <c r="C1150" s="3" t="s">
        <v>23</v>
      </c>
      <c r="D1150" s="3">
        <v>6078.85</v>
      </c>
      <c r="E1150" s="3">
        <v>2</v>
      </c>
      <c r="F1150" s="3" t="s">
        <v>1744</v>
      </c>
      <c r="G1150" s="1">
        <v>45515</v>
      </c>
      <c r="H1150" s="3" t="s">
        <v>197</v>
      </c>
      <c r="I1150" s="3" t="s">
        <v>26</v>
      </c>
      <c r="J1150" s="3" t="s">
        <v>20</v>
      </c>
    </row>
    <row r="1151" spans="1:10">
      <c r="A1151" s="3">
        <v>1150</v>
      </c>
      <c r="B1151" s="3" t="s">
        <v>3817</v>
      </c>
      <c r="C1151" s="3" t="s">
        <v>29</v>
      </c>
      <c r="D1151" s="3">
        <v>193916.86</v>
      </c>
      <c r="E1151" s="3">
        <v>5</v>
      </c>
      <c r="F1151" s="3" t="s">
        <v>1745</v>
      </c>
      <c r="G1151" s="1">
        <v>45454</v>
      </c>
      <c r="H1151" s="3" t="s">
        <v>197</v>
      </c>
      <c r="I1151" s="3" t="s">
        <v>19</v>
      </c>
      <c r="J1151" s="3" t="s">
        <v>36</v>
      </c>
    </row>
    <row r="1152" spans="1:10">
      <c r="A1152" s="3">
        <v>1151</v>
      </c>
      <c r="B1152" s="3" t="s">
        <v>3818</v>
      </c>
      <c r="C1152" s="3" t="s">
        <v>70</v>
      </c>
      <c r="D1152" s="3">
        <v>173101.31</v>
      </c>
      <c r="E1152" s="3">
        <v>1</v>
      </c>
      <c r="F1152" s="3" t="s">
        <v>1746</v>
      </c>
      <c r="G1152" s="1">
        <v>45565</v>
      </c>
      <c r="H1152" s="3" t="s">
        <v>159</v>
      </c>
      <c r="I1152" s="3" t="s">
        <v>45</v>
      </c>
      <c r="J1152" s="3" t="s">
        <v>36</v>
      </c>
    </row>
    <row r="1153" spans="1:10">
      <c r="A1153" s="3">
        <v>1152</v>
      </c>
      <c r="B1153" s="3" t="s">
        <v>3347</v>
      </c>
      <c r="C1153" s="3" t="s">
        <v>60</v>
      </c>
      <c r="D1153" s="3">
        <v>108561.87</v>
      </c>
      <c r="E1153" s="3">
        <v>3</v>
      </c>
      <c r="F1153" s="3" t="s">
        <v>1747</v>
      </c>
      <c r="G1153" s="1">
        <v>45626</v>
      </c>
      <c r="H1153" s="3" t="s">
        <v>197</v>
      </c>
      <c r="I1153" s="3" t="s">
        <v>26</v>
      </c>
      <c r="J1153" s="3" t="s">
        <v>20</v>
      </c>
    </row>
    <row r="1154" spans="1:10">
      <c r="A1154" s="3">
        <v>1153</v>
      </c>
      <c r="B1154" s="3" t="s">
        <v>3819</v>
      </c>
      <c r="C1154" s="3" t="s">
        <v>38</v>
      </c>
      <c r="D1154" s="3">
        <v>79732.92</v>
      </c>
      <c r="E1154" s="3">
        <v>2</v>
      </c>
      <c r="F1154" s="3" t="s">
        <v>1748</v>
      </c>
      <c r="G1154" s="1">
        <v>45354</v>
      </c>
      <c r="H1154" s="3" t="s">
        <v>84</v>
      </c>
      <c r="I1154" s="3" t="s">
        <v>26</v>
      </c>
      <c r="J1154" s="3" t="s">
        <v>27</v>
      </c>
    </row>
    <row r="1155" spans="1:10">
      <c r="A1155" s="3">
        <v>1154</v>
      </c>
      <c r="B1155" s="3" t="s">
        <v>3820</v>
      </c>
      <c r="C1155" s="3" t="s">
        <v>16</v>
      </c>
      <c r="D1155" s="3">
        <v>190270.56</v>
      </c>
      <c r="E1155" s="3">
        <v>4</v>
      </c>
      <c r="F1155" s="3" t="s">
        <v>1749</v>
      </c>
      <c r="G1155" s="1">
        <v>45631</v>
      </c>
      <c r="H1155" s="3" t="s">
        <v>84</v>
      </c>
      <c r="I1155" s="3" t="s">
        <v>26</v>
      </c>
      <c r="J1155" s="3" t="s">
        <v>20</v>
      </c>
    </row>
    <row r="1156" spans="1:10">
      <c r="A1156" s="3">
        <v>1155</v>
      </c>
      <c r="B1156" s="3" t="s">
        <v>3821</v>
      </c>
      <c r="C1156" s="3" t="s">
        <v>29</v>
      </c>
      <c r="D1156" s="3">
        <v>186642.43</v>
      </c>
      <c r="E1156" s="3">
        <v>1</v>
      </c>
      <c r="F1156" s="3" t="s">
        <v>1750</v>
      </c>
      <c r="G1156" s="1">
        <v>45577</v>
      </c>
      <c r="H1156" s="3" t="s">
        <v>181</v>
      </c>
      <c r="I1156" s="3" t="s">
        <v>19</v>
      </c>
      <c r="J1156" s="3" t="s">
        <v>36</v>
      </c>
    </row>
    <row r="1157" spans="1:10">
      <c r="A1157" s="3">
        <v>1156</v>
      </c>
      <c r="B1157" s="3" t="s">
        <v>3822</v>
      </c>
      <c r="C1157" s="3" t="s">
        <v>51</v>
      </c>
      <c r="D1157" s="3">
        <v>94894.45</v>
      </c>
      <c r="E1157" s="3">
        <v>3</v>
      </c>
      <c r="F1157" s="3" t="s">
        <v>1751</v>
      </c>
      <c r="G1157" s="1">
        <v>45635</v>
      </c>
      <c r="H1157" s="3" t="s">
        <v>191</v>
      </c>
      <c r="I1157" s="3" t="s">
        <v>32</v>
      </c>
      <c r="J1157" s="3" t="s">
        <v>27</v>
      </c>
    </row>
    <row r="1158" spans="1:10">
      <c r="A1158" s="3">
        <v>1157</v>
      </c>
      <c r="B1158" s="3" t="s">
        <v>3823</v>
      </c>
      <c r="C1158" s="3" t="s">
        <v>38</v>
      </c>
      <c r="D1158" s="3">
        <v>13629.28</v>
      </c>
      <c r="E1158" s="3">
        <v>3</v>
      </c>
      <c r="F1158" s="3" t="s">
        <v>1752</v>
      </c>
      <c r="G1158" s="1">
        <v>45395</v>
      </c>
      <c r="H1158" s="3" t="s">
        <v>72</v>
      </c>
      <c r="I1158" s="3" t="s">
        <v>41</v>
      </c>
      <c r="J1158" s="3" t="s">
        <v>27</v>
      </c>
    </row>
    <row r="1159" spans="1:10">
      <c r="A1159" s="3">
        <v>1158</v>
      </c>
      <c r="B1159" s="3" t="s">
        <v>3824</v>
      </c>
      <c r="C1159" s="3" t="s">
        <v>79</v>
      </c>
      <c r="D1159" s="3">
        <v>123669.44</v>
      </c>
      <c r="E1159" s="3">
        <v>4</v>
      </c>
      <c r="F1159" s="3" t="s">
        <v>1753</v>
      </c>
      <c r="G1159" s="1">
        <v>45617</v>
      </c>
      <c r="H1159" s="3" t="s">
        <v>106</v>
      </c>
      <c r="I1159" s="3" t="s">
        <v>32</v>
      </c>
      <c r="J1159" s="3" t="s">
        <v>36</v>
      </c>
    </row>
    <row r="1160" spans="1:10">
      <c r="A1160" s="3">
        <v>1159</v>
      </c>
      <c r="B1160" s="3" t="s">
        <v>3825</v>
      </c>
      <c r="C1160" s="3" t="s">
        <v>38</v>
      </c>
      <c r="D1160" s="3">
        <v>38278.769999999997</v>
      </c>
      <c r="E1160" s="3">
        <v>4</v>
      </c>
      <c r="F1160" s="3" t="s">
        <v>1755</v>
      </c>
      <c r="G1160" s="1">
        <v>45531</v>
      </c>
      <c r="H1160" s="3" t="s">
        <v>57</v>
      </c>
      <c r="I1160" s="3" t="s">
        <v>41</v>
      </c>
      <c r="J1160" s="3" t="s">
        <v>20</v>
      </c>
    </row>
    <row r="1161" spans="1:10">
      <c r="A1161" s="3">
        <v>1160</v>
      </c>
      <c r="B1161" s="3" t="s">
        <v>3826</v>
      </c>
      <c r="C1161" s="3" t="s">
        <v>79</v>
      </c>
      <c r="D1161" s="3">
        <v>107480.46</v>
      </c>
      <c r="E1161" s="3">
        <v>4</v>
      </c>
      <c r="F1161" s="3" t="s">
        <v>1756</v>
      </c>
      <c r="G1161" s="1">
        <v>45448</v>
      </c>
      <c r="H1161" s="3" t="s">
        <v>35</v>
      </c>
      <c r="I1161" s="3" t="s">
        <v>19</v>
      </c>
      <c r="J1161" s="3" t="s">
        <v>36</v>
      </c>
    </row>
    <row r="1162" spans="1:10">
      <c r="A1162" s="3">
        <v>1161</v>
      </c>
      <c r="B1162" s="3" t="s">
        <v>3827</v>
      </c>
      <c r="C1162" s="3" t="s">
        <v>60</v>
      </c>
      <c r="D1162" s="3">
        <v>72360.179999999993</v>
      </c>
      <c r="E1162" s="3">
        <v>2</v>
      </c>
      <c r="F1162" s="3" t="s">
        <v>1757</v>
      </c>
      <c r="G1162" s="1">
        <v>45494</v>
      </c>
      <c r="H1162" s="3" t="s">
        <v>106</v>
      </c>
      <c r="I1162" s="3" t="s">
        <v>45</v>
      </c>
      <c r="J1162" s="3" t="s">
        <v>20</v>
      </c>
    </row>
    <row r="1163" spans="1:10">
      <c r="A1163" s="3">
        <v>1162</v>
      </c>
      <c r="B1163" s="3" t="s">
        <v>3828</v>
      </c>
      <c r="C1163" s="3" t="s">
        <v>38</v>
      </c>
      <c r="D1163" s="3">
        <v>109481.49</v>
      </c>
      <c r="E1163" s="3">
        <v>2</v>
      </c>
      <c r="F1163" s="3" t="s">
        <v>1759</v>
      </c>
      <c r="G1163" s="1">
        <v>45624</v>
      </c>
      <c r="H1163" s="3" t="s">
        <v>191</v>
      </c>
      <c r="I1163" s="3" t="s">
        <v>41</v>
      </c>
      <c r="J1163" s="3" t="s">
        <v>20</v>
      </c>
    </row>
    <row r="1164" spans="1:10">
      <c r="A1164" s="3">
        <v>1163</v>
      </c>
      <c r="B1164" s="3" t="s">
        <v>3829</v>
      </c>
      <c r="C1164" s="3" t="s">
        <v>47</v>
      </c>
      <c r="D1164" s="3">
        <v>177849.57</v>
      </c>
      <c r="E1164" s="3">
        <v>2</v>
      </c>
      <c r="F1164" s="3" t="s">
        <v>1760</v>
      </c>
      <c r="G1164" s="1">
        <v>45441</v>
      </c>
      <c r="H1164" s="3" t="s">
        <v>81</v>
      </c>
      <c r="I1164" s="3" t="s">
        <v>45</v>
      </c>
      <c r="J1164" s="3" t="s">
        <v>20</v>
      </c>
    </row>
    <row r="1165" spans="1:10">
      <c r="A1165" s="3">
        <v>1164</v>
      </c>
      <c r="B1165" s="3" t="s">
        <v>3830</v>
      </c>
      <c r="C1165" s="3" t="s">
        <v>129</v>
      </c>
      <c r="D1165" s="3">
        <v>144333.64000000001</v>
      </c>
      <c r="E1165" s="3">
        <v>3</v>
      </c>
      <c r="F1165" s="3" t="s">
        <v>1761</v>
      </c>
      <c r="G1165" s="1">
        <v>45301</v>
      </c>
      <c r="H1165" s="3" t="s">
        <v>96</v>
      </c>
      <c r="I1165" s="3" t="s">
        <v>32</v>
      </c>
      <c r="J1165" s="3" t="s">
        <v>36</v>
      </c>
    </row>
    <row r="1166" spans="1:10">
      <c r="A1166" s="3">
        <v>1165</v>
      </c>
      <c r="B1166" s="3" t="s">
        <v>3831</v>
      </c>
      <c r="C1166" s="3" t="s">
        <v>16</v>
      </c>
      <c r="D1166" s="3">
        <v>185707.02</v>
      </c>
      <c r="E1166" s="3">
        <v>2</v>
      </c>
      <c r="F1166" s="3" t="s">
        <v>1762</v>
      </c>
      <c r="G1166" s="1">
        <v>45304</v>
      </c>
      <c r="H1166" s="3" t="s">
        <v>99</v>
      </c>
      <c r="I1166" s="3" t="s">
        <v>32</v>
      </c>
      <c r="J1166" s="3" t="s">
        <v>36</v>
      </c>
    </row>
    <row r="1167" spans="1:10">
      <c r="A1167" s="3">
        <v>1166</v>
      </c>
      <c r="B1167" s="3" t="s">
        <v>3832</v>
      </c>
      <c r="C1167" s="3" t="s">
        <v>70</v>
      </c>
      <c r="D1167" s="3">
        <v>192305.07</v>
      </c>
      <c r="E1167" s="3">
        <v>3</v>
      </c>
      <c r="F1167" s="3" t="s">
        <v>1763</v>
      </c>
      <c r="G1167" s="1">
        <v>45536</v>
      </c>
      <c r="H1167" s="3" t="s">
        <v>251</v>
      </c>
      <c r="I1167" s="3" t="s">
        <v>32</v>
      </c>
      <c r="J1167" s="3" t="s">
        <v>20</v>
      </c>
    </row>
    <row r="1168" spans="1:10">
      <c r="A1168" s="3">
        <v>1167</v>
      </c>
      <c r="B1168" s="3" t="s">
        <v>3833</v>
      </c>
      <c r="C1168" s="3" t="s">
        <v>38</v>
      </c>
      <c r="D1168" s="3">
        <v>137292.15</v>
      </c>
      <c r="E1168" s="3">
        <v>1</v>
      </c>
      <c r="F1168" s="3" t="s">
        <v>1764</v>
      </c>
      <c r="G1168" s="1">
        <v>45590</v>
      </c>
      <c r="H1168" s="3" t="s">
        <v>81</v>
      </c>
      <c r="I1168" s="3" t="s">
        <v>26</v>
      </c>
      <c r="J1168" s="3" t="s">
        <v>20</v>
      </c>
    </row>
    <row r="1169" spans="1:10">
      <c r="A1169" s="3">
        <v>1168</v>
      </c>
      <c r="B1169" s="3" t="s">
        <v>3834</v>
      </c>
      <c r="C1169" s="3" t="s">
        <v>16</v>
      </c>
      <c r="D1169" s="3">
        <v>129504.63</v>
      </c>
      <c r="E1169" s="3">
        <v>1</v>
      </c>
      <c r="F1169" s="3" t="s">
        <v>1765</v>
      </c>
      <c r="G1169" s="1">
        <v>45648</v>
      </c>
      <c r="H1169" s="3" t="s">
        <v>76</v>
      </c>
      <c r="I1169" s="3" t="s">
        <v>32</v>
      </c>
      <c r="J1169" s="3" t="s">
        <v>27</v>
      </c>
    </row>
    <row r="1170" spans="1:10">
      <c r="A1170" s="3">
        <v>1169</v>
      </c>
      <c r="B1170" s="3" t="s">
        <v>3835</v>
      </c>
      <c r="C1170" s="3" t="s">
        <v>47</v>
      </c>
      <c r="D1170" s="3">
        <v>30525.84</v>
      </c>
      <c r="E1170" s="3">
        <v>3</v>
      </c>
      <c r="F1170" s="3" t="s">
        <v>1766</v>
      </c>
      <c r="G1170" s="1">
        <v>45502</v>
      </c>
      <c r="H1170" s="3" t="s">
        <v>191</v>
      </c>
      <c r="I1170" s="3" t="s">
        <v>45</v>
      </c>
      <c r="J1170" s="3" t="s">
        <v>27</v>
      </c>
    </row>
    <row r="1171" spans="1:10">
      <c r="A1171" s="3">
        <v>1170</v>
      </c>
      <c r="B1171" s="3" t="s">
        <v>3836</v>
      </c>
      <c r="C1171" s="3" t="s">
        <v>16</v>
      </c>
      <c r="D1171" s="3">
        <v>181790.38</v>
      </c>
      <c r="E1171" s="3">
        <v>5</v>
      </c>
      <c r="F1171" s="3" t="s">
        <v>1767</v>
      </c>
      <c r="G1171" s="1">
        <v>45531</v>
      </c>
      <c r="H1171" s="3" t="s">
        <v>81</v>
      </c>
      <c r="I1171" s="3" t="s">
        <v>41</v>
      </c>
      <c r="J1171" s="3" t="s">
        <v>27</v>
      </c>
    </row>
    <row r="1172" spans="1:10">
      <c r="A1172" s="3">
        <v>1171</v>
      </c>
      <c r="B1172" s="3" t="s">
        <v>3837</v>
      </c>
      <c r="C1172" s="3" t="s">
        <v>79</v>
      </c>
      <c r="D1172" s="3">
        <v>171008.07</v>
      </c>
      <c r="E1172" s="3">
        <v>1</v>
      </c>
      <c r="F1172" s="3" t="s">
        <v>1768</v>
      </c>
      <c r="G1172" s="1">
        <v>45425</v>
      </c>
      <c r="H1172" s="3" t="s">
        <v>131</v>
      </c>
      <c r="I1172" s="3" t="s">
        <v>41</v>
      </c>
      <c r="J1172" s="3" t="s">
        <v>36</v>
      </c>
    </row>
    <row r="1173" spans="1:10">
      <c r="A1173" s="3">
        <v>1172</v>
      </c>
      <c r="B1173" s="3" t="s">
        <v>3838</v>
      </c>
      <c r="C1173" s="3" t="s">
        <v>23</v>
      </c>
      <c r="D1173" s="3">
        <v>107588.3</v>
      </c>
      <c r="E1173" s="3">
        <v>1</v>
      </c>
      <c r="F1173" s="3" t="s">
        <v>1769</v>
      </c>
      <c r="G1173" s="1">
        <v>45547</v>
      </c>
      <c r="H1173" s="3" t="s">
        <v>81</v>
      </c>
      <c r="I1173" s="3" t="s">
        <v>41</v>
      </c>
      <c r="J1173" s="3" t="s">
        <v>20</v>
      </c>
    </row>
    <row r="1174" spans="1:10">
      <c r="A1174" s="3">
        <v>1173</v>
      </c>
      <c r="B1174" s="3" t="s">
        <v>3839</v>
      </c>
      <c r="C1174" s="3" t="s">
        <v>51</v>
      </c>
      <c r="D1174" s="3">
        <v>49862.65</v>
      </c>
      <c r="E1174" s="3">
        <v>1</v>
      </c>
      <c r="F1174" s="3" t="s">
        <v>1770</v>
      </c>
      <c r="G1174" s="1">
        <v>45332</v>
      </c>
      <c r="H1174" s="3" t="s">
        <v>53</v>
      </c>
      <c r="I1174" s="3" t="s">
        <v>26</v>
      </c>
      <c r="J1174" s="3" t="s">
        <v>20</v>
      </c>
    </row>
    <row r="1175" spans="1:10">
      <c r="A1175" s="3">
        <v>1174</v>
      </c>
      <c r="B1175" s="3" t="s">
        <v>3840</v>
      </c>
      <c r="C1175" s="3" t="s">
        <v>38</v>
      </c>
      <c r="D1175" s="3">
        <v>140770.97</v>
      </c>
      <c r="E1175" s="3">
        <v>1</v>
      </c>
      <c r="F1175" s="3" t="s">
        <v>1771</v>
      </c>
      <c r="G1175" s="1">
        <v>45615</v>
      </c>
      <c r="H1175" s="3" t="s">
        <v>223</v>
      </c>
      <c r="I1175" s="3" t="s">
        <v>45</v>
      </c>
      <c r="J1175" s="3" t="s">
        <v>27</v>
      </c>
    </row>
    <row r="1176" spans="1:10">
      <c r="A1176" s="3">
        <v>1175</v>
      </c>
      <c r="B1176" s="3" t="s">
        <v>3841</v>
      </c>
      <c r="C1176" s="3" t="s">
        <v>60</v>
      </c>
      <c r="D1176" s="3">
        <v>46509.33</v>
      </c>
      <c r="E1176" s="3">
        <v>2</v>
      </c>
      <c r="F1176" s="3" t="s">
        <v>1772</v>
      </c>
      <c r="G1176" s="1">
        <v>45464</v>
      </c>
      <c r="H1176" s="3" t="s">
        <v>91</v>
      </c>
      <c r="I1176" s="3" t="s">
        <v>45</v>
      </c>
      <c r="J1176" s="3" t="s">
        <v>27</v>
      </c>
    </row>
    <row r="1177" spans="1:10">
      <c r="A1177" s="3">
        <v>1176</v>
      </c>
      <c r="B1177" s="3" t="s">
        <v>3842</v>
      </c>
      <c r="C1177" s="3" t="s">
        <v>60</v>
      </c>
      <c r="D1177" s="3">
        <v>97463.38</v>
      </c>
      <c r="E1177" s="3">
        <v>1</v>
      </c>
      <c r="F1177" s="3" t="s">
        <v>1773</v>
      </c>
      <c r="G1177" s="1">
        <v>45353</v>
      </c>
      <c r="H1177" s="3" t="s">
        <v>191</v>
      </c>
      <c r="I1177" s="3" t="s">
        <v>32</v>
      </c>
      <c r="J1177" s="3" t="s">
        <v>36</v>
      </c>
    </row>
    <row r="1178" spans="1:10">
      <c r="A1178" s="3">
        <v>1177</v>
      </c>
      <c r="B1178" s="3" t="s">
        <v>3843</v>
      </c>
      <c r="C1178" s="3" t="s">
        <v>16</v>
      </c>
      <c r="D1178" s="3">
        <v>127182.83</v>
      </c>
      <c r="E1178" s="3">
        <v>2</v>
      </c>
      <c r="F1178" s="3" t="s">
        <v>1774</v>
      </c>
      <c r="G1178" s="1">
        <v>45500</v>
      </c>
      <c r="H1178" s="3" t="s">
        <v>53</v>
      </c>
      <c r="I1178" s="3" t="s">
        <v>45</v>
      </c>
      <c r="J1178" s="3" t="s">
        <v>27</v>
      </c>
    </row>
    <row r="1179" spans="1:10">
      <c r="A1179" s="3">
        <v>1178</v>
      </c>
      <c r="B1179" s="3" t="s">
        <v>3844</v>
      </c>
      <c r="C1179" s="3" t="s">
        <v>38</v>
      </c>
      <c r="D1179" s="3">
        <v>189695.89</v>
      </c>
      <c r="E1179" s="3">
        <v>3</v>
      </c>
      <c r="F1179" s="3" t="s">
        <v>1775</v>
      </c>
      <c r="G1179" s="1">
        <v>45483</v>
      </c>
      <c r="H1179" s="3" t="s">
        <v>106</v>
      </c>
      <c r="I1179" s="3" t="s">
        <v>41</v>
      </c>
      <c r="J1179" s="3" t="s">
        <v>20</v>
      </c>
    </row>
    <row r="1180" spans="1:10">
      <c r="A1180" s="3">
        <v>1179</v>
      </c>
      <c r="B1180" s="3" t="s">
        <v>3845</v>
      </c>
      <c r="C1180" s="3" t="s">
        <v>47</v>
      </c>
      <c r="D1180" s="3">
        <v>164258.99</v>
      </c>
      <c r="E1180" s="3">
        <v>3</v>
      </c>
      <c r="F1180" s="3" t="s">
        <v>1776</v>
      </c>
      <c r="G1180" s="1">
        <v>45385</v>
      </c>
      <c r="H1180" s="3" t="s">
        <v>131</v>
      </c>
      <c r="I1180" s="3" t="s">
        <v>41</v>
      </c>
      <c r="J1180" s="3" t="s">
        <v>36</v>
      </c>
    </row>
    <row r="1181" spans="1:10">
      <c r="A1181" s="3">
        <v>1180</v>
      </c>
      <c r="B1181" s="3" t="s">
        <v>2913</v>
      </c>
      <c r="C1181" s="3" t="s">
        <v>70</v>
      </c>
      <c r="D1181" s="3">
        <v>136733.82999999999</v>
      </c>
      <c r="E1181" s="3">
        <v>1</v>
      </c>
      <c r="F1181" s="3" t="s">
        <v>1777</v>
      </c>
      <c r="G1181" s="1">
        <v>45344</v>
      </c>
      <c r="H1181" s="3" t="s">
        <v>131</v>
      </c>
      <c r="I1181" s="3" t="s">
        <v>32</v>
      </c>
      <c r="J1181" s="3" t="s">
        <v>36</v>
      </c>
    </row>
    <row r="1182" spans="1:10">
      <c r="A1182" s="3">
        <v>1181</v>
      </c>
      <c r="B1182" s="3" t="s">
        <v>3846</v>
      </c>
      <c r="C1182" s="3" t="s">
        <v>129</v>
      </c>
      <c r="D1182" s="3">
        <v>68101.03</v>
      </c>
      <c r="E1182" s="3">
        <v>3</v>
      </c>
      <c r="F1182" s="3" t="s">
        <v>1778</v>
      </c>
      <c r="G1182" s="1">
        <v>45316</v>
      </c>
      <c r="H1182" s="3" t="s">
        <v>18</v>
      </c>
      <c r="I1182" s="3" t="s">
        <v>45</v>
      </c>
      <c r="J1182" s="3" t="s">
        <v>36</v>
      </c>
    </row>
    <row r="1183" spans="1:10">
      <c r="A1183" s="3">
        <v>1182</v>
      </c>
      <c r="B1183" s="3" t="s">
        <v>3847</v>
      </c>
      <c r="C1183" s="3" t="s">
        <v>16</v>
      </c>
      <c r="D1183" s="3">
        <v>43487.54</v>
      </c>
      <c r="E1183" s="3">
        <v>5</v>
      </c>
      <c r="F1183" s="3" t="s">
        <v>1779</v>
      </c>
      <c r="G1183" s="1">
        <v>45537</v>
      </c>
      <c r="H1183" s="3" t="s">
        <v>181</v>
      </c>
      <c r="I1183" s="3" t="s">
        <v>26</v>
      </c>
      <c r="J1183" s="3" t="s">
        <v>20</v>
      </c>
    </row>
    <row r="1184" spans="1:10">
      <c r="A1184" s="3">
        <v>1183</v>
      </c>
      <c r="B1184" s="3" t="s">
        <v>3848</v>
      </c>
      <c r="C1184" s="3" t="s">
        <v>129</v>
      </c>
      <c r="D1184" s="3">
        <v>184277.04</v>
      </c>
      <c r="E1184" s="3">
        <v>3</v>
      </c>
      <c r="F1184" s="3" t="s">
        <v>1780</v>
      </c>
      <c r="G1184" s="1">
        <v>45448</v>
      </c>
      <c r="H1184" s="3" t="s">
        <v>223</v>
      </c>
      <c r="I1184" s="3" t="s">
        <v>19</v>
      </c>
      <c r="J1184" s="3" t="s">
        <v>27</v>
      </c>
    </row>
    <row r="1185" spans="1:10">
      <c r="A1185" s="3">
        <v>1184</v>
      </c>
      <c r="B1185" s="3" t="s">
        <v>3849</v>
      </c>
      <c r="C1185" s="3" t="s">
        <v>51</v>
      </c>
      <c r="D1185" s="3">
        <v>188629.67</v>
      </c>
      <c r="E1185" s="3">
        <v>4</v>
      </c>
      <c r="F1185" s="3" t="s">
        <v>1782</v>
      </c>
      <c r="G1185" s="1">
        <v>45493</v>
      </c>
      <c r="H1185" s="3" t="s">
        <v>40</v>
      </c>
      <c r="I1185" s="3" t="s">
        <v>45</v>
      </c>
      <c r="J1185" s="3" t="s">
        <v>36</v>
      </c>
    </row>
    <row r="1186" spans="1:10">
      <c r="A1186" s="3">
        <v>1185</v>
      </c>
      <c r="B1186" s="3" t="s">
        <v>3018</v>
      </c>
      <c r="C1186" s="3" t="s">
        <v>47</v>
      </c>
      <c r="D1186" s="3">
        <v>199629.96</v>
      </c>
      <c r="E1186" s="3">
        <v>1</v>
      </c>
      <c r="F1186" s="3" t="s">
        <v>1783</v>
      </c>
      <c r="G1186" s="1">
        <v>45617</v>
      </c>
      <c r="H1186" s="3" t="s">
        <v>57</v>
      </c>
      <c r="I1186" s="3" t="s">
        <v>26</v>
      </c>
      <c r="J1186" s="3" t="s">
        <v>36</v>
      </c>
    </row>
    <row r="1187" spans="1:10">
      <c r="A1187" s="3">
        <v>1186</v>
      </c>
      <c r="B1187" s="3" t="s">
        <v>3850</v>
      </c>
      <c r="C1187" s="3" t="s">
        <v>23</v>
      </c>
      <c r="D1187" s="3">
        <v>69842.52</v>
      </c>
      <c r="E1187" s="3">
        <v>1</v>
      </c>
      <c r="F1187" s="3" t="s">
        <v>1784</v>
      </c>
      <c r="G1187" s="1">
        <v>45484</v>
      </c>
      <c r="H1187" s="3" t="s">
        <v>40</v>
      </c>
      <c r="I1187" s="3" t="s">
        <v>32</v>
      </c>
      <c r="J1187" s="3" t="s">
        <v>20</v>
      </c>
    </row>
    <row r="1188" spans="1:10">
      <c r="A1188" s="3">
        <v>1187</v>
      </c>
      <c r="B1188" s="3" t="s">
        <v>3851</v>
      </c>
      <c r="C1188" s="3" t="s">
        <v>29</v>
      </c>
      <c r="D1188" s="3">
        <v>191096.55</v>
      </c>
      <c r="E1188" s="3">
        <v>5</v>
      </c>
      <c r="F1188" s="3" t="s">
        <v>1785</v>
      </c>
      <c r="G1188" s="1">
        <v>45632</v>
      </c>
      <c r="H1188" s="3" t="s">
        <v>191</v>
      </c>
      <c r="I1188" s="3" t="s">
        <v>26</v>
      </c>
      <c r="J1188" s="3" t="s">
        <v>20</v>
      </c>
    </row>
    <row r="1189" spans="1:10">
      <c r="A1189" s="3">
        <v>1188</v>
      </c>
      <c r="B1189" s="3" t="s">
        <v>3852</v>
      </c>
      <c r="C1189" s="3" t="s">
        <v>16</v>
      </c>
      <c r="D1189" s="3">
        <v>110321.54</v>
      </c>
      <c r="E1189" s="3">
        <v>4</v>
      </c>
      <c r="F1189" s="3" t="s">
        <v>1786</v>
      </c>
      <c r="G1189" s="1">
        <v>45542</v>
      </c>
      <c r="H1189" s="3" t="s">
        <v>106</v>
      </c>
      <c r="I1189" s="3" t="s">
        <v>26</v>
      </c>
      <c r="J1189" s="3" t="s">
        <v>36</v>
      </c>
    </row>
    <row r="1190" spans="1:10">
      <c r="A1190" s="3">
        <v>1189</v>
      </c>
      <c r="B1190" s="3" t="s">
        <v>3853</v>
      </c>
      <c r="C1190" s="3" t="s">
        <v>51</v>
      </c>
      <c r="D1190" s="3">
        <v>108191.52</v>
      </c>
      <c r="E1190" s="3">
        <v>4</v>
      </c>
      <c r="F1190" s="3" t="s">
        <v>1787</v>
      </c>
      <c r="G1190" s="1">
        <v>45300</v>
      </c>
      <c r="H1190" s="3" t="s">
        <v>40</v>
      </c>
      <c r="I1190" s="3" t="s">
        <v>41</v>
      </c>
      <c r="J1190" s="3" t="s">
        <v>36</v>
      </c>
    </row>
    <row r="1191" spans="1:10">
      <c r="A1191" s="3">
        <v>1190</v>
      </c>
      <c r="B1191" s="3" t="s">
        <v>3854</v>
      </c>
      <c r="C1191" s="3" t="s">
        <v>38</v>
      </c>
      <c r="D1191" s="3">
        <v>162154.87</v>
      </c>
      <c r="E1191" s="3">
        <v>1</v>
      </c>
      <c r="F1191" s="3" t="s">
        <v>1788</v>
      </c>
      <c r="G1191" s="1">
        <v>45320</v>
      </c>
      <c r="H1191" s="3" t="s">
        <v>251</v>
      </c>
      <c r="I1191" s="3" t="s">
        <v>19</v>
      </c>
      <c r="J1191" s="3" t="s">
        <v>36</v>
      </c>
    </row>
    <row r="1192" spans="1:10">
      <c r="A1192" s="3">
        <v>1191</v>
      </c>
      <c r="B1192" s="3" t="s">
        <v>3855</v>
      </c>
      <c r="C1192" s="3" t="s">
        <v>70</v>
      </c>
      <c r="D1192" s="3">
        <v>191150.73</v>
      </c>
      <c r="E1192" s="3">
        <v>5</v>
      </c>
      <c r="F1192" s="3" t="s">
        <v>1789</v>
      </c>
      <c r="G1192" s="1">
        <v>45438</v>
      </c>
      <c r="H1192" s="3" t="s">
        <v>72</v>
      </c>
      <c r="I1192" s="3" t="s">
        <v>41</v>
      </c>
      <c r="J1192" s="3" t="s">
        <v>20</v>
      </c>
    </row>
    <row r="1193" spans="1:10">
      <c r="A1193" s="3">
        <v>1192</v>
      </c>
      <c r="B1193" s="3" t="s">
        <v>3856</v>
      </c>
      <c r="C1193" s="3" t="s">
        <v>70</v>
      </c>
      <c r="D1193" s="3">
        <v>8368.9500000000007</v>
      </c>
      <c r="E1193" s="3">
        <v>5</v>
      </c>
      <c r="F1193" s="3" t="s">
        <v>1790</v>
      </c>
      <c r="G1193" s="1">
        <v>45293</v>
      </c>
      <c r="H1193" s="3" t="s">
        <v>25</v>
      </c>
      <c r="I1193" s="3" t="s">
        <v>32</v>
      </c>
      <c r="J1193" s="3" t="s">
        <v>20</v>
      </c>
    </row>
    <row r="1194" spans="1:10">
      <c r="A1194" s="3">
        <v>1193</v>
      </c>
      <c r="B1194" s="3" t="s">
        <v>3857</v>
      </c>
      <c r="C1194" s="3" t="s">
        <v>70</v>
      </c>
      <c r="D1194" s="3">
        <v>47758.48</v>
      </c>
      <c r="E1194" s="3">
        <v>4</v>
      </c>
      <c r="F1194" s="3" t="s">
        <v>1791</v>
      </c>
      <c r="G1194" s="1">
        <v>45548</v>
      </c>
      <c r="H1194" s="3" t="s">
        <v>131</v>
      </c>
      <c r="I1194" s="3" t="s">
        <v>41</v>
      </c>
      <c r="J1194" s="3" t="s">
        <v>20</v>
      </c>
    </row>
    <row r="1195" spans="1:10">
      <c r="A1195" s="3">
        <v>1194</v>
      </c>
      <c r="B1195" s="3" t="s">
        <v>2839</v>
      </c>
      <c r="C1195" s="3" t="s">
        <v>129</v>
      </c>
      <c r="D1195" s="3">
        <v>27767.95</v>
      </c>
      <c r="E1195" s="3">
        <v>4</v>
      </c>
      <c r="F1195" s="3" t="s">
        <v>1792</v>
      </c>
      <c r="G1195" s="1">
        <v>45434</v>
      </c>
      <c r="H1195" s="3" t="s">
        <v>197</v>
      </c>
      <c r="I1195" s="3" t="s">
        <v>19</v>
      </c>
      <c r="J1195" s="3" t="s">
        <v>27</v>
      </c>
    </row>
    <row r="1196" spans="1:10">
      <c r="A1196" s="3">
        <v>1195</v>
      </c>
      <c r="B1196" s="3" t="s">
        <v>3858</v>
      </c>
      <c r="C1196" s="3" t="s">
        <v>38</v>
      </c>
      <c r="D1196" s="3">
        <v>155713.38</v>
      </c>
      <c r="E1196" s="3">
        <v>2</v>
      </c>
      <c r="F1196" s="3" t="s">
        <v>1793</v>
      </c>
      <c r="G1196" s="1">
        <v>45645</v>
      </c>
      <c r="H1196" s="3" t="s">
        <v>131</v>
      </c>
      <c r="I1196" s="3" t="s">
        <v>41</v>
      </c>
      <c r="J1196" s="3" t="s">
        <v>20</v>
      </c>
    </row>
    <row r="1197" spans="1:10">
      <c r="A1197" s="3">
        <v>1196</v>
      </c>
      <c r="B1197" s="3" t="s">
        <v>3859</v>
      </c>
      <c r="C1197" s="3" t="s">
        <v>60</v>
      </c>
      <c r="D1197" s="3">
        <v>71355.8</v>
      </c>
      <c r="E1197" s="3">
        <v>4</v>
      </c>
      <c r="F1197" s="3" t="s">
        <v>1794</v>
      </c>
      <c r="G1197" s="1">
        <v>45532</v>
      </c>
      <c r="H1197" s="3" t="s">
        <v>106</v>
      </c>
      <c r="I1197" s="3" t="s">
        <v>45</v>
      </c>
      <c r="J1197" s="3" t="s">
        <v>36</v>
      </c>
    </row>
    <row r="1198" spans="1:10">
      <c r="A1198" s="3">
        <v>1197</v>
      </c>
      <c r="B1198" s="3" t="s">
        <v>3860</v>
      </c>
      <c r="C1198" s="3" t="s">
        <v>60</v>
      </c>
      <c r="D1198" s="3">
        <v>31940.69</v>
      </c>
      <c r="E1198" s="3">
        <v>3</v>
      </c>
      <c r="F1198" s="3" t="s">
        <v>1796</v>
      </c>
      <c r="G1198" s="1">
        <v>45358</v>
      </c>
      <c r="H1198" s="3" t="s">
        <v>84</v>
      </c>
      <c r="I1198" s="3" t="s">
        <v>45</v>
      </c>
      <c r="J1198" s="3" t="s">
        <v>20</v>
      </c>
    </row>
    <row r="1199" spans="1:10">
      <c r="A1199" s="3">
        <v>1198</v>
      </c>
      <c r="B1199" s="3" t="s">
        <v>3861</v>
      </c>
      <c r="C1199" s="3" t="s">
        <v>16</v>
      </c>
      <c r="D1199" s="3">
        <v>9198.09</v>
      </c>
      <c r="E1199" s="3">
        <v>4</v>
      </c>
      <c r="F1199" s="3" t="s">
        <v>1797</v>
      </c>
      <c r="G1199" s="1">
        <v>45541</v>
      </c>
      <c r="H1199" s="3" t="s">
        <v>84</v>
      </c>
      <c r="I1199" s="3" t="s">
        <v>26</v>
      </c>
      <c r="J1199" s="3" t="s">
        <v>27</v>
      </c>
    </row>
    <row r="1200" spans="1:10">
      <c r="A1200" s="3">
        <v>1199</v>
      </c>
      <c r="B1200" s="3" t="s">
        <v>3862</v>
      </c>
      <c r="C1200" s="3" t="s">
        <v>60</v>
      </c>
      <c r="D1200" s="3">
        <v>93288.05</v>
      </c>
      <c r="E1200" s="3">
        <v>5</v>
      </c>
      <c r="F1200" s="3" t="s">
        <v>1798</v>
      </c>
      <c r="G1200" s="1">
        <v>45502</v>
      </c>
      <c r="H1200" s="3" t="s">
        <v>76</v>
      </c>
      <c r="I1200" s="3" t="s">
        <v>41</v>
      </c>
      <c r="J1200" s="3" t="s">
        <v>36</v>
      </c>
    </row>
    <row r="1201" spans="1:10">
      <c r="A1201" s="3">
        <v>1200</v>
      </c>
      <c r="B1201" s="3" t="s">
        <v>3863</v>
      </c>
      <c r="C1201" s="3" t="s">
        <v>60</v>
      </c>
      <c r="D1201" s="3">
        <v>33392.879999999997</v>
      </c>
      <c r="E1201" s="3">
        <v>2</v>
      </c>
      <c r="F1201" s="3" t="s">
        <v>1799</v>
      </c>
      <c r="G1201" s="1">
        <v>45573</v>
      </c>
      <c r="H1201" s="3" t="s">
        <v>76</v>
      </c>
      <c r="I1201" s="3" t="s">
        <v>32</v>
      </c>
      <c r="J1201" s="3" t="s">
        <v>36</v>
      </c>
    </row>
    <row r="1202" spans="1:10">
      <c r="A1202" s="3">
        <v>1201</v>
      </c>
      <c r="B1202" s="3" t="s">
        <v>3864</v>
      </c>
      <c r="C1202" s="3" t="s">
        <v>29</v>
      </c>
      <c r="D1202" s="3">
        <v>83080.27</v>
      </c>
      <c r="E1202" s="3">
        <v>3</v>
      </c>
      <c r="F1202" s="3" t="s">
        <v>1801</v>
      </c>
      <c r="G1202" s="1">
        <v>45336</v>
      </c>
      <c r="H1202" s="3" t="s">
        <v>44</v>
      </c>
      <c r="I1202" s="3" t="s">
        <v>45</v>
      </c>
      <c r="J1202" s="3" t="s">
        <v>27</v>
      </c>
    </row>
    <row r="1203" spans="1:10">
      <c r="A1203" s="3">
        <v>1202</v>
      </c>
      <c r="B1203" s="3" t="s">
        <v>3865</v>
      </c>
      <c r="C1203" s="3" t="s">
        <v>16</v>
      </c>
      <c r="D1203" s="3">
        <v>164535.73000000001</v>
      </c>
      <c r="E1203" s="3">
        <v>2</v>
      </c>
      <c r="F1203" s="3" t="s">
        <v>1803</v>
      </c>
      <c r="G1203" s="1">
        <v>45481</v>
      </c>
      <c r="H1203" s="3" t="s">
        <v>91</v>
      </c>
      <c r="I1203" s="3" t="s">
        <v>26</v>
      </c>
      <c r="J1203" s="3" t="s">
        <v>36</v>
      </c>
    </row>
    <row r="1204" spans="1:10">
      <c r="A1204" s="3">
        <v>1203</v>
      </c>
      <c r="B1204" s="3" t="s">
        <v>3866</v>
      </c>
      <c r="C1204" s="3" t="s">
        <v>23</v>
      </c>
      <c r="D1204" s="3">
        <v>115524.47</v>
      </c>
      <c r="E1204" s="3">
        <v>5</v>
      </c>
      <c r="F1204" s="3" t="s">
        <v>1804</v>
      </c>
      <c r="G1204" s="1">
        <v>45515</v>
      </c>
      <c r="H1204" s="3" t="s">
        <v>81</v>
      </c>
      <c r="I1204" s="3" t="s">
        <v>41</v>
      </c>
      <c r="J1204" s="3" t="s">
        <v>20</v>
      </c>
    </row>
    <row r="1205" spans="1:10">
      <c r="A1205" s="3">
        <v>1204</v>
      </c>
      <c r="B1205" s="3" t="s">
        <v>3867</v>
      </c>
      <c r="C1205" s="3" t="s">
        <v>70</v>
      </c>
      <c r="D1205" s="3">
        <v>26727.279999999999</v>
      </c>
      <c r="E1205" s="3">
        <v>4</v>
      </c>
      <c r="F1205" s="3" t="s">
        <v>1806</v>
      </c>
      <c r="G1205" s="1">
        <v>45382</v>
      </c>
      <c r="H1205" s="3" t="s">
        <v>223</v>
      </c>
      <c r="I1205" s="3" t="s">
        <v>32</v>
      </c>
      <c r="J1205" s="3" t="s">
        <v>27</v>
      </c>
    </row>
    <row r="1206" spans="1:10">
      <c r="A1206" s="3">
        <v>1205</v>
      </c>
      <c r="B1206" s="3" t="s">
        <v>3868</v>
      </c>
      <c r="C1206" s="3" t="s">
        <v>16</v>
      </c>
      <c r="D1206" s="3">
        <v>150297.72</v>
      </c>
      <c r="E1206" s="3">
        <v>3</v>
      </c>
      <c r="F1206" s="3" t="s">
        <v>1807</v>
      </c>
      <c r="G1206" s="1">
        <v>45317</v>
      </c>
      <c r="H1206" s="3" t="s">
        <v>223</v>
      </c>
      <c r="I1206" s="3" t="s">
        <v>32</v>
      </c>
      <c r="J1206" s="3" t="s">
        <v>20</v>
      </c>
    </row>
    <row r="1207" spans="1:10">
      <c r="A1207" s="3">
        <v>1206</v>
      </c>
      <c r="B1207" s="3" t="s">
        <v>3869</v>
      </c>
      <c r="C1207" s="3" t="s">
        <v>129</v>
      </c>
      <c r="D1207" s="3">
        <v>34228.03</v>
      </c>
      <c r="E1207" s="3">
        <v>5</v>
      </c>
      <c r="F1207" s="3" t="s">
        <v>1809</v>
      </c>
      <c r="G1207" s="1">
        <v>45388</v>
      </c>
      <c r="H1207" s="3" t="s">
        <v>18</v>
      </c>
      <c r="I1207" s="3" t="s">
        <v>19</v>
      </c>
      <c r="J1207" s="3" t="s">
        <v>27</v>
      </c>
    </row>
    <row r="1208" spans="1:10">
      <c r="A1208" s="3">
        <v>1207</v>
      </c>
      <c r="B1208" s="3" t="s">
        <v>3870</v>
      </c>
      <c r="C1208" s="3" t="s">
        <v>51</v>
      </c>
      <c r="D1208" s="3">
        <v>42004.24</v>
      </c>
      <c r="E1208" s="3">
        <v>4</v>
      </c>
      <c r="F1208" s="3" t="s">
        <v>1810</v>
      </c>
      <c r="G1208" s="1">
        <v>45433</v>
      </c>
      <c r="H1208" s="3" t="s">
        <v>44</v>
      </c>
      <c r="I1208" s="3" t="s">
        <v>32</v>
      </c>
      <c r="J1208" s="3" t="s">
        <v>20</v>
      </c>
    </row>
    <row r="1209" spans="1:10">
      <c r="A1209" s="3">
        <v>1208</v>
      </c>
      <c r="B1209" s="3" t="s">
        <v>3871</v>
      </c>
      <c r="C1209" s="3" t="s">
        <v>60</v>
      </c>
      <c r="D1209" s="3">
        <v>193377.1</v>
      </c>
      <c r="E1209" s="3">
        <v>1</v>
      </c>
      <c r="F1209" s="3" t="s">
        <v>1811</v>
      </c>
      <c r="G1209" s="1">
        <v>45564</v>
      </c>
      <c r="H1209" s="3" t="s">
        <v>84</v>
      </c>
      <c r="I1209" s="3" t="s">
        <v>19</v>
      </c>
      <c r="J1209" s="3" t="s">
        <v>20</v>
      </c>
    </row>
    <row r="1210" spans="1:10">
      <c r="A1210" s="3">
        <v>1209</v>
      </c>
      <c r="B1210" s="3" t="s">
        <v>3872</v>
      </c>
      <c r="C1210" s="3" t="s">
        <v>129</v>
      </c>
      <c r="D1210" s="3">
        <v>53111.8</v>
      </c>
      <c r="E1210" s="3">
        <v>5</v>
      </c>
      <c r="F1210" s="3" t="s">
        <v>1812</v>
      </c>
      <c r="G1210" s="1">
        <v>45312</v>
      </c>
      <c r="H1210" s="3" t="s">
        <v>40</v>
      </c>
      <c r="I1210" s="3" t="s">
        <v>45</v>
      </c>
      <c r="J1210" s="3" t="s">
        <v>27</v>
      </c>
    </row>
    <row r="1211" spans="1:10">
      <c r="A1211" s="3">
        <v>1210</v>
      </c>
      <c r="B1211" s="3" t="s">
        <v>3873</v>
      </c>
      <c r="C1211" s="3" t="s">
        <v>23</v>
      </c>
      <c r="D1211" s="3">
        <v>33454.15</v>
      </c>
      <c r="E1211" s="3">
        <v>3</v>
      </c>
      <c r="F1211" s="3" t="s">
        <v>1813</v>
      </c>
      <c r="G1211" s="1">
        <v>45467</v>
      </c>
      <c r="H1211" s="3" t="s">
        <v>31</v>
      </c>
      <c r="I1211" s="3" t="s">
        <v>19</v>
      </c>
      <c r="J1211" s="3" t="s">
        <v>36</v>
      </c>
    </row>
    <row r="1212" spans="1:10">
      <c r="A1212" s="3">
        <v>1211</v>
      </c>
      <c r="B1212" s="3" t="s">
        <v>3874</v>
      </c>
      <c r="C1212" s="3" t="s">
        <v>29</v>
      </c>
      <c r="D1212" s="3">
        <v>127433.27</v>
      </c>
      <c r="E1212" s="3">
        <v>3</v>
      </c>
      <c r="F1212" s="3" t="s">
        <v>1814</v>
      </c>
      <c r="G1212" s="1">
        <v>45386</v>
      </c>
      <c r="H1212" s="3" t="s">
        <v>197</v>
      </c>
      <c r="I1212" s="3" t="s">
        <v>19</v>
      </c>
      <c r="J1212" s="3" t="s">
        <v>27</v>
      </c>
    </row>
    <row r="1213" spans="1:10">
      <c r="A1213" s="3">
        <v>1212</v>
      </c>
      <c r="B1213" s="3" t="s">
        <v>3875</v>
      </c>
      <c r="C1213" s="3" t="s">
        <v>23</v>
      </c>
      <c r="D1213" s="3">
        <v>36310.19</v>
      </c>
      <c r="E1213" s="3">
        <v>4</v>
      </c>
      <c r="F1213" s="3" t="s">
        <v>1815</v>
      </c>
      <c r="G1213" s="1">
        <v>45352</v>
      </c>
      <c r="H1213" s="3" t="s">
        <v>251</v>
      </c>
      <c r="I1213" s="3" t="s">
        <v>45</v>
      </c>
      <c r="J1213" s="3" t="s">
        <v>27</v>
      </c>
    </row>
    <row r="1214" spans="1:10">
      <c r="A1214" s="3">
        <v>1213</v>
      </c>
      <c r="B1214" s="3" t="s">
        <v>3876</v>
      </c>
      <c r="C1214" s="3" t="s">
        <v>79</v>
      </c>
      <c r="D1214" s="3">
        <v>9374.23</v>
      </c>
      <c r="E1214" s="3">
        <v>5</v>
      </c>
      <c r="F1214" s="3" t="s">
        <v>1816</v>
      </c>
      <c r="G1214" s="1">
        <v>45412</v>
      </c>
      <c r="H1214" s="3" t="s">
        <v>91</v>
      </c>
      <c r="I1214" s="3" t="s">
        <v>32</v>
      </c>
      <c r="J1214" s="3" t="s">
        <v>27</v>
      </c>
    </row>
    <row r="1215" spans="1:10">
      <c r="A1215" s="3">
        <v>1214</v>
      </c>
      <c r="B1215" s="3" t="s">
        <v>3877</v>
      </c>
      <c r="C1215" s="3" t="s">
        <v>51</v>
      </c>
      <c r="D1215" s="3">
        <v>195121.9</v>
      </c>
      <c r="E1215" s="3">
        <v>3</v>
      </c>
      <c r="F1215" s="3" t="s">
        <v>1817</v>
      </c>
      <c r="G1215" s="1">
        <v>45609</v>
      </c>
      <c r="H1215" s="3" t="s">
        <v>53</v>
      </c>
      <c r="I1215" s="3" t="s">
        <v>32</v>
      </c>
      <c r="J1215" s="3" t="s">
        <v>27</v>
      </c>
    </row>
    <row r="1216" spans="1:10">
      <c r="A1216" s="3">
        <v>1215</v>
      </c>
      <c r="B1216" s="3" t="s">
        <v>3878</v>
      </c>
      <c r="C1216" s="3" t="s">
        <v>16</v>
      </c>
      <c r="D1216" s="3">
        <v>170602.34</v>
      </c>
      <c r="E1216" s="3">
        <v>5</v>
      </c>
      <c r="F1216" s="3" t="s">
        <v>1818</v>
      </c>
      <c r="G1216" s="1">
        <v>45487</v>
      </c>
      <c r="H1216" s="3" t="s">
        <v>197</v>
      </c>
      <c r="I1216" s="3" t="s">
        <v>41</v>
      </c>
      <c r="J1216" s="3" t="s">
        <v>20</v>
      </c>
    </row>
    <row r="1217" spans="1:10">
      <c r="A1217" s="3">
        <v>1216</v>
      </c>
      <c r="B1217" s="3" t="s">
        <v>3879</v>
      </c>
      <c r="C1217" s="3" t="s">
        <v>60</v>
      </c>
      <c r="D1217" s="3">
        <v>9010.11</v>
      </c>
      <c r="E1217" s="3">
        <v>1</v>
      </c>
      <c r="F1217" s="3" t="s">
        <v>1819</v>
      </c>
      <c r="G1217" s="1">
        <v>45377</v>
      </c>
      <c r="H1217" s="3" t="s">
        <v>35</v>
      </c>
      <c r="I1217" s="3" t="s">
        <v>32</v>
      </c>
      <c r="J1217" s="3" t="s">
        <v>20</v>
      </c>
    </row>
    <row r="1218" spans="1:10">
      <c r="A1218" s="3">
        <v>1217</v>
      </c>
      <c r="B1218" s="3" t="s">
        <v>3880</v>
      </c>
      <c r="C1218" s="3" t="s">
        <v>23</v>
      </c>
      <c r="D1218" s="3">
        <v>104743.05</v>
      </c>
      <c r="E1218" s="3">
        <v>1</v>
      </c>
      <c r="F1218" s="3" t="s">
        <v>1820</v>
      </c>
      <c r="G1218" s="1">
        <v>45525</v>
      </c>
      <c r="H1218" s="3" t="s">
        <v>44</v>
      </c>
      <c r="I1218" s="3" t="s">
        <v>45</v>
      </c>
      <c r="J1218" s="3" t="s">
        <v>20</v>
      </c>
    </row>
    <row r="1219" spans="1:10">
      <c r="A1219" s="3">
        <v>1218</v>
      </c>
      <c r="B1219" s="3" t="s">
        <v>3881</v>
      </c>
      <c r="C1219" s="3" t="s">
        <v>79</v>
      </c>
      <c r="D1219" s="3">
        <v>150123.04</v>
      </c>
      <c r="E1219" s="3">
        <v>3</v>
      </c>
      <c r="F1219" s="3" t="s">
        <v>1821</v>
      </c>
      <c r="G1219" s="1">
        <v>45371</v>
      </c>
      <c r="H1219" s="3" t="s">
        <v>53</v>
      </c>
      <c r="I1219" s="3" t="s">
        <v>32</v>
      </c>
      <c r="J1219" s="3" t="s">
        <v>20</v>
      </c>
    </row>
    <row r="1220" spans="1:10">
      <c r="A1220" s="3">
        <v>1219</v>
      </c>
      <c r="B1220" s="3" t="s">
        <v>3882</v>
      </c>
      <c r="C1220" s="3" t="s">
        <v>47</v>
      </c>
      <c r="D1220" s="3">
        <v>155832</v>
      </c>
      <c r="E1220" s="3">
        <v>4</v>
      </c>
      <c r="F1220" s="3" t="s">
        <v>1822</v>
      </c>
      <c r="G1220" s="1">
        <v>45369</v>
      </c>
      <c r="H1220" s="3" t="s">
        <v>96</v>
      </c>
      <c r="I1220" s="3" t="s">
        <v>32</v>
      </c>
      <c r="J1220" s="3" t="s">
        <v>27</v>
      </c>
    </row>
    <row r="1221" spans="1:10">
      <c r="A1221" s="3">
        <v>1220</v>
      </c>
      <c r="B1221" s="3" t="s">
        <v>3883</v>
      </c>
      <c r="C1221" s="3" t="s">
        <v>129</v>
      </c>
      <c r="D1221" s="3">
        <v>75166.850000000006</v>
      </c>
      <c r="E1221" s="3">
        <v>1</v>
      </c>
      <c r="F1221" s="3" t="s">
        <v>1823</v>
      </c>
      <c r="G1221" s="1">
        <v>45434</v>
      </c>
      <c r="H1221" s="3" t="s">
        <v>53</v>
      </c>
      <c r="I1221" s="3" t="s">
        <v>26</v>
      </c>
      <c r="J1221" s="3" t="s">
        <v>27</v>
      </c>
    </row>
    <row r="1222" spans="1:10">
      <c r="A1222" s="3">
        <v>1221</v>
      </c>
      <c r="B1222" s="3" t="s">
        <v>3884</v>
      </c>
      <c r="C1222" s="3" t="s">
        <v>47</v>
      </c>
      <c r="D1222" s="3">
        <v>177426.51</v>
      </c>
      <c r="E1222" s="3">
        <v>3</v>
      </c>
      <c r="F1222" s="3" t="s">
        <v>1824</v>
      </c>
      <c r="G1222" s="1">
        <v>45326</v>
      </c>
      <c r="H1222" s="3" t="s">
        <v>40</v>
      </c>
      <c r="I1222" s="3" t="s">
        <v>26</v>
      </c>
      <c r="J1222" s="3" t="s">
        <v>27</v>
      </c>
    </row>
    <row r="1223" spans="1:10">
      <c r="A1223" s="3">
        <v>1222</v>
      </c>
      <c r="B1223" s="3" t="s">
        <v>3885</v>
      </c>
      <c r="C1223" s="3" t="s">
        <v>129</v>
      </c>
      <c r="D1223" s="3">
        <v>142708.9</v>
      </c>
      <c r="E1223" s="3">
        <v>2</v>
      </c>
      <c r="F1223" s="3" t="s">
        <v>1826</v>
      </c>
      <c r="G1223" s="1">
        <v>45624</v>
      </c>
      <c r="H1223" s="3" t="s">
        <v>40</v>
      </c>
      <c r="I1223" s="3" t="s">
        <v>41</v>
      </c>
      <c r="J1223" s="3" t="s">
        <v>27</v>
      </c>
    </row>
    <row r="1224" spans="1:10">
      <c r="A1224" s="3">
        <v>1223</v>
      </c>
      <c r="B1224" s="3" t="s">
        <v>3886</v>
      </c>
      <c r="C1224" s="3" t="s">
        <v>51</v>
      </c>
      <c r="D1224" s="3">
        <v>26806.1</v>
      </c>
      <c r="E1224" s="3">
        <v>4</v>
      </c>
      <c r="F1224" s="3" t="s">
        <v>1827</v>
      </c>
      <c r="G1224" s="1">
        <v>45420</v>
      </c>
      <c r="H1224" s="3" t="s">
        <v>40</v>
      </c>
      <c r="I1224" s="3" t="s">
        <v>26</v>
      </c>
      <c r="J1224" s="3" t="s">
        <v>36</v>
      </c>
    </row>
    <row r="1225" spans="1:10">
      <c r="A1225" s="3">
        <v>1224</v>
      </c>
      <c r="B1225" s="3" t="s">
        <v>3887</v>
      </c>
      <c r="C1225" s="3" t="s">
        <v>70</v>
      </c>
      <c r="D1225" s="3">
        <v>93915.34</v>
      </c>
      <c r="E1225" s="3">
        <v>5</v>
      </c>
      <c r="F1225" s="3" t="s">
        <v>1828</v>
      </c>
      <c r="G1225" s="1">
        <v>45507</v>
      </c>
      <c r="H1225" s="3" t="s">
        <v>251</v>
      </c>
      <c r="I1225" s="3" t="s">
        <v>19</v>
      </c>
      <c r="J1225" s="3" t="s">
        <v>20</v>
      </c>
    </row>
    <row r="1226" spans="1:10">
      <c r="A1226" s="3">
        <v>1225</v>
      </c>
      <c r="B1226" s="3" t="s">
        <v>3888</v>
      </c>
      <c r="C1226" s="3" t="s">
        <v>51</v>
      </c>
      <c r="D1226" s="3">
        <v>149145.35999999999</v>
      </c>
      <c r="E1226" s="3">
        <v>4</v>
      </c>
      <c r="F1226" s="3" t="s">
        <v>1829</v>
      </c>
      <c r="G1226" s="1">
        <v>45553</v>
      </c>
      <c r="H1226" s="3" t="s">
        <v>76</v>
      </c>
      <c r="I1226" s="3" t="s">
        <v>32</v>
      </c>
      <c r="J1226" s="3" t="s">
        <v>20</v>
      </c>
    </row>
    <row r="1227" spans="1:10">
      <c r="A1227" s="3">
        <v>1226</v>
      </c>
      <c r="B1227" s="3" t="s">
        <v>3889</v>
      </c>
      <c r="C1227" s="3" t="s">
        <v>29</v>
      </c>
      <c r="D1227" s="3">
        <v>80535.850000000006</v>
      </c>
      <c r="E1227" s="3">
        <v>2</v>
      </c>
      <c r="F1227" s="3" t="s">
        <v>1830</v>
      </c>
      <c r="G1227" s="1">
        <v>45365</v>
      </c>
      <c r="H1227" s="3" t="s">
        <v>91</v>
      </c>
      <c r="I1227" s="3" t="s">
        <v>26</v>
      </c>
      <c r="J1227" s="3" t="s">
        <v>36</v>
      </c>
    </row>
    <row r="1228" spans="1:10">
      <c r="A1228" s="3">
        <v>1227</v>
      </c>
      <c r="B1228" s="3" t="s">
        <v>3890</v>
      </c>
      <c r="C1228" s="3" t="s">
        <v>129</v>
      </c>
      <c r="D1228" s="3">
        <v>147782.25</v>
      </c>
      <c r="E1228" s="3">
        <v>2</v>
      </c>
      <c r="F1228" s="3" t="s">
        <v>1831</v>
      </c>
      <c r="G1228" s="1">
        <v>45397</v>
      </c>
      <c r="H1228" s="3" t="s">
        <v>91</v>
      </c>
      <c r="I1228" s="3" t="s">
        <v>19</v>
      </c>
      <c r="J1228" s="3" t="s">
        <v>27</v>
      </c>
    </row>
    <row r="1229" spans="1:10">
      <c r="A1229" s="3">
        <v>1228</v>
      </c>
      <c r="B1229" s="3" t="s">
        <v>3891</v>
      </c>
      <c r="C1229" s="3" t="s">
        <v>29</v>
      </c>
      <c r="D1229" s="3">
        <v>150384.07999999999</v>
      </c>
      <c r="E1229" s="3">
        <v>3</v>
      </c>
      <c r="F1229" s="3" t="s">
        <v>1832</v>
      </c>
      <c r="G1229" s="1">
        <v>45475</v>
      </c>
      <c r="H1229" s="3" t="s">
        <v>72</v>
      </c>
      <c r="I1229" s="3" t="s">
        <v>41</v>
      </c>
      <c r="J1229" s="3" t="s">
        <v>27</v>
      </c>
    </row>
    <row r="1230" spans="1:10">
      <c r="A1230" s="3">
        <v>1229</v>
      </c>
      <c r="B1230" s="3" t="s">
        <v>3892</v>
      </c>
      <c r="C1230" s="3" t="s">
        <v>60</v>
      </c>
      <c r="D1230" s="3">
        <v>93184.94</v>
      </c>
      <c r="E1230" s="3">
        <v>1</v>
      </c>
      <c r="F1230" s="3" t="s">
        <v>1833</v>
      </c>
      <c r="G1230" s="1">
        <v>45585</v>
      </c>
      <c r="H1230" s="3" t="s">
        <v>67</v>
      </c>
      <c r="I1230" s="3" t="s">
        <v>45</v>
      </c>
      <c r="J1230" s="3" t="s">
        <v>36</v>
      </c>
    </row>
    <row r="1231" spans="1:10">
      <c r="A1231" s="3">
        <v>1230</v>
      </c>
      <c r="B1231" s="3" t="s">
        <v>3893</v>
      </c>
      <c r="C1231" s="3" t="s">
        <v>38</v>
      </c>
      <c r="D1231" s="3">
        <v>195658.46</v>
      </c>
      <c r="E1231" s="3">
        <v>3</v>
      </c>
      <c r="F1231" s="3" t="s">
        <v>1834</v>
      </c>
      <c r="G1231" s="1">
        <v>45646</v>
      </c>
      <c r="H1231" s="3" t="s">
        <v>251</v>
      </c>
      <c r="I1231" s="3" t="s">
        <v>19</v>
      </c>
      <c r="J1231" s="3" t="s">
        <v>20</v>
      </c>
    </row>
    <row r="1232" spans="1:10">
      <c r="A1232" s="3">
        <v>1231</v>
      </c>
      <c r="B1232" s="3" t="s">
        <v>3894</v>
      </c>
      <c r="C1232" s="3" t="s">
        <v>16</v>
      </c>
      <c r="D1232" s="3">
        <v>72805.350000000006</v>
      </c>
      <c r="E1232" s="3">
        <v>3</v>
      </c>
      <c r="F1232" s="3" t="s">
        <v>1835</v>
      </c>
      <c r="G1232" s="1">
        <v>45515</v>
      </c>
      <c r="H1232" s="3" t="s">
        <v>84</v>
      </c>
      <c r="I1232" s="3" t="s">
        <v>41</v>
      </c>
      <c r="J1232" s="3" t="s">
        <v>27</v>
      </c>
    </row>
    <row r="1233" spans="1:10">
      <c r="A1233" s="3">
        <v>1232</v>
      </c>
      <c r="B1233" s="3" t="s">
        <v>3895</v>
      </c>
      <c r="C1233" s="3" t="s">
        <v>47</v>
      </c>
      <c r="D1233" s="3">
        <v>158810.06</v>
      </c>
      <c r="E1233" s="3">
        <v>5</v>
      </c>
      <c r="F1233" s="3" t="s">
        <v>1836</v>
      </c>
      <c r="G1233" s="1">
        <v>45602</v>
      </c>
      <c r="H1233" s="3" t="s">
        <v>53</v>
      </c>
      <c r="I1233" s="3" t="s">
        <v>26</v>
      </c>
      <c r="J1233" s="3" t="s">
        <v>36</v>
      </c>
    </row>
    <row r="1234" spans="1:10">
      <c r="A1234" s="3">
        <v>1233</v>
      </c>
      <c r="B1234" s="3" t="s">
        <v>3896</v>
      </c>
      <c r="C1234" s="3" t="s">
        <v>29</v>
      </c>
      <c r="D1234" s="3">
        <v>132904.13</v>
      </c>
      <c r="E1234" s="3">
        <v>1</v>
      </c>
      <c r="F1234" s="3" t="s">
        <v>1837</v>
      </c>
      <c r="G1234" s="1">
        <v>45514</v>
      </c>
      <c r="H1234" s="3" t="s">
        <v>67</v>
      </c>
      <c r="I1234" s="3" t="s">
        <v>32</v>
      </c>
      <c r="J1234" s="3" t="s">
        <v>36</v>
      </c>
    </row>
    <row r="1235" spans="1:10">
      <c r="A1235" s="3">
        <v>1234</v>
      </c>
      <c r="B1235" s="3" t="s">
        <v>3897</v>
      </c>
      <c r="C1235" s="3" t="s">
        <v>70</v>
      </c>
      <c r="D1235" s="3">
        <v>104961.5</v>
      </c>
      <c r="E1235" s="3">
        <v>3</v>
      </c>
      <c r="F1235" s="3" t="s">
        <v>1838</v>
      </c>
      <c r="G1235" s="1">
        <v>45309</v>
      </c>
      <c r="H1235" s="3" t="s">
        <v>223</v>
      </c>
      <c r="I1235" s="3" t="s">
        <v>45</v>
      </c>
      <c r="J1235" s="3" t="s">
        <v>27</v>
      </c>
    </row>
    <row r="1236" spans="1:10">
      <c r="A1236" s="3">
        <v>1235</v>
      </c>
      <c r="B1236" s="3" t="s">
        <v>3898</v>
      </c>
      <c r="C1236" s="3" t="s">
        <v>23</v>
      </c>
      <c r="D1236" s="3">
        <v>64308.95</v>
      </c>
      <c r="E1236" s="3">
        <v>4</v>
      </c>
      <c r="F1236" s="3" t="s">
        <v>1839</v>
      </c>
      <c r="G1236" s="1">
        <v>45490</v>
      </c>
      <c r="H1236" s="3" t="s">
        <v>53</v>
      </c>
      <c r="I1236" s="3" t="s">
        <v>41</v>
      </c>
      <c r="J1236" s="3" t="s">
        <v>36</v>
      </c>
    </row>
    <row r="1237" spans="1:10">
      <c r="A1237" s="3">
        <v>1236</v>
      </c>
      <c r="B1237" s="3" t="s">
        <v>3899</v>
      </c>
      <c r="C1237" s="3" t="s">
        <v>70</v>
      </c>
      <c r="D1237" s="3">
        <v>100578.65</v>
      </c>
      <c r="E1237" s="3">
        <v>4</v>
      </c>
      <c r="F1237" s="3" t="s">
        <v>1840</v>
      </c>
      <c r="G1237" s="1">
        <v>45454</v>
      </c>
      <c r="H1237" s="3" t="s">
        <v>44</v>
      </c>
      <c r="I1237" s="3" t="s">
        <v>45</v>
      </c>
      <c r="J1237" s="3" t="s">
        <v>20</v>
      </c>
    </row>
    <row r="1238" spans="1:10">
      <c r="A1238" s="3">
        <v>1237</v>
      </c>
      <c r="B1238" s="3" t="s">
        <v>3900</v>
      </c>
      <c r="C1238" s="3" t="s">
        <v>29</v>
      </c>
      <c r="D1238" s="3">
        <v>96507.05</v>
      </c>
      <c r="E1238" s="3">
        <v>4</v>
      </c>
      <c r="F1238" s="3" t="s">
        <v>1841</v>
      </c>
      <c r="G1238" s="1">
        <v>45525</v>
      </c>
      <c r="H1238" s="3" t="s">
        <v>31</v>
      </c>
      <c r="I1238" s="3" t="s">
        <v>41</v>
      </c>
      <c r="J1238" s="3" t="s">
        <v>36</v>
      </c>
    </row>
    <row r="1239" spans="1:10">
      <c r="A1239" s="3">
        <v>1238</v>
      </c>
      <c r="B1239" s="3" t="s">
        <v>3901</v>
      </c>
      <c r="C1239" s="3" t="s">
        <v>129</v>
      </c>
      <c r="D1239" s="3">
        <v>63783.040000000001</v>
      </c>
      <c r="E1239" s="3">
        <v>1</v>
      </c>
      <c r="F1239" s="3" t="s">
        <v>1842</v>
      </c>
      <c r="G1239" s="1">
        <v>45371</v>
      </c>
      <c r="H1239" s="3" t="s">
        <v>96</v>
      </c>
      <c r="I1239" s="3" t="s">
        <v>32</v>
      </c>
      <c r="J1239" s="3" t="s">
        <v>27</v>
      </c>
    </row>
    <row r="1240" spans="1:10">
      <c r="A1240" s="3">
        <v>1239</v>
      </c>
      <c r="B1240" s="3" t="s">
        <v>3902</v>
      </c>
      <c r="C1240" s="3" t="s">
        <v>16</v>
      </c>
      <c r="D1240" s="3">
        <v>54843.14</v>
      </c>
      <c r="E1240" s="3">
        <v>4</v>
      </c>
      <c r="F1240" s="3" t="s">
        <v>1843</v>
      </c>
      <c r="G1240" s="1">
        <v>45313</v>
      </c>
      <c r="H1240" s="3" t="s">
        <v>159</v>
      </c>
      <c r="I1240" s="3" t="s">
        <v>26</v>
      </c>
      <c r="J1240" s="3" t="s">
        <v>36</v>
      </c>
    </row>
    <row r="1241" spans="1:10">
      <c r="A1241" s="3">
        <v>1240</v>
      </c>
      <c r="B1241" s="3" t="s">
        <v>3903</v>
      </c>
      <c r="C1241" s="3" t="s">
        <v>38</v>
      </c>
      <c r="D1241" s="3">
        <v>188904.84</v>
      </c>
      <c r="E1241" s="3">
        <v>5</v>
      </c>
      <c r="F1241" s="3" t="s">
        <v>1844</v>
      </c>
      <c r="G1241" s="1">
        <v>45537</v>
      </c>
      <c r="H1241" s="3" t="s">
        <v>76</v>
      </c>
      <c r="I1241" s="3" t="s">
        <v>45</v>
      </c>
      <c r="J1241" s="3" t="s">
        <v>36</v>
      </c>
    </row>
    <row r="1242" spans="1:10">
      <c r="A1242" s="3">
        <v>1241</v>
      </c>
      <c r="B1242" s="3" t="s">
        <v>3904</v>
      </c>
      <c r="C1242" s="3" t="s">
        <v>47</v>
      </c>
      <c r="D1242" s="3">
        <v>158794.07999999999</v>
      </c>
      <c r="E1242" s="3">
        <v>5</v>
      </c>
      <c r="F1242" s="3" t="s">
        <v>1846</v>
      </c>
      <c r="G1242" s="1">
        <v>45348</v>
      </c>
      <c r="H1242" s="3" t="s">
        <v>84</v>
      </c>
      <c r="I1242" s="3" t="s">
        <v>41</v>
      </c>
      <c r="J1242" s="3" t="s">
        <v>20</v>
      </c>
    </row>
    <row r="1243" spans="1:10">
      <c r="A1243" s="3">
        <v>1242</v>
      </c>
      <c r="B1243" s="3" t="s">
        <v>3905</v>
      </c>
      <c r="C1243" s="3" t="s">
        <v>47</v>
      </c>
      <c r="D1243" s="3">
        <v>174338.99</v>
      </c>
      <c r="E1243" s="3">
        <v>3</v>
      </c>
      <c r="F1243" s="3" t="s">
        <v>1847</v>
      </c>
      <c r="G1243" s="1">
        <v>45649</v>
      </c>
      <c r="H1243" s="3" t="s">
        <v>131</v>
      </c>
      <c r="I1243" s="3" t="s">
        <v>45</v>
      </c>
      <c r="J1243" s="3" t="s">
        <v>36</v>
      </c>
    </row>
    <row r="1244" spans="1:10">
      <c r="A1244" s="3">
        <v>1243</v>
      </c>
      <c r="B1244" s="3" t="s">
        <v>3906</v>
      </c>
      <c r="C1244" s="3" t="s">
        <v>23</v>
      </c>
      <c r="D1244" s="3">
        <v>44368.1</v>
      </c>
      <c r="E1244" s="3">
        <v>5</v>
      </c>
      <c r="F1244" s="3" t="s">
        <v>1848</v>
      </c>
      <c r="G1244" s="1">
        <v>45490</v>
      </c>
      <c r="H1244" s="3" t="s">
        <v>18</v>
      </c>
      <c r="I1244" s="3" t="s">
        <v>26</v>
      </c>
      <c r="J1244" s="3" t="s">
        <v>27</v>
      </c>
    </row>
    <row r="1245" spans="1:10">
      <c r="A1245" s="3">
        <v>1244</v>
      </c>
      <c r="B1245" s="3" t="s">
        <v>3907</v>
      </c>
      <c r="C1245" s="3" t="s">
        <v>38</v>
      </c>
      <c r="D1245" s="3">
        <v>155368.42000000001</v>
      </c>
      <c r="E1245" s="3">
        <v>2</v>
      </c>
      <c r="F1245" s="3" t="s">
        <v>1849</v>
      </c>
      <c r="G1245" s="1">
        <v>45586</v>
      </c>
      <c r="H1245" s="3" t="s">
        <v>53</v>
      </c>
      <c r="I1245" s="3" t="s">
        <v>41</v>
      </c>
      <c r="J1245" s="3" t="s">
        <v>27</v>
      </c>
    </row>
    <row r="1246" spans="1:10">
      <c r="A1246" s="3">
        <v>1245</v>
      </c>
      <c r="B1246" s="3" t="s">
        <v>3908</v>
      </c>
      <c r="C1246" s="3" t="s">
        <v>47</v>
      </c>
      <c r="D1246" s="3">
        <v>88991.42</v>
      </c>
      <c r="E1246" s="3">
        <v>1</v>
      </c>
      <c r="F1246" s="3" t="s">
        <v>1850</v>
      </c>
      <c r="G1246" s="1">
        <v>45419</v>
      </c>
      <c r="H1246" s="3" t="s">
        <v>72</v>
      </c>
      <c r="I1246" s="3" t="s">
        <v>26</v>
      </c>
      <c r="J1246" s="3" t="s">
        <v>27</v>
      </c>
    </row>
    <row r="1247" spans="1:10">
      <c r="A1247" s="3">
        <v>1246</v>
      </c>
      <c r="B1247" s="3" t="s">
        <v>3909</v>
      </c>
      <c r="C1247" s="3" t="s">
        <v>51</v>
      </c>
      <c r="D1247" s="3">
        <v>63889.1</v>
      </c>
      <c r="E1247" s="3">
        <v>2</v>
      </c>
      <c r="F1247" s="3" t="s">
        <v>1851</v>
      </c>
      <c r="G1247" s="1">
        <v>45506</v>
      </c>
      <c r="H1247" s="3" t="s">
        <v>131</v>
      </c>
      <c r="I1247" s="3" t="s">
        <v>26</v>
      </c>
      <c r="J1247" s="3" t="s">
        <v>36</v>
      </c>
    </row>
    <row r="1248" spans="1:10">
      <c r="A1248" s="3">
        <v>1247</v>
      </c>
      <c r="B1248" s="3" t="s">
        <v>3910</v>
      </c>
      <c r="C1248" s="3" t="s">
        <v>16</v>
      </c>
      <c r="D1248" s="3">
        <v>19493.169999999998</v>
      </c>
      <c r="E1248" s="3">
        <v>5</v>
      </c>
      <c r="F1248" s="3" t="s">
        <v>1852</v>
      </c>
      <c r="G1248" s="1">
        <v>45311</v>
      </c>
      <c r="H1248" s="3" t="s">
        <v>91</v>
      </c>
      <c r="I1248" s="3" t="s">
        <v>41</v>
      </c>
      <c r="J1248" s="3" t="s">
        <v>20</v>
      </c>
    </row>
    <row r="1249" spans="1:10">
      <c r="A1249" s="3">
        <v>1248</v>
      </c>
      <c r="B1249" s="3" t="s">
        <v>3911</v>
      </c>
      <c r="C1249" s="3" t="s">
        <v>79</v>
      </c>
      <c r="D1249" s="3">
        <v>50811.64</v>
      </c>
      <c r="E1249" s="3">
        <v>2</v>
      </c>
      <c r="F1249" s="3" t="s">
        <v>1853</v>
      </c>
      <c r="G1249" s="1">
        <v>45523</v>
      </c>
      <c r="H1249" s="3" t="s">
        <v>67</v>
      </c>
      <c r="I1249" s="3" t="s">
        <v>41</v>
      </c>
      <c r="J1249" s="3" t="s">
        <v>36</v>
      </c>
    </row>
    <row r="1250" spans="1:10">
      <c r="A1250" s="3">
        <v>1249</v>
      </c>
      <c r="B1250" s="3" t="s">
        <v>3912</v>
      </c>
      <c r="C1250" s="3" t="s">
        <v>16</v>
      </c>
      <c r="D1250" s="3">
        <v>155240.26</v>
      </c>
      <c r="E1250" s="3">
        <v>2</v>
      </c>
      <c r="F1250" s="3" t="s">
        <v>1855</v>
      </c>
      <c r="G1250" s="1">
        <v>45339</v>
      </c>
      <c r="H1250" s="3" t="s">
        <v>223</v>
      </c>
      <c r="I1250" s="3" t="s">
        <v>45</v>
      </c>
      <c r="J1250" s="3" t="s">
        <v>27</v>
      </c>
    </row>
    <row r="1251" spans="1:10">
      <c r="A1251" s="3">
        <v>1250</v>
      </c>
      <c r="B1251" s="3" t="s">
        <v>3913</v>
      </c>
      <c r="C1251" s="3" t="s">
        <v>70</v>
      </c>
      <c r="D1251" s="3">
        <v>161589</v>
      </c>
      <c r="E1251" s="3">
        <v>5</v>
      </c>
      <c r="F1251" s="3" t="s">
        <v>1857</v>
      </c>
      <c r="G1251" s="1">
        <v>45581</v>
      </c>
      <c r="H1251" s="3" t="s">
        <v>18</v>
      </c>
      <c r="I1251" s="3" t="s">
        <v>45</v>
      </c>
      <c r="J1251" s="3" t="s">
        <v>36</v>
      </c>
    </row>
    <row r="1252" spans="1:10">
      <c r="A1252" s="3">
        <v>1251</v>
      </c>
      <c r="B1252" s="3" t="s">
        <v>3914</v>
      </c>
      <c r="C1252" s="3" t="s">
        <v>51</v>
      </c>
      <c r="D1252" s="3">
        <v>180039.58</v>
      </c>
      <c r="E1252" s="3">
        <v>5</v>
      </c>
      <c r="F1252" s="3" t="s">
        <v>1858</v>
      </c>
      <c r="G1252" s="1">
        <v>45570</v>
      </c>
      <c r="H1252" s="3" t="s">
        <v>181</v>
      </c>
      <c r="I1252" s="3" t="s">
        <v>26</v>
      </c>
      <c r="J1252" s="3" t="s">
        <v>20</v>
      </c>
    </row>
    <row r="1253" spans="1:10">
      <c r="A1253" s="3">
        <v>1252</v>
      </c>
      <c r="B1253" s="3" t="s">
        <v>3915</v>
      </c>
      <c r="C1253" s="3" t="s">
        <v>60</v>
      </c>
      <c r="D1253" s="3">
        <v>20138.580000000002</v>
      </c>
      <c r="E1253" s="3">
        <v>4</v>
      </c>
      <c r="F1253" s="3" t="s">
        <v>1860</v>
      </c>
      <c r="G1253" s="1">
        <v>45583</v>
      </c>
      <c r="H1253" s="3" t="s">
        <v>67</v>
      </c>
      <c r="I1253" s="3" t="s">
        <v>45</v>
      </c>
      <c r="J1253" s="3" t="s">
        <v>27</v>
      </c>
    </row>
    <row r="1254" spans="1:10">
      <c r="A1254" s="3">
        <v>1253</v>
      </c>
      <c r="B1254" s="3" t="s">
        <v>3916</v>
      </c>
      <c r="C1254" s="3" t="s">
        <v>47</v>
      </c>
      <c r="D1254" s="3">
        <v>65077.16</v>
      </c>
      <c r="E1254" s="3">
        <v>1</v>
      </c>
      <c r="F1254" s="3" t="s">
        <v>1862</v>
      </c>
      <c r="G1254" s="1">
        <v>45568</v>
      </c>
      <c r="H1254" s="3" t="s">
        <v>44</v>
      </c>
      <c r="I1254" s="3" t="s">
        <v>32</v>
      </c>
      <c r="J1254" s="3" t="s">
        <v>27</v>
      </c>
    </row>
    <row r="1255" spans="1:10">
      <c r="A1255" s="3">
        <v>1254</v>
      </c>
      <c r="B1255" s="3" t="s">
        <v>3917</v>
      </c>
      <c r="C1255" s="3" t="s">
        <v>129</v>
      </c>
      <c r="D1255" s="3">
        <v>34567.64</v>
      </c>
      <c r="E1255" s="3">
        <v>3</v>
      </c>
      <c r="F1255" s="3" t="s">
        <v>1863</v>
      </c>
      <c r="G1255" s="1">
        <v>45605</v>
      </c>
      <c r="H1255" s="3" t="s">
        <v>53</v>
      </c>
      <c r="I1255" s="3" t="s">
        <v>26</v>
      </c>
      <c r="J1255" s="3" t="s">
        <v>36</v>
      </c>
    </row>
    <row r="1256" spans="1:10">
      <c r="A1256" s="3">
        <v>1255</v>
      </c>
      <c r="B1256" s="3" t="s">
        <v>3918</v>
      </c>
      <c r="C1256" s="3" t="s">
        <v>23</v>
      </c>
      <c r="D1256" s="3">
        <v>123394.84</v>
      </c>
      <c r="E1256" s="3">
        <v>3</v>
      </c>
      <c r="F1256" s="3" t="s">
        <v>1864</v>
      </c>
      <c r="G1256" s="1">
        <v>45617</v>
      </c>
      <c r="H1256" s="3" t="s">
        <v>40</v>
      </c>
      <c r="I1256" s="3" t="s">
        <v>26</v>
      </c>
      <c r="J1256" s="3" t="s">
        <v>20</v>
      </c>
    </row>
    <row r="1257" spans="1:10">
      <c r="A1257" s="3">
        <v>1256</v>
      </c>
      <c r="B1257" s="3" t="s">
        <v>3919</v>
      </c>
      <c r="C1257" s="3" t="s">
        <v>70</v>
      </c>
      <c r="D1257" s="3">
        <v>36927.24</v>
      </c>
      <c r="E1257" s="3">
        <v>3</v>
      </c>
      <c r="F1257" s="3" t="s">
        <v>1865</v>
      </c>
      <c r="G1257" s="1">
        <v>45595</v>
      </c>
      <c r="H1257" s="3" t="s">
        <v>106</v>
      </c>
      <c r="I1257" s="3" t="s">
        <v>32</v>
      </c>
      <c r="J1257" s="3" t="s">
        <v>27</v>
      </c>
    </row>
    <row r="1258" spans="1:10">
      <c r="A1258" s="3">
        <v>1257</v>
      </c>
      <c r="B1258" s="3" t="s">
        <v>3920</v>
      </c>
      <c r="C1258" s="3" t="s">
        <v>29</v>
      </c>
      <c r="D1258" s="3">
        <v>111450.09</v>
      </c>
      <c r="E1258" s="3">
        <v>2</v>
      </c>
      <c r="F1258" s="3" t="s">
        <v>1866</v>
      </c>
      <c r="G1258" s="1">
        <v>45345</v>
      </c>
      <c r="H1258" s="3" t="s">
        <v>76</v>
      </c>
      <c r="I1258" s="3" t="s">
        <v>45</v>
      </c>
      <c r="J1258" s="3" t="s">
        <v>36</v>
      </c>
    </row>
    <row r="1259" spans="1:10">
      <c r="A1259" s="3">
        <v>1258</v>
      </c>
      <c r="B1259" s="3" t="s">
        <v>3921</v>
      </c>
      <c r="C1259" s="3" t="s">
        <v>79</v>
      </c>
      <c r="D1259" s="3">
        <v>171111.37</v>
      </c>
      <c r="E1259" s="3">
        <v>5</v>
      </c>
      <c r="F1259" s="3" t="s">
        <v>1867</v>
      </c>
      <c r="G1259" s="1">
        <v>45345</v>
      </c>
      <c r="H1259" s="3" t="s">
        <v>91</v>
      </c>
      <c r="I1259" s="3" t="s">
        <v>19</v>
      </c>
      <c r="J1259" s="3" t="s">
        <v>20</v>
      </c>
    </row>
    <row r="1260" spans="1:10">
      <c r="A1260" s="3">
        <v>1259</v>
      </c>
      <c r="B1260" s="3" t="s">
        <v>3922</v>
      </c>
      <c r="C1260" s="3" t="s">
        <v>70</v>
      </c>
      <c r="D1260" s="3">
        <v>83558.509999999995</v>
      </c>
      <c r="E1260" s="3">
        <v>4</v>
      </c>
      <c r="F1260" s="3" t="s">
        <v>1868</v>
      </c>
      <c r="G1260" s="1">
        <v>45617</v>
      </c>
      <c r="H1260" s="3" t="s">
        <v>84</v>
      </c>
      <c r="I1260" s="3" t="s">
        <v>32</v>
      </c>
      <c r="J1260" s="3" t="s">
        <v>27</v>
      </c>
    </row>
    <row r="1261" spans="1:10">
      <c r="A1261" s="3">
        <v>1260</v>
      </c>
      <c r="B1261" s="3" t="s">
        <v>3503</v>
      </c>
      <c r="C1261" s="3" t="s">
        <v>51</v>
      </c>
      <c r="D1261" s="3">
        <v>115017.05</v>
      </c>
      <c r="E1261" s="3">
        <v>4</v>
      </c>
      <c r="F1261" s="3" t="s">
        <v>1869</v>
      </c>
      <c r="G1261" s="1">
        <v>45599</v>
      </c>
      <c r="H1261" s="3" t="s">
        <v>84</v>
      </c>
      <c r="I1261" s="3" t="s">
        <v>32</v>
      </c>
      <c r="J1261" s="3" t="s">
        <v>27</v>
      </c>
    </row>
    <row r="1262" spans="1:10">
      <c r="A1262" s="3">
        <v>1261</v>
      </c>
      <c r="B1262" s="3" t="s">
        <v>3923</v>
      </c>
      <c r="C1262" s="3" t="s">
        <v>70</v>
      </c>
      <c r="D1262" s="3">
        <v>86725.85</v>
      </c>
      <c r="E1262" s="3">
        <v>3</v>
      </c>
      <c r="F1262" s="3" t="s">
        <v>1870</v>
      </c>
      <c r="G1262" s="1">
        <v>45541</v>
      </c>
      <c r="H1262" s="3" t="s">
        <v>251</v>
      </c>
      <c r="I1262" s="3" t="s">
        <v>26</v>
      </c>
      <c r="J1262" s="3" t="s">
        <v>36</v>
      </c>
    </row>
    <row r="1263" spans="1:10">
      <c r="A1263" s="3">
        <v>1262</v>
      </c>
      <c r="B1263" s="3" t="s">
        <v>3924</v>
      </c>
      <c r="C1263" s="3" t="s">
        <v>23</v>
      </c>
      <c r="D1263" s="3">
        <v>195139.99</v>
      </c>
      <c r="E1263" s="3">
        <v>4</v>
      </c>
      <c r="F1263" s="3" t="s">
        <v>1871</v>
      </c>
      <c r="G1263" s="1">
        <v>45409</v>
      </c>
      <c r="H1263" s="3" t="s">
        <v>191</v>
      </c>
      <c r="I1263" s="3" t="s">
        <v>19</v>
      </c>
      <c r="J1263" s="3" t="s">
        <v>36</v>
      </c>
    </row>
    <row r="1264" spans="1:10">
      <c r="A1264" s="3">
        <v>1263</v>
      </c>
      <c r="B1264" s="3" t="s">
        <v>3925</v>
      </c>
      <c r="C1264" s="3" t="s">
        <v>16</v>
      </c>
      <c r="D1264" s="3">
        <v>81130.12</v>
      </c>
      <c r="E1264" s="3">
        <v>3</v>
      </c>
      <c r="F1264" s="3" t="s">
        <v>1872</v>
      </c>
      <c r="G1264" s="1">
        <v>45356</v>
      </c>
      <c r="H1264" s="3" t="s">
        <v>62</v>
      </c>
      <c r="I1264" s="3" t="s">
        <v>32</v>
      </c>
      <c r="J1264" s="3" t="s">
        <v>20</v>
      </c>
    </row>
    <row r="1265" spans="1:10">
      <c r="A1265" s="3">
        <v>1264</v>
      </c>
      <c r="B1265" s="3" t="s">
        <v>3926</v>
      </c>
      <c r="C1265" s="3" t="s">
        <v>79</v>
      </c>
      <c r="D1265" s="3">
        <v>125006.1</v>
      </c>
      <c r="E1265" s="3">
        <v>1</v>
      </c>
      <c r="F1265" s="3" t="s">
        <v>1873</v>
      </c>
      <c r="G1265" s="1">
        <v>45614</v>
      </c>
      <c r="H1265" s="3" t="s">
        <v>62</v>
      </c>
      <c r="I1265" s="3" t="s">
        <v>41</v>
      </c>
      <c r="J1265" s="3" t="s">
        <v>27</v>
      </c>
    </row>
    <row r="1266" spans="1:10">
      <c r="A1266" s="3">
        <v>1265</v>
      </c>
      <c r="B1266" s="3" t="s">
        <v>3927</v>
      </c>
      <c r="C1266" s="3" t="s">
        <v>47</v>
      </c>
      <c r="D1266" s="3">
        <v>30421.06</v>
      </c>
      <c r="E1266" s="3">
        <v>2</v>
      </c>
      <c r="F1266" s="3" t="s">
        <v>1874</v>
      </c>
      <c r="G1266" s="1">
        <v>45489</v>
      </c>
      <c r="H1266" s="3" t="s">
        <v>72</v>
      </c>
      <c r="I1266" s="3" t="s">
        <v>19</v>
      </c>
      <c r="J1266" s="3" t="s">
        <v>20</v>
      </c>
    </row>
    <row r="1267" spans="1:10">
      <c r="A1267" s="3">
        <v>1266</v>
      </c>
      <c r="B1267" s="3" t="s">
        <v>3928</v>
      </c>
      <c r="C1267" s="3" t="s">
        <v>38</v>
      </c>
      <c r="D1267" s="3">
        <v>55766.77</v>
      </c>
      <c r="E1267" s="3">
        <v>5</v>
      </c>
      <c r="F1267" s="3" t="s">
        <v>1875</v>
      </c>
      <c r="G1267" s="1">
        <v>45412</v>
      </c>
      <c r="H1267" s="3" t="s">
        <v>72</v>
      </c>
      <c r="I1267" s="3" t="s">
        <v>45</v>
      </c>
      <c r="J1267" s="3" t="s">
        <v>36</v>
      </c>
    </row>
    <row r="1268" spans="1:10">
      <c r="A1268" s="3">
        <v>1267</v>
      </c>
      <c r="B1268" s="3" t="s">
        <v>2802</v>
      </c>
      <c r="C1268" s="3" t="s">
        <v>70</v>
      </c>
      <c r="D1268" s="3">
        <v>102651.65</v>
      </c>
      <c r="E1268" s="3">
        <v>4</v>
      </c>
      <c r="F1268" s="3" t="s">
        <v>1877</v>
      </c>
      <c r="G1268" s="1">
        <v>45573</v>
      </c>
      <c r="H1268" s="3" t="s">
        <v>53</v>
      </c>
      <c r="I1268" s="3" t="s">
        <v>32</v>
      </c>
      <c r="J1268" s="3" t="s">
        <v>27</v>
      </c>
    </row>
    <row r="1269" spans="1:10">
      <c r="A1269" s="3">
        <v>1268</v>
      </c>
      <c r="B1269" s="3" t="s">
        <v>3929</v>
      </c>
      <c r="C1269" s="3" t="s">
        <v>79</v>
      </c>
      <c r="D1269" s="3">
        <v>53320.88</v>
      </c>
      <c r="E1269" s="3">
        <v>3</v>
      </c>
      <c r="F1269" s="3" t="s">
        <v>1878</v>
      </c>
      <c r="G1269" s="1">
        <v>45311</v>
      </c>
      <c r="H1269" s="3" t="s">
        <v>81</v>
      </c>
      <c r="I1269" s="3" t="s">
        <v>41</v>
      </c>
      <c r="J1269" s="3" t="s">
        <v>20</v>
      </c>
    </row>
    <row r="1270" spans="1:10">
      <c r="A1270" s="3">
        <v>1269</v>
      </c>
      <c r="B1270" s="3" t="s">
        <v>3930</v>
      </c>
      <c r="C1270" s="3" t="s">
        <v>60</v>
      </c>
      <c r="D1270" s="3">
        <v>154147.29999999999</v>
      </c>
      <c r="E1270" s="3">
        <v>4</v>
      </c>
      <c r="F1270" s="3" t="s">
        <v>1879</v>
      </c>
      <c r="G1270" s="1">
        <v>45361</v>
      </c>
      <c r="H1270" s="3" t="s">
        <v>72</v>
      </c>
      <c r="I1270" s="3" t="s">
        <v>19</v>
      </c>
      <c r="J1270" s="3" t="s">
        <v>20</v>
      </c>
    </row>
    <row r="1271" spans="1:10">
      <c r="A1271" s="3">
        <v>1270</v>
      </c>
      <c r="B1271" s="3" t="s">
        <v>3931</v>
      </c>
      <c r="C1271" s="3" t="s">
        <v>29</v>
      </c>
      <c r="D1271" s="3">
        <v>63682.95</v>
      </c>
      <c r="E1271" s="3">
        <v>5</v>
      </c>
      <c r="F1271" s="3" t="s">
        <v>1881</v>
      </c>
      <c r="G1271" s="1">
        <v>45483</v>
      </c>
      <c r="H1271" s="3" t="s">
        <v>31</v>
      </c>
      <c r="I1271" s="3" t="s">
        <v>45</v>
      </c>
      <c r="J1271" s="3" t="s">
        <v>27</v>
      </c>
    </row>
    <row r="1272" spans="1:10">
      <c r="A1272" s="3">
        <v>1271</v>
      </c>
      <c r="B1272" s="3" t="s">
        <v>3932</v>
      </c>
      <c r="C1272" s="3" t="s">
        <v>79</v>
      </c>
      <c r="D1272" s="3">
        <v>103106.67</v>
      </c>
      <c r="E1272" s="3">
        <v>5</v>
      </c>
      <c r="F1272" s="3" t="s">
        <v>1882</v>
      </c>
      <c r="G1272" s="1">
        <v>45470</v>
      </c>
      <c r="H1272" s="3" t="s">
        <v>223</v>
      </c>
      <c r="I1272" s="3" t="s">
        <v>32</v>
      </c>
      <c r="J1272" s="3" t="s">
        <v>36</v>
      </c>
    </row>
    <row r="1273" spans="1:10">
      <c r="A1273" s="3">
        <v>1272</v>
      </c>
      <c r="B1273" s="3" t="s">
        <v>3933</v>
      </c>
      <c r="C1273" s="3" t="s">
        <v>47</v>
      </c>
      <c r="D1273" s="3">
        <v>18631.310000000001</v>
      </c>
      <c r="E1273" s="3">
        <v>1</v>
      </c>
      <c r="F1273" s="3" t="s">
        <v>1883</v>
      </c>
      <c r="G1273" s="1">
        <v>45319</v>
      </c>
      <c r="H1273" s="3" t="s">
        <v>159</v>
      </c>
      <c r="I1273" s="3" t="s">
        <v>19</v>
      </c>
      <c r="J1273" s="3" t="s">
        <v>20</v>
      </c>
    </row>
    <row r="1274" spans="1:10">
      <c r="A1274" s="3">
        <v>1273</v>
      </c>
      <c r="B1274" s="3" t="s">
        <v>3934</v>
      </c>
      <c r="C1274" s="3" t="s">
        <v>38</v>
      </c>
      <c r="D1274" s="3">
        <v>146226.4</v>
      </c>
      <c r="E1274" s="3">
        <v>3</v>
      </c>
      <c r="F1274" s="3" t="s">
        <v>1884</v>
      </c>
      <c r="G1274" s="1">
        <v>45582</v>
      </c>
      <c r="H1274" s="3" t="s">
        <v>53</v>
      </c>
      <c r="I1274" s="3" t="s">
        <v>19</v>
      </c>
      <c r="J1274" s="3" t="s">
        <v>36</v>
      </c>
    </row>
    <row r="1275" spans="1:10">
      <c r="A1275" s="3">
        <v>1274</v>
      </c>
      <c r="B1275" s="3" t="s">
        <v>3935</v>
      </c>
      <c r="C1275" s="3" t="s">
        <v>70</v>
      </c>
      <c r="D1275" s="3">
        <v>40230.89</v>
      </c>
      <c r="E1275" s="3">
        <v>2</v>
      </c>
      <c r="F1275" s="3" t="s">
        <v>1885</v>
      </c>
      <c r="G1275" s="1">
        <v>45530</v>
      </c>
      <c r="H1275" s="3" t="s">
        <v>57</v>
      </c>
      <c r="I1275" s="3" t="s">
        <v>41</v>
      </c>
      <c r="J1275" s="3" t="s">
        <v>20</v>
      </c>
    </row>
    <row r="1276" spans="1:10">
      <c r="A1276" s="3">
        <v>1275</v>
      </c>
      <c r="B1276" s="3" t="s">
        <v>3936</v>
      </c>
      <c r="C1276" s="3" t="s">
        <v>23</v>
      </c>
      <c r="D1276" s="3">
        <v>37653.33</v>
      </c>
      <c r="E1276" s="3">
        <v>1</v>
      </c>
      <c r="F1276" s="3" t="s">
        <v>1886</v>
      </c>
      <c r="G1276" s="1">
        <v>45578</v>
      </c>
      <c r="H1276" s="3" t="s">
        <v>81</v>
      </c>
      <c r="I1276" s="3" t="s">
        <v>32</v>
      </c>
      <c r="J1276" s="3" t="s">
        <v>36</v>
      </c>
    </row>
    <row r="1277" spans="1:10">
      <c r="A1277" s="3">
        <v>1276</v>
      </c>
      <c r="B1277" s="3" t="s">
        <v>3937</v>
      </c>
      <c r="C1277" s="3" t="s">
        <v>16</v>
      </c>
      <c r="D1277" s="3">
        <v>5813</v>
      </c>
      <c r="E1277" s="3">
        <v>5</v>
      </c>
      <c r="F1277" s="3" t="s">
        <v>1887</v>
      </c>
      <c r="G1277" s="1">
        <v>45389</v>
      </c>
      <c r="H1277" s="3" t="s">
        <v>191</v>
      </c>
      <c r="I1277" s="3" t="s">
        <v>19</v>
      </c>
      <c r="J1277" s="3" t="s">
        <v>36</v>
      </c>
    </row>
    <row r="1278" spans="1:10">
      <c r="A1278" s="3">
        <v>1277</v>
      </c>
      <c r="B1278" s="3" t="s">
        <v>3938</v>
      </c>
      <c r="C1278" s="3" t="s">
        <v>29</v>
      </c>
      <c r="D1278" s="3">
        <v>83583.37</v>
      </c>
      <c r="E1278" s="3">
        <v>4</v>
      </c>
      <c r="F1278" s="3" t="s">
        <v>1888</v>
      </c>
      <c r="G1278" s="1">
        <v>45444</v>
      </c>
      <c r="H1278" s="3" t="s">
        <v>131</v>
      </c>
      <c r="I1278" s="3" t="s">
        <v>41</v>
      </c>
      <c r="J1278" s="3" t="s">
        <v>20</v>
      </c>
    </row>
    <row r="1279" spans="1:10">
      <c r="A1279" s="3">
        <v>1278</v>
      </c>
      <c r="B1279" s="3" t="s">
        <v>3939</v>
      </c>
      <c r="C1279" s="3" t="s">
        <v>79</v>
      </c>
      <c r="D1279" s="3">
        <v>199718.79</v>
      </c>
      <c r="E1279" s="3">
        <v>3</v>
      </c>
      <c r="F1279" s="3" t="s">
        <v>1889</v>
      </c>
      <c r="G1279" s="1">
        <v>45368</v>
      </c>
      <c r="H1279" s="3" t="s">
        <v>40</v>
      </c>
      <c r="I1279" s="3" t="s">
        <v>26</v>
      </c>
      <c r="J1279" s="3" t="s">
        <v>27</v>
      </c>
    </row>
    <row r="1280" spans="1:10">
      <c r="A1280" s="3">
        <v>1279</v>
      </c>
      <c r="B1280" s="3" t="s">
        <v>3940</v>
      </c>
      <c r="C1280" s="3" t="s">
        <v>23</v>
      </c>
      <c r="D1280" s="3">
        <v>120690.44</v>
      </c>
      <c r="E1280" s="3">
        <v>4</v>
      </c>
      <c r="F1280" s="3" t="s">
        <v>1890</v>
      </c>
      <c r="G1280" s="1">
        <v>45365</v>
      </c>
      <c r="H1280" s="3" t="s">
        <v>223</v>
      </c>
      <c r="I1280" s="3" t="s">
        <v>19</v>
      </c>
      <c r="J1280" s="3" t="s">
        <v>20</v>
      </c>
    </row>
    <row r="1281" spans="1:10">
      <c r="A1281" s="3">
        <v>1280</v>
      </c>
      <c r="B1281" s="3" t="s">
        <v>3941</v>
      </c>
      <c r="C1281" s="3" t="s">
        <v>23</v>
      </c>
      <c r="D1281" s="3">
        <v>31956.03</v>
      </c>
      <c r="E1281" s="3">
        <v>2</v>
      </c>
      <c r="F1281" s="3" t="s">
        <v>1891</v>
      </c>
      <c r="G1281" s="1">
        <v>45341</v>
      </c>
      <c r="H1281" s="3" t="s">
        <v>18</v>
      </c>
      <c r="I1281" s="3" t="s">
        <v>26</v>
      </c>
      <c r="J1281" s="3" t="s">
        <v>27</v>
      </c>
    </row>
    <row r="1282" spans="1:10">
      <c r="A1282" s="3">
        <v>1281</v>
      </c>
      <c r="B1282" s="3" t="s">
        <v>3942</v>
      </c>
      <c r="C1282" s="3" t="s">
        <v>51</v>
      </c>
      <c r="D1282" s="3">
        <v>151942.04999999999</v>
      </c>
      <c r="E1282" s="3">
        <v>3</v>
      </c>
      <c r="F1282" s="3" t="s">
        <v>1892</v>
      </c>
      <c r="G1282" s="1">
        <v>45522</v>
      </c>
      <c r="H1282" s="3" t="s">
        <v>251</v>
      </c>
      <c r="I1282" s="3" t="s">
        <v>19</v>
      </c>
      <c r="J1282" s="3" t="s">
        <v>20</v>
      </c>
    </row>
    <row r="1283" spans="1:10">
      <c r="A1283" s="3">
        <v>1282</v>
      </c>
      <c r="B1283" s="3" t="s">
        <v>3943</v>
      </c>
      <c r="C1283" s="3" t="s">
        <v>29</v>
      </c>
      <c r="D1283" s="3">
        <v>114659.57</v>
      </c>
      <c r="E1283" s="3">
        <v>4</v>
      </c>
      <c r="F1283" s="3" t="s">
        <v>1894</v>
      </c>
      <c r="G1283" s="1">
        <v>45310</v>
      </c>
      <c r="H1283" s="3" t="s">
        <v>57</v>
      </c>
      <c r="I1283" s="3" t="s">
        <v>26</v>
      </c>
      <c r="J1283" s="3" t="s">
        <v>20</v>
      </c>
    </row>
    <row r="1284" spans="1:10">
      <c r="A1284" s="3">
        <v>1283</v>
      </c>
      <c r="B1284" s="3" t="s">
        <v>3944</v>
      </c>
      <c r="C1284" s="3" t="s">
        <v>47</v>
      </c>
      <c r="D1284" s="3">
        <v>15280.49</v>
      </c>
      <c r="E1284" s="3">
        <v>3</v>
      </c>
      <c r="F1284" s="3" t="s">
        <v>1895</v>
      </c>
      <c r="G1284" s="1">
        <v>45430</v>
      </c>
      <c r="H1284" s="3" t="s">
        <v>25</v>
      </c>
      <c r="I1284" s="3" t="s">
        <v>32</v>
      </c>
      <c r="J1284" s="3" t="s">
        <v>36</v>
      </c>
    </row>
    <row r="1285" spans="1:10">
      <c r="A1285" s="3">
        <v>1284</v>
      </c>
      <c r="B1285" s="3" t="s">
        <v>3945</v>
      </c>
      <c r="C1285" s="3" t="s">
        <v>16</v>
      </c>
      <c r="D1285" s="3">
        <v>15857.82</v>
      </c>
      <c r="E1285" s="3">
        <v>5</v>
      </c>
      <c r="F1285" s="3" t="s">
        <v>1896</v>
      </c>
      <c r="G1285" s="1">
        <v>45483</v>
      </c>
      <c r="H1285" s="3" t="s">
        <v>18</v>
      </c>
      <c r="I1285" s="3" t="s">
        <v>41</v>
      </c>
      <c r="J1285" s="3" t="s">
        <v>20</v>
      </c>
    </row>
    <row r="1286" spans="1:10">
      <c r="A1286" s="3">
        <v>1285</v>
      </c>
      <c r="B1286" s="3" t="s">
        <v>3946</v>
      </c>
      <c r="C1286" s="3" t="s">
        <v>47</v>
      </c>
      <c r="D1286" s="3">
        <v>26708.31</v>
      </c>
      <c r="E1286" s="3">
        <v>5</v>
      </c>
      <c r="F1286" s="3" t="s">
        <v>1897</v>
      </c>
      <c r="G1286" s="1">
        <v>45339</v>
      </c>
      <c r="H1286" s="3" t="s">
        <v>53</v>
      </c>
      <c r="I1286" s="3" t="s">
        <v>45</v>
      </c>
      <c r="J1286" s="3" t="s">
        <v>20</v>
      </c>
    </row>
    <row r="1287" spans="1:10">
      <c r="A1287" s="3">
        <v>1286</v>
      </c>
      <c r="B1287" s="3" t="s">
        <v>3947</v>
      </c>
      <c r="C1287" s="3" t="s">
        <v>47</v>
      </c>
      <c r="D1287" s="3">
        <v>146983</v>
      </c>
      <c r="E1287" s="3">
        <v>1</v>
      </c>
      <c r="F1287" s="3" t="s">
        <v>1898</v>
      </c>
      <c r="G1287" s="1">
        <v>45562</v>
      </c>
      <c r="H1287" s="3" t="s">
        <v>121</v>
      </c>
      <c r="I1287" s="3" t="s">
        <v>19</v>
      </c>
      <c r="J1287" s="3" t="s">
        <v>20</v>
      </c>
    </row>
    <row r="1288" spans="1:10">
      <c r="A1288" s="3">
        <v>1287</v>
      </c>
      <c r="B1288" s="3" t="s">
        <v>3948</v>
      </c>
      <c r="C1288" s="3" t="s">
        <v>23</v>
      </c>
      <c r="D1288" s="3">
        <v>124576.12</v>
      </c>
      <c r="E1288" s="3">
        <v>1</v>
      </c>
      <c r="F1288" s="3" t="s">
        <v>1899</v>
      </c>
      <c r="G1288" s="1">
        <v>45523</v>
      </c>
      <c r="H1288" s="3" t="s">
        <v>191</v>
      </c>
      <c r="I1288" s="3" t="s">
        <v>41</v>
      </c>
      <c r="J1288" s="3" t="s">
        <v>27</v>
      </c>
    </row>
    <row r="1289" spans="1:10">
      <c r="A1289" s="3">
        <v>1288</v>
      </c>
      <c r="B1289" s="3" t="s">
        <v>3949</v>
      </c>
      <c r="C1289" s="3" t="s">
        <v>79</v>
      </c>
      <c r="D1289" s="3">
        <v>65396.24</v>
      </c>
      <c r="E1289" s="3">
        <v>2</v>
      </c>
      <c r="F1289" s="3" t="s">
        <v>1900</v>
      </c>
      <c r="G1289" s="1">
        <v>45420</v>
      </c>
      <c r="H1289" s="3" t="s">
        <v>18</v>
      </c>
      <c r="I1289" s="3" t="s">
        <v>32</v>
      </c>
      <c r="J1289" s="3" t="s">
        <v>20</v>
      </c>
    </row>
    <row r="1290" spans="1:10">
      <c r="A1290" s="3">
        <v>1289</v>
      </c>
      <c r="B1290" s="3" t="s">
        <v>3950</v>
      </c>
      <c r="C1290" s="3" t="s">
        <v>70</v>
      </c>
      <c r="D1290" s="3">
        <v>196787.7</v>
      </c>
      <c r="E1290" s="3">
        <v>1</v>
      </c>
      <c r="F1290" s="3" t="s">
        <v>1901</v>
      </c>
      <c r="G1290" s="1">
        <v>45436</v>
      </c>
      <c r="H1290" s="3" t="s">
        <v>44</v>
      </c>
      <c r="I1290" s="3" t="s">
        <v>45</v>
      </c>
      <c r="J1290" s="3" t="s">
        <v>36</v>
      </c>
    </row>
    <row r="1291" spans="1:10">
      <c r="A1291" s="3">
        <v>1290</v>
      </c>
      <c r="B1291" s="3" t="s">
        <v>3951</v>
      </c>
      <c r="C1291" s="3" t="s">
        <v>47</v>
      </c>
      <c r="D1291" s="3">
        <v>54377</v>
      </c>
      <c r="E1291" s="3">
        <v>1</v>
      </c>
      <c r="F1291" s="3" t="s">
        <v>1903</v>
      </c>
      <c r="G1291" s="1">
        <v>45381</v>
      </c>
      <c r="H1291" s="3" t="s">
        <v>35</v>
      </c>
      <c r="I1291" s="3" t="s">
        <v>32</v>
      </c>
      <c r="J1291" s="3" t="s">
        <v>20</v>
      </c>
    </row>
    <row r="1292" spans="1:10">
      <c r="A1292" s="3">
        <v>1291</v>
      </c>
      <c r="B1292" s="3" t="s">
        <v>3952</v>
      </c>
      <c r="C1292" s="3" t="s">
        <v>70</v>
      </c>
      <c r="D1292" s="3">
        <v>188303.54</v>
      </c>
      <c r="E1292" s="3">
        <v>2</v>
      </c>
      <c r="F1292" s="3" t="s">
        <v>1904</v>
      </c>
      <c r="G1292" s="1">
        <v>45411</v>
      </c>
      <c r="H1292" s="3" t="s">
        <v>251</v>
      </c>
      <c r="I1292" s="3" t="s">
        <v>45</v>
      </c>
      <c r="J1292" s="3" t="s">
        <v>20</v>
      </c>
    </row>
    <row r="1293" spans="1:10">
      <c r="A1293" s="3">
        <v>1292</v>
      </c>
      <c r="B1293" s="3" t="s">
        <v>3953</v>
      </c>
      <c r="C1293" s="3" t="s">
        <v>51</v>
      </c>
      <c r="D1293" s="3">
        <v>7851.94</v>
      </c>
      <c r="E1293" s="3">
        <v>2</v>
      </c>
      <c r="F1293" s="3" t="s">
        <v>1905</v>
      </c>
      <c r="G1293" s="1">
        <v>45345</v>
      </c>
      <c r="H1293" s="3" t="s">
        <v>18</v>
      </c>
      <c r="I1293" s="3" t="s">
        <v>19</v>
      </c>
      <c r="J1293" s="3" t="s">
        <v>36</v>
      </c>
    </row>
    <row r="1294" spans="1:10">
      <c r="A1294" s="3">
        <v>1293</v>
      </c>
      <c r="B1294" s="3" t="s">
        <v>3954</v>
      </c>
      <c r="C1294" s="3" t="s">
        <v>16</v>
      </c>
      <c r="D1294" s="3">
        <v>115082.81</v>
      </c>
      <c r="E1294" s="3">
        <v>2</v>
      </c>
      <c r="F1294" s="3" t="s">
        <v>1906</v>
      </c>
      <c r="G1294" s="1">
        <v>45498</v>
      </c>
      <c r="H1294" s="3" t="s">
        <v>106</v>
      </c>
      <c r="I1294" s="3" t="s">
        <v>26</v>
      </c>
      <c r="J1294" s="3" t="s">
        <v>20</v>
      </c>
    </row>
    <row r="1295" spans="1:10">
      <c r="A1295" s="3">
        <v>1294</v>
      </c>
      <c r="B1295" s="3" t="s">
        <v>3955</v>
      </c>
      <c r="C1295" s="3" t="s">
        <v>79</v>
      </c>
      <c r="D1295" s="3">
        <v>62192.92</v>
      </c>
      <c r="E1295" s="3">
        <v>2</v>
      </c>
      <c r="F1295" s="3" t="s">
        <v>1907</v>
      </c>
      <c r="G1295" s="1">
        <v>45574</v>
      </c>
      <c r="H1295" s="3" t="s">
        <v>62</v>
      </c>
      <c r="I1295" s="3" t="s">
        <v>26</v>
      </c>
      <c r="J1295" s="3" t="s">
        <v>36</v>
      </c>
    </row>
    <row r="1296" spans="1:10">
      <c r="A1296" s="3">
        <v>1295</v>
      </c>
      <c r="B1296" s="3" t="s">
        <v>3956</v>
      </c>
      <c r="C1296" s="3" t="s">
        <v>16</v>
      </c>
      <c r="D1296" s="3">
        <v>65493.98</v>
      </c>
      <c r="E1296" s="3">
        <v>1</v>
      </c>
      <c r="F1296" s="3" t="s">
        <v>1908</v>
      </c>
      <c r="G1296" s="1">
        <v>45510</v>
      </c>
      <c r="H1296" s="3" t="s">
        <v>96</v>
      </c>
      <c r="I1296" s="3" t="s">
        <v>26</v>
      </c>
      <c r="J1296" s="3" t="s">
        <v>27</v>
      </c>
    </row>
    <row r="1297" spans="1:10">
      <c r="A1297" s="3">
        <v>1296</v>
      </c>
      <c r="B1297" s="3" t="s">
        <v>3957</v>
      </c>
      <c r="C1297" s="3" t="s">
        <v>79</v>
      </c>
      <c r="D1297" s="3">
        <v>156161.29999999999</v>
      </c>
      <c r="E1297" s="3">
        <v>1</v>
      </c>
      <c r="F1297" s="3" t="s">
        <v>1909</v>
      </c>
      <c r="G1297" s="1">
        <v>45454</v>
      </c>
      <c r="H1297" s="3" t="s">
        <v>96</v>
      </c>
      <c r="I1297" s="3" t="s">
        <v>45</v>
      </c>
      <c r="J1297" s="3" t="s">
        <v>20</v>
      </c>
    </row>
    <row r="1298" spans="1:10">
      <c r="A1298" s="3">
        <v>1297</v>
      </c>
      <c r="B1298" s="3" t="s">
        <v>3958</v>
      </c>
      <c r="C1298" s="3" t="s">
        <v>23</v>
      </c>
      <c r="D1298" s="3">
        <v>71427.86</v>
      </c>
      <c r="E1298" s="3">
        <v>1</v>
      </c>
      <c r="F1298" s="3" t="s">
        <v>1910</v>
      </c>
      <c r="G1298" s="1">
        <v>45589</v>
      </c>
      <c r="H1298" s="3" t="s">
        <v>99</v>
      </c>
      <c r="I1298" s="3" t="s">
        <v>26</v>
      </c>
      <c r="J1298" s="3" t="s">
        <v>27</v>
      </c>
    </row>
    <row r="1299" spans="1:10">
      <c r="A1299" s="3">
        <v>1298</v>
      </c>
      <c r="B1299" s="3" t="s">
        <v>3959</v>
      </c>
      <c r="C1299" s="3" t="s">
        <v>79</v>
      </c>
      <c r="D1299" s="3">
        <v>109041.09</v>
      </c>
      <c r="E1299" s="3">
        <v>2</v>
      </c>
      <c r="F1299" s="3" t="s">
        <v>1911</v>
      </c>
      <c r="G1299" s="1">
        <v>45497</v>
      </c>
      <c r="H1299" s="3" t="s">
        <v>121</v>
      </c>
      <c r="I1299" s="3" t="s">
        <v>19</v>
      </c>
      <c r="J1299" s="3" t="s">
        <v>20</v>
      </c>
    </row>
    <row r="1300" spans="1:10">
      <c r="A1300" s="3">
        <v>1299</v>
      </c>
      <c r="B1300" s="3" t="s">
        <v>3960</v>
      </c>
      <c r="C1300" s="3" t="s">
        <v>29</v>
      </c>
      <c r="D1300" s="3">
        <v>60429.03</v>
      </c>
      <c r="E1300" s="3">
        <v>3</v>
      </c>
      <c r="F1300" s="3" t="s">
        <v>1912</v>
      </c>
      <c r="G1300" s="1">
        <v>45549</v>
      </c>
      <c r="H1300" s="3" t="s">
        <v>106</v>
      </c>
      <c r="I1300" s="3" t="s">
        <v>26</v>
      </c>
      <c r="J1300" s="3" t="s">
        <v>20</v>
      </c>
    </row>
    <row r="1301" spans="1:10">
      <c r="A1301" s="3">
        <v>1300</v>
      </c>
      <c r="B1301" s="3" t="s">
        <v>3961</v>
      </c>
      <c r="C1301" s="3" t="s">
        <v>51</v>
      </c>
      <c r="D1301" s="3">
        <v>45386</v>
      </c>
      <c r="E1301" s="3">
        <v>1</v>
      </c>
      <c r="F1301" s="3" t="s">
        <v>1913</v>
      </c>
      <c r="G1301" s="1">
        <v>45304</v>
      </c>
      <c r="H1301" s="3" t="s">
        <v>91</v>
      </c>
      <c r="I1301" s="3" t="s">
        <v>45</v>
      </c>
      <c r="J1301" s="3" t="s">
        <v>36</v>
      </c>
    </row>
    <row r="1302" spans="1:10">
      <c r="A1302" s="3">
        <v>1301</v>
      </c>
      <c r="B1302" s="3" t="s">
        <v>3962</v>
      </c>
      <c r="C1302" s="3" t="s">
        <v>47</v>
      </c>
      <c r="D1302" s="3">
        <v>184358.86</v>
      </c>
      <c r="E1302" s="3">
        <v>4</v>
      </c>
      <c r="F1302" s="3" t="s">
        <v>1914</v>
      </c>
      <c r="G1302" s="1">
        <v>45448</v>
      </c>
      <c r="H1302" s="3" t="s">
        <v>181</v>
      </c>
      <c r="I1302" s="3" t="s">
        <v>19</v>
      </c>
      <c r="J1302" s="3" t="s">
        <v>20</v>
      </c>
    </row>
    <row r="1303" spans="1:10">
      <c r="A1303" s="3">
        <v>1302</v>
      </c>
      <c r="B1303" s="3" t="s">
        <v>3963</v>
      </c>
      <c r="C1303" s="3" t="s">
        <v>23</v>
      </c>
      <c r="D1303" s="3">
        <v>77581.7</v>
      </c>
      <c r="E1303" s="3">
        <v>1</v>
      </c>
      <c r="F1303" s="3" t="s">
        <v>1916</v>
      </c>
      <c r="G1303" s="1">
        <v>45386</v>
      </c>
      <c r="H1303" s="3" t="s">
        <v>84</v>
      </c>
      <c r="I1303" s="3" t="s">
        <v>32</v>
      </c>
      <c r="J1303" s="3" t="s">
        <v>36</v>
      </c>
    </row>
    <row r="1304" spans="1:10">
      <c r="A1304" s="3">
        <v>1303</v>
      </c>
      <c r="B1304" s="3" t="s">
        <v>3964</v>
      </c>
      <c r="C1304" s="3" t="s">
        <v>70</v>
      </c>
      <c r="D1304" s="3">
        <v>61334.49</v>
      </c>
      <c r="E1304" s="3">
        <v>5</v>
      </c>
      <c r="F1304" s="3" t="s">
        <v>1917</v>
      </c>
      <c r="G1304" s="1">
        <v>45429</v>
      </c>
      <c r="H1304" s="3" t="s">
        <v>62</v>
      </c>
      <c r="I1304" s="3" t="s">
        <v>26</v>
      </c>
      <c r="J1304" s="3" t="s">
        <v>27</v>
      </c>
    </row>
    <row r="1305" spans="1:10">
      <c r="A1305" s="3">
        <v>1304</v>
      </c>
      <c r="B1305" s="3" t="s">
        <v>3965</v>
      </c>
      <c r="C1305" s="3" t="s">
        <v>70</v>
      </c>
      <c r="D1305" s="3">
        <v>74775.759999999995</v>
      </c>
      <c r="E1305" s="3">
        <v>4</v>
      </c>
      <c r="F1305" s="3" t="s">
        <v>1918</v>
      </c>
      <c r="G1305" s="1">
        <v>45322</v>
      </c>
      <c r="H1305" s="3" t="s">
        <v>181</v>
      </c>
      <c r="I1305" s="3" t="s">
        <v>45</v>
      </c>
      <c r="J1305" s="3" t="s">
        <v>27</v>
      </c>
    </row>
    <row r="1306" spans="1:10">
      <c r="A1306" s="3">
        <v>1305</v>
      </c>
      <c r="B1306" s="3" t="s">
        <v>3966</v>
      </c>
      <c r="C1306" s="3" t="s">
        <v>79</v>
      </c>
      <c r="D1306" s="3">
        <v>84228.1</v>
      </c>
      <c r="E1306" s="3">
        <v>2</v>
      </c>
      <c r="F1306" s="3" t="s">
        <v>1919</v>
      </c>
      <c r="G1306" s="1">
        <v>45499</v>
      </c>
      <c r="H1306" s="3" t="s">
        <v>72</v>
      </c>
      <c r="I1306" s="3" t="s">
        <v>41</v>
      </c>
      <c r="J1306" s="3" t="s">
        <v>36</v>
      </c>
    </row>
    <row r="1307" spans="1:10">
      <c r="A1307" s="3">
        <v>1306</v>
      </c>
      <c r="B1307" s="3" t="s">
        <v>3967</v>
      </c>
      <c r="C1307" s="3" t="s">
        <v>70</v>
      </c>
      <c r="D1307" s="3">
        <v>39793.949999999997</v>
      </c>
      <c r="E1307" s="3">
        <v>2</v>
      </c>
      <c r="F1307" s="3" t="s">
        <v>1921</v>
      </c>
      <c r="G1307" s="1">
        <v>45551</v>
      </c>
      <c r="H1307" s="3" t="s">
        <v>44</v>
      </c>
      <c r="I1307" s="3" t="s">
        <v>19</v>
      </c>
      <c r="J1307" s="3" t="s">
        <v>20</v>
      </c>
    </row>
    <row r="1308" spans="1:10">
      <c r="A1308" s="3">
        <v>1307</v>
      </c>
      <c r="B1308" s="3" t="s">
        <v>3968</v>
      </c>
      <c r="C1308" s="3" t="s">
        <v>129</v>
      </c>
      <c r="D1308" s="3">
        <v>89789.97</v>
      </c>
      <c r="E1308" s="3">
        <v>2</v>
      </c>
      <c r="F1308" s="3" t="s">
        <v>1922</v>
      </c>
      <c r="G1308" s="1">
        <v>45427</v>
      </c>
      <c r="H1308" s="3" t="s">
        <v>251</v>
      </c>
      <c r="I1308" s="3" t="s">
        <v>45</v>
      </c>
      <c r="J1308" s="3" t="s">
        <v>27</v>
      </c>
    </row>
    <row r="1309" spans="1:10">
      <c r="A1309" s="3">
        <v>1308</v>
      </c>
      <c r="B1309" s="3" t="s">
        <v>3969</v>
      </c>
      <c r="C1309" s="3" t="s">
        <v>38</v>
      </c>
      <c r="D1309" s="3">
        <v>66491.179999999993</v>
      </c>
      <c r="E1309" s="3">
        <v>4</v>
      </c>
      <c r="F1309" s="3" t="s">
        <v>1923</v>
      </c>
      <c r="G1309" s="1">
        <v>45631</v>
      </c>
      <c r="H1309" s="3" t="s">
        <v>106</v>
      </c>
      <c r="I1309" s="3" t="s">
        <v>41</v>
      </c>
      <c r="J1309" s="3" t="s">
        <v>36</v>
      </c>
    </row>
    <row r="1310" spans="1:10">
      <c r="A1310" s="3">
        <v>1309</v>
      </c>
      <c r="B1310" s="3" t="s">
        <v>3970</v>
      </c>
      <c r="C1310" s="3" t="s">
        <v>60</v>
      </c>
      <c r="D1310" s="3">
        <v>65527.5</v>
      </c>
      <c r="E1310" s="3">
        <v>1</v>
      </c>
      <c r="F1310" s="3" t="s">
        <v>1924</v>
      </c>
      <c r="G1310" s="1">
        <v>45377</v>
      </c>
      <c r="H1310" s="3" t="s">
        <v>76</v>
      </c>
      <c r="I1310" s="3" t="s">
        <v>32</v>
      </c>
      <c r="J1310" s="3" t="s">
        <v>36</v>
      </c>
    </row>
    <row r="1311" spans="1:10">
      <c r="A1311" s="3">
        <v>1310</v>
      </c>
      <c r="B1311" s="3" t="s">
        <v>3971</v>
      </c>
      <c r="C1311" s="3" t="s">
        <v>70</v>
      </c>
      <c r="D1311" s="3">
        <v>13557.21</v>
      </c>
      <c r="E1311" s="3">
        <v>4</v>
      </c>
      <c r="F1311" s="3" t="s">
        <v>1925</v>
      </c>
      <c r="G1311" s="1">
        <v>45513</v>
      </c>
      <c r="H1311" s="3" t="s">
        <v>40</v>
      </c>
      <c r="I1311" s="3" t="s">
        <v>26</v>
      </c>
      <c r="J1311" s="3" t="s">
        <v>20</v>
      </c>
    </row>
    <row r="1312" spans="1:10">
      <c r="A1312" s="3">
        <v>1311</v>
      </c>
      <c r="B1312" s="3" t="s">
        <v>3972</v>
      </c>
      <c r="C1312" s="3" t="s">
        <v>38</v>
      </c>
      <c r="D1312" s="3">
        <v>175857.3</v>
      </c>
      <c r="E1312" s="3">
        <v>5</v>
      </c>
      <c r="F1312" s="3" t="s">
        <v>1926</v>
      </c>
      <c r="G1312" s="1">
        <v>45357</v>
      </c>
      <c r="H1312" s="3" t="s">
        <v>84</v>
      </c>
      <c r="I1312" s="3" t="s">
        <v>41</v>
      </c>
      <c r="J1312" s="3" t="s">
        <v>20</v>
      </c>
    </row>
    <row r="1313" spans="1:10">
      <c r="A1313" s="3">
        <v>1312</v>
      </c>
      <c r="B1313" s="3" t="s">
        <v>3973</v>
      </c>
      <c r="C1313" s="3" t="s">
        <v>23</v>
      </c>
      <c r="D1313" s="3">
        <v>88154.57</v>
      </c>
      <c r="E1313" s="3">
        <v>4</v>
      </c>
      <c r="F1313" s="3" t="s">
        <v>1927</v>
      </c>
      <c r="G1313" s="1">
        <v>45342</v>
      </c>
      <c r="H1313" s="3" t="s">
        <v>96</v>
      </c>
      <c r="I1313" s="3" t="s">
        <v>26</v>
      </c>
      <c r="J1313" s="3" t="s">
        <v>27</v>
      </c>
    </row>
    <row r="1314" spans="1:10">
      <c r="A1314" s="3">
        <v>1313</v>
      </c>
      <c r="B1314" s="3" t="s">
        <v>3974</v>
      </c>
      <c r="C1314" s="3" t="s">
        <v>47</v>
      </c>
      <c r="D1314" s="3">
        <v>191095.15</v>
      </c>
      <c r="E1314" s="3">
        <v>3</v>
      </c>
      <c r="F1314" s="3" t="s">
        <v>1928</v>
      </c>
      <c r="G1314" s="1">
        <v>45300</v>
      </c>
      <c r="H1314" s="3" t="s">
        <v>91</v>
      </c>
      <c r="I1314" s="3" t="s">
        <v>26</v>
      </c>
      <c r="J1314" s="3" t="s">
        <v>27</v>
      </c>
    </row>
    <row r="1315" spans="1:10">
      <c r="A1315" s="3">
        <v>1314</v>
      </c>
      <c r="B1315" s="3" t="s">
        <v>3975</v>
      </c>
      <c r="C1315" s="3" t="s">
        <v>23</v>
      </c>
      <c r="D1315" s="3">
        <v>84386.72</v>
      </c>
      <c r="E1315" s="3">
        <v>4</v>
      </c>
      <c r="F1315" s="3" t="s">
        <v>1929</v>
      </c>
      <c r="G1315" s="1">
        <v>45356</v>
      </c>
      <c r="H1315" s="3" t="s">
        <v>84</v>
      </c>
      <c r="I1315" s="3" t="s">
        <v>26</v>
      </c>
      <c r="J1315" s="3" t="s">
        <v>20</v>
      </c>
    </row>
    <row r="1316" spans="1:10">
      <c r="A1316" s="3">
        <v>1315</v>
      </c>
      <c r="B1316" s="3" t="s">
        <v>3976</v>
      </c>
      <c r="C1316" s="3" t="s">
        <v>16</v>
      </c>
      <c r="D1316" s="3">
        <v>167963.12</v>
      </c>
      <c r="E1316" s="3">
        <v>2</v>
      </c>
      <c r="F1316" s="3" t="s">
        <v>1930</v>
      </c>
      <c r="G1316" s="1">
        <v>45380</v>
      </c>
      <c r="H1316" s="3" t="s">
        <v>159</v>
      </c>
      <c r="I1316" s="3" t="s">
        <v>26</v>
      </c>
      <c r="J1316" s="3" t="s">
        <v>36</v>
      </c>
    </row>
    <row r="1317" spans="1:10">
      <c r="A1317" s="3">
        <v>1316</v>
      </c>
      <c r="B1317" s="3" t="s">
        <v>3977</v>
      </c>
      <c r="C1317" s="3" t="s">
        <v>70</v>
      </c>
      <c r="D1317" s="3">
        <v>163546.03</v>
      </c>
      <c r="E1317" s="3">
        <v>2</v>
      </c>
      <c r="F1317" s="3" t="s">
        <v>1932</v>
      </c>
      <c r="G1317" s="1">
        <v>45420</v>
      </c>
      <c r="H1317" s="3" t="s">
        <v>96</v>
      </c>
      <c r="I1317" s="3" t="s">
        <v>32</v>
      </c>
      <c r="J1317" s="3" t="s">
        <v>20</v>
      </c>
    </row>
    <row r="1318" spans="1:10">
      <c r="A1318" s="3">
        <v>1317</v>
      </c>
      <c r="B1318" s="3" t="s">
        <v>3978</v>
      </c>
      <c r="C1318" s="3" t="s">
        <v>29</v>
      </c>
      <c r="D1318" s="3">
        <v>122810.06</v>
      </c>
      <c r="E1318" s="3">
        <v>3</v>
      </c>
      <c r="F1318" s="3" t="s">
        <v>1933</v>
      </c>
      <c r="G1318" s="1">
        <v>45644</v>
      </c>
      <c r="H1318" s="3" t="s">
        <v>99</v>
      </c>
      <c r="I1318" s="3" t="s">
        <v>32</v>
      </c>
      <c r="J1318" s="3" t="s">
        <v>20</v>
      </c>
    </row>
    <row r="1319" spans="1:10">
      <c r="A1319" s="3">
        <v>1318</v>
      </c>
      <c r="B1319" s="3" t="s">
        <v>3979</v>
      </c>
      <c r="C1319" s="3" t="s">
        <v>16</v>
      </c>
      <c r="D1319" s="3">
        <v>11146.01</v>
      </c>
      <c r="E1319" s="3">
        <v>2</v>
      </c>
      <c r="F1319" s="3" t="s">
        <v>1934</v>
      </c>
      <c r="G1319" s="1">
        <v>45359</v>
      </c>
      <c r="H1319" s="3" t="s">
        <v>62</v>
      </c>
      <c r="I1319" s="3" t="s">
        <v>41</v>
      </c>
      <c r="J1319" s="3" t="s">
        <v>20</v>
      </c>
    </row>
    <row r="1320" spans="1:10">
      <c r="A1320" s="3">
        <v>1319</v>
      </c>
      <c r="B1320" s="3" t="s">
        <v>3980</v>
      </c>
      <c r="C1320" s="3" t="s">
        <v>16</v>
      </c>
      <c r="D1320" s="3">
        <v>38899.089999999997</v>
      </c>
      <c r="E1320" s="3">
        <v>5</v>
      </c>
      <c r="F1320" s="3" t="s">
        <v>1935</v>
      </c>
      <c r="G1320" s="1">
        <v>45501</v>
      </c>
      <c r="H1320" s="3" t="s">
        <v>44</v>
      </c>
      <c r="I1320" s="3" t="s">
        <v>19</v>
      </c>
      <c r="J1320" s="3" t="s">
        <v>20</v>
      </c>
    </row>
    <row r="1321" spans="1:10">
      <c r="A1321" s="3">
        <v>1320</v>
      </c>
      <c r="B1321" s="3" t="s">
        <v>3981</v>
      </c>
      <c r="C1321" s="3" t="s">
        <v>47</v>
      </c>
      <c r="D1321" s="3">
        <v>43832.25</v>
      </c>
      <c r="E1321" s="3">
        <v>2</v>
      </c>
      <c r="F1321" s="3" t="s">
        <v>1936</v>
      </c>
      <c r="G1321" s="1">
        <v>45651</v>
      </c>
      <c r="H1321" s="3" t="s">
        <v>31</v>
      </c>
      <c r="I1321" s="3" t="s">
        <v>41</v>
      </c>
      <c r="J1321" s="3" t="s">
        <v>36</v>
      </c>
    </row>
    <row r="1322" spans="1:10">
      <c r="A1322" s="3">
        <v>1321</v>
      </c>
      <c r="B1322" s="3" t="s">
        <v>3982</v>
      </c>
      <c r="C1322" s="3" t="s">
        <v>60</v>
      </c>
      <c r="D1322" s="3">
        <v>90252.96</v>
      </c>
      <c r="E1322" s="3">
        <v>1</v>
      </c>
      <c r="F1322" s="3" t="s">
        <v>1937</v>
      </c>
      <c r="G1322" s="1">
        <v>45526</v>
      </c>
      <c r="H1322" s="3" t="s">
        <v>44</v>
      </c>
      <c r="I1322" s="3" t="s">
        <v>41</v>
      </c>
      <c r="J1322" s="3" t="s">
        <v>20</v>
      </c>
    </row>
    <row r="1323" spans="1:10">
      <c r="A1323" s="3">
        <v>1322</v>
      </c>
      <c r="B1323" s="3" t="s">
        <v>3983</v>
      </c>
      <c r="C1323" s="3" t="s">
        <v>79</v>
      </c>
      <c r="D1323" s="3">
        <v>75278.44</v>
      </c>
      <c r="E1323" s="3">
        <v>4</v>
      </c>
      <c r="F1323" s="3" t="s">
        <v>1938</v>
      </c>
      <c r="G1323" s="1">
        <v>45598</v>
      </c>
      <c r="H1323" s="3" t="s">
        <v>106</v>
      </c>
      <c r="I1323" s="3" t="s">
        <v>26</v>
      </c>
      <c r="J1323" s="3" t="s">
        <v>20</v>
      </c>
    </row>
    <row r="1324" spans="1:10">
      <c r="A1324" s="3">
        <v>1323</v>
      </c>
      <c r="B1324" s="3" t="s">
        <v>3984</v>
      </c>
      <c r="C1324" s="3" t="s">
        <v>60</v>
      </c>
      <c r="D1324" s="3">
        <v>5704.06</v>
      </c>
      <c r="E1324" s="3">
        <v>5</v>
      </c>
      <c r="F1324" s="3" t="s">
        <v>1940</v>
      </c>
      <c r="G1324" s="1">
        <v>45389</v>
      </c>
      <c r="H1324" s="3" t="s">
        <v>81</v>
      </c>
      <c r="I1324" s="3" t="s">
        <v>41</v>
      </c>
      <c r="J1324" s="3" t="s">
        <v>27</v>
      </c>
    </row>
    <row r="1325" spans="1:10">
      <c r="A1325" s="3">
        <v>1324</v>
      </c>
      <c r="B1325" s="3" t="s">
        <v>3985</v>
      </c>
      <c r="C1325" s="3" t="s">
        <v>129</v>
      </c>
      <c r="D1325" s="3">
        <v>143125.72</v>
      </c>
      <c r="E1325" s="3">
        <v>1</v>
      </c>
      <c r="F1325" s="3" t="s">
        <v>1941</v>
      </c>
      <c r="G1325" s="1">
        <v>45404</v>
      </c>
      <c r="H1325" s="3" t="s">
        <v>131</v>
      </c>
      <c r="I1325" s="3" t="s">
        <v>45</v>
      </c>
      <c r="J1325" s="3" t="s">
        <v>27</v>
      </c>
    </row>
    <row r="1326" spans="1:10">
      <c r="A1326" s="3">
        <v>1325</v>
      </c>
      <c r="B1326" s="3" t="s">
        <v>3986</v>
      </c>
      <c r="C1326" s="3" t="s">
        <v>129</v>
      </c>
      <c r="D1326" s="3">
        <v>26018.33</v>
      </c>
      <c r="E1326" s="3">
        <v>1</v>
      </c>
      <c r="F1326" s="3" t="s">
        <v>1942</v>
      </c>
      <c r="G1326" s="1">
        <v>45621</v>
      </c>
      <c r="H1326" s="3" t="s">
        <v>159</v>
      </c>
      <c r="I1326" s="3" t="s">
        <v>19</v>
      </c>
      <c r="J1326" s="3" t="s">
        <v>36</v>
      </c>
    </row>
    <row r="1327" spans="1:10">
      <c r="A1327" s="3">
        <v>1326</v>
      </c>
      <c r="B1327" s="3" t="s">
        <v>3987</v>
      </c>
      <c r="C1327" s="3" t="s">
        <v>29</v>
      </c>
      <c r="D1327" s="3">
        <v>56019.72</v>
      </c>
      <c r="E1327" s="3">
        <v>5</v>
      </c>
      <c r="F1327" s="3" t="s">
        <v>1943</v>
      </c>
      <c r="G1327" s="1">
        <v>45322</v>
      </c>
      <c r="H1327" s="3" t="s">
        <v>25</v>
      </c>
      <c r="I1327" s="3" t="s">
        <v>19</v>
      </c>
      <c r="J1327" s="3" t="s">
        <v>27</v>
      </c>
    </row>
    <row r="1328" spans="1:10">
      <c r="A1328" s="3">
        <v>1327</v>
      </c>
      <c r="B1328" s="3" t="s">
        <v>3988</v>
      </c>
      <c r="C1328" s="3" t="s">
        <v>79</v>
      </c>
      <c r="D1328" s="3">
        <v>113949.98</v>
      </c>
      <c r="E1328" s="3">
        <v>3</v>
      </c>
      <c r="F1328" s="3" t="s">
        <v>1945</v>
      </c>
      <c r="G1328" s="1">
        <v>45308</v>
      </c>
      <c r="H1328" s="3" t="s">
        <v>131</v>
      </c>
      <c r="I1328" s="3" t="s">
        <v>26</v>
      </c>
      <c r="J1328" s="3" t="s">
        <v>36</v>
      </c>
    </row>
    <row r="1329" spans="1:10">
      <c r="A1329" s="3">
        <v>1328</v>
      </c>
      <c r="B1329" s="3" t="s">
        <v>3989</v>
      </c>
      <c r="C1329" s="3" t="s">
        <v>38</v>
      </c>
      <c r="D1329" s="3">
        <v>8596.1299999999992</v>
      </c>
      <c r="E1329" s="3">
        <v>1</v>
      </c>
      <c r="F1329" s="3" t="s">
        <v>1946</v>
      </c>
      <c r="G1329" s="1">
        <v>45547</v>
      </c>
      <c r="H1329" s="3" t="s">
        <v>131</v>
      </c>
      <c r="I1329" s="3" t="s">
        <v>41</v>
      </c>
      <c r="J1329" s="3" t="s">
        <v>36</v>
      </c>
    </row>
    <row r="1330" spans="1:10">
      <c r="A1330" s="3">
        <v>1329</v>
      </c>
      <c r="B1330" s="3" t="s">
        <v>3990</v>
      </c>
      <c r="C1330" s="3" t="s">
        <v>79</v>
      </c>
      <c r="D1330" s="3">
        <v>60984.47</v>
      </c>
      <c r="E1330" s="3">
        <v>3</v>
      </c>
      <c r="F1330" s="3" t="s">
        <v>1947</v>
      </c>
      <c r="G1330" s="1">
        <v>45430</v>
      </c>
      <c r="H1330" s="3" t="s">
        <v>31</v>
      </c>
      <c r="I1330" s="3" t="s">
        <v>41</v>
      </c>
      <c r="J1330" s="3" t="s">
        <v>20</v>
      </c>
    </row>
    <row r="1331" spans="1:10">
      <c r="A1331" s="3">
        <v>1330</v>
      </c>
      <c r="B1331" s="3" t="s">
        <v>3991</v>
      </c>
      <c r="C1331" s="3" t="s">
        <v>38</v>
      </c>
      <c r="D1331" s="3">
        <v>82157.289999999994</v>
      </c>
      <c r="E1331" s="3">
        <v>2</v>
      </c>
      <c r="F1331" s="3" t="s">
        <v>1948</v>
      </c>
      <c r="G1331" s="1">
        <v>45647</v>
      </c>
      <c r="H1331" s="3" t="s">
        <v>31</v>
      </c>
      <c r="I1331" s="3" t="s">
        <v>32</v>
      </c>
      <c r="J1331" s="3" t="s">
        <v>20</v>
      </c>
    </row>
    <row r="1332" spans="1:10">
      <c r="A1332" s="3">
        <v>1331</v>
      </c>
      <c r="B1332" s="3" t="s">
        <v>3992</v>
      </c>
      <c r="C1332" s="3" t="s">
        <v>79</v>
      </c>
      <c r="D1332" s="3">
        <v>118698.31</v>
      </c>
      <c r="E1332" s="3">
        <v>3</v>
      </c>
      <c r="F1332" s="3" t="s">
        <v>1949</v>
      </c>
      <c r="G1332" s="1">
        <v>45302</v>
      </c>
      <c r="H1332" s="3" t="s">
        <v>181</v>
      </c>
      <c r="I1332" s="3" t="s">
        <v>32</v>
      </c>
      <c r="J1332" s="3" t="s">
        <v>36</v>
      </c>
    </row>
    <row r="1333" spans="1:10">
      <c r="A1333" s="3">
        <v>1332</v>
      </c>
      <c r="B1333" s="3" t="s">
        <v>3993</v>
      </c>
      <c r="C1333" s="3" t="s">
        <v>79</v>
      </c>
      <c r="D1333" s="3">
        <v>34728.67</v>
      </c>
      <c r="E1333" s="3">
        <v>4</v>
      </c>
      <c r="F1333" s="3" t="s">
        <v>1950</v>
      </c>
      <c r="G1333" s="1">
        <v>45461</v>
      </c>
      <c r="H1333" s="3" t="s">
        <v>40</v>
      </c>
      <c r="I1333" s="3" t="s">
        <v>19</v>
      </c>
      <c r="J1333" s="3" t="s">
        <v>27</v>
      </c>
    </row>
    <row r="1334" spans="1:10">
      <c r="A1334" s="3">
        <v>1333</v>
      </c>
      <c r="B1334" s="3" t="s">
        <v>3994</v>
      </c>
      <c r="C1334" s="3" t="s">
        <v>70</v>
      </c>
      <c r="D1334" s="3">
        <v>76634.22</v>
      </c>
      <c r="E1334" s="3">
        <v>3</v>
      </c>
      <c r="F1334" s="3" t="s">
        <v>1951</v>
      </c>
      <c r="G1334" s="1">
        <v>45349</v>
      </c>
      <c r="H1334" s="3" t="s">
        <v>76</v>
      </c>
      <c r="I1334" s="3" t="s">
        <v>32</v>
      </c>
      <c r="J1334" s="3" t="s">
        <v>36</v>
      </c>
    </row>
    <row r="1335" spans="1:10">
      <c r="A1335" s="3">
        <v>1334</v>
      </c>
      <c r="B1335" s="3" t="s">
        <v>3995</v>
      </c>
      <c r="C1335" s="3" t="s">
        <v>29</v>
      </c>
      <c r="D1335" s="3">
        <v>143801.75</v>
      </c>
      <c r="E1335" s="3">
        <v>1</v>
      </c>
      <c r="F1335" s="3" t="s">
        <v>1952</v>
      </c>
      <c r="G1335" s="1">
        <v>45520</v>
      </c>
      <c r="H1335" s="3" t="s">
        <v>72</v>
      </c>
      <c r="I1335" s="3" t="s">
        <v>41</v>
      </c>
      <c r="J1335" s="3" t="s">
        <v>36</v>
      </c>
    </row>
    <row r="1336" spans="1:10">
      <c r="A1336" s="3">
        <v>1335</v>
      </c>
      <c r="B1336" s="3" t="s">
        <v>3996</v>
      </c>
      <c r="C1336" s="3" t="s">
        <v>70</v>
      </c>
      <c r="D1336" s="3">
        <v>34899.57</v>
      </c>
      <c r="E1336" s="3">
        <v>5</v>
      </c>
      <c r="F1336" s="3" t="s">
        <v>1953</v>
      </c>
      <c r="G1336" s="1">
        <v>45329</v>
      </c>
      <c r="H1336" s="3" t="s">
        <v>96</v>
      </c>
      <c r="I1336" s="3" t="s">
        <v>32</v>
      </c>
      <c r="J1336" s="3" t="s">
        <v>36</v>
      </c>
    </row>
    <row r="1337" spans="1:10">
      <c r="A1337" s="3">
        <v>1336</v>
      </c>
      <c r="B1337" s="3" t="s">
        <v>3997</v>
      </c>
      <c r="C1337" s="3" t="s">
        <v>38</v>
      </c>
      <c r="D1337" s="3">
        <v>12494.71</v>
      </c>
      <c r="E1337" s="3">
        <v>4</v>
      </c>
      <c r="F1337" s="3" t="s">
        <v>1954</v>
      </c>
      <c r="G1337" s="1">
        <v>45646</v>
      </c>
      <c r="H1337" s="3" t="s">
        <v>72</v>
      </c>
      <c r="I1337" s="3" t="s">
        <v>26</v>
      </c>
      <c r="J1337" s="3" t="s">
        <v>36</v>
      </c>
    </row>
    <row r="1338" spans="1:10">
      <c r="A1338" s="3">
        <v>1337</v>
      </c>
      <c r="B1338" s="3" t="s">
        <v>3998</v>
      </c>
      <c r="C1338" s="3" t="s">
        <v>16</v>
      </c>
      <c r="D1338" s="3">
        <v>87362.05</v>
      </c>
      <c r="E1338" s="3">
        <v>1</v>
      </c>
      <c r="F1338" s="3" t="s">
        <v>1955</v>
      </c>
      <c r="G1338" s="1">
        <v>45459</v>
      </c>
      <c r="H1338" s="3" t="s">
        <v>57</v>
      </c>
      <c r="I1338" s="3" t="s">
        <v>19</v>
      </c>
      <c r="J1338" s="3" t="s">
        <v>36</v>
      </c>
    </row>
    <row r="1339" spans="1:10">
      <c r="A1339" s="3">
        <v>1338</v>
      </c>
      <c r="B1339" s="3" t="s">
        <v>3999</v>
      </c>
      <c r="C1339" s="3" t="s">
        <v>51</v>
      </c>
      <c r="D1339" s="3">
        <v>118078.35</v>
      </c>
      <c r="E1339" s="3">
        <v>2</v>
      </c>
      <c r="F1339" s="3" t="s">
        <v>1956</v>
      </c>
      <c r="G1339" s="1">
        <v>45585</v>
      </c>
      <c r="H1339" s="3" t="s">
        <v>131</v>
      </c>
      <c r="I1339" s="3" t="s">
        <v>41</v>
      </c>
      <c r="J1339" s="3" t="s">
        <v>36</v>
      </c>
    </row>
    <row r="1340" spans="1:10">
      <c r="A1340" s="3">
        <v>1339</v>
      </c>
      <c r="B1340" s="3" t="s">
        <v>4000</v>
      </c>
      <c r="C1340" s="3" t="s">
        <v>60</v>
      </c>
      <c r="D1340" s="3">
        <v>163495.13</v>
      </c>
      <c r="E1340" s="3">
        <v>4</v>
      </c>
      <c r="F1340" s="3" t="s">
        <v>1957</v>
      </c>
      <c r="G1340" s="1">
        <v>45644</v>
      </c>
      <c r="H1340" s="3" t="s">
        <v>121</v>
      </c>
      <c r="I1340" s="3" t="s">
        <v>26</v>
      </c>
      <c r="J1340" s="3" t="s">
        <v>20</v>
      </c>
    </row>
    <row r="1341" spans="1:10">
      <c r="A1341" s="3">
        <v>1340</v>
      </c>
      <c r="B1341" s="3" t="s">
        <v>4001</v>
      </c>
      <c r="C1341" s="3" t="s">
        <v>47</v>
      </c>
      <c r="D1341" s="3">
        <v>182972</v>
      </c>
      <c r="E1341" s="3">
        <v>4</v>
      </c>
      <c r="F1341" s="3" t="s">
        <v>1958</v>
      </c>
      <c r="G1341" s="1">
        <v>45580</v>
      </c>
      <c r="H1341" s="3" t="s">
        <v>62</v>
      </c>
      <c r="I1341" s="3" t="s">
        <v>45</v>
      </c>
      <c r="J1341" s="3" t="s">
        <v>20</v>
      </c>
    </row>
    <row r="1342" spans="1:10">
      <c r="A1342" s="3">
        <v>1341</v>
      </c>
      <c r="B1342" s="3" t="s">
        <v>4002</v>
      </c>
      <c r="C1342" s="3" t="s">
        <v>79</v>
      </c>
      <c r="D1342" s="3">
        <v>100488.25</v>
      </c>
      <c r="E1342" s="3">
        <v>5</v>
      </c>
      <c r="F1342" s="3" t="s">
        <v>1959</v>
      </c>
      <c r="G1342" s="1">
        <v>45500</v>
      </c>
      <c r="H1342" s="3" t="s">
        <v>99</v>
      </c>
      <c r="I1342" s="3" t="s">
        <v>45</v>
      </c>
      <c r="J1342" s="3" t="s">
        <v>27</v>
      </c>
    </row>
    <row r="1343" spans="1:10">
      <c r="A1343" s="3">
        <v>1342</v>
      </c>
      <c r="B1343" s="3" t="s">
        <v>4003</v>
      </c>
      <c r="C1343" s="3" t="s">
        <v>129</v>
      </c>
      <c r="D1343" s="3">
        <v>146445.88</v>
      </c>
      <c r="E1343" s="3">
        <v>1</v>
      </c>
      <c r="F1343" s="3" t="s">
        <v>1961</v>
      </c>
      <c r="G1343" s="1">
        <v>45314</v>
      </c>
      <c r="H1343" s="3" t="s">
        <v>106</v>
      </c>
      <c r="I1343" s="3" t="s">
        <v>41</v>
      </c>
      <c r="J1343" s="3" t="s">
        <v>20</v>
      </c>
    </row>
    <row r="1344" spans="1:10">
      <c r="A1344" s="3">
        <v>1343</v>
      </c>
      <c r="B1344" s="3" t="s">
        <v>4004</v>
      </c>
      <c r="C1344" s="3" t="s">
        <v>47</v>
      </c>
      <c r="D1344" s="3">
        <v>188104.83</v>
      </c>
      <c r="E1344" s="3">
        <v>2</v>
      </c>
      <c r="F1344" s="3" t="s">
        <v>1962</v>
      </c>
      <c r="G1344" s="1">
        <v>45398</v>
      </c>
      <c r="H1344" s="3" t="s">
        <v>67</v>
      </c>
      <c r="I1344" s="3" t="s">
        <v>41</v>
      </c>
      <c r="J1344" s="3" t="s">
        <v>36</v>
      </c>
    </row>
    <row r="1345" spans="1:10">
      <c r="A1345" s="3">
        <v>1344</v>
      </c>
      <c r="B1345" s="3" t="s">
        <v>4005</v>
      </c>
      <c r="C1345" s="3" t="s">
        <v>23</v>
      </c>
      <c r="D1345" s="3">
        <v>147874.53</v>
      </c>
      <c r="E1345" s="3">
        <v>3</v>
      </c>
      <c r="F1345" s="3" t="s">
        <v>1963</v>
      </c>
      <c r="G1345" s="1">
        <v>45586</v>
      </c>
      <c r="H1345" s="3" t="s">
        <v>106</v>
      </c>
      <c r="I1345" s="3" t="s">
        <v>32</v>
      </c>
      <c r="J1345" s="3" t="s">
        <v>20</v>
      </c>
    </row>
    <row r="1346" spans="1:10">
      <c r="A1346" s="3">
        <v>1345</v>
      </c>
      <c r="B1346" s="3" t="s">
        <v>4006</v>
      </c>
      <c r="C1346" s="3" t="s">
        <v>29</v>
      </c>
      <c r="D1346" s="3">
        <v>80493.89</v>
      </c>
      <c r="E1346" s="3">
        <v>4</v>
      </c>
      <c r="F1346" s="3" t="s">
        <v>1965</v>
      </c>
      <c r="G1346" s="1">
        <v>45443</v>
      </c>
      <c r="H1346" s="3" t="s">
        <v>106</v>
      </c>
      <c r="I1346" s="3" t="s">
        <v>41</v>
      </c>
      <c r="J1346" s="3" t="s">
        <v>20</v>
      </c>
    </row>
    <row r="1347" spans="1:10">
      <c r="A1347" s="3">
        <v>1346</v>
      </c>
      <c r="B1347" s="3" t="s">
        <v>4007</v>
      </c>
      <c r="C1347" s="3" t="s">
        <v>38</v>
      </c>
      <c r="D1347" s="3">
        <v>58872.56</v>
      </c>
      <c r="E1347" s="3">
        <v>2</v>
      </c>
      <c r="F1347" s="3" t="s">
        <v>1967</v>
      </c>
      <c r="G1347" s="1">
        <v>45508</v>
      </c>
      <c r="H1347" s="3" t="s">
        <v>91</v>
      </c>
      <c r="I1347" s="3" t="s">
        <v>32</v>
      </c>
      <c r="J1347" s="3" t="s">
        <v>20</v>
      </c>
    </row>
    <row r="1348" spans="1:10">
      <c r="A1348" s="3">
        <v>1347</v>
      </c>
      <c r="B1348" s="3" t="s">
        <v>4008</v>
      </c>
      <c r="C1348" s="3" t="s">
        <v>60</v>
      </c>
      <c r="D1348" s="3">
        <v>84592.61</v>
      </c>
      <c r="E1348" s="3">
        <v>2</v>
      </c>
      <c r="F1348" s="3" t="s">
        <v>1968</v>
      </c>
      <c r="G1348" s="1">
        <v>45310</v>
      </c>
      <c r="H1348" s="3" t="s">
        <v>181</v>
      </c>
      <c r="I1348" s="3" t="s">
        <v>32</v>
      </c>
      <c r="J1348" s="3" t="s">
        <v>27</v>
      </c>
    </row>
    <row r="1349" spans="1:10">
      <c r="A1349" s="3">
        <v>1348</v>
      </c>
      <c r="B1349" s="3" t="s">
        <v>4009</v>
      </c>
      <c r="C1349" s="3" t="s">
        <v>23</v>
      </c>
      <c r="D1349" s="3">
        <v>176144.2</v>
      </c>
      <c r="E1349" s="3">
        <v>5</v>
      </c>
      <c r="F1349" s="3" t="s">
        <v>1969</v>
      </c>
      <c r="G1349" s="1">
        <v>45584</v>
      </c>
      <c r="H1349" s="3" t="s">
        <v>181</v>
      </c>
      <c r="I1349" s="3" t="s">
        <v>32</v>
      </c>
      <c r="J1349" s="3" t="s">
        <v>27</v>
      </c>
    </row>
    <row r="1350" spans="1:10">
      <c r="A1350" s="3">
        <v>1349</v>
      </c>
      <c r="B1350" s="3" t="s">
        <v>4010</v>
      </c>
      <c r="C1350" s="3" t="s">
        <v>129</v>
      </c>
      <c r="D1350" s="3">
        <v>57048.7</v>
      </c>
      <c r="E1350" s="3">
        <v>2</v>
      </c>
      <c r="F1350" s="3" t="s">
        <v>1970</v>
      </c>
      <c r="G1350" s="1">
        <v>45570</v>
      </c>
      <c r="H1350" s="3" t="s">
        <v>31</v>
      </c>
      <c r="I1350" s="3" t="s">
        <v>45</v>
      </c>
      <c r="J1350" s="3" t="s">
        <v>27</v>
      </c>
    </row>
    <row r="1351" spans="1:10">
      <c r="A1351" s="3">
        <v>1350</v>
      </c>
      <c r="B1351" s="3" t="s">
        <v>4011</v>
      </c>
      <c r="C1351" s="3" t="s">
        <v>51</v>
      </c>
      <c r="D1351" s="3">
        <v>24253.34</v>
      </c>
      <c r="E1351" s="3">
        <v>2</v>
      </c>
      <c r="F1351" s="3" t="s">
        <v>1971</v>
      </c>
      <c r="G1351" s="1">
        <v>45562</v>
      </c>
      <c r="H1351" s="3" t="s">
        <v>72</v>
      </c>
      <c r="I1351" s="3" t="s">
        <v>41</v>
      </c>
      <c r="J1351" s="3" t="s">
        <v>27</v>
      </c>
    </row>
    <row r="1352" spans="1:10">
      <c r="A1352" s="3">
        <v>1351</v>
      </c>
      <c r="B1352" s="3" t="s">
        <v>4012</v>
      </c>
      <c r="C1352" s="3" t="s">
        <v>129</v>
      </c>
      <c r="D1352" s="3">
        <v>109059.62</v>
      </c>
      <c r="E1352" s="3">
        <v>4</v>
      </c>
      <c r="F1352" s="3" t="s">
        <v>1972</v>
      </c>
      <c r="G1352" s="1">
        <v>45370</v>
      </c>
      <c r="H1352" s="3" t="s">
        <v>72</v>
      </c>
      <c r="I1352" s="3" t="s">
        <v>19</v>
      </c>
      <c r="J1352" s="3" t="s">
        <v>27</v>
      </c>
    </row>
    <row r="1353" spans="1:10">
      <c r="A1353" s="3">
        <v>1352</v>
      </c>
      <c r="B1353" s="3" t="s">
        <v>4013</v>
      </c>
      <c r="C1353" s="3" t="s">
        <v>29</v>
      </c>
      <c r="D1353" s="3">
        <v>196745.9</v>
      </c>
      <c r="E1353" s="3">
        <v>1</v>
      </c>
      <c r="F1353" s="3" t="s">
        <v>1973</v>
      </c>
      <c r="G1353" s="1">
        <v>45430</v>
      </c>
      <c r="H1353" s="3" t="s">
        <v>131</v>
      </c>
      <c r="I1353" s="3" t="s">
        <v>45</v>
      </c>
      <c r="J1353" s="3" t="s">
        <v>27</v>
      </c>
    </row>
    <row r="1354" spans="1:10">
      <c r="A1354" s="3">
        <v>1353</v>
      </c>
      <c r="B1354" s="3" t="s">
        <v>4014</v>
      </c>
      <c r="C1354" s="3" t="s">
        <v>51</v>
      </c>
      <c r="D1354" s="3">
        <v>114734.54</v>
      </c>
      <c r="E1354" s="3">
        <v>5</v>
      </c>
      <c r="F1354" s="3" t="s">
        <v>1974</v>
      </c>
      <c r="G1354" s="1">
        <v>45642</v>
      </c>
      <c r="H1354" s="3" t="s">
        <v>197</v>
      </c>
      <c r="I1354" s="3" t="s">
        <v>41</v>
      </c>
      <c r="J1354" s="3" t="s">
        <v>20</v>
      </c>
    </row>
    <row r="1355" spans="1:10">
      <c r="A1355" s="3">
        <v>1354</v>
      </c>
      <c r="B1355" s="3" t="s">
        <v>4015</v>
      </c>
      <c r="C1355" s="3" t="s">
        <v>51</v>
      </c>
      <c r="D1355" s="3">
        <v>86224.2</v>
      </c>
      <c r="E1355" s="3">
        <v>1</v>
      </c>
      <c r="F1355" s="3" t="s">
        <v>1975</v>
      </c>
      <c r="G1355" s="1">
        <v>45527</v>
      </c>
      <c r="H1355" s="3" t="s">
        <v>53</v>
      </c>
      <c r="I1355" s="3" t="s">
        <v>32</v>
      </c>
      <c r="J1355" s="3" t="s">
        <v>27</v>
      </c>
    </row>
    <row r="1356" spans="1:10">
      <c r="A1356" s="3">
        <v>1355</v>
      </c>
      <c r="B1356" s="3" t="s">
        <v>4016</v>
      </c>
      <c r="C1356" s="3" t="s">
        <v>29</v>
      </c>
      <c r="D1356" s="3">
        <v>44296.1</v>
      </c>
      <c r="E1356" s="3">
        <v>5</v>
      </c>
      <c r="F1356" s="3" t="s">
        <v>1976</v>
      </c>
      <c r="G1356" s="1">
        <v>45299</v>
      </c>
      <c r="H1356" s="3" t="s">
        <v>81</v>
      </c>
      <c r="I1356" s="3" t="s">
        <v>26</v>
      </c>
      <c r="J1356" s="3" t="s">
        <v>27</v>
      </c>
    </row>
    <row r="1357" spans="1:10">
      <c r="A1357" s="3">
        <v>1356</v>
      </c>
      <c r="B1357" s="3" t="s">
        <v>4017</v>
      </c>
      <c r="C1357" s="3" t="s">
        <v>70</v>
      </c>
      <c r="D1357" s="3">
        <v>160794.92000000001</v>
      </c>
      <c r="E1357" s="3">
        <v>1</v>
      </c>
      <c r="F1357" s="3" t="s">
        <v>1978</v>
      </c>
      <c r="G1357" s="1">
        <v>45435</v>
      </c>
      <c r="H1357" s="3" t="s">
        <v>76</v>
      </c>
      <c r="I1357" s="3" t="s">
        <v>41</v>
      </c>
      <c r="J1357" s="3" t="s">
        <v>36</v>
      </c>
    </row>
    <row r="1358" spans="1:10">
      <c r="A1358" s="3">
        <v>1357</v>
      </c>
      <c r="B1358" s="3" t="s">
        <v>4018</v>
      </c>
      <c r="C1358" s="3" t="s">
        <v>16</v>
      </c>
      <c r="D1358" s="3">
        <v>138129.23000000001</v>
      </c>
      <c r="E1358" s="3">
        <v>2</v>
      </c>
      <c r="F1358" s="3" t="s">
        <v>1979</v>
      </c>
      <c r="G1358" s="1">
        <v>45315</v>
      </c>
      <c r="H1358" s="3" t="s">
        <v>96</v>
      </c>
      <c r="I1358" s="3" t="s">
        <v>45</v>
      </c>
      <c r="J1358" s="3" t="s">
        <v>20</v>
      </c>
    </row>
    <row r="1359" spans="1:10">
      <c r="A1359" s="3">
        <v>1358</v>
      </c>
      <c r="B1359" s="3" t="s">
        <v>4019</v>
      </c>
      <c r="C1359" s="3" t="s">
        <v>70</v>
      </c>
      <c r="D1359" s="3">
        <v>15553.23</v>
      </c>
      <c r="E1359" s="3">
        <v>5</v>
      </c>
      <c r="F1359" s="3" t="s">
        <v>1980</v>
      </c>
      <c r="G1359" s="1">
        <v>45390</v>
      </c>
      <c r="H1359" s="3" t="s">
        <v>31</v>
      </c>
      <c r="I1359" s="3" t="s">
        <v>26</v>
      </c>
      <c r="J1359" s="3" t="s">
        <v>36</v>
      </c>
    </row>
    <row r="1360" spans="1:10">
      <c r="A1360" s="3">
        <v>1359</v>
      </c>
      <c r="B1360" s="3" t="s">
        <v>3722</v>
      </c>
      <c r="C1360" s="3" t="s">
        <v>60</v>
      </c>
      <c r="D1360" s="3">
        <v>86664.14</v>
      </c>
      <c r="E1360" s="3">
        <v>5</v>
      </c>
      <c r="F1360" s="3" t="s">
        <v>1981</v>
      </c>
      <c r="G1360" s="1">
        <v>45417</v>
      </c>
      <c r="H1360" s="3" t="s">
        <v>31</v>
      </c>
      <c r="I1360" s="3" t="s">
        <v>41</v>
      </c>
      <c r="J1360" s="3" t="s">
        <v>20</v>
      </c>
    </row>
    <row r="1361" spans="1:10">
      <c r="A1361" s="3">
        <v>1360</v>
      </c>
      <c r="B1361" s="3" t="s">
        <v>4020</v>
      </c>
      <c r="C1361" s="3" t="s">
        <v>79</v>
      </c>
      <c r="D1361" s="3">
        <v>195409.53</v>
      </c>
      <c r="E1361" s="3">
        <v>3</v>
      </c>
      <c r="F1361" s="3" t="s">
        <v>1982</v>
      </c>
      <c r="G1361" s="1">
        <v>45622</v>
      </c>
      <c r="H1361" s="3" t="s">
        <v>40</v>
      </c>
      <c r="I1361" s="3" t="s">
        <v>41</v>
      </c>
      <c r="J1361" s="3" t="s">
        <v>20</v>
      </c>
    </row>
    <row r="1362" spans="1:10">
      <c r="A1362" s="3">
        <v>1361</v>
      </c>
      <c r="B1362" s="3" t="s">
        <v>4021</v>
      </c>
      <c r="C1362" s="3" t="s">
        <v>16</v>
      </c>
      <c r="D1362" s="3">
        <v>93605.55</v>
      </c>
      <c r="E1362" s="3">
        <v>4</v>
      </c>
      <c r="F1362" s="3" t="s">
        <v>1983</v>
      </c>
      <c r="G1362" s="1">
        <v>45611</v>
      </c>
      <c r="H1362" s="3" t="s">
        <v>76</v>
      </c>
      <c r="I1362" s="3" t="s">
        <v>19</v>
      </c>
      <c r="J1362" s="3" t="s">
        <v>20</v>
      </c>
    </row>
    <row r="1363" spans="1:10">
      <c r="A1363" s="3">
        <v>1362</v>
      </c>
      <c r="B1363" s="3" t="s">
        <v>4022</v>
      </c>
      <c r="C1363" s="3" t="s">
        <v>47</v>
      </c>
      <c r="D1363" s="3">
        <v>186001.69</v>
      </c>
      <c r="E1363" s="3">
        <v>2</v>
      </c>
      <c r="F1363" s="3" t="s">
        <v>1984</v>
      </c>
      <c r="G1363" s="1">
        <v>45331</v>
      </c>
      <c r="H1363" s="3" t="s">
        <v>131</v>
      </c>
      <c r="I1363" s="3" t="s">
        <v>45</v>
      </c>
      <c r="J1363" s="3" t="s">
        <v>27</v>
      </c>
    </row>
    <row r="1364" spans="1:10">
      <c r="A1364" s="3">
        <v>1363</v>
      </c>
      <c r="B1364" s="3" t="s">
        <v>4023</v>
      </c>
      <c r="C1364" s="3" t="s">
        <v>51</v>
      </c>
      <c r="D1364" s="3">
        <v>81535.33</v>
      </c>
      <c r="E1364" s="3">
        <v>2</v>
      </c>
      <c r="F1364" s="3" t="s">
        <v>1985</v>
      </c>
      <c r="G1364" s="1">
        <v>45574</v>
      </c>
      <c r="H1364" s="3" t="s">
        <v>72</v>
      </c>
      <c r="I1364" s="3" t="s">
        <v>19</v>
      </c>
      <c r="J1364" s="3" t="s">
        <v>27</v>
      </c>
    </row>
    <row r="1365" spans="1:10">
      <c r="A1365" s="3">
        <v>1364</v>
      </c>
      <c r="B1365" s="3" t="s">
        <v>4024</v>
      </c>
      <c r="C1365" s="3" t="s">
        <v>79</v>
      </c>
      <c r="D1365" s="3">
        <v>22927.16</v>
      </c>
      <c r="E1365" s="3">
        <v>1</v>
      </c>
      <c r="F1365" s="3" t="s">
        <v>1987</v>
      </c>
      <c r="G1365" s="1">
        <v>45602</v>
      </c>
      <c r="H1365" s="3" t="s">
        <v>91</v>
      </c>
      <c r="I1365" s="3" t="s">
        <v>41</v>
      </c>
      <c r="J1365" s="3" t="s">
        <v>27</v>
      </c>
    </row>
    <row r="1366" spans="1:10">
      <c r="A1366" s="3">
        <v>1365</v>
      </c>
      <c r="B1366" s="3" t="s">
        <v>4025</v>
      </c>
      <c r="C1366" s="3" t="s">
        <v>70</v>
      </c>
      <c r="D1366" s="3">
        <v>191051.07</v>
      </c>
      <c r="E1366" s="3">
        <v>2</v>
      </c>
      <c r="F1366" s="3" t="s">
        <v>1988</v>
      </c>
      <c r="G1366" s="1">
        <v>45382</v>
      </c>
      <c r="H1366" s="3" t="s">
        <v>76</v>
      </c>
      <c r="I1366" s="3" t="s">
        <v>41</v>
      </c>
      <c r="J1366" s="3" t="s">
        <v>36</v>
      </c>
    </row>
    <row r="1367" spans="1:10">
      <c r="A1367" s="3">
        <v>1366</v>
      </c>
      <c r="B1367" s="3" t="s">
        <v>4026</v>
      </c>
      <c r="C1367" s="3" t="s">
        <v>38</v>
      </c>
      <c r="D1367" s="3">
        <v>127474.32</v>
      </c>
      <c r="E1367" s="3">
        <v>2</v>
      </c>
      <c r="F1367" s="3" t="s">
        <v>1989</v>
      </c>
      <c r="G1367" s="1">
        <v>45357</v>
      </c>
      <c r="H1367" s="3" t="s">
        <v>96</v>
      </c>
      <c r="I1367" s="3" t="s">
        <v>32</v>
      </c>
      <c r="J1367" s="3" t="s">
        <v>20</v>
      </c>
    </row>
    <row r="1368" spans="1:10">
      <c r="A1368" s="3">
        <v>1367</v>
      </c>
      <c r="B1368" s="3" t="s">
        <v>4027</v>
      </c>
      <c r="C1368" s="3" t="s">
        <v>29</v>
      </c>
      <c r="D1368" s="3">
        <v>45242.31</v>
      </c>
      <c r="E1368" s="3">
        <v>4</v>
      </c>
      <c r="F1368" s="3" t="s">
        <v>1990</v>
      </c>
      <c r="G1368" s="1">
        <v>45335</v>
      </c>
      <c r="H1368" s="3" t="s">
        <v>84</v>
      </c>
      <c r="I1368" s="3" t="s">
        <v>45</v>
      </c>
      <c r="J1368" s="3" t="s">
        <v>36</v>
      </c>
    </row>
    <row r="1369" spans="1:10">
      <c r="A1369" s="3">
        <v>1368</v>
      </c>
      <c r="B1369" s="3" t="s">
        <v>4028</v>
      </c>
      <c r="C1369" s="3" t="s">
        <v>16</v>
      </c>
      <c r="D1369" s="3">
        <v>101605.63</v>
      </c>
      <c r="E1369" s="3">
        <v>5</v>
      </c>
      <c r="F1369" s="3" t="s">
        <v>1991</v>
      </c>
      <c r="G1369" s="1">
        <v>45620</v>
      </c>
      <c r="H1369" s="3" t="s">
        <v>99</v>
      </c>
      <c r="I1369" s="3" t="s">
        <v>41</v>
      </c>
      <c r="J1369" s="3" t="s">
        <v>27</v>
      </c>
    </row>
    <row r="1370" spans="1:10">
      <c r="A1370" s="3">
        <v>1369</v>
      </c>
      <c r="B1370" s="3" t="s">
        <v>4029</v>
      </c>
      <c r="C1370" s="3" t="s">
        <v>79</v>
      </c>
      <c r="D1370" s="3">
        <v>185529.81</v>
      </c>
      <c r="E1370" s="3">
        <v>2</v>
      </c>
      <c r="F1370" s="3" t="s">
        <v>1992</v>
      </c>
      <c r="G1370" s="1">
        <v>45528</v>
      </c>
      <c r="H1370" s="3" t="s">
        <v>84</v>
      </c>
      <c r="I1370" s="3" t="s">
        <v>41</v>
      </c>
      <c r="J1370" s="3" t="s">
        <v>20</v>
      </c>
    </row>
    <row r="1371" spans="1:10">
      <c r="A1371" s="3">
        <v>1370</v>
      </c>
      <c r="B1371" s="3" t="s">
        <v>4030</v>
      </c>
      <c r="C1371" s="3" t="s">
        <v>129</v>
      </c>
      <c r="D1371" s="3">
        <v>19044.88</v>
      </c>
      <c r="E1371" s="3">
        <v>1</v>
      </c>
      <c r="F1371" s="3" t="s">
        <v>1994</v>
      </c>
      <c r="G1371" s="1">
        <v>45486</v>
      </c>
      <c r="H1371" s="3" t="s">
        <v>181</v>
      </c>
      <c r="I1371" s="3" t="s">
        <v>19</v>
      </c>
      <c r="J1371" s="3" t="s">
        <v>20</v>
      </c>
    </row>
    <row r="1372" spans="1:10">
      <c r="A1372" s="3">
        <v>1371</v>
      </c>
      <c r="B1372" s="3" t="s">
        <v>4031</v>
      </c>
      <c r="C1372" s="3" t="s">
        <v>29</v>
      </c>
      <c r="D1372" s="3">
        <v>97819.22</v>
      </c>
      <c r="E1372" s="3">
        <v>2</v>
      </c>
      <c r="F1372" s="3" t="s">
        <v>1995</v>
      </c>
      <c r="G1372" s="1">
        <v>45309</v>
      </c>
      <c r="H1372" s="3" t="s">
        <v>67</v>
      </c>
      <c r="I1372" s="3" t="s">
        <v>19</v>
      </c>
      <c r="J1372" s="3" t="s">
        <v>20</v>
      </c>
    </row>
    <row r="1373" spans="1:10">
      <c r="A1373" s="3">
        <v>1372</v>
      </c>
      <c r="B1373" s="3" t="s">
        <v>4032</v>
      </c>
      <c r="C1373" s="3" t="s">
        <v>60</v>
      </c>
      <c r="D1373" s="3">
        <v>99149.63</v>
      </c>
      <c r="E1373" s="3">
        <v>4</v>
      </c>
      <c r="F1373" s="3" t="s">
        <v>1996</v>
      </c>
      <c r="G1373" s="1">
        <v>45642</v>
      </c>
      <c r="H1373" s="3" t="s">
        <v>91</v>
      </c>
      <c r="I1373" s="3" t="s">
        <v>26</v>
      </c>
      <c r="J1373" s="3" t="s">
        <v>36</v>
      </c>
    </row>
    <row r="1374" spans="1:10">
      <c r="A1374" s="3">
        <v>1373</v>
      </c>
      <c r="B1374" s="3" t="s">
        <v>4033</v>
      </c>
      <c r="C1374" s="3" t="s">
        <v>129</v>
      </c>
      <c r="D1374" s="3">
        <v>108477.8</v>
      </c>
      <c r="E1374" s="3">
        <v>5</v>
      </c>
      <c r="F1374" s="3" t="s">
        <v>1997</v>
      </c>
      <c r="G1374" s="1">
        <v>45383</v>
      </c>
      <c r="H1374" s="3" t="s">
        <v>67</v>
      </c>
      <c r="I1374" s="3" t="s">
        <v>32</v>
      </c>
      <c r="J1374" s="3" t="s">
        <v>20</v>
      </c>
    </row>
    <row r="1375" spans="1:10">
      <c r="A1375" s="3">
        <v>1374</v>
      </c>
      <c r="B1375" s="3" t="s">
        <v>4034</v>
      </c>
      <c r="C1375" s="3" t="s">
        <v>60</v>
      </c>
      <c r="D1375" s="3">
        <v>53423.1</v>
      </c>
      <c r="E1375" s="3">
        <v>2</v>
      </c>
      <c r="F1375" s="3" t="s">
        <v>1998</v>
      </c>
      <c r="G1375" s="1">
        <v>45390</v>
      </c>
      <c r="H1375" s="3" t="s">
        <v>181</v>
      </c>
      <c r="I1375" s="3" t="s">
        <v>32</v>
      </c>
      <c r="J1375" s="3" t="s">
        <v>20</v>
      </c>
    </row>
    <row r="1376" spans="1:10">
      <c r="A1376" s="3">
        <v>1375</v>
      </c>
      <c r="B1376" s="3" t="s">
        <v>3637</v>
      </c>
      <c r="C1376" s="3" t="s">
        <v>23</v>
      </c>
      <c r="D1376" s="3">
        <v>118845.21</v>
      </c>
      <c r="E1376" s="3">
        <v>1</v>
      </c>
      <c r="F1376" s="3" t="s">
        <v>2000</v>
      </c>
      <c r="G1376" s="1">
        <v>45330</v>
      </c>
      <c r="H1376" s="3" t="s">
        <v>53</v>
      </c>
      <c r="I1376" s="3" t="s">
        <v>19</v>
      </c>
      <c r="J1376" s="3" t="s">
        <v>27</v>
      </c>
    </row>
    <row r="1377" spans="1:10">
      <c r="A1377" s="3">
        <v>1376</v>
      </c>
      <c r="B1377" s="3" t="s">
        <v>4035</v>
      </c>
      <c r="C1377" s="3" t="s">
        <v>38</v>
      </c>
      <c r="D1377" s="3">
        <v>76664.759999999995</v>
      </c>
      <c r="E1377" s="3">
        <v>4</v>
      </c>
      <c r="F1377" s="3" t="s">
        <v>2001</v>
      </c>
      <c r="G1377" s="1">
        <v>45591</v>
      </c>
      <c r="H1377" s="3" t="s">
        <v>131</v>
      </c>
      <c r="I1377" s="3" t="s">
        <v>32</v>
      </c>
      <c r="J1377" s="3" t="s">
        <v>20</v>
      </c>
    </row>
    <row r="1378" spans="1:10">
      <c r="A1378" s="3">
        <v>1377</v>
      </c>
      <c r="B1378" s="3" t="s">
        <v>4036</v>
      </c>
      <c r="C1378" s="3" t="s">
        <v>29</v>
      </c>
      <c r="D1378" s="3">
        <v>41748.58</v>
      </c>
      <c r="E1378" s="3">
        <v>3</v>
      </c>
      <c r="F1378" s="3" t="s">
        <v>2002</v>
      </c>
      <c r="G1378" s="1">
        <v>45328</v>
      </c>
      <c r="H1378" s="3" t="s">
        <v>181</v>
      </c>
      <c r="I1378" s="3" t="s">
        <v>32</v>
      </c>
      <c r="J1378" s="3" t="s">
        <v>20</v>
      </c>
    </row>
    <row r="1379" spans="1:10">
      <c r="A1379" s="3">
        <v>1378</v>
      </c>
      <c r="B1379" s="3" t="s">
        <v>4037</v>
      </c>
      <c r="C1379" s="3" t="s">
        <v>47</v>
      </c>
      <c r="D1379" s="3">
        <v>98758.42</v>
      </c>
      <c r="E1379" s="3">
        <v>3</v>
      </c>
      <c r="F1379" s="3" t="s">
        <v>2003</v>
      </c>
      <c r="G1379" s="1">
        <v>45314</v>
      </c>
      <c r="H1379" s="3" t="s">
        <v>159</v>
      </c>
      <c r="I1379" s="3" t="s">
        <v>41</v>
      </c>
      <c r="J1379" s="3" t="s">
        <v>27</v>
      </c>
    </row>
    <row r="1380" spans="1:10">
      <c r="A1380" s="3">
        <v>1379</v>
      </c>
      <c r="B1380" s="3" t="s">
        <v>4038</v>
      </c>
      <c r="C1380" s="3" t="s">
        <v>47</v>
      </c>
      <c r="D1380" s="3">
        <v>26392.15</v>
      </c>
      <c r="E1380" s="3">
        <v>1</v>
      </c>
      <c r="F1380" s="3" t="s">
        <v>2004</v>
      </c>
      <c r="G1380" s="1">
        <v>45332</v>
      </c>
      <c r="H1380" s="3" t="s">
        <v>62</v>
      </c>
      <c r="I1380" s="3" t="s">
        <v>19</v>
      </c>
      <c r="J1380" s="3" t="s">
        <v>20</v>
      </c>
    </row>
    <row r="1381" spans="1:10">
      <c r="A1381" s="3">
        <v>1380</v>
      </c>
      <c r="B1381" s="3" t="s">
        <v>4039</v>
      </c>
      <c r="C1381" s="3" t="s">
        <v>38</v>
      </c>
      <c r="D1381" s="3">
        <v>44541.06</v>
      </c>
      <c r="E1381" s="3">
        <v>2</v>
      </c>
      <c r="F1381" s="3" t="s">
        <v>2005</v>
      </c>
      <c r="G1381" s="1">
        <v>45514</v>
      </c>
      <c r="H1381" s="3" t="s">
        <v>197</v>
      </c>
      <c r="I1381" s="3" t="s">
        <v>26</v>
      </c>
      <c r="J1381" s="3" t="s">
        <v>20</v>
      </c>
    </row>
    <row r="1382" spans="1:10">
      <c r="A1382" s="3">
        <v>1381</v>
      </c>
      <c r="B1382" s="3" t="s">
        <v>4040</v>
      </c>
      <c r="C1382" s="3" t="s">
        <v>29</v>
      </c>
      <c r="D1382" s="3">
        <v>86586.18</v>
      </c>
      <c r="E1382" s="3">
        <v>4</v>
      </c>
      <c r="F1382" s="3" t="s">
        <v>2007</v>
      </c>
      <c r="G1382" s="1">
        <v>45329</v>
      </c>
      <c r="H1382" s="3" t="s">
        <v>223</v>
      </c>
      <c r="I1382" s="3" t="s">
        <v>32</v>
      </c>
      <c r="J1382" s="3" t="s">
        <v>36</v>
      </c>
    </row>
    <row r="1383" spans="1:10">
      <c r="A1383" s="3">
        <v>1382</v>
      </c>
      <c r="B1383" s="3" t="s">
        <v>4041</v>
      </c>
      <c r="C1383" s="3" t="s">
        <v>60</v>
      </c>
      <c r="D1383" s="3">
        <v>107795.18</v>
      </c>
      <c r="E1383" s="3">
        <v>1</v>
      </c>
      <c r="F1383" s="3" t="s">
        <v>2008</v>
      </c>
      <c r="G1383" s="1">
        <v>45459</v>
      </c>
      <c r="H1383" s="3" t="s">
        <v>131</v>
      </c>
      <c r="I1383" s="3" t="s">
        <v>41</v>
      </c>
      <c r="J1383" s="3" t="s">
        <v>36</v>
      </c>
    </row>
    <row r="1384" spans="1:10">
      <c r="A1384" s="3">
        <v>1383</v>
      </c>
      <c r="B1384" s="3" t="s">
        <v>4042</v>
      </c>
      <c r="C1384" s="3" t="s">
        <v>60</v>
      </c>
      <c r="D1384" s="3">
        <v>134786.64000000001</v>
      </c>
      <c r="E1384" s="3">
        <v>3</v>
      </c>
      <c r="F1384" s="3" t="s">
        <v>2010</v>
      </c>
      <c r="G1384" s="1">
        <v>45424</v>
      </c>
      <c r="H1384" s="3" t="s">
        <v>197</v>
      </c>
      <c r="I1384" s="3" t="s">
        <v>41</v>
      </c>
      <c r="J1384" s="3" t="s">
        <v>36</v>
      </c>
    </row>
    <row r="1385" spans="1:10">
      <c r="A1385" s="3">
        <v>1384</v>
      </c>
      <c r="B1385" s="3" t="s">
        <v>4043</v>
      </c>
      <c r="C1385" s="3" t="s">
        <v>38</v>
      </c>
      <c r="D1385" s="3">
        <v>18106.55</v>
      </c>
      <c r="E1385" s="3">
        <v>3</v>
      </c>
      <c r="F1385" s="3" t="s">
        <v>2011</v>
      </c>
      <c r="G1385" s="1">
        <v>45296</v>
      </c>
      <c r="H1385" s="3" t="s">
        <v>67</v>
      </c>
      <c r="I1385" s="3" t="s">
        <v>19</v>
      </c>
      <c r="J1385" s="3" t="s">
        <v>27</v>
      </c>
    </row>
    <row r="1386" spans="1:10">
      <c r="A1386" s="3">
        <v>1385</v>
      </c>
      <c r="B1386" s="3" t="s">
        <v>4044</v>
      </c>
      <c r="C1386" s="3" t="s">
        <v>79</v>
      </c>
      <c r="D1386" s="3">
        <v>143734.12</v>
      </c>
      <c r="E1386" s="3">
        <v>2</v>
      </c>
      <c r="F1386" s="3" t="s">
        <v>2012</v>
      </c>
      <c r="G1386" s="1">
        <v>45524</v>
      </c>
      <c r="H1386" s="3" t="s">
        <v>72</v>
      </c>
      <c r="I1386" s="3" t="s">
        <v>19</v>
      </c>
      <c r="J1386" s="3" t="s">
        <v>27</v>
      </c>
    </row>
    <row r="1387" spans="1:10">
      <c r="A1387" s="3">
        <v>1386</v>
      </c>
      <c r="B1387" s="3" t="s">
        <v>4045</v>
      </c>
      <c r="C1387" s="3" t="s">
        <v>47</v>
      </c>
      <c r="D1387" s="3">
        <v>136606.24</v>
      </c>
      <c r="E1387" s="3">
        <v>1</v>
      </c>
      <c r="F1387" s="3" t="s">
        <v>2013</v>
      </c>
      <c r="G1387" s="1">
        <v>45606</v>
      </c>
      <c r="H1387" s="3" t="s">
        <v>159</v>
      </c>
      <c r="I1387" s="3" t="s">
        <v>41</v>
      </c>
      <c r="J1387" s="3" t="s">
        <v>36</v>
      </c>
    </row>
    <row r="1388" spans="1:10">
      <c r="A1388" s="3">
        <v>1387</v>
      </c>
      <c r="B1388" s="3" t="s">
        <v>4046</v>
      </c>
      <c r="C1388" s="3" t="s">
        <v>51</v>
      </c>
      <c r="D1388" s="3">
        <v>43523.68</v>
      </c>
      <c r="E1388" s="3">
        <v>4</v>
      </c>
      <c r="F1388" s="3" t="s">
        <v>2014</v>
      </c>
      <c r="G1388" s="1">
        <v>45386</v>
      </c>
      <c r="H1388" s="3" t="s">
        <v>76</v>
      </c>
      <c r="I1388" s="3" t="s">
        <v>32</v>
      </c>
      <c r="J1388" s="3" t="s">
        <v>20</v>
      </c>
    </row>
    <row r="1389" spans="1:10">
      <c r="A1389" s="3">
        <v>1388</v>
      </c>
      <c r="B1389" s="3" t="s">
        <v>4047</v>
      </c>
      <c r="C1389" s="3" t="s">
        <v>60</v>
      </c>
      <c r="D1389" s="3">
        <v>147975.70000000001</v>
      </c>
      <c r="E1389" s="3">
        <v>4</v>
      </c>
      <c r="F1389" s="3" t="s">
        <v>2015</v>
      </c>
      <c r="G1389" s="1">
        <v>45534</v>
      </c>
      <c r="H1389" s="3" t="s">
        <v>53</v>
      </c>
      <c r="I1389" s="3" t="s">
        <v>45</v>
      </c>
      <c r="J1389" s="3" t="s">
        <v>20</v>
      </c>
    </row>
    <row r="1390" spans="1:10">
      <c r="A1390" s="3">
        <v>1389</v>
      </c>
      <c r="B1390" s="3" t="s">
        <v>4048</v>
      </c>
      <c r="C1390" s="3" t="s">
        <v>129</v>
      </c>
      <c r="D1390" s="3">
        <v>150792.75</v>
      </c>
      <c r="E1390" s="3">
        <v>5</v>
      </c>
      <c r="F1390" s="3" t="s">
        <v>2016</v>
      </c>
      <c r="G1390" s="1">
        <v>45564</v>
      </c>
      <c r="H1390" s="3" t="s">
        <v>99</v>
      </c>
      <c r="I1390" s="3" t="s">
        <v>41</v>
      </c>
      <c r="J1390" s="3" t="s">
        <v>36</v>
      </c>
    </row>
    <row r="1391" spans="1:10">
      <c r="A1391" s="3">
        <v>1390</v>
      </c>
      <c r="B1391" s="3" t="s">
        <v>2898</v>
      </c>
      <c r="C1391" s="3" t="s">
        <v>47</v>
      </c>
      <c r="D1391" s="3">
        <v>137418.54</v>
      </c>
      <c r="E1391" s="3">
        <v>1</v>
      </c>
      <c r="F1391" s="3" t="s">
        <v>2017</v>
      </c>
      <c r="G1391" s="1">
        <v>45331</v>
      </c>
      <c r="H1391" s="3" t="s">
        <v>251</v>
      </c>
      <c r="I1391" s="3" t="s">
        <v>45</v>
      </c>
      <c r="J1391" s="3" t="s">
        <v>27</v>
      </c>
    </row>
    <row r="1392" spans="1:10">
      <c r="A1392" s="3">
        <v>1391</v>
      </c>
      <c r="B1392" s="3" t="s">
        <v>4049</v>
      </c>
      <c r="C1392" s="3" t="s">
        <v>16</v>
      </c>
      <c r="D1392" s="3">
        <v>128423.32</v>
      </c>
      <c r="E1392" s="3">
        <v>3</v>
      </c>
      <c r="F1392" s="3" t="s">
        <v>2018</v>
      </c>
      <c r="G1392" s="1">
        <v>45349</v>
      </c>
      <c r="H1392" s="3" t="s">
        <v>84</v>
      </c>
      <c r="I1392" s="3" t="s">
        <v>45</v>
      </c>
      <c r="J1392" s="3" t="s">
        <v>20</v>
      </c>
    </row>
    <row r="1393" spans="1:10">
      <c r="A1393" s="3">
        <v>1392</v>
      </c>
      <c r="B1393" s="3" t="s">
        <v>4050</v>
      </c>
      <c r="C1393" s="3" t="s">
        <v>79</v>
      </c>
      <c r="D1393" s="3">
        <v>114694.31</v>
      </c>
      <c r="E1393" s="3">
        <v>5</v>
      </c>
      <c r="F1393" s="3" t="s">
        <v>2019</v>
      </c>
      <c r="G1393" s="1">
        <v>45490</v>
      </c>
      <c r="H1393" s="3" t="s">
        <v>99</v>
      </c>
      <c r="I1393" s="3" t="s">
        <v>32</v>
      </c>
      <c r="J1393" s="3" t="s">
        <v>27</v>
      </c>
    </row>
    <row r="1394" spans="1:10">
      <c r="A1394" s="3">
        <v>1393</v>
      </c>
      <c r="B1394" s="3" t="s">
        <v>4051</v>
      </c>
      <c r="C1394" s="3" t="s">
        <v>16</v>
      </c>
      <c r="D1394" s="3">
        <v>119998.24</v>
      </c>
      <c r="E1394" s="3">
        <v>2</v>
      </c>
      <c r="F1394" s="3" t="s">
        <v>2020</v>
      </c>
      <c r="G1394" s="1">
        <v>45569</v>
      </c>
      <c r="H1394" s="3" t="s">
        <v>159</v>
      </c>
      <c r="I1394" s="3" t="s">
        <v>41</v>
      </c>
      <c r="J1394" s="3" t="s">
        <v>27</v>
      </c>
    </row>
    <row r="1395" spans="1:10">
      <c r="A1395" s="3">
        <v>1394</v>
      </c>
      <c r="B1395" s="3" t="s">
        <v>4052</v>
      </c>
      <c r="C1395" s="3" t="s">
        <v>79</v>
      </c>
      <c r="D1395" s="3">
        <v>83444.039999999994</v>
      </c>
      <c r="E1395" s="3">
        <v>4</v>
      </c>
      <c r="F1395" s="3" t="s">
        <v>2021</v>
      </c>
      <c r="G1395" s="1">
        <v>45350</v>
      </c>
      <c r="H1395" s="3" t="s">
        <v>25</v>
      </c>
      <c r="I1395" s="3" t="s">
        <v>32</v>
      </c>
      <c r="J1395" s="3" t="s">
        <v>20</v>
      </c>
    </row>
    <row r="1396" spans="1:10">
      <c r="A1396" s="3">
        <v>1395</v>
      </c>
      <c r="B1396" s="3" t="s">
        <v>4053</v>
      </c>
      <c r="C1396" s="3" t="s">
        <v>70</v>
      </c>
      <c r="D1396" s="3">
        <v>175654.76</v>
      </c>
      <c r="E1396" s="3">
        <v>5</v>
      </c>
      <c r="F1396" s="3" t="s">
        <v>2022</v>
      </c>
      <c r="G1396" s="1">
        <v>45438</v>
      </c>
      <c r="H1396" s="3" t="s">
        <v>72</v>
      </c>
      <c r="I1396" s="3" t="s">
        <v>45</v>
      </c>
      <c r="J1396" s="3" t="s">
        <v>36</v>
      </c>
    </row>
    <row r="1397" spans="1:10">
      <c r="A1397" s="3">
        <v>1396</v>
      </c>
      <c r="B1397" s="3" t="s">
        <v>4054</v>
      </c>
      <c r="C1397" s="3" t="s">
        <v>129</v>
      </c>
      <c r="D1397" s="3">
        <v>7193.39</v>
      </c>
      <c r="E1397" s="3">
        <v>5</v>
      </c>
      <c r="F1397" s="3" t="s">
        <v>2023</v>
      </c>
      <c r="G1397" s="1">
        <v>45520</v>
      </c>
      <c r="H1397" s="3" t="s">
        <v>84</v>
      </c>
      <c r="I1397" s="3" t="s">
        <v>19</v>
      </c>
      <c r="J1397" s="3" t="s">
        <v>36</v>
      </c>
    </row>
    <row r="1398" spans="1:10">
      <c r="A1398" s="3">
        <v>1397</v>
      </c>
      <c r="B1398" s="3" t="s">
        <v>4055</v>
      </c>
      <c r="C1398" s="3" t="s">
        <v>60</v>
      </c>
      <c r="D1398" s="3">
        <v>134080.31</v>
      </c>
      <c r="E1398" s="3">
        <v>5</v>
      </c>
      <c r="F1398" s="3" t="s">
        <v>2024</v>
      </c>
      <c r="G1398" s="1">
        <v>45512</v>
      </c>
      <c r="H1398" s="3" t="s">
        <v>99</v>
      </c>
      <c r="I1398" s="3" t="s">
        <v>32</v>
      </c>
      <c r="J1398" s="3" t="s">
        <v>27</v>
      </c>
    </row>
    <row r="1399" spans="1:10">
      <c r="A1399" s="3">
        <v>1398</v>
      </c>
      <c r="B1399" s="3" t="s">
        <v>4056</v>
      </c>
      <c r="C1399" s="3" t="s">
        <v>47</v>
      </c>
      <c r="D1399" s="3">
        <v>12342.55</v>
      </c>
      <c r="E1399" s="3">
        <v>3</v>
      </c>
      <c r="F1399" s="3" t="s">
        <v>2026</v>
      </c>
      <c r="G1399" s="1">
        <v>45645</v>
      </c>
      <c r="H1399" s="3" t="s">
        <v>121</v>
      </c>
      <c r="I1399" s="3" t="s">
        <v>41</v>
      </c>
      <c r="J1399" s="3" t="s">
        <v>20</v>
      </c>
    </row>
    <row r="1400" spans="1:10">
      <c r="A1400" s="3">
        <v>1399</v>
      </c>
      <c r="B1400" s="3" t="s">
        <v>4057</v>
      </c>
      <c r="C1400" s="3" t="s">
        <v>51</v>
      </c>
      <c r="D1400" s="3">
        <v>57803.16</v>
      </c>
      <c r="E1400" s="3">
        <v>2</v>
      </c>
      <c r="F1400" s="3" t="s">
        <v>2027</v>
      </c>
      <c r="G1400" s="1">
        <v>45648</v>
      </c>
      <c r="H1400" s="3" t="s">
        <v>53</v>
      </c>
      <c r="I1400" s="3" t="s">
        <v>19</v>
      </c>
      <c r="J1400" s="3" t="s">
        <v>20</v>
      </c>
    </row>
    <row r="1401" spans="1:10">
      <c r="A1401" s="3">
        <v>1400</v>
      </c>
      <c r="B1401" s="3" t="s">
        <v>4058</v>
      </c>
      <c r="C1401" s="3" t="s">
        <v>79</v>
      </c>
      <c r="D1401" s="3">
        <v>5944.89</v>
      </c>
      <c r="E1401" s="3">
        <v>2</v>
      </c>
      <c r="F1401" s="3" t="s">
        <v>2028</v>
      </c>
      <c r="G1401" s="1">
        <v>45404</v>
      </c>
      <c r="H1401" s="3" t="s">
        <v>197</v>
      </c>
      <c r="I1401" s="3" t="s">
        <v>41</v>
      </c>
      <c r="J1401" s="3" t="s">
        <v>20</v>
      </c>
    </row>
    <row r="1402" spans="1:10">
      <c r="A1402" s="3">
        <v>1401</v>
      </c>
      <c r="B1402" s="3" t="s">
        <v>4059</v>
      </c>
      <c r="C1402" s="3" t="s">
        <v>51</v>
      </c>
      <c r="D1402" s="3">
        <v>158369.25</v>
      </c>
      <c r="E1402" s="3">
        <v>1</v>
      </c>
      <c r="F1402" s="3" t="s">
        <v>2029</v>
      </c>
      <c r="G1402" s="1">
        <v>45365</v>
      </c>
      <c r="H1402" s="3" t="s">
        <v>81</v>
      </c>
      <c r="I1402" s="3" t="s">
        <v>41</v>
      </c>
      <c r="J1402" s="3" t="s">
        <v>36</v>
      </c>
    </row>
    <row r="1403" spans="1:10">
      <c r="A1403" s="3">
        <v>1402</v>
      </c>
      <c r="B1403" s="3" t="s">
        <v>4060</v>
      </c>
      <c r="C1403" s="3" t="s">
        <v>51</v>
      </c>
      <c r="D1403" s="3">
        <v>94495.63</v>
      </c>
      <c r="E1403" s="3">
        <v>2</v>
      </c>
      <c r="F1403" s="3" t="s">
        <v>2030</v>
      </c>
      <c r="G1403" s="1">
        <v>45495</v>
      </c>
      <c r="H1403" s="3" t="s">
        <v>121</v>
      </c>
      <c r="I1403" s="3" t="s">
        <v>26</v>
      </c>
      <c r="J1403" s="3" t="s">
        <v>20</v>
      </c>
    </row>
    <row r="1404" spans="1:10">
      <c r="A1404" s="3">
        <v>1403</v>
      </c>
      <c r="B1404" s="3" t="s">
        <v>4061</v>
      </c>
      <c r="C1404" s="3" t="s">
        <v>70</v>
      </c>
      <c r="D1404" s="3">
        <v>18231.919999999998</v>
      </c>
      <c r="E1404" s="3">
        <v>5</v>
      </c>
      <c r="F1404" s="3" t="s">
        <v>2031</v>
      </c>
      <c r="G1404" s="1">
        <v>45369</v>
      </c>
      <c r="H1404" s="3" t="s">
        <v>40</v>
      </c>
      <c r="I1404" s="3" t="s">
        <v>19</v>
      </c>
      <c r="J1404" s="3" t="s">
        <v>36</v>
      </c>
    </row>
    <row r="1405" spans="1:10">
      <c r="A1405" s="3">
        <v>1404</v>
      </c>
      <c r="B1405" s="3" t="s">
        <v>4062</v>
      </c>
      <c r="C1405" s="3" t="s">
        <v>29</v>
      </c>
      <c r="D1405" s="3">
        <v>14320.69</v>
      </c>
      <c r="E1405" s="3">
        <v>5</v>
      </c>
      <c r="F1405" s="3" t="s">
        <v>2032</v>
      </c>
      <c r="G1405" s="1">
        <v>45601</v>
      </c>
      <c r="H1405" s="3" t="s">
        <v>96</v>
      </c>
      <c r="I1405" s="3" t="s">
        <v>41</v>
      </c>
      <c r="J1405" s="3" t="s">
        <v>20</v>
      </c>
    </row>
    <row r="1406" spans="1:10">
      <c r="A1406" s="3">
        <v>1405</v>
      </c>
      <c r="B1406" s="3" t="s">
        <v>4063</v>
      </c>
      <c r="C1406" s="3" t="s">
        <v>70</v>
      </c>
      <c r="D1406" s="3">
        <v>156761.35999999999</v>
      </c>
      <c r="E1406" s="3">
        <v>4</v>
      </c>
      <c r="F1406" s="3" t="s">
        <v>2033</v>
      </c>
      <c r="G1406" s="1">
        <v>45646</v>
      </c>
      <c r="H1406" s="3" t="s">
        <v>40</v>
      </c>
      <c r="I1406" s="3" t="s">
        <v>45</v>
      </c>
      <c r="J1406" s="3" t="s">
        <v>27</v>
      </c>
    </row>
    <row r="1407" spans="1:10">
      <c r="A1407" s="3">
        <v>1406</v>
      </c>
      <c r="B1407" s="3" t="s">
        <v>4025</v>
      </c>
      <c r="C1407" s="3" t="s">
        <v>16</v>
      </c>
      <c r="D1407" s="3">
        <v>41154.33</v>
      </c>
      <c r="E1407" s="3">
        <v>1</v>
      </c>
      <c r="F1407" s="3" t="s">
        <v>2034</v>
      </c>
      <c r="G1407" s="1">
        <v>45354</v>
      </c>
      <c r="H1407" s="3" t="s">
        <v>31</v>
      </c>
      <c r="I1407" s="3" t="s">
        <v>26</v>
      </c>
      <c r="J1407" s="3" t="s">
        <v>36</v>
      </c>
    </row>
    <row r="1408" spans="1:10">
      <c r="A1408" s="3">
        <v>1407</v>
      </c>
      <c r="B1408" s="3" t="s">
        <v>4064</v>
      </c>
      <c r="C1408" s="3" t="s">
        <v>79</v>
      </c>
      <c r="D1408" s="3">
        <v>148361.98000000001</v>
      </c>
      <c r="E1408" s="3">
        <v>4</v>
      </c>
      <c r="F1408" s="3" t="s">
        <v>2035</v>
      </c>
      <c r="G1408" s="1">
        <v>45414</v>
      </c>
      <c r="H1408" s="3" t="s">
        <v>25</v>
      </c>
      <c r="I1408" s="3" t="s">
        <v>26</v>
      </c>
      <c r="J1408" s="3" t="s">
        <v>20</v>
      </c>
    </row>
    <row r="1409" spans="1:10">
      <c r="A1409" s="3">
        <v>1408</v>
      </c>
      <c r="B1409" s="3" t="s">
        <v>4065</v>
      </c>
      <c r="C1409" s="3" t="s">
        <v>38</v>
      </c>
      <c r="D1409" s="3">
        <v>170923.53</v>
      </c>
      <c r="E1409" s="3">
        <v>2</v>
      </c>
      <c r="F1409" s="3" t="s">
        <v>2036</v>
      </c>
      <c r="G1409" s="1">
        <v>45538</v>
      </c>
      <c r="H1409" s="3" t="s">
        <v>72</v>
      </c>
      <c r="I1409" s="3" t="s">
        <v>41</v>
      </c>
      <c r="J1409" s="3" t="s">
        <v>20</v>
      </c>
    </row>
    <row r="1410" spans="1:10">
      <c r="A1410" s="3">
        <v>1409</v>
      </c>
      <c r="B1410" s="3" t="s">
        <v>4066</v>
      </c>
      <c r="C1410" s="3" t="s">
        <v>23</v>
      </c>
      <c r="D1410" s="3">
        <v>133789.68</v>
      </c>
      <c r="E1410" s="3">
        <v>2</v>
      </c>
      <c r="F1410" s="3" t="s">
        <v>2037</v>
      </c>
      <c r="G1410" s="1">
        <v>45437</v>
      </c>
      <c r="H1410" s="3" t="s">
        <v>44</v>
      </c>
      <c r="I1410" s="3" t="s">
        <v>41</v>
      </c>
      <c r="J1410" s="3" t="s">
        <v>20</v>
      </c>
    </row>
    <row r="1411" spans="1:10">
      <c r="A1411" s="3">
        <v>1410</v>
      </c>
      <c r="B1411" s="3" t="s">
        <v>4067</v>
      </c>
      <c r="C1411" s="3" t="s">
        <v>47</v>
      </c>
      <c r="D1411" s="3">
        <v>45411.64</v>
      </c>
      <c r="E1411" s="3">
        <v>1</v>
      </c>
      <c r="F1411" s="3" t="s">
        <v>2038</v>
      </c>
      <c r="G1411" s="1">
        <v>45447</v>
      </c>
      <c r="H1411" s="3" t="s">
        <v>96</v>
      </c>
      <c r="I1411" s="3" t="s">
        <v>32</v>
      </c>
      <c r="J1411" s="3" t="s">
        <v>20</v>
      </c>
    </row>
    <row r="1412" spans="1:10">
      <c r="A1412" s="3">
        <v>1411</v>
      </c>
      <c r="B1412" s="3" t="s">
        <v>4068</v>
      </c>
      <c r="C1412" s="3" t="s">
        <v>129</v>
      </c>
      <c r="D1412" s="3">
        <v>105166.64</v>
      </c>
      <c r="E1412" s="3">
        <v>1</v>
      </c>
      <c r="F1412" s="3" t="s">
        <v>2039</v>
      </c>
      <c r="G1412" s="1">
        <v>45466</v>
      </c>
      <c r="H1412" s="3" t="s">
        <v>191</v>
      </c>
      <c r="I1412" s="3" t="s">
        <v>41</v>
      </c>
      <c r="J1412" s="3" t="s">
        <v>36</v>
      </c>
    </row>
    <row r="1413" spans="1:10">
      <c r="A1413" s="3">
        <v>1412</v>
      </c>
      <c r="B1413" s="3" t="s">
        <v>4069</v>
      </c>
      <c r="C1413" s="3" t="s">
        <v>23</v>
      </c>
      <c r="D1413" s="3">
        <v>17739.03</v>
      </c>
      <c r="E1413" s="3">
        <v>3</v>
      </c>
      <c r="F1413" s="3" t="s">
        <v>2040</v>
      </c>
      <c r="G1413" s="1">
        <v>45548</v>
      </c>
      <c r="H1413" s="3" t="s">
        <v>223</v>
      </c>
      <c r="I1413" s="3" t="s">
        <v>41</v>
      </c>
      <c r="J1413" s="3" t="s">
        <v>27</v>
      </c>
    </row>
    <row r="1414" spans="1:10">
      <c r="A1414" s="3">
        <v>1413</v>
      </c>
      <c r="B1414" s="3" t="s">
        <v>4070</v>
      </c>
      <c r="C1414" s="3" t="s">
        <v>79</v>
      </c>
      <c r="D1414" s="3">
        <v>50257.599999999999</v>
      </c>
      <c r="E1414" s="3">
        <v>4</v>
      </c>
      <c r="F1414" s="3" t="s">
        <v>2041</v>
      </c>
      <c r="G1414" s="1">
        <v>45550</v>
      </c>
      <c r="H1414" s="3" t="s">
        <v>84</v>
      </c>
      <c r="I1414" s="3" t="s">
        <v>26</v>
      </c>
      <c r="J1414" s="3" t="s">
        <v>27</v>
      </c>
    </row>
    <row r="1415" spans="1:10">
      <c r="A1415" s="3">
        <v>1414</v>
      </c>
      <c r="B1415" s="3" t="s">
        <v>4071</v>
      </c>
      <c r="C1415" s="3" t="s">
        <v>70</v>
      </c>
      <c r="D1415" s="3">
        <v>156945.82</v>
      </c>
      <c r="E1415" s="3">
        <v>1</v>
      </c>
      <c r="F1415" s="3" t="s">
        <v>2042</v>
      </c>
      <c r="G1415" s="1">
        <v>45397</v>
      </c>
      <c r="H1415" s="3" t="s">
        <v>223</v>
      </c>
      <c r="I1415" s="3" t="s">
        <v>19</v>
      </c>
      <c r="J1415" s="3" t="s">
        <v>20</v>
      </c>
    </row>
    <row r="1416" spans="1:10">
      <c r="A1416" s="3">
        <v>1415</v>
      </c>
      <c r="B1416" s="3" t="s">
        <v>4072</v>
      </c>
      <c r="C1416" s="3" t="s">
        <v>38</v>
      </c>
      <c r="D1416" s="3">
        <v>122460.17</v>
      </c>
      <c r="E1416" s="3">
        <v>4</v>
      </c>
      <c r="F1416" s="3" t="s">
        <v>2043</v>
      </c>
      <c r="G1416" s="1">
        <v>45308</v>
      </c>
      <c r="H1416" s="3" t="s">
        <v>106</v>
      </c>
      <c r="I1416" s="3" t="s">
        <v>45</v>
      </c>
      <c r="J1416" s="3" t="s">
        <v>27</v>
      </c>
    </row>
    <row r="1417" spans="1:10">
      <c r="A1417" s="3">
        <v>1416</v>
      </c>
      <c r="B1417" s="3" t="s">
        <v>4073</v>
      </c>
      <c r="C1417" s="3" t="s">
        <v>29</v>
      </c>
      <c r="D1417" s="3">
        <v>74446.490000000005</v>
      </c>
      <c r="E1417" s="3">
        <v>2</v>
      </c>
      <c r="F1417" s="3" t="s">
        <v>2044</v>
      </c>
      <c r="G1417" s="1">
        <v>45476</v>
      </c>
      <c r="H1417" s="3" t="s">
        <v>31</v>
      </c>
      <c r="I1417" s="3" t="s">
        <v>41</v>
      </c>
      <c r="J1417" s="3" t="s">
        <v>27</v>
      </c>
    </row>
    <row r="1418" spans="1:10">
      <c r="A1418" s="3">
        <v>1417</v>
      </c>
      <c r="B1418" s="3" t="s">
        <v>4074</v>
      </c>
      <c r="C1418" s="3" t="s">
        <v>70</v>
      </c>
      <c r="D1418" s="3">
        <v>101640.08</v>
      </c>
      <c r="E1418" s="3">
        <v>5</v>
      </c>
      <c r="F1418" s="3" t="s">
        <v>2045</v>
      </c>
      <c r="G1418" s="1">
        <v>45425</v>
      </c>
      <c r="H1418" s="3" t="s">
        <v>31</v>
      </c>
      <c r="I1418" s="3" t="s">
        <v>19</v>
      </c>
      <c r="J1418" s="3" t="s">
        <v>36</v>
      </c>
    </row>
    <row r="1419" spans="1:10">
      <c r="A1419" s="3">
        <v>1418</v>
      </c>
      <c r="B1419" s="3" t="s">
        <v>4075</v>
      </c>
      <c r="C1419" s="3" t="s">
        <v>51</v>
      </c>
      <c r="D1419" s="3">
        <v>94707.89</v>
      </c>
      <c r="E1419" s="3">
        <v>5</v>
      </c>
      <c r="F1419" s="3" t="s">
        <v>2046</v>
      </c>
      <c r="G1419" s="1">
        <v>45586</v>
      </c>
      <c r="H1419" s="3" t="s">
        <v>84</v>
      </c>
      <c r="I1419" s="3" t="s">
        <v>32</v>
      </c>
      <c r="J1419" s="3" t="s">
        <v>36</v>
      </c>
    </row>
    <row r="1420" spans="1:10">
      <c r="A1420" s="3">
        <v>1419</v>
      </c>
      <c r="B1420" s="3" t="s">
        <v>4076</v>
      </c>
      <c r="C1420" s="3" t="s">
        <v>129</v>
      </c>
      <c r="D1420" s="3">
        <v>148015.22</v>
      </c>
      <c r="E1420" s="3">
        <v>4</v>
      </c>
      <c r="F1420" s="3" t="s">
        <v>2047</v>
      </c>
      <c r="G1420" s="1">
        <v>45588</v>
      </c>
      <c r="H1420" s="3" t="s">
        <v>197</v>
      </c>
      <c r="I1420" s="3" t="s">
        <v>41</v>
      </c>
      <c r="J1420" s="3" t="s">
        <v>36</v>
      </c>
    </row>
    <row r="1421" spans="1:10">
      <c r="A1421" s="3">
        <v>1420</v>
      </c>
      <c r="B1421" s="3" t="s">
        <v>4077</v>
      </c>
      <c r="C1421" s="3" t="s">
        <v>79</v>
      </c>
      <c r="D1421" s="3">
        <v>55205.9</v>
      </c>
      <c r="E1421" s="3">
        <v>3</v>
      </c>
      <c r="F1421" s="3" t="s">
        <v>2048</v>
      </c>
      <c r="G1421" s="1">
        <v>45362</v>
      </c>
      <c r="H1421" s="3" t="s">
        <v>40</v>
      </c>
      <c r="I1421" s="3" t="s">
        <v>19</v>
      </c>
      <c r="J1421" s="3" t="s">
        <v>27</v>
      </c>
    </row>
    <row r="1422" spans="1:10">
      <c r="A1422" s="3">
        <v>1421</v>
      </c>
      <c r="B1422" s="3" t="s">
        <v>4078</v>
      </c>
      <c r="C1422" s="3" t="s">
        <v>70</v>
      </c>
      <c r="D1422" s="3">
        <v>5597.71</v>
      </c>
      <c r="E1422" s="3">
        <v>5</v>
      </c>
      <c r="F1422" s="3" t="s">
        <v>2049</v>
      </c>
      <c r="G1422" s="1">
        <v>45485</v>
      </c>
      <c r="H1422" s="3" t="s">
        <v>18</v>
      </c>
      <c r="I1422" s="3" t="s">
        <v>19</v>
      </c>
      <c r="J1422" s="3" t="s">
        <v>27</v>
      </c>
    </row>
    <row r="1423" spans="1:10">
      <c r="A1423" s="3">
        <v>1422</v>
      </c>
      <c r="B1423" s="3" t="s">
        <v>4079</v>
      </c>
      <c r="C1423" s="3" t="s">
        <v>79</v>
      </c>
      <c r="D1423" s="3">
        <v>195897.22</v>
      </c>
      <c r="E1423" s="3">
        <v>2</v>
      </c>
      <c r="F1423" s="3" t="s">
        <v>2050</v>
      </c>
      <c r="G1423" s="1">
        <v>45499</v>
      </c>
      <c r="H1423" s="3" t="s">
        <v>106</v>
      </c>
      <c r="I1423" s="3" t="s">
        <v>32</v>
      </c>
      <c r="J1423" s="3" t="s">
        <v>27</v>
      </c>
    </row>
    <row r="1424" spans="1:10">
      <c r="A1424" s="3">
        <v>1423</v>
      </c>
      <c r="B1424" s="3" t="s">
        <v>4080</v>
      </c>
      <c r="C1424" s="3" t="s">
        <v>129</v>
      </c>
      <c r="D1424" s="3">
        <v>103924.9</v>
      </c>
      <c r="E1424" s="3">
        <v>4</v>
      </c>
      <c r="F1424" s="3" t="s">
        <v>2051</v>
      </c>
      <c r="G1424" s="1">
        <v>45403</v>
      </c>
      <c r="H1424" s="3" t="s">
        <v>197</v>
      </c>
      <c r="I1424" s="3" t="s">
        <v>41</v>
      </c>
      <c r="J1424" s="3" t="s">
        <v>36</v>
      </c>
    </row>
    <row r="1425" spans="1:10">
      <c r="A1425" s="3">
        <v>1424</v>
      </c>
      <c r="B1425" s="3" t="s">
        <v>4081</v>
      </c>
      <c r="C1425" s="3" t="s">
        <v>70</v>
      </c>
      <c r="D1425" s="3">
        <v>187938.48</v>
      </c>
      <c r="E1425" s="3">
        <v>5</v>
      </c>
      <c r="F1425" s="3" t="s">
        <v>2052</v>
      </c>
      <c r="G1425" s="1">
        <v>45568</v>
      </c>
      <c r="H1425" s="3" t="s">
        <v>76</v>
      </c>
      <c r="I1425" s="3" t="s">
        <v>32</v>
      </c>
      <c r="J1425" s="3" t="s">
        <v>27</v>
      </c>
    </row>
    <row r="1426" spans="1:10">
      <c r="A1426" s="3">
        <v>1425</v>
      </c>
      <c r="B1426" s="3" t="s">
        <v>4082</v>
      </c>
      <c r="C1426" s="3" t="s">
        <v>129</v>
      </c>
      <c r="D1426" s="3">
        <v>171913.11</v>
      </c>
      <c r="E1426" s="3">
        <v>5</v>
      </c>
      <c r="F1426" s="3" t="s">
        <v>2053</v>
      </c>
      <c r="G1426" s="1">
        <v>45469</v>
      </c>
      <c r="H1426" s="3" t="s">
        <v>223</v>
      </c>
      <c r="I1426" s="3" t="s">
        <v>41</v>
      </c>
      <c r="J1426" s="3" t="s">
        <v>20</v>
      </c>
    </row>
    <row r="1427" spans="1:10">
      <c r="A1427" s="3">
        <v>1426</v>
      </c>
      <c r="B1427" s="3" t="s">
        <v>4083</v>
      </c>
      <c r="C1427" s="3" t="s">
        <v>29</v>
      </c>
      <c r="D1427" s="3">
        <v>54375.199999999997</v>
      </c>
      <c r="E1427" s="3">
        <v>1</v>
      </c>
      <c r="F1427" s="3" t="s">
        <v>2054</v>
      </c>
      <c r="G1427" s="1">
        <v>45368</v>
      </c>
      <c r="H1427" s="3" t="s">
        <v>251</v>
      </c>
      <c r="I1427" s="3" t="s">
        <v>19</v>
      </c>
      <c r="J1427" s="3" t="s">
        <v>20</v>
      </c>
    </row>
    <row r="1428" spans="1:10">
      <c r="A1428" s="3">
        <v>1427</v>
      </c>
      <c r="B1428" s="3" t="s">
        <v>4084</v>
      </c>
      <c r="C1428" s="3" t="s">
        <v>70</v>
      </c>
      <c r="D1428" s="3">
        <v>188529.3</v>
      </c>
      <c r="E1428" s="3">
        <v>1</v>
      </c>
      <c r="F1428" s="3" t="s">
        <v>2055</v>
      </c>
      <c r="G1428" s="1">
        <v>45408</v>
      </c>
      <c r="H1428" s="3" t="s">
        <v>72</v>
      </c>
      <c r="I1428" s="3" t="s">
        <v>19</v>
      </c>
      <c r="J1428" s="3" t="s">
        <v>20</v>
      </c>
    </row>
    <row r="1429" spans="1:10">
      <c r="A1429" s="3">
        <v>1428</v>
      </c>
      <c r="B1429" s="3" t="s">
        <v>4085</v>
      </c>
      <c r="C1429" s="3" t="s">
        <v>38</v>
      </c>
      <c r="D1429" s="3">
        <v>141125.1</v>
      </c>
      <c r="E1429" s="3">
        <v>5</v>
      </c>
      <c r="F1429" s="3" t="s">
        <v>2056</v>
      </c>
      <c r="G1429" s="1">
        <v>45543</v>
      </c>
      <c r="H1429" s="3" t="s">
        <v>35</v>
      </c>
      <c r="I1429" s="3" t="s">
        <v>32</v>
      </c>
      <c r="J1429" s="3" t="s">
        <v>27</v>
      </c>
    </row>
    <row r="1430" spans="1:10">
      <c r="A1430" s="3">
        <v>1429</v>
      </c>
      <c r="B1430" s="3" t="s">
        <v>4086</v>
      </c>
      <c r="C1430" s="3" t="s">
        <v>70</v>
      </c>
      <c r="D1430" s="3">
        <v>39337.129999999997</v>
      </c>
      <c r="E1430" s="3">
        <v>2</v>
      </c>
      <c r="F1430" s="3" t="s">
        <v>2058</v>
      </c>
      <c r="G1430" s="1">
        <v>45599</v>
      </c>
      <c r="H1430" s="3" t="s">
        <v>67</v>
      </c>
      <c r="I1430" s="3" t="s">
        <v>26</v>
      </c>
      <c r="J1430" s="3" t="s">
        <v>20</v>
      </c>
    </row>
    <row r="1431" spans="1:10">
      <c r="A1431" s="3">
        <v>1430</v>
      </c>
      <c r="B1431" s="3" t="s">
        <v>4087</v>
      </c>
      <c r="C1431" s="3" t="s">
        <v>129</v>
      </c>
      <c r="D1431" s="3">
        <v>100742.75</v>
      </c>
      <c r="E1431" s="3">
        <v>1</v>
      </c>
      <c r="F1431" s="3" t="s">
        <v>2059</v>
      </c>
      <c r="G1431" s="1">
        <v>45481</v>
      </c>
      <c r="H1431" s="3" t="s">
        <v>223</v>
      </c>
      <c r="I1431" s="3" t="s">
        <v>19</v>
      </c>
      <c r="J1431" s="3" t="s">
        <v>36</v>
      </c>
    </row>
    <row r="1432" spans="1:10">
      <c r="A1432" s="3">
        <v>1431</v>
      </c>
      <c r="B1432" s="3" t="s">
        <v>4088</v>
      </c>
      <c r="C1432" s="3" t="s">
        <v>16</v>
      </c>
      <c r="D1432" s="3">
        <v>120041.32</v>
      </c>
      <c r="E1432" s="3">
        <v>4</v>
      </c>
      <c r="F1432" s="3" t="s">
        <v>2060</v>
      </c>
      <c r="G1432" s="1">
        <v>45630</v>
      </c>
      <c r="H1432" s="3" t="s">
        <v>251</v>
      </c>
      <c r="I1432" s="3" t="s">
        <v>26</v>
      </c>
      <c r="J1432" s="3" t="s">
        <v>20</v>
      </c>
    </row>
    <row r="1433" spans="1:10">
      <c r="A1433" s="3">
        <v>1432</v>
      </c>
      <c r="B1433" s="3" t="s">
        <v>4089</v>
      </c>
      <c r="C1433" s="3" t="s">
        <v>23</v>
      </c>
      <c r="D1433" s="3">
        <v>66917.66</v>
      </c>
      <c r="E1433" s="3">
        <v>3</v>
      </c>
      <c r="F1433" s="3" t="s">
        <v>2061</v>
      </c>
      <c r="G1433" s="1">
        <v>45311</v>
      </c>
      <c r="H1433" s="3" t="s">
        <v>106</v>
      </c>
      <c r="I1433" s="3" t="s">
        <v>32</v>
      </c>
      <c r="J1433" s="3" t="s">
        <v>36</v>
      </c>
    </row>
    <row r="1434" spans="1:10">
      <c r="A1434" s="3">
        <v>1433</v>
      </c>
      <c r="B1434" s="3" t="s">
        <v>4090</v>
      </c>
      <c r="C1434" s="3" t="s">
        <v>79</v>
      </c>
      <c r="D1434" s="3">
        <v>151536.9</v>
      </c>
      <c r="E1434" s="3">
        <v>1</v>
      </c>
      <c r="F1434" s="3" t="s">
        <v>2062</v>
      </c>
      <c r="G1434" s="1">
        <v>45506</v>
      </c>
      <c r="H1434" s="3" t="s">
        <v>223</v>
      </c>
      <c r="I1434" s="3" t="s">
        <v>26</v>
      </c>
      <c r="J1434" s="3" t="s">
        <v>27</v>
      </c>
    </row>
    <row r="1435" spans="1:10">
      <c r="A1435" s="3">
        <v>1434</v>
      </c>
      <c r="B1435" s="3" t="s">
        <v>4091</v>
      </c>
      <c r="C1435" s="3" t="s">
        <v>70</v>
      </c>
      <c r="D1435" s="3">
        <v>96666.18</v>
      </c>
      <c r="E1435" s="3">
        <v>2</v>
      </c>
      <c r="F1435" s="3" t="s">
        <v>2063</v>
      </c>
      <c r="G1435" s="1">
        <v>45454</v>
      </c>
      <c r="H1435" s="3" t="s">
        <v>121</v>
      </c>
      <c r="I1435" s="3" t="s">
        <v>32</v>
      </c>
      <c r="J1435" s="3" t="s">
        <v>36</v>
      </c>
    </row>
    <row r="1436" spans="1:10">
      <c r="A1436" s="3">
        <v>1435</v>
      </c>
      <c r="B1436" s="3" t="s">
        <v>4092</v>
      </c>
      <c r="C1436" s="3" t="s">
        <v>70</v>
      </c>
      <c r="D1436" s="3">
        <v>49701.93</v>
      </c>
      <c r="E1436" s="3">
        <v>4</v>
      </c>
      <c r="F1436" s="3" t="s">
        <v>2064</v>
      </c>
      <c r="G1436" s="1">
        <v>45641</v>
      </c>
      <c r="H1436" s="3" t="s">
        <v>81</v>
      </c>
      <c r="I1436" s="3" t="s">
        <v>32</v>
      </c>
      <c r="J1436" s="3" t="s">
        <v>36</v>
      </c>
    </row>
    <row r="1437" spans="1:10">
      <c r="A1437" s="3">
        <v>1436</v>
      </c>
      <c r="B1437" s="3" t="s">
        <v>4093</v>
      </c>
      <c r="C1437" s="3" t="s">
        <v>51</v>
      </c>
      <c r="D1437" s="3">
        <v>94380.97</v>
      </c>
      <c r="E1437" s="3">
        <v>4</v>
      </c>
      <c r="F1437" s="3" t="s">
        <v>2065</v>
      </c>
      <c r="G1437" s="1">
        <v>45328</v>
      </c>
      <c r="H1437" s="3" t="s">
        <v>84</v>
      </c>
      <c r="I1437" s="3" t="s">
        <v>32</v>
      </c>
      <c r="J1437" s="3" t="s">
        <v>36</v>
      </c>
    </row>
    <row r="1438" spans="1:10">
      <c r="A1438" s="3">
        <v>1437</v>
      </c>
      <c r="B1438" s="3" t="s">
        <v>4094</v>
      </c>
      <c r="C1438" s="3" t="s">
        <v>16</v>
      </c>
      <c r="D1438" s="3">
        <v>142535.75</v>
      </c>
      <c r="E1438" s="3">
        <v>1</v>
      </c>
      <c r="F1438" s="3" t="s">
        <v>2066</v>
      </c>
      <c r="G1438" s="1">
        <v>45638</v>
      </c>
      <c r="H1438" s="3" t="s">
        <v>131</v>
      </c>
      <c r="I1438" s="3" t="s">
        <v>32</v>
      </c>
      <c r="J1438" s="3" t="s">
        <v>27</v>
      </c>
    </row>
    <row r="1439" spans="1:10">
      <c r="A1439" s="3">
        <v>1438</v>
      </c>
      <c r="B1439" s="3" t="s">
        <v>4095</v>
      </c>
      <c r="C1439" s="3" t="s">
        <v>60</v>
      </c>
      <c r="D1439" s="3">
        <v>158228.13</v>
      </c>
      <c r="E1439" s="3">
        <v>2</v>
      </c>
      <c r="F1439" s="3" t="s">
        <v>2068</v>
      </c>
      <c r="G1439" s="1">
        <v>45379</v>
      </c>
      <c r="H1439" s="3" t="s">
        <v>18</v>
      </c>
      <c r="I1439" s="3" t="s">
        <v>19</v>
      </c>
      <c r="J1439" s="3" t="s">
        <v>20</v>
      </c>
    </row>
    <row r="1440" spans="1:10">
      <c r="A1440" s="3">
        <v>1439</v>
      </c>
      <c r="B1440" s="3" t="s">
        <v>4096</v>
      </c>
      <c r="C1440" s="3" t="s">
        <v>60</v>
      </c>
      <c r="D1440" s="3">
        <v>149250.14000000001</v>
      </c>
      <c r="E1440" s="3">
        <v>5</v>
      </c>
      <c r="F1440" s="3" t="s">
        <v>2069</v>
      </c>
      <c r="G1440" s="1">
        <v>45360</v>
      </c>
      <c r="H1440" s="3" t="s">
        <v>25</v>
      </c>
      <c r="I1440" s="3" t="s">
        <v>45</v>
      </c>
      <c r="J1440" s="3" t="s">
        <v>36</v>
      </c>
    </row>
    <row r="1441" spans="1:10">
      <c r="A1441" s="3">
        <v>1440</v>
      </c>
      <c r="B1441" s="3" t="s">
        <v>4097</v>
      </c>
      <c r="C1441" s="3" t="s">
        <v>38</v>
      </c>
      <c r="D1441" s="3">
        <v>22629.360000000001</v>
      </c>
      <c r="E1441" s="3">
        <v>5</v>
      </c>
      <c r="F1441" s="3" t="s">
        <v>2070</v>
      </c>
      <c r="G1441" s="1">
        <v>45303</v>
      </c>
      <c r="H1441" s="3" t="s">
        <v>67</v>
      </c>
      <c r="I1441" s="3" t="s">
        <v>41</v>
      </c>
      <c r="J1441" s="3" t="s">
        <v>20</v>
      </c>
    </row>
    <row r="1442" spans="1:10">
      <c r="A1442" s="3">
        <v>1441</v>
      </c>
      <c r="B1442" s="3" t="s">
        <v>4098</v>
      </c>
      <c r="C1442" s="3" t="s">
        <v>60</v>
      </c>
      <c r="D1442" s="3">
        <v>194177.18</v>
      </c>
      <c r="E1442" s="3">
        <v>5</v>
      </c>
      <c r="F1442" s="3" t="s">
        <v>2071</v>
      </c>
      <c r="G1442" s="1">
        <v>45550</v>
      </c>
      <c r="H1442" s="3" t="s">
        <v>121</v>
      </c>
      <c r="I1442" s="3" t="s">
        <v>45</v>
      </c>
      <c r="J1442" s="3" t="s">
        <v>20</v>
      </c>
    </row>
    <row r="1443" spans="1:10">
      <c r="A1443" s="3">
        <v>1442</v>
      </c>
      <c r="B1443" s="3" t="s">
        <v>4099</v>
      </c>
      <c r="C1443" s="3" t="s">
        <v>70</v>
      </c>
      <c r="D1443" s="3">
        <v>111469.6</v>
      </c>
      <c r="E1443" s="3">
        <v>4</v>
      </c>
      <c r="F1443" s="3" t="s">
        <v>2072</v>
      </c>
      <c r="G1443" s="1">
        <v>45429</v>
      </c>
      <c r="H1443" s="3" t="s">
        <v>76</v>
      </c>
      <c r="I1443" s="3" t="s">
        <v>41</v>
      </c>
      <c r="J1443" s="3" t="s">
        <v>36</v>
      </c>
    </row>
    <row r="1444" spans="1:10">
      <c r="A1444" s="3">
        <v>1443</v>
      </c>
      <c r="B1444" s="3" t="s">
        <v>4100</v>
      </c>
      <c r="C1444" s="3" t="s">
        <v>29</v>
      </c>
      <c r="D1444" s="3">
        <v>126675.13</v>
      </c>
      <c r="E1444" s="3">
        <v>1</v>
      </c>
      <c r="F1444" s="3" t="s">
        <v>2073</v>
      </c>
      <c r="G1444" s="1">
        <v>45467</v>
      </c>
      <c r="H1444" s="3" t="s">
        <v>84</v>
      </c>
      <c r="I1444" s="3" t="s">
        <v>32</v>
      </c>
      <c r="J1444" s="3" t="s">
        <v>20</v>
      </c>
    </row>
    <row r="1445" spans="1:10">
      <c r="A1445" s="3">
        <v>1444</v>
      </c>
      <c r="B1445" s="3" t="s">
        <v>4101</v>
      </c>
      <c r="C1445" s="3" t="s">
        <v>79</v>
      </c>
      <c r="D1445" s="3">
        <v>18184.29</v>
      </c>
      <c r="E1445" s="3">
        <v>5</v>
      </c>
      <c r="F1445" s="3" t="s">
        <v>2075</v>
      </c>
      <c r="G1445" s="1">
        <v>45611</v>
      </c>
      <c r="H1445" s="3" t="s">
        <v>91</v>
      </c>
      <c r="I1445" s="3" t="s">
        <v>26</v>
      </c>
      <c r="J1445" s="3" t="s">
        <v>20</v>
      </c>
    </row>
    <row r="1446" spans="1:10">
      <c r="A1446" s="3">
        <v>1445</v>
      </c>
      <c r="B1446" s="3" t="s">
        <v>4102</v>
      </c>
      <c r="C1446" s="3" t="s">
        <v>16</v>
      </c>
      <c r="D1446" s="3">
        <v>49704.959999999999</v>
      </c>
      <c r="E1446" s="3">
        <v>5</v>
      </c>
      <c r="F1446" s="3" t="s">
        <v>2076</v>
      </c>
      <c r="G1446" s="1">
        <v>45389</v>
      </c>
      <c r="H1446" s="3" t="s">
        <v>57</v>
      </c>
      <c r="I1446" s="3" t="s">
        <v>19</v>
      </c>
      <c r="J1446" s="3" t="s">
        <v>20</v>
      </c>
    </row>
    <row r="1447" spans="1:10">
      <c r="A1447" s="3">
        <v>1446</v>
      </c>
      <c r="B1447" s="3" t="s">
        <v>4103</v>
      </c>
      <c r="C1447" s="3" t="s">
        <v>70</v>
      </c>
      <c r="D1447" s="3">
        <v>158035.73000000001</v>
      </c>
      <c r="E1447" s="3">
        <v>2</v>
      </c>
      <c r="F1447" s="3" t="s">
        <v>2077</v>
      </c>
      <c r="G1447" s="1">
        <v>45371</v>
      </c>
      <c r="H1447" s="3" t="s">
        <v>35</v>
      </c>
      <c r="I1447" s="3" t="s">
        <v>41</v>
      </c>
      <c r="J1447" s="3" t="s">
        <v>27</v>
      </c>
    </row>
    <row r="1448" spans="1:10">
      <c r="A1448" s="3">
        <v>1447</v>
      </c>
      <c r="B1448" s="3" t="s">
        <v>4104</v>
      </c>
      <c r="C1448" s="3" t="s">
        <v>29</v>
      </c>
      <c r="D1448" s="3">
        <v>37264.660000000003</v>
      </c>
      <c r="E1448" s="3">
        <v>5</v>
      </c>
      <c r="F1448" s="3" t="s">
        <v>2078</v>
      </c>
      <c r="G1448" s="1">
        <v>45403</v>
      </c>
      <c r="H1448" s="3" t="s">
        <v>106</v>
      </c>
      <c r="I1448" s="3" t="s">
        <v>19</v>
      </c>
      <c r="J1448" s="3" t="s">
        <v>36</v>
      </c>
    </row>
    <row r="1449" spans="1:10">
      <c r="A1449" s="3">
        <v>1448</v>
      </c>
      <c r="B1449" s="3" t="s">
        <v>4105</v>
      </c>
      <c r="C1449" s="3" t="s">
        <v>129</v>
      </c>
      <c r="D1449" s="3">
        <v>135227.01999999999</v>
      </c>
      <c r="E1449" s="3">
        <v>3</v>
      </c>
      <c r="F1449" s="3" t="s">
        <v>2079</v>
      </c>
      <c r="G1449" s="1">
        <v>45633</v>
      </c>
      <c r="H1449" s="3" t="s">
        <v>181</v>
      </c>
      <c r="I1449" s="3" t="s">
        <v>41</v>
      </c>
      <c r="J1449" s="3" t="s">
        <v>20</v>
      </c>
    </row>
    <row r="1450" spans="1:10">
      <c r="A1450" s="3">
        <v>1449</v>
      </c>
      <c r="B1450" s="3" t="s">
        <v>4106</v>
      </c>
      <c r="C1450" s="3" t="s">
        <v>60</v>
      </c>
      <c r="D1450" s="3">
        <v>111236.64</v>
      </c>
      <c r="E1450" s="3">
        <v>1</v>
      </c>
      <c r="F1450" s="3" t="s">
        <v>2080</v>
      </c>
      <c r="G1450" s="1">
        <v>45488</v>
      </c>
      <c r="H1450" s="3" t="s">
        <v>67</v>
      </c>
      <c r="I1450" s="3" t="s">
        <v>45</v>
      </c>
      <c r="J1450" s="3" t="s">
        <v>27</v>
      </c>
    </row>
    <row r="1451" spans="1:10">
      <c r="A1451" s="3">
        <v>1450</v>
      </c>
      <c r="B1451" s="3" t="s">
        <v>4107</v>
      </c>
      <c r="C1451" s="3" t="s">
        <v>60</v>
      </c>
      <c r="D1451" s="3">
        <v>125318.09</v>
      </c>
      <c r="E1451" s="3">
        <v>4</v>
      </c>
      <c r="F1451" s="3" t="s">
        <v>2082</v>
      </c>
      <c r="G1451" s="1">
        <v>45414</v>
      </c>
      <c r="H1451" s="3" t="s">
        <v>223</v>
      </c>
      <c r="I1451" s="3" t="s">
        <v>26</v>
      </c>
      <c r="J1451" s="3" t="s">
        <v>36</v>
      </c>
    </row>
    <row r="1452" spans="1:10">
      <c r="A1452" s="3">
        <v>1451</v>
      </c>
      <c r="B1452" s="3" t="s">
        <v>4108</v>
      </c>
      <c r="C1452" s="3" t="s">
        <v>129</v>
      </c>
      <c r="D1452" s="3">
        <v>85621.68</v>
      </c>
      <c r="E1452" s="3">
        <v>4</v>
      </c>
      <c r="F1452" s="3" t="s">
        <v>2083</v>
      </c>
      <c r="G1452" s="1">
        <v>45306</v>
      </c>
      <c r="H1452" s="3" t="s">
        <v>181</v>
      </c>
      <c r="I1452" s="3" t="s">
        <v>19</v>
      </c>
      <c r="J1452" s="3" t="s">
        <v>27</v>
      </c>
    </row>
    <row r="1453" spans="1:10">
      <c r="A1453" s="3">
        <v>1452</v>
      </c>
      <c r="B1453" s="3" t="s">
        <v>4109</v>
      </c>
      <c r="C1453" s="3" t="s">
        <v>29</v>
      </c>
      <c r="D1453" s="3">
        <v>53263.25</v>
      </c>
      <c r="E1453" s="3">
        <v>2</v>
      </c>
      <c r="F1453" s="3" t="s">
        <v>2084</v>
      </c>
      <c r="G1453" s="1">
        <v>45300</v>
      </c>
      <c r="H1453" s="3" t="s">
        <v>62</v>
      </c>
      <c r="I1453" s="3" t="s">
        <v>19</v>
      </c>
      <c r="J1453" s="3" t="s">
        <v>20</v>
      </c>
    </row>
    <row r="1454" spans="1:10">
      <c r="A1454" s="3">
        <v>1453</v>
      </c>
      <c r="B1454" s="3" t="s">
        <v>4110</v>
      </c>
      <c r="C1454" s="3" t="s">
        <v>70</v>
      </c>
      <c r="D1454" s="3">
        <v>34080.93</v>
      </c>
      <c r="E1454" s="3">
        <v>5</v>
      </c>
      <c r="F1454" s="3" t="s">
        <v>2085</v>
      </c>
      <c r="G1454" s="1">
        <v>45436</v>
      </c>
      <c r="H1454" s="3" t="s">
        <v>40</v>
      </c>
      <c r="I1454" s="3" t="s">
        <v>19</v>
      </c>
      <c r="J1454" s="3" t="s">
        <v>36</v>
      </c>
    </row>
    <row r="1455" spans="1:10">
      <c r="A1455" s="3">
        <v>1454</v>
      </c>
      <c r="B1455" s="3" t="s">
        <v>4111</v>
      </c>
      <c r="C1455" s="3" t="s">
        <v>60</v>
      </c>
      <c r="D1455" s="3">
        <v>195671.24</v>
      </c>
      <c r="E1455" s="3">
        <v>4</v>
      </c>
      <c r="F1455" s="3" t="s">
        <v>2086</v>
      </c>
      <c r="G1455" s="1">
        <v>45308</v>
      </c>
      <c r="H1455" s="3" t="s">
        <v>44</v>
      </c>
      <c r="I1455" s="3" t="s">
        <v>26</v>
      </c>
      <c r="J1455" s="3" t="s">
        <v>27</v>
      </c>
    </row>
    <row r="1456" spans="1:10">
      <c r="A1456" s="3">
        <v>1455</v>
      </c>
      <c r="B1456" s="3" t="s">
        <v>4112</v>
      </c>
      <c r="C1456" s="3" t="s">
        <v>60</v>
      </c>
      <c r="D1456" s="3">
        <v>55059.69</v>
      </c>
      <c r="E1456" s="3">
        <v>2</v>
      </c>
      <c r="F1456" s="3" t="s">
        <v>2087</v>
      </c>
      <c r="G1456" s="1">
        <v>45621</v>
      </c>
      <c r="H1456" s="3" t="s">
        <v>25</v>
      </c>
      <c r="I1456" s="3" t="s">
        <v>26</v>
      </c>
      <c r="J1456" s="3" t="s">
        <v>36</v>
      </c>
    </row>
    <row r="1457" spans="1:10">
      <c r="A1457" s="3">
        <v>1456</v>
      </c>
      <c r="B1457" s="3" t="s">
        <v>4113</v>
      </c>
      <c r="C1457" s="3" t="s">
        <v>23</v>
      </c>
      <c r="D1457" s="3">
        <v>153465.32999999999</v>
      </c>
      <c r="E1457" s="3">
        <v>3</v>
      </c>
      <c r="F1457" s="3" t="s">
        <v>2088</v>
      </c>
      <c r="G1457" s="1">
        <v>45552</v>
      </c>
      <c r="H1457" s="3" t="s">
        <v>91</v>
      </c>
      <c r="I1457" s="3" t="s">
        <v>45</v>
      </c>
      <c r="J1457" s="3" t="s">
        <v>27</v>
      </c>
    </row>
    <row r="1458" spans="1:10">
      <c r="A1458" s="3">
        <v>1457</v>
      </c>
      <c r="B1458" s="3" t="s">
        <v>4114</v>
      </c>
      <c r="C1458" s="3" t="s">
        <v>47</v>
      </c>
      <c r="D1458" s="3">
        <v>67252.600000000006</v>
      </c>
      <c r="E1458" s="3">
        <v>4</v>
      </c>
      <c r="F1458" s="3" t="s">
        <v>2089</v>
      </c>
      <c r="G1458" s="1">
        <v>45425</v>
      </c>
      <c r="H1458" s="3" t="s">
        <v>106</v>
      </c>
      <c r="I1458" s="3" t="s">
        <v>41</v>
      </c>
      <c r="J1458" s="3" t="s">
        <v>36</v>
      </c>
    </row>
    <row r="1459" spans="1:10">
      <c r="A1459" s="3">
        <v>1458</v>
      </c>
      <c r="B1459" s="3" t="s">
        <v>4115</v>
      </c>
      <c r="C1459" s="3" t="s">
        <v>23</v>
      </c>
      <c r="D1459" s="3">
        <v>106562.34</v>
      </c>
      <c r="E1459" s="3">
        <v>4</v>
      </c>
      <c r="F1459" s="3" t="s">
        <v>2090</v>
      </c>
      <c r="G1459" s="1">
        <v>45485</v>
      </c>
      <c r="H1459" s="3" t="s">
        <v>99</v>
      </c>
      <c r="I1459" s="3" t="s">
        <v>32</v>
      </c>
      <c r="J1459" s="3" t="s">
        <v>36</v>
      </c>
    </row>
    <row r="1460" spans="1:10">
      <c r="A1460" s="3">
        <v>1459</v>
      </c>
      <c r="B1460" s="3" t="s">
        <v>4116</v>
      </c>
      <c r="C1460" s="3" t="s">
        <v>16</v>
      </c>
      <c r="D1460" s="3">
        <v>81503.97</v>
      </c>
      <c r="E1460" s="3">
        <v>5</v>
      </c>
      <c r="F1460" s="3" t="s">
        <v>2091</v>
      </c>
      <c r="G1460" s="1">
        <v>45381</v>
      </c>
      <c r="H1460" s="3" t="s">
        <v>181</v>
      </c>
      <c r="I1460" s="3" t="s">
        <v>32</v>
      </c>
      <c r="J1460" s="3" t="s">
        <v>20</v>
      </c>
    </row>
    <row r="1461" spans="1:10">
      <c r="A1461" s="3">
        <v>1460</v>
      </c>
      <c r="B1461" s="3" t="s">
        <v>4117</v>
      </c>
      <c r="C1461" s="3" t="s">
        <v>23</v>
      </c>
      <c r="D1461" s="3">
        <v>179192.54</v>
      </c>
      <c r="E1461" s="3">
        <v>3</v>
      </c>
      <c r="F1461" s="3" t="s">
        <v>2092</v>
      </c>
      <c r="G1461" s="1">
        <v>45569</v>
      </c>
      <c r="H1461" s="3" t="s">
        <v>76</v>
      </c>
      <c r="I1461" s="3" t="s">
        <v>26</v>
      </c>
      <c r="J1461" s="3" t="s">
        <v>36</v>
      </c>
    </row>
    <row r="1462" spans="1:10">
      <c r="A1462" s="3">
        <v>1461</v>
      </c>
      <c r="B1462" s="3" t="s">
        <v>4118</v>
      </c>
      <c r="C1462" s="3" t="s">
        <v>51</v>
      </c>
      <c r="D1462" s="3">
        <v>130415.55</v>
      </c>
      <c r="E1462" s="3">
        <v>1</v>
      </c>
      <c r="F1462" s="3" t="s">
        <v>2093</v>
      </c>
      <c r="G1462" s="1">
        <v>45302</v>
      </c>
      <c r="H1462" s="3" t="s">
        <v>57</v>
      </c>
      <c r="I1462" s="3" t="s">
        <v>45</v>
      </c>
      <c r="J1462" s="3" t="s">
        <v>36</v>
      </c>
    </row>
    <row r="1463" spans="1:10">
      <c r="A1463" s="3">
        <v>1462</v>
      </c>
      <c r="B1463" s="3" t="s">
        <v>4119</v>
      </c>
      <c r="C1463" s="3" t="s">
        <v>38</v>
      </c>
      <c r="D1463" s="3">
        <v>81166.92</v>
      </c>
      <c r="E1463" s="3">
        <v>1</v>
      </c>
      <c r="F1463" s="3" t="s">
        <v>2094</v>
      </c>
      <c r="G1463" s="1">
        <v>45430</v>
      </c>
      <c r="H1463" s="3" t="s">
        <v>223</v>
      </c>
      <c r="I1463" s="3" t="s">
        <v>32</v>
      </c>
      <c r="J1463" s="3" t="s">
        <v>20</v>
      </c>
    </row>
    <row r="1464" spans="1:10">
      <c r="A1464" s="3">
        <v>1463</v>
      </c>
      <c r="B1464" s="3" t="s">
        <v>4120</v>
      </c>
      <c r="C1464" s="3" t="s">
        <v>79</v>
      </c>
      <c r="D1464" s="3">
        <v>84494.58</v>
      </c>
      <c r="E1464" s="3">
        <v>3</v>
      </c>
      <c r="F1464" s="3" t="s">
        <v>2095</v>
      </c>
      <c r="G1464" s="1">
        <v>45346</v>
      </c>
      <c r="H1464" s="3" t="s">
        <v>57</v>
      </c>
      <c r="I1464" s="3" t="s">
        <v>32</v>
      </c>
      <c r="J1464" s="3" t="s">
        <v>27</v>
      </c>
    </row>
    <row r="1465" spans="1:10">
      <c r="A1465" s="3">
        <v>1464</v>
      </c>
      <c r="B1465" s="3" t="s">
        <v>4121</v>
      </c>
      <c r="C1465" s="3" t="s">
        <v>38</v>
      </c>
      <c r="D1465" s="3">
        <v>81602.759999999995</v>
      </c>
      <c r="E1465" s="3">
        <v>3</v>
      </c>
      <c r="F1465" s="3" t="s">
        <v>2096</v>
      </c>
      <c r="G1465" s="1">
        <v>45451</v>
      </c>
      <c r="H1465" s="3" t="s">
        <v>76</v>
      </c>
      <c r="I1465" s="3" t="s">
        <v>26</v>
      </c>
      <c r="J1465" s="3" t="s">
        <v>20</v>
      </c>
    </row>
    <row r="1466" spans="1:10">
      <c r="A1466" s="3">
        <v>1465</v>
      </c>
      <c r="B1466" s="3" t="s">
        <v>4122</v>
      </c>
      <c r="C1466" s="3" t="s">
        <v>16</v>
      </c>
      <c r="D1466" s="3">
        <v>197205.75</v>
      </c>
      <c r="E1466" s="3">
        <v>4</v>
      </c>
      <c r="F1466" s="3" t="s">
        <v>2097</v>
      </c>
      <c r="G1466" s="1">
        <v>45389</v>
      </c>
      <c r="H1466" s="3" t="s">
        <v>131</v>
      </c>
      <c r="I1466" s="3" t="s">
        <v>19</v>
      </c>
      <c r="J1466" s="3" t="s">
        <v>27</v>
      </c>
    </row>
    <row r="1467" spans="1:10">
      <c r="A1467" s="3">
        <v>1466</v>
      </c>
      <c r="B1467" s="3" t="s">
        <v>4123</v>
      </c>
      <c r="C1467" s="3" t="s">
        <v>38</v>
      </c>
      <c r="D1467" s="3">
        <v>74015.16</v>
      </c>
      <c r="E1467" s="3">
        <v>2</v>
      </c>
      <c r="F1467" s="3" t="s">
        <v>2098</v>
      </c>
      <c r="G1467" s="1">
        <v>45393</v>
      </c>
      <c r="H1467" s="3" t="s">
        <v>67</v>
      </c>
      <c r="I1467" s="3" t="s">
        <v>32</v>
      </c>
      <c r="J1467" s="3" t="s">
        <v>27</v>
      </c>
    </row>
    <row r="1468" spans="1:10">
      <c r="A1468" s="3">
        <v>1467</v>
      </c>
      <c r="B1468" s="3" t="s">
        <v>4124</v>
      </c>
      <c r="C1468" s="3" t="s">
        <v>16</v>
      </c>
      <c r="D1468" s="3">
        <v>166430.26999999999</v>
      </c>
      <c r="E1468" s="3">
        <v>2</v>
      </c>
      <c r="F1468" s="3" t="s">
        <v>2099</v>
      </c>
      <c r="G1468" s="1">
        <v>45347</v>
      </c>
      <c r="H1468" s="3" t="s">
        <v>84</v>
      </c>
      <c r="I1468" s="3" t="s">
        <v>26</v>
      </c>
      <c r="J1468" s="3" t="s">
        <v>27</v>
      </c>
    </row>
    <row r="1469" spans="1:10">
      <c r="A1469" s="3">
        <v>1468</v>
      </c>
      <c r="B1469" s="3" t="s">
        <v>4125</v>
      </c>
      <c r="C1469" s="3" t="s">
        <v>79</v>
      </c>
      <c r="D1469" s="3">
        <v>149143.15</v>
      </c>
      <c r="E1469" s="3">
        <v>5</v>
      </c>
      <c r="F1469" s="3" t="s">
        <v>2100</v>
      </c>
      <c r="G1469" s="1">
        <v>45444</v>
      </c>
      <c r="H1469" s="3" t="s">
        <v>72</v>
      </c>
      <c r="I1469" s="3" t="s">
        <v>26</v>
      </c>
      <c r="J1469" s="3" t="s">
        <v>20</v>
      </c>
    </row>
    <row r="1470" spans="1:10">
      <c r="A1470" s="3">
        <v>1469</v>
      </c>
      <c r="B1470" s="3" t="s">
        <v>4126</v>
      </c>
      <c r="C1470" s="3" t="s">
        <v>51</v>
      </c>
      <c r="D1470" s="3">
        <v>115428.91</v>
      </c>
      <c r="E1470" s="3">
        <v>3</v>
      </c>
      <c r="F1470" s="3" t="s">
        <v>2101</v>
      </c>
      <c r="G1470" s="1">
        <v>45424</v>
      </c>
      <c r="H1470" s="3" t="s">
        <v>181</v>
      </c>
      <c r="I1470" s="3" t="s">
        <v>19</v>
      </c>
      <c r="J1470" s="3" t="s">
        <v>27</v>
      </c>
    </row>
    <row r="1471" spans="1:10">
      <c r="A1471" s="3">
        <v>1470</v>
      </c>
      <c r="B1471" s="3" t="s">
        <v>4127</v>
      </c>
      <c r="C1471" s="3" t="s">
        <v>60</v>
      </c>
      <c r="D1471" s="3">
        <v>105788.03</v>
      </c>
      <c r="E1471" s="3">
        <v>4</v>
      </c>
      <c r="F1471" s="3" t="s">
        <v>2102</v>
      </c>
      <c r="G1471" s="1">
        <v>45380</v>
      </c>
      <c r="H1471" s="3" t="s">
        <v>57</v>
      </c>
      <c r="I1471" s="3" t="s">
        <v>45</v>
      </c>
      <c r="J1471" s="3" t="s">
        <v>27</v>
      </c>
    </row>
    <row r="1472" spans="1:10">
      <c r="A1472" s="3">
        <v>1471</v>
      </c>
      <c r="B1472" s="3" t="s">
        <v>4128</v>
      </c>
      <c r="C1472" s="3" t="s">
        <v>16</v>
      </c>
      <c r="D1472" s="3">
        <v>197332.97</v>
      </c>
      <c r="E1472" s="3">
        <v>4</v>
      </c>
      <c r="F1472" s="3" t="s">
        <v>2103</v>
      </c>
      <c r="G1472" s="1">
        <v>45478</v>
      </c>
      <c r="H1472" s="3" t="s">
        <v>197</v>
      </c>
      <c r="I1472" s="3" t="s">
        <v>45</v>
      </c>
      <c r="J1472" s="3" t="s">
        <v>20</v>
      </c>
    </row>
    <row r="1473" spans="1:10">
      <c r="A1473" s="3">
        <v>1472</v>
      </c>
      <c r="B1473" s="3" t="s">
        <v>4129</v>
      </c>
      <c r="C1473" s="3" t="s">
        <v>38</v>
      </c>
      <c r="D1473" s="3">
        <v>73315.7</v>
      </c>
      <c r="E1473" s="3">
        <v>3</v>
      </c>
      <c r="F1473" s="3" t="s">
        <v>2104</v>
      </c>
      <c r="G1473" s="1">
        <v>45494</v>
      </c>
      <c r="H1473" s="3" t="s">
        <v>53</v>
      </c>
      <c r="I1473" s="3" t="s">
        <v>45</v>
      </c>
      <c r="J1473" s="3" t="s">
        <v>36</v>
      </c>
    </row>
    <row r="1474" spans="1:10">
      <c r="A1474" s="3">
        <v>1473</v>
      </c>
      <c r="B1474" s="3" t="s">
        <v>4130</v>
      </c>
      <c r="C1474" s="3" t="s">
        <v>47</v>
      </c>
      <c r="D1474" s="3">
        <v>98256.14</v>
      </c>
      <c r="E1474" s="3">
        <v>1</v>
      </c>
      <c r="F1474" s="3" t="s">
        <v>2105</v>
      </c>
      <c r="G1474" s="1">
        <v>45456</v>
      </c>
      <c r="H1474" s="3" t="s">
        <v>72</v>
      </c>
      <c r="I1474" s="3" t="s">
        <v>41</v>
      </c>
      <c r="J1474" s="3" t="s">
        <v>20</v>
      </c>
    </row>
    <row r="1475" spans="1:10">
      <c r="A1475" s="3">
        <v>1474</v>
      </c>
      <c r="B1475" s="3" t="s">
        <v>4131</v>
      </c>
      <c r="C1475" s="3" t="s">
        <v>51</v>
      </c>
      <c r="D1475" s="3">
        <v>121637.73</v>
      </c>
      <c r="E1475" s="3">
        <v>4</v>
      </c>
      <c r="F1475" s="3" t="s">
        <v>2106</v>
      </c>
      <c r="G1475" s="1">
        <v>45451</v>
      </c>
      <c r="H1475" s="3" t="s">
        <v>76</v>
      </c>
      <c r="I1475" s="3" t="s">
        <v>19</v>
      </c>
      <c r="J1475" s="3" t="s">
        <v>20</v>
      </c>
    </row>
    <row r="1476" spans="1:10">
      <c r="A1476" s="3">
        <v>1475</v>
      </c>
      <c r="B1476" s="3" t="s">
        <v>4132</v>
      </c>
      <c r="C1476" s="3" t="s">
        <v>29</v>
      </c>
      <c r="D1476" s="3">
        <v>113889.57</v>
      </c>
      <c r="E1476" s="3">
        <v>4</v>
      </c>
      <c r="F1476" s="3" t="s">
        <v>2107</v>
      </c>
      <c r="G1476" s="1">
        <v>45446</v>
      </c>
      <c r="H1476" s="3" t="s">
        <v>44</v>
      </c>
      <c r="I1476" s="3" t="s">
        <v>32</v>
      </c>
      <c r="J1476" s="3" t="s">
        <v>36</v>
      </c>
    </row>
    <row r="1477" spans="1:10">
      <c r="A1477" s="3">
        <v>1476</v>
      </c>
      <c r="B1477" s="3" t="s">
        <v>4133</v>
      </c>
      <c r="C1477" s="3" t="s">
        <v>23</v>
      </c>
      <c r="D1477" s="3">
        <v>8438.73</v>
      </c>
      <c r="E1477" s="3">
        <v>3</v>
      </c>
      <c r="F1477" s="3" t="s">
        <v>2108</v>
      </c>
      <c r="G1477" s="1">
        <v>45374</v>
      </c>
      <c r="H1477" s="3" t="s">
        <v>121</v>
      </c>
      <c r="I1477" s="3" t="s">
        <v>41</v>
      </c>
      <c r="J1477" s="3" t="s">
        <v>36</v>
      </c>
    </row>
    <row r="1478" spans="1:10">
      <c r="A1478" s="3">
        <v>1477</v>
      </c>
      <c r="B1478" s="3" t="s">
        <v>4134</v>
      </c>
      <c r="C1478" s="3" t="s">
        <v>60</v>
      </c>
      <c r="D1478" s="3">
        <v>143536.59</v>
      </c>
      <c r="E1478" s="3">
        <v>4</v>
      </c>
      <c r="F1478" s="3" t="s">
        <v>2109</v>
      </c>
      <c r="G1478" s="1">
        <v>45545</v>
      </c>
      <c r="H1478" s="3" t="s">
        <v>121</v>
      </c>
      <c r="I1478" s="3" t="s">
        <v>26</v>
      </c>
      <c r="J1478" s="3" t="s">
        <v>36</v>
      </c>
    </row>
    <row r="1479" spans="1:10">
      <c r="A1479" s="3">
        <v>1478</v>
      </c>
      <c r="B1479" s="3" t="s">
        <v>2761</v>
      </c>
      <c r="C1479" s="3" t="s">
        <v>129</v>
      </c>
      <c r="D1479" s="3">
        <v>115375.47</v>
      </c>
      <c r="E1479" s="3">
        <v>2</v>
      </c>
      <c r="F1479" s="3" t="s">
        <v>2110</v>
      </c>
      <c r="G1479" s="1">
        <v>45649</v>
      </c>
      <c r="H1479" s="3" t="s">
        <v>53</v>
      </c>
      <c r="I1479" s="3" t="s">
        <v>26</v>
      </c>
      <c r="J1479" s="3" t="s">
        <v>20</v>
      </c>
    </row>
    <row r="1480" spans="1:10">
      <c r="A1480" s="3">
        <v>1479</v>
      </c>
      <c r="B1480" s="3" t="s">
        <v>4135</v>
      </c>
      <c r="C1480" s="3" t="s">
        <v>16</v>
      </c>
      <c r="D1480" s="3">
        <v>110886.82</v>
      </c>
      <c r="E1480" s="3">
        <v>3</v>
      </c>
      <c r="F1480" s="3" t="s">
        <v>2111</v>
      </c>
      <c r="G1480" s="1">
        <v>45611</v>
      </c>
      <c r="H1480" s="3" t="s">
        <v>84</v>
      </c>
      <c r="I1480" s="3" t="s">
        <v>19</v>
      </c>
      <c r="J1480" s="3" t="s">
        <v>36</v>
      </c>
    </row>
    <row r="1481" spans="1:10">
      <c r="A1481" s="3">
        <v>1480</v>
      </c>
      <c r="B1481" s="3" t="s">
        <v>4136</v>
      </c>
      <c r="C1481" s="3" t="s">
        <v>16</v>
      </c>
      <c r="D1481" s="3">
        <v>75576.22</v>
      </c>
      <c r="E1481" s="3">
        <v>2</v>
      </c>
      <c r="F1481" s="3" t="s">
        <v>2112</v>
      </c>
      <c r="G1481" s="1">
        <v>45578</v>
      </c>
      <c r="H1481" s="3" t="s">
        <v>35</v>
      </c>
      <c r="I1481" s="3" t="s">
        <v>32</v>
      </c>
      <c r="J1481" s="3" t="s">
        <v>27</v>
      </c>
    </row>
    <row r="1482" spans="1:10">
      <c r="A1482" s="3">
        <v>1481</v>
      </c>
      <c r="B1482" s="3" t="s">
        <v>4137</v>
      </c>
      <c r="C1482" s="3" t="s">
        <v>129</v>
      </c>
      <c r="D1482" s="3">
        <v>189876.58</v>
      </c>
      <c r="E1482" s="3">
        <v>1</v>
      </c>
      <c r="F1482" s="3" t="s">
        <v>2113</v>
      </c>
      <c r="G1482" s="1">
        <v>45411</v>
      </c>
      <c r="H1482" s="3" t="s">
        <v>181</v>
      </c>
      <c r="I1482" s="3" t="s">
        <v>26</v>
      </c>
      <c r="J1482" s="3" t="s">
        <v>27</v>
      </c>
    </row>
    <row r="1483" spans="1:10">
      <c r="A1483" s="3">
        <v>1482</v>
      </c>
      <c r="B1483" s="3" t="s">
        <v>4138</v>
      </c>
      <c r="C1483" s="3" t="s">
        <v>129</v>
      </c>
      <c r="D1483" s="3">
        <v>14812.59</v>
      </c>
      <c r="E1483" s="3">
        <v>1</v>
      </c>
      <c r="F1483" s="3" t="s">
        <v>2114</v>
      </c>
      <c r="G1483" s="1">
        <v>45301</v>
      </c>
      <c r="H1483" s="3" t="s">
        <v>121</v>
      </c>
      <c r="I1483" s="3" t="s">
        <v>19</v>
      </c>
      <c r="J1483" s="3" t="s">
        <v>36</v>
      </c>
    </row>
    <row r="1484" spans="1:10">
      <c r="A1484" s="3">
        <v>1483</v>
      </c>
      <c r="B1484" s="3" t="s">
        <v>4139</v>
      </c>
      <c r="C1484" s="3" t="s">
        <v>23</v>
      </c>
      <c r="D1484" s="3">
        <v>173979.51</v>
      </c>
      <c r="E1484" s="3">
        <v>3</v>
      </c>
      <c r="F1484" s="3" t="s">
        <v>2115</v>
      </c>
      <c r="G1484" s="1">
        <v>45571</v>
      </c>
      <c r="H1484" s="3" t="s">
        <v>84</v>
      </c>
      <c r="I1484" s="3" t="s">
        <v>32</v>
      </c>
      <c r="J1484" s="3" t="s">
        <v>20</v>
      </c>
    </row>
    <row r="1485" spans="1:10">
      <c r="A1485" s="3">
        <v>1484</v>
      </c>
      <c r="B1485" s="3" t="s">
        <v>4140</v>
      </c>
      <c r="C1485" s="3" t="s">
        <v>60</v>
      </c>
      <c r="D1485" s="3">
        <v>196142.27</v>
      </c>
      <c r="E1485" s="3">
        <v>3</v>
      </c>
      <c r="F1485" s="3" t="s">
        <v>2116</v>
      </c>
      <c r="G1485" s="1">
        <v>45297</v>
      </c>
      <c r="H1485" s="3" t="s">
        <v>18</v>
      </c>
      <c r="I1485" s="3" t="s">
        <v>32</v>
      </c>
      <c r="J1485" s="3" t="s">
        <v>36</v>
      </c>
    </row>
    <row r="1486" spans="1:10">
      <c r="A1486" s="3">
        <v>1485</v>
      </c>
      <c r="B1486" s="3" t="s">
        <v>4141</v>
      </c>
      <c r="C1486" s="3" t="s">
        <v>23</v>
      </c>
      <c r="D1486" s="3">
        <v>38436.089999999997</v>
      </c>
      <c r="E1486" s="3">
        <v>2</v>
      </c>
      <c r="F1486" s="3" t="s">
        <v>2117</v>
      </c>
      <c r="G1486" s="1">
        <v>45583</v>
      </c>
      <c r="H1486" s="3" t="s">
        <v>96</v>
      </c>
      <c r="I1486" s="3" t="s">
        <v>19</v>
      </c>
      <c r="J1486" s="3" t="s">
        <v>20</v>
      </c>
    </row>
    <row r="1487" spans="1:10">
      <c r="A1487" s="3">
        <v>1486</v>
      </c>
      <c r="B1487" s="3" t="s">
        <v>4142</v>
      </c>
      <c r="C1487" s="3" t="s">
        <v>60</v>
      </c>
      <c r="D1487" s="3">
        <v>101599.79</v>
      </c>
      <c r="E1487" s="3">
        <v>1</v>
      </c>
      <c r="F1487" s="3" t="s">
        <v>2118</v>
      </c>
      <c r="G1487" s="1">
        <v>45651</v>
      </c>
      <c r="H1487" s="3" t="s">
        <v>91</v>
      </c>
      <c r="I1487" s="3" t="s">
        <v>32</v>
      </c>
      <c r="J1487" s="3" t="s">
        <v>36</v>
      </c>
    </row>
    <row r="1488" spans="1:10">
      <c r="A1488" s="3">
        <v>1487</v>
      </c>
      <c r="B1488" s="3" t="s">
        <v>4143</v>
      </c>
      <c r="C1488" s="3" t="s">
        <v>51</v>
      </c>
      <c r="D1488" s="3">
        <v>196359.84</v>
      </c>
      <c r="E1488" s="3">
        <v>3</v>
      </c>
      <c r="F1488" s="3" t="s">
        <v>2119</v>
      </c>
      <c r="G1488" s="1">
        <v>45507</v>
      </c>
      <c r="H1488" s="3" t="s">
        <v>53</v>
      </c>
      <c r="I1488" s="3" t="s">
        <v>19</v>
      </c>
      <c r="J1488" s="3" t="s">
        <v>36</v>
      </c>
    </row>
    <row r="1489" spans="1:10">
      <c r="A1489" s="3">
        <v>1488</v>
      </c>
      <c r="B1489" s="3" t="s">
        <v>4144</v>
      </c>
      <c r="C1489" s="3" t="s">
        <v>29</v>
      </c>
      <c r="D1489" s="3">
        <v>152732.13</v>
      </c>
      <c r="E1489" s="3">
        <v>4</v>
      </c>
      <c r="F1489" s="3" t="s">
        <v>2120</v>
      </c>
      <c r="G1489" s="1">
        <v>45620</v>
      </c>
      <c r="H1489" s="3" t="s">
        <v>44</v>
      </c>
      <c r="I1489" s="3" t="s">
        <v>45</v>
      </c>
      <c r="J1489" s="3" t="s">
        <v>20</v>
      </c>
    </row>
    <row r="1490" spans="1:10">
      <c r="A1490" s="3">
        <v>1489</v>
      </c>
      <c r="B1490" s="3" t="s">
        <v>4145</v>
      </c>
      <c r="C1490" s="3" t="s">
        <v>38</v>
      </c>
      <c r="D1490" s="3">
        <v>187748.92</v>
      </c>
      <c r="E1490" s="3">
        <v>5</v>
      </c>
      <c r="F1490" s="3" t="s">
        <v>2121</v>
      </c>
      <c r="G1490" s="1">
        <v>45455</v>
      </c>
      <c r="H1490" s="3" t="s">
        <v>40</v>
      </c>
      <c r="I1490" s="3" t="s">
        <v>41</v>
      </c>
      <c r="J1490" s="3" t="s">
        <v>36</v>
      </c>
    </row>
    <row r="1491" spans="1:10">
      <c r="A1491" s="3">
        <v>1490</v>
      </c>
      <c r="B1491" s="3" t="s">
        <v>4146</v>
      </c>
      <c r="C1491" s="3" t="s">
        <v>16</v>
      </c>
      <c r="D1491" s="3">
        <v>144352.49</v>
      </c>
      <c r="E1491" s="3">
        <v>5</v>
      </c>
      <c r="F1491" s="3" t="s">
        <v>2123</v>
      </c>
      <c r="G1491" s="1">
        <v>45384</v>
      </c>
      <c r="H1491" s="3" t="s">
        <v>84</v>
      </c>
      <c r="I1491" s="3" t="s">
        <v>32</v>
      </c>
      <c r="J1491" s="3" t="s">
        <v>36</v>
      </c>
    </row>
    <row r="1492" spans="1:10">
      <c r="A1492" s="3">
        <v>1491</v>
      </c>
      <c r="B1492" s="3" t="s">
        <v>4147</v>
      </c>
      <c r="C1492" s="3" t="s">
        <v>70</v>
      </c>
      <c r="D1492" s="3">
        <v>25697.42</v>
      </c>
      <c r="E1492" s="3">
        <v>1</v>
      </c>
      <c r="F1492" s="3" t="s">
        <v>2124</v>
      </c>
      <c r="G1492" s="1">
        <v>45614</v>
      </c>
      <c r="H1492" s="3" t="s">
        <v>91</v>
      </c>
      <c r="I1492" s="3" t="s">
        <v>41</v>
      </c>
      <c r="J1492" s="3" t="s">
        <v>36</v>
      </c>
    </row>
    <row r="1493" spans="1:10">
      <c r="A1493" s="3">
        <v>1492</v>
      </c>
      <c r="B1493" s="3" t="s">
        <v>4148</v>
      </c>
      <c r="C1493" s="3" t="s">
        <v>16</v>
      </c>
      <c r="D1493" s="3">
        <v>154327.31</v>
      </c>
      <c r="E1493" s="3">
        <v>3</v>
      </c>
      <c r="F1493" s="3" t="s">
        <v>2126</v>
      </c>
      <c r="G1493" s="1">
        <v>45493</v>
      </c>
      <c r="H1493" s="3" t="s">
        <v>44</v>
      </c>
      <c r="I1493" s="3" t="s">
        <v>32</v>
      </c>
      <c r="J1493" s="3" t="s">
        <v>27</v>
      </c>
    </row>
    <row r="1494" spans="1:10">
      <c r="A1494" s="3">
        <v>1493</v>
      </c>
      <c r="B1494" s="3" t="s">
        <v>4149</v>
      </c>
      <c r="C1494" s="3" t="s">
        <v>51</v>
      </c>
      <c r="D1494" s="3">
        <v>70088.72</v>
      </c>
      <c r="E1494" s="3">
        <v>2</v>
      </c>
      <c r="F1494" s="3" t="s">
        <v>2128</v>
      </c>
      <c r="G1494" s="1">
        <v>45334</v>
      </c>
      <c r="H1494" s="3" t="s">
        <v>251</v>
      </c>
      <c r="I1494" s="3" t="s">
        <v>32</v>
      </c>
      <c r="J1494" s="3" t="s">
        <v>36</v>
      </c>
    </row>
    <row r="1495" spans="1:10">
      <c r="A1495" s="3">
        <v>1494</v>
      </c>
      <c r="B1495" s="3" t="s">
        <v>4150</v>
      </c>
      <c r="C1495" s="3" t="s">
        <v>70</v>
      </c>
      <c r="D1495" s="3">
        <v>54102.91</v>
      </c>
      <c r="E1495" s="3">
        <v>4</v>
      </c>
      <c r="F1495" s="3" t="s">
        <v>2129</v>
      </c>
      <c r="G1495" s="1">
        <v>45347</v>
      </c>
      <c r="H1495" s="3" t="s">
        <v>131</v>
      </c>
      <c r="I1495" s="3" t="s">
        <v>41</v>
      </c>
      <c r="J1495" s="3" t="s">
        <v>20</v>
      </c>
    </row>
    <row r="1496" spans="1:10">
      <c r="A1496" s="3">
        <v>1495</v>
      </c>
      <c r="B1496" s="3" t="s">
        <v>4151</v>
      </c>
      <c r="C1496" s="3" t="s">
        <v>47</v>
      </c>
      <c r="D1496" s="3">
        <v>64674.86</v>
      </c>
      <c r="E1496" s="3">
        <v>2</v>
      </c>
      <c r="F1496" s="3" t="s">
        <v>2130</v>
      </c>
      <c r="G1496" s="1">
        <v>45558</v>
      </c>
      <c r="H1496" s="3" t="s">
        <v>18</v>
      </c>
      <c r="I1496" s="3" t="s">
        <v>41</v>
      </c>
      <c r="J1496" s="3" t="s">
        <v>27</v>
      </c>
    </row>
    <row r="1497" spans="1:10">
      <c r="A1497" s="3">
        <v>1496</v>
      </c>
      <c r="B1497" s="3" t="s">
        <v>4152</v>
      </c>
      <c r="C1497" s="3" t="s">
        <v>51</v>
      </c>
      <c r="D1497" s="3">
        <v>20973.360000000001</v>
      </c>
      <c r="E1497" s="3">
        <v>2</v>
      </c>
      <c r="F1497" s="3" t="s">
        <v>2131</v>
      </c>
      <c r="G1497" s="1">
        <v>45513</v>
      </c>
      <c r="H1497" s="3" t="s">
        <v>191</v>
      </c>
      <c r="I1497" s="3" t="s">
        <v>32</v>
      </c>
      <c r="J1497" s="3" t="s">
        <v>20</v>
      </c>
    </row>
    <row r="1498" spans="1:10">
      <c r="A1498" s="3">
        <v>1497</v>
      </c>
      <c r="B1498" s="3" t="s">
        <v>4153</v>
      </c>
      <c r="C1498" s="3" t="s">
        <v>16</v>
      </c>
      <c r="D1498" s="3">
        <v>148549.44</v>
      </c>
      <c r="E1498" s="3">
        <v>3</v>
      </c>
      <c r="F1498" s="3" t="s">
        <v>2133</v>
      </c>
      <c r="G1498" s="1">
        <v>45390</v>
      </c>
      <c r="H1498" s="3" t="s">
        <v>159</v>
      </c>
      <c r="I1498" s="3" t="s">
        <v>32</v>
      </c>
      <c r="J1498" s="3" t="s">
        <v>20</v>
      </c>
    </row>
    <row r="1499" spans="1:10">
      <c r="A1499" s="3">
        <v>1498</v>
      </c>
      <c r="B1499" s="3" t="s">
        <v>4154</v>
      </c>
      <c r="C1499" s="3" t="s">
        <v>47</v>
      </c>
      <c r="D1499" s="3">
        <v>46922.64</v>
      </c>
      <c r="E1499" s="3">
        <v>4</v>
      </c>
      <c r="F1499" s="3" t="s">
        <v>2134</v>
      </c>
      <c r="G1499" s="1">
        <v>45650</v>
      </c>
      <c r="H1499" s="3" t="s">
        <v>35</v>
      </c>
      <c r="I1499" s="3" t="s">
        <v>26</v>
      </c>
      <c r="J1499" s="3" t="s">
        <v>36</v>
      </c>
    </row>
    <row r="1500" spans="1:10">
      <c r="A1500" s="3">
        <v>1499</v>
      </c>
      <c r="B1500" s="3" t="s">
        <v>4155</v>
      </c>
      <c r="C1500" s="3" t="s">
        <v>29</v>
      </c>
      <c r="D1500" s="3">
        <v>186345.16</v>
      </c>
      <c r="E1500" s="3">
        <v>2</v>
      </c>
      <c r="F1500" s="3" t="s">
        <v>2135</v>
      </c>
      <c r="G1500" s="1">
        <v>45531</v>
      </c>
      <c r="H1500" s="3" t="s">
        <v>84</v>
      </c>
      <c r="I1500" s="3" t="s">
        <v>45</v>
      </c>
      <c r="J1500" s="3" t="s">
        <v>27</v>
      </c>
    </row>
    <row r="1501" spans="1:10">
      <c r="A1501" s="3">
        <v>1500</v>
      </c>
      <c r="B1501" s="3" t="s">
        <v>4156</v>
      </c>
      <c r="C1501" s="3" t="s">
        <v>47</v>
      </c>
      <c r="D1501" s="3">
        <v>128559.52</v>
      </c>
      <c r="E1501" s="3">
        <v>4</v>
      </c>
      <c r="F1501" s="3" t="s">
        <v>2136</v>
      </c>
      <c r="G1501" s="1">
        <v>45319</v>
      </c>
      <c r="H1501" s="3" t="s">
        <v>81</v>
      </c>
      <c r="I1501" s="3" t="s">
        <v>32</v>
      </c>
      <c r="J1501" s="3" t="s">
        <v>36</v>
      </c>
    </row>
    <row r="1502" spans="1:10">
      <c r="A1502" s="3">
        <v>1501</v>
      </c>
      <c r="B1502" s="3" t="s">
        <v>4157</v>
      </c>
      <c r="C1502" s="3" t="s">
        <v>70</v>
      </c>
      <c r="D1502" s="3">
        <v>143472.65</v>
      </c>
      <c r="E1502" s="3">
        <v>2</v>
      </c>
      <c r="F1502" s="3" t="s">
        <v>2138</v>
      </c>
      <c r="G1502" s="1">
        <v>45521</v>
      </c>
      <c r="H1502" s="3" t="s">
        <v>251</v>
      </c>
      <c r="I1502" s="3" t="s">
        <v>45</v>
      </c>
      <c r="J1502" s="3" t="s">
        <v>20</v>
      </c>
    </row>
    <row r="1503" spans="1:10">
      <c r="A1503" s="3">
        <v>1502</v>
      </c>
      <c r="B1503" s="3" t="s">
        <v>4158</v>
      </c>
      <c r="C1503" s="3" t="s">
        <v>60</v>
      </c>
      <c r="D1503" s="3">
        <v>84672.05</v>
      </c>
      <c r="E1503" s="3">
        <v>2</v>
      </c>
      <c r="F1503" s="3" t="s">
        <v>2140</v>
      </c>
      <c r="G1503" s="1">
        <v>45346</v>
      </c>
      <c r="H1503" s="3" t="s">
        <v>67</v>
      </c>
      <c r="I1503" s="3" t="s">
        <v>45</v>
      </c>
      <c r="J1503" s="3" t="s">
        <v>20</v>
      </c>
    </row>
    <row r="1504" spans="1:10">
      <c r="A1504" s="3">
        <v>1503</v>
      </c>
      <c r="B1504" s="3" t="s">
        <v>4159</v>
      </c>
      <c r="C1504" s="3" t="s">
        <v>16</v>
      </c>
      <c r="D1504" s="3">
        <v>52857.760000000002</v>
      </c>
      <c r="E1504" s="3">
        <v>3</v>
      </c>
      <c r="F1504" s="3" t="s">
        <v>2141</v>
      </c>
      <c r="G1504" s="1">
        <v>45543</v>
      </c>
      <c r="H1504" s="3" t="s">
        <v>181</v>
      </c>
      <c r="I1504" s="3" t="s">
        <v>19</v>
      </c>
      <c r="J1504" s="3" t="s">
        <v>20</v>
      </c>
    </row>
    <row r="1505" spans="1:10">
      <c r="A1505" s="3">
        <v>1504</v>
      </c>
      <c r="B1505" s="3" t="s">
        <v>4160</v>
      </c>
      <c r="C1505" s="3" t="s">
        <v>29</v>
      </c>
      <c r="D1505" s="3">
        <v>184633.43</v>
      </c>
      <c r="E1505" s="3">
        <v>2</v>
      </c>
      <c r="F1505" s="3" t="s">
        <v>2142</v>
      </c>
      <c r="G1505" s="1">
        <v>45468</v>
      </c>
      <c r="H1505" s="3" t="s">
        <v>251</v>
      </c>
      <c r="I1505" s="3" t="s">
        <v>41</v>
      </c>
      <c r="J1505" s="3" t="s">
        <v>20</v>
      </c>
    </row>
    <row r="1506" spans="1:10">
      <c r="A1506" s="3">
        <v>1505</v>
      </c>
      <c r="B1506" s="3" t="s">
        <v>4161</v>
      </c>
      <c r="C1506" s="3" t="s">
        <v>16</v>
      </c>
      <c r="D1506" s="3">
        <v>122768.27</v>
      </c>
      <c r="E1506" s="3">
        <v>1</v>
      </c>
      <c r="F1506" s="3" t="s">
        <v>2143</v>
      </c>
      <c r="G1506" s="1">
        <v>45628</v>
      </c>
      <c r="H1506" s="3" t="s">
        <v>25</v>
      </c>
      <c r="I1506" s="3" t="s">
        <v>19</v>
      </c>
      <c r="J1506" s="3" t="s">
        <v>36</v>
      </c>
    </row>
    <row r="1507" spans="1:10">
      <c r="A1507" s="3">
        <v>1506</v>
      </c>
      <c r="B1507" s="3" t="s">
        <v>4162</v>
      </c>
      <c r="C1507" s="3" t="s">
        <v>16</v>
      </c>
      <c r="D1507" s="3">
        <v>9868.58</v>
      </c>
      <c r="E1507" s="3">
        <v>5</v>
      </c>
      <c r="F1507" s="3" t="s">
        <v>2144</v>
      </c>
      <c r="G1507" s="1">
        <v>45496</v>
      </c>
      <c r="H1507" s="3" t="s">
        <v>197</v>
      </c>
      <c r="I1507" s="3" t="s">
        <v>19</v>
      </c>
      <c r="J1507" s="3" t="s">
        <v>27</v>
      </c>
    </row>
    <row r="1508" spans="1:10">
      <c r="A1508" s="3">
        <v>1507</v>
      </c>
      <c r="B1508" s="3" t="s">
        <v>4163</v>
      </c>
      <c r="C1508" s="3" t="s">
        <v>29</v>
      </c>
      <c r="D1508" s="3">
        <v>49369.74</v>
      </c>
      <c r="E1508" s="3">
        <v>2</v>
      </c>
      <c r="F1508" s="3" t="s">
        <v>2145</v>
      </c>
      <c r="G1508" s="1">
        <v>45576</v>
      </c>
      <c r="H1508" s="3" t="s">
        <v>40</v>
      </c>
      <c r="I1508" s="3" t="s">
        <v>45</v>
      </c>
      <c r="J1508" s="3" t="s">
        <v>36</v>
      </c>
    </row>
    <row r="1509" spans="1:10">
      <c r="A1509" s="3">
        <v>1508</v>
      </c>
      <c r="B1509" s="3" t="s">
        <v>4164</v>
      </c>
      <c r="C1509" s="3" t="s">
        <v>16</v>
      </c>
      <c r="D1509" s="3">
        <v>121193.91</v>
      </c>
      <c r="E1509" s="3">
        <v>5</v>
      </c>
      <c r="F1509" s="3" t="s">
        <v>2146</v>
      </c>
      <c r="G1509" s="1">
        <v>45371</v>
      </c>
      <c r="H1509" s="3" t="s">
        <v>25</v>
      </c>
      <c r="I1509" s="3" t="s">
        <v>41</v>
      </c>
      <c r="J1509" s="3" t="s">
        <v>20</v>
      </c>
    </row>
    <row r="1510" spans="1:10">
      <c r="A1510" s="3">
        <v>1509</v>
      </c>
      <c r="B1510" s="3" t="s">
        <v>4165</v>
      </c>
      <c r="C1510" s="3" t="s">
        <v>60</v>
      </c>
      <c r="D1510" s="3">
        <v>44371.45</v>
      </c>
      <c r="E1510" s="3">
        <v>4</v>
      </c>
      <c r="F1510" s="3" t="s">
        <v>2147</v>
      </c>
      <c r="G1510" s="1">
        <v>45550</v>
      </c>
      <c r="H1510" s="3" t="s">
        <v>31</v>
      </c>
      <c r="I1510" s="3" t="s">
        <v>32</v>
      </c>
      <c r="J1510" s="3" t="s">
        <v>27</v>
      </c>
    </row>
    <row r="1511" spans="1:10">
      <c r="A1511" s="3">
        <v>1510</v>
      </c>
      <c r="B1511" s="3" t="s">
        <v>4166</v>
      </c>
      <c r="C1511" s="3" t="s">
        <v>129</v>
      </c>
      <c r="D1511" s="3">
        <v>32522.36</v>
      </c>
      <c r="E1511" s="3">
        <v>3</v>
      </c>
      <c r="F1511" s="3" t="s">
        <v>2148</v>
      </c>
      <c r="G1511" s="1">
        <v>45642</v>
      </c>
      <c r="H1511" s="3" t="s">
        <v>81</v>
      </c>
      <c r="I1511" s="3" t="s">
        <v>45</v>
      </c>
      <c r="J1511" s="3" t="s">
        <v>27</v>
      </c>
    </row>
    <row r="1512" spans="1:10">
      <c r="A1512" s="3">
        <v>1511</v>
      </c>
      <c r="B1512" s="3" t="s">
        <v>4167</v>
      </c>
      <c r="C1512" s="3" t="s">
        <v>16</v>
      </c>
      <c r="D1512" s="3">
        <v>30405.7</v>
      </c>
      <c r="E1512" s="3">
        <v>5</v>
      </c>
      <c r="F1512" s="3" t="s">
        <v>2149</v>
      </c>
      <c r="G1512" s="1">
        <v>45537</v>
      </c>
      <c r="H1512" s="3" t="s">
        <v>57</v>
      </c>
      <c r="I1512" s="3" t="s">
        <v>45</v>
      </c>
      <c r="J1512" s="3" t="s">
        <v>36</v>
      </c>
    </row>
    <row r="1513" spans="1:10">
      <c r="A1513" s="3">
        <v>1512</v>
      </c>
      <c r="B1513" s="3" t="s">
        <v>4168</v>
      </c>
      <c r="C1513" s="3" t="s">
        <v>38</v>
      </c>
      <c r="D1513" s="3">
        <v>126747.27</v>
      </c>
      <c r="E1513" s="3">
        <v>4</v>
      </c>
      <c r="F1513" s="3" t="s">
        <v>2150</v>
      </c>
      <c r="G1513" s="1">
        <v>45312</v>
      </c>
      <c r="H1513" s="3" t="s">
        <v>72</v>
      </c>
      <c r="I1513" s="3" t="s">
        <v>26</v>
      </c>
      <c r="J1513" s="3" t="s">
        <v>20</v>
      </c>
    </row>
    <row r="1514" spans="1:10">
      <c r="A1514" s="3">
        <v>1513</v>
      </c>
      <c r="B1514" s="3" t="s">
        <v>4169</v>
      </c>
      <c r="C1514" s="3" t="s">
        <v>70</v>
      </c>
      <c r="D1514" s="3">
        <v>11215.03</v>
      </c>
      <c r="E1514" s="3">
        <v>4</v>
      </c>
      <c r="F1514" s="3" t="s">
        <v>2151</v>
      </c>
      <c r="G1514" s="1">
        <v>45450</v>
      </c>
      <c r="H1514" s="3" t="s">
        <v>99</v>
      </c>
      <c r="I1514" s="3" t="s">
        <v>19</v>
      </c>
      <c r="J1514" s="3" t="s">
        <v>27</v>
      </c>
    </row>
    <row r="1515" spans="1:10">
      <c r="A1515" s="3">
        <v>1514</v>
      </c>
      <c r="B1515" s="3" t="s">
        <v>4170</v>
      </c>
      <c r="C1515" s="3" t="s">
        <v>129</v>
      </c>
      <c r="D1515" s="3">
        <v>104532.04</v>
      </c>
      <c r="E1515" s="3">
        <v>2</v>
      </c>
      <c r="F1515" s="3" t="s">
        <v>2152</v>
      </c>
      <c r="G1515" s="1">
        <v>45425</v>
      </c>
      <c r="H1515" s="3" t="s">
        <v>91</v>
      </c>
      <c r="I1515" s="3" t="s">
        <v>19</v>
      </c>
      <c r="J1515" s="3" t="s">
        <v>20</v>
      </c>
    </row>
    <row r="1516" spans="1:10">
      <c r="A1516" s="3">
        <v>1515</v>
      </c>
      <c r="B1516" s="3" t="s">
        <v>4171</v>
      </c>
      <c r="C1516" s="3" t="s">
        <v>23</v>
      </c>
      <c r="D1516" s="3">
        <v>61125.95</v>
      </c>
      <c r="E1516" s="3">
        <v>4</v>
      </c>
      <c r="F1516" s="3" t="s">
        <v>2153</v>
      </c>
      <c r="G1516" s="1">
        <v>45335</v>
      </c>
      <c r="H1516" s="3" t="s">
        <v>223</v>
      </c>
      <c r="I1516" s="3" t="s">
        <v>32</v>
      </c>
      <c r="J1516" s="3" t="s">
        <v>27</v>
      </c>
    </row>
    <row r="1517" spans="1:10">
      <c r="A1517" s="3">
        <v>1516</v>
      </c>
      <c r="B1517" s="3" t="s">
        <v>4172</v>
      </c>
      <c r="C1517" s="3" t="s">
        <v>60</v>
      </c>
      <c r="D1517" s="3">
        <v>160049.39000000001</v>
      </c>
      <c r="E1517" s="3">
        <v>5</v>
      </c>
      <c r="F1517" s="3" t="s">
        <v>2154</v>
      </c>
      <c r="G1517" s="1">
        <v>45421</v>
      </c>
      <c r="H1517" s="3" t="s">
        <v>76</v>
      </c>
      <c r="I1517" s="3" t="s">
        <v>45</v>
      </c>
      <c r="J1517" s="3" t="s">
        <v>36</v>
      </c>
    </row>
    <row r="1518" spans="1:10">
      <c r="A1518" s="3">
        <v>1517</v>
      </c>
      <c r="B1518" s="3" t="s">
        <v>4173</v>
      </c>
      <c r="C1518" s="3" t="s">
        <v>51</v>
      </c>
      <c r="D1518" s="3">
        <v>166052.17000000001</v>
      </c>
      <c r="E1518" s="3">
        <v>2</v>
      </c>
      <c r="F1518" s="3" t="s">
        <v>2155</v>
      </c>
      <c r="G1518" s="1">
        <v>45390</v>
      </c>
      <c r="H1518" s="3" t="s">
        <v>91</v>
      </c>
      <c r="I1518" s="3" t="s">
        <v>45</v>
      </c>
      <c r="J1518" s="3" t="s">
        <v>27</v>
      </c>
    </row>
    <row r="1519" spans="1:10">
      <c r="A1519" s="3">
        <v>1518</v>
      </c>
      <c r="B1519" s="3" t="s">
        <v>4174</v>
      </c>
      <c r="C1519" s="3" t="s">
        <v>29</v>
      </c>
      <c r="D1519" s="3">
        <v>60471.41</v>
      </c>
      <c r="E1519" s="3">
        <v>2</v>
      </c>
      <c r="F1519" s="3" t="s">
        <v>2156</v>
      </c>
      <c r="G1519" s="1">
        <v>45496</v>
      </c>
      <c r="H1519" s="3" t="s">
        <v>121</v>
      </c>
      <c r="I1519" s="3" t="s">
        <v>19</v>
      </c>
      <c r="J1519" s="3" t="s">
        <v>36</v>
      </c>
    </row>
    <row r="1520" spans="1:10">
      <c r="A1520" s="3">
        <v>1519</v>
      </c>
      <c r="B1520" s="3" t="s">
        <v>4175</v>
      </c>
      <c r="C1520" s="3" t="s">
        <v>38</v>
      </c>
      <c r="D1520" s="3">
        <v>176832.16</v>
      </c>
      <c r="E1520" s="3">
        <v>4</v>
      </c>
      <c r="F1520" s="3" t="s">
        <v>2157</v>
      </c>
      <c r="G1520" s="1">
        <v>45456</v>
      </c>
      <c r="H1520" s="3" t="s">
        <v>62</v>
      </c>
      <c r="I1520" s="3" t="s">
        <v>45</v>
      </c>
      <c r="J1520" s="3" t="s">
        <v>20</v>
      </c>
    </row>
    <row r="1521" spans="1:10">
      <c r="A1521" s="3">
        <v>1520</v>
      </c>
      <c r="B1521" s="3" t="s">
        <v>4176</v>
      </c>
      <c r="C1521" s="3" t="s">
        <v>129</v>
      </c>
      <c r="D1521" s="3">
        <v>62719.05</v>
      </c>
      <c r="E1521" s="3">
        <v>1</v>
      </c>
      <c r="F1521" s="3" t="s">
        <v>2159</v>
      </c>
      <c r="G1521" s="1">
        <v>45389</v>
      </c>
      <c r="H1521" s="3" t="s">
        <v>99</v>
      </c>
      <c r="I1521" s="3" t="s">
        <v>32</v>
      </c>
      <c r="J1521" s="3" t="s">
        <v>36</v>
      </c>
    </row>
    <row r="1522" spans="1:10">
      <c r="A1522" s="3">
        <v>1521</v>
      </c>
      <c r="B1522" s="3" t="s">
        <v>4177</v>
      </c>
      <c r="C1522" s="3" t="s">
        <v>47</v>
      </c>
      <c r="D1522" s="3">
        <v>173210.52</v>
      </c>
      <c r="E1522" s="3">
        <v>5</v>
      </c>
      <c r="F1522" s="3" t="s">
        <v>2160</v>
      </c>
      <c r="G1522" s="1">
        <v>45543</v>
      </c>
      <c r="H1522" s="3" t="s">
        <v>84</v>
      </c>
      <c r="I1522" s="3" t="s">
        <v>32</v>
      </c>
      <c r="J1522" s="3" t="s">
        <v>20</v>
      </c>
    </row>
    <row r="1523" spans="1:10">
      <c r="A1523" s="3">
        <v>1522</v>
      </c>
      <c r="B1523" s="3" t="s">
        <v>4178</v>
      </c>
      <c r="C1523" s="3" t="s">
        <v>16</v>
      </c>
      <c r="D1523" s="3">
        <v>156048.76</v>
      </c>
      <c r="E1523" s="3">
        <v>5</v>
      </c>
      <c r="F1523" s="3" t="s">
        <v>2161</v>
      </c>
      <c r="G1523" s="1">
        <v>45555</v>
      </c>
      <c r="H1523" s="3" t="s">
        <v>76</v>
      </c>
      <c r="I1523" s="3" t="s">
        <v>26</v>
      </c>
      <c r="J1523" s="3" t="s">
        <v>27</v>
      </c>
    </row>
    <row r="1524" spans="1:10">
      <c r="A1524" s="3">
        <v>1523</v>
      </c>
      <c r="B1524" s="3" t="s">
        <v>4179</v>
      </c>
      <c r="C1524" s="3" t="s">
        <v>23</v>
      </c>
      <c r="D1524" s="3">
        <v>44475.09</v>
      </c>
      <c r="E1524" s="3">
        <v>5</v>
      </c>
      <c r="F1524" s="3" t="s">
        <v>2162</v>
      </c>
      <c r="G1524" s="1">
        <v>45648</v>
      </c>
      <c r="H1524" s="3" t="s">
        <v>91</v>
      </c>
      <c r="I1524" s="3" t="s">
        <v>41</v>
      </c>
      <c r="J1524" s="3" t="s">
        <v>20</v>
      </c>
    </row>
    <row r="1525" spans="1:10">
      <c r="A1525" s="3">
        <v>1524</v>
      </c>
      <c r="B1525" s="3" t="s">
        <v>4180</v>
      </c>
      <c r="C1525" s="3" t="s">
        <v>29</v>
      </c>
      <c r="D1525" s="3">
        <v>85377.2</v>
      </c>
      <c r="E1525" s="3">
        <v>5</v>
      </c>
      <c r="F1525" s="3" t="s">
        <v>2163</v>
      </c>
      <c r="G1525" s="1">
        <v>45549</v>
      </c>
      <c r="H1525" s="3" t="s">
        <v>91</v>
      </c>
      <c r="I1525" s="3" t="s">
        <v>19</v>
      </c>
      <c r="J1525" s="3" t="s">
        <v>36</v>
      </c>
    </row>
    <row r="1526" spans="1:10">
      <c r="A1526" s="3">
        <v>1525</v>
      </c>
      <c r="B1526" s="3" t="s">
        <v>4181</v>
      </c>
      <c r="C1526" s="3" t="s">
        <v>79</v>
      </c>
      <c r="D1526" s="3">
        <v>158444.70000000001</v>
      </c>
      <c r="E1526" s="3">
        <v>1</v>
      </c>
      <c r="F1526" s="3" t="s">
        <v>2164</v>
      </c>
      <c r="G1526" s="1">
        <v>45446</v>
      </c>
      <c r="H1526" s="3" t="s">
        <v>25</v>
      </c>
      <c r="I1526" s="3" t="s">
        <v>19</v>
      </c>
      <c r="J1526" s="3" t="s">
        <v>27</v>
      </c>
    </row>
    <row r="1527" spans="1:10">
      <c r="A1527" s="3">
        <v>1526</v>
      </c>
      <c r="B1527" s="3" t="s">
        <v>4182</v>
      </c>
      <c r="C1527" s="3" t="s">
        <v>16</v>
      </c>
      <c r="D1527" s="3">
        <v>154465.93</v>
      </c>
      <c r="E1527" s="3">
        <v>2</v>
      </c>
      <c r="F1527" s="3" t="s">
        <v>2165</v>
      </c>
      <c r="G1527" s="1">
        <v>45600</v>
      </c>
      <c r="H1527" s="3" t="s">
        <v>31</v>
      </c>
      <c r="I1527" s="3" t="s">
        <v>32</v>
      </c>
      <c r="J1527" s="3" t="s">
        <v>20</v>
      </c>
    </row>
    <row r="1528" spans="1:10">
      <c r="A1528" s="3">
        <v>1527</v>
      </c>
      <c r="B1528" s="3" t="s">
        <v>4183</v>
      </c>
      <c r="C1528" s="3" t="s">
        <v>129</v>
      </c>
      <c r="D1528" s="3">
        <v>84800</v>
      </c>
      <c r="E1528" s="3">
        <v>4</v>
      </c>
      <c r="F1528" s="3" t="s">
        <v>2166</v>
      </c>
      <c r="G1528" s="1">
        <v>45409</v>
      </c>
      <c r="H1528" s="3" t="s">
        <v>31</v>
      </c>
      <c r="I1528" s="3" t="s">
        <v>26</v>
      </c>
      <c r="J1528" s="3" t="s">
        <v>20</v>
      </c>
    </row>
    <row r="1529" spans="1:10">
      <c r="A1529" s="3">
        <v>1528</v>
      </c>
      <c r="B1529" s="3" t="s">
        <v>4184</v>
      </c>
      <c r="C1529" s="3" t="s">
        <v>38</v>
      </c>
      <c r="D1529" s="3">
        <v>125006.11</v>
      </c>
      <c r="E1529" s="3">
        <v>5</v>
      </c>
      <c r="F1529" s="3" t="s">
        <v>2167</v>
      </c>
      <c r="G1529" s="1">
        <v>45541</v>
      </c>
      <c r="H1529" s="3" t="s">
        <v>131</v>
      </c>
      <c r="I1529" s="3" t="s">
        <v>32</v>
      </c>
      <c r="J1529" s="3" t="s">
        <v>27</v>
      </c>
    </row>
    <row r="1530" spans="1:10">
      <c r="A1530" s="3">
        <v>1529</v>
      </c>
      <c r="B1530" s="3" t="s">
        <v>4185</v>
      </c>
      <c r="C1530" s="3" t="s">
        <v>16</v>
      </c>
      <c r="D1530" s="3">
        <v>118111.1</v>
      </c>
      <c r="E1530" s="3">
        <v>4</v>
      </c>
      <c r="F1530" s="3" t="s">
        <v>2169</v>
      </c>
      <c r="G1530" s="1">
        <v>45322</v>
      </c>
      <c r="H1530" s="3" t="s">
        <v>91</v>
      </c>
      <c r="I1530" s="3" t="s">
        <v>32</v>
      </c>
      <c r="J1530" s="3" t="s">
        <v>20</v>
      </c>
    </row>
    <row r="1531" spans="1:10">
      <c r="A1531" s="3">
        <v>1530</v>
      </c>
      <c r="B1531" s="3" t="s">
        <v>4186</v>
      </c>
      <c r="C1531" s="3" t="s">
        <v>16</v>
      </c>
      <c r="D1531" s="3">
        <v>165253.23000000001</v>
      </c>
      <c r="E1531" s="3">
        <v>4</v>
      </c>
      <c r="F1531" s="3" t="s">
        <v>2170</v>
      </c>
      <c r="G1531" s="1">
        <v>45374</v>
      </c>
      <c r="H1531" s="3" t="s">
        <v>31</v>
      </c>
      <c r="I1531" s="3" t="s">
        <v>45</v>
      </c>
      <c r="J1531" s="3" t="s">
        <v>20</v>
      </c>
    </row>
    <row r="1532" spans="1:10">
      <c r="A1532" s="3">
        <v>1531</v>
      </c>
      <c r="B1532" s="3" t="s">
        <v>4187</v>
      </c>
      <c r="C1532" s="3" t="s">
        <v>38</v>
      </c>
      <c r="D1532" s="3">
        <v>108979.02</v>
      </c>
      <c r="E1532" s="3">
        <v>5</v>
      </c>
      <c r="F1532" s="3" t="s">
        <v>2171</v>
      </c>
      <c r="G1532" s="1">
        <v>45520</v>
      </c>
      <c r="H1532" s="3" t="s">
        <v>84</v>
      </c>
      <c r="I1532" s="3" t="s">
        <v>19</v>
      </c>
      <c r="J1532" s="3" t="s">
        <v>27</v>
      </c>
    </row>
    <row r="1533" spans="1:10">
      <c r="A1533" s="3">
        <v>1532</v>
      </c>
      <c r="B1533" s="3" t="s">
        <v>4188</v>
      </c>
      <c r="C1533" s="3" t="s">
        <v>60</v>
      </c>
      <c r="D1533" s="3">
        <v>8647.3700000000008</v>
      </c>
      <c r="E1533" s="3">
        <v>5</v>
      </c>
      <c r="F1533" s="3" t="s">
        <v>2172</v>
      </c>
      <c r="G1533" s="1">
        <v>45397</v>
      </c>
      <c r="H1533" s="3" t="s">
        <v>35</v>
      </c>
      <c r="I1533" s="3" t="s">
        <v>41</v>
      </c>
      <c r="J1533" s="3" t="s">
        <v>36</v>
      </c>
    </row>
    <row r="1534" spans="1:10">
      <c r="A1534" s="3">
        <v>1533</v>
      </c>
      <c r="B1534" s="3" t="s">
        <v>4189</v>
      </c>
      <c r="C1534" s="3" t="s">
        <v>47</v>
      </c>
      <c r="D1534" s="3">
        <v>53730.99</v>
      </c>
      <c r="E1534" s="3">
        <v>3</v>
      </c>
      <c r="F1534" s="3" t="s">
        <v>2173</v>
      </c>
      <c r="G1534" s="1">
        <v>45415</v>
      </c>
      <c r="H1534" s="3" t="s">
        <v>44</v>
      </c>
      <c r="I1534" s="3" t="s">
        <v>45</v>
      </c>
      <c r="J1534" s="3" t="s">
        <v>36</v>
      </c>
    </row>
    <row r="1535" spans="1:10">
      <c r="A1535" s="3">
        <v>1534</v>
      </c>
      <c r="B1535" s="3" t="s">
        <v>4190</v>
      </c>
      <c r="C1535" s="3" t="s">
        <v>79</v>
      </c>
      <c r="D1535" s="3">
        <v>128645.23</v>
      </c>
      <c r="E1535" s="3">
        <v>3</v>
      </c>
      <c r="F1535" s="3" t="s">
        <v>2174</v>
      </c>
      <c r="G1535" s="1">
        <v>45604</v>
      </c>
      <c r="H1535" s="3" t="s">
        <v>67</v>
      </c>
      <c r="I1535" s="3" t="s">
        <v>26</v>
      </c>
      <c r="J1535" s="3" t="s">
        <v>20</v>
      </c>
    </row>
    <row r="1536" spans="1:10">
      <c r="A1536" s="3">
        <v>1535</v>
      </c>
      <c r="B1536" s="3" t="s">
        <v>3149</v>
      </c>
      <c r="C1536" s="3" t="s">
        <v>23</v>
      </c>
      <c r="D1536" s="3">
        <v>38910.230000000003</v>
      </c>
      <c r="E1536" s="3">
        <v>3</v>
      </c>
      <c r="F1536" s="3" t="s">
        <v>2175</v>
      </c>
      <c r="G1536" s="1">
        <v>45331</v>
      </c>
      <c r="H1536" s="3" t="s">
        <v>25</v>
      </c>
      <c r="I1536" s="3" t="s">
        <v>32</v>
      </c>
      <c r="J1536" s="3" t="s">
        <v>36</v>
      </c>
    </row>
    <row r="1537" spans="1:10">
      <c r="A1537" s="3">
        <v>1536</v>
      </c>
      <c r="B1537" s="3" t="s">
        <v>4191</v>
      </c>
      <c r="C1537" s="3" t="s">
        <v>70</v>
      </c>
      <c r="D1537" s="3">
        <v>121896.09</v>
      </c>
      <c r="E1537" s="3">
        <v>4</v>
      </c>
      <c r="F1537" s="3" t="s">
        <v>2176</v>
      </c>
      <c r="G1537" s="1">
        <v>45578</v>
      </c>
      <c r="H1537" s="3" t="s">
        <v>191</v>
      </c>
      <c r="I1537" s="3" t="s">
        <v>26</v>
      </c>
      <c r="J1537" s="3" t="s">
        <v>27</v>
      </c>
    </row>
    <row r="1538" spans="1:10">
      <c r="A1538" s="3">
        <v>1537</v>
      </c>
      <c r="B1538" s="3" t="s">
        <v>4192</v>
      </c>
      <c r="C1538" s="3" t="s">
        <v>38</v>
      </c>
      <c r="D1538" s="3">
        <v>157798.04</v>
      </c>
      <c r="E1538" s="3">
        <v>1</v>
      </c>
      <c r="F1538" s="3" t="s">
        <v>2177</v>
      </c>
      <c r="G1538" s="1">
        <v>45526</v>
      </c>
      <c r="H1538" s="3" t="s">
        <v>72</v>
      </c>
      <c r="I1538" s="3" t="s">
        <v>41</v>
      </c>
      <c r="J1538" s="3" t="s">
        <v>20</v>
      </c>
    </row>
    <row r="1539" spans="1:10">
      <c r="A1539" s="3">
        <v>1538</v>
      </c>
      <c r="B1539" s="3" t="s">
        <v>4193</v>
      </c>
      <c r="C1539" s="3" t="s">
        <v>51</v>
      </c>
      <c r="D1539" s="3">
        <v>191430.33</v>
      </c>
      <c r="E1539" s="3">
        <v>2</v>
      </c>
      <c r="F1539" s="3" t="s">
        <v>2178</v>
      </c>
      <c r="G1539" s="1">
        <v>45405</v>
      </c>
      <c r="H1539" s="3" t="s">
        <v>44</v>
      </c>
      <c r="I1539" s="3" t="s">
        <v>32</v>
      </c>
      <c r="J1539" s="3" t="s">
        <v>20</v>
      </c>
    </row>
    <row r="1540" spans="1:10">
      <c r="A1540" s="3">
        <v>1539</v>
      </c>
      <c r="B1540" s="3" t="s">
        <v>4194</v>
      </c>
      <c r="C1540" s="3" t="s">
        <v>47</v>
      </c>
      <c r="D1540" s="3">
        <v>134955.85</v>
      </c>
      <c r="E1540" s="3">
        <v>1</v>
      </c>
      <c r="F1540" s="3" t="s">
        <v>2179</v>
      </c>
      <c r="G1540" s="1">
        <v>45349</v>
      </c>
      <c r="H1540" s="3" t="s">
        <v>44</v>
      </c>
      <c r="I1540" s="3" t="s">
        <v>26</v>
      </c>
      <c r="J1540" s="3" t="s">
        <v>20</v>
      </c>
    </row>
    <row r="1541" spans="1:10">
      <c r="A1541" s="3">
        <v>1540</v>
      </c>
      <c r="B1541" s="3" t="s">
        <v>4195</v>
      </c>
      <c r="C1541" s="3" t="s">
        <v>79</v>
      </c>
      <c r="D1541" s="3">
        <v>40953.360000000001</v>
      </c>
      <c r="E1541" s="3">
        <v>5</v>
      </c>
      <c r="F1541" s="3" t="s">
        <v>2181</v>
      </c>
      <c r="G1541" s="1">
        <v>45632</v>
      </c>
      <c r="H1541" s="3" t="s">
        <v>44</v>
      </c>
      <c r="I1541" s="3" t="s">
        <v>41</v>
      </c>
      <c r="J1541" s="3" t="s">
        <v>20</v>
      </c>
    </row>
    <row r="1542" spans="1:10">
      <c r="A1542" s="3">
        <v>1541</v>
      </c>
      <c r="B1542" s="3" t="s">
        <v>4196</v>
      </c>
      <c r="C1542" s="3" t="s">
        <v>47</v>
      </c>
      <c r="D1542" s="3">
        <v>10215.299999999999</v>
      </c>
      <c r="E1542" s="3">
        <v>1</v>
      </c>
      <c r="F1542" s="3" t="s">
        <v>2182</v>
      </c>
      <c r="G1542" s="1">
        <v>45295</v>
      </c>
      <c r="H1542" s="3" t="s">
        <v>81</v>
      </c>
      <c r="I1542" s="3" t="s">
        <v>32</v>
      </c>
      <c r="J1542" s="3" t="s">
        <v>27</v>
      </c>
    </row>
    <row r="1543" spans="1:10">
      <c r="A1543" s="3">
        <v>1542</v>
      </c>
      <c r="B1543" s="3" t="s">
        <v>4197</v>
      </c>
      <c r="C1543" s="3" t="s">
        <v>51</v>
      </c>
      <c r="D1543" s="3">
        <v>147579.62</v>
      </c>
      <c r="E1543" s="3">
        <v>4</v>
      </c>
      <c r="F1543" s="3" t="s">
        <v>2183</v>
      </c>
      <c r="G1543" s="1">
        <v>45465</v>
      </c>
      <c r="H1543" s="3" t="s">
        <v>84</v>
      </c>
      <c r="I1543" s="3" t="s">
        <v>19</v>
      </c>
      <c r="J1543" s="3" t="s">
        <v>20</v>
      </c>
    </row>
    <row r="1544" spans="1:10">
      <c r="A1544" s="3">
        <v>1543</v>
      </c>
      <c r="B1544" s="3" t="s">
        <v>4198</v>
      </c>
      <c r="C1544" s="3" t="s">
        <v>47</v>
      </c>
      <c r="D1544" s="3">
        <v>48229.2</v>
      </c>
      <c r="E1544" s="3">
        <v>1</v>
      </c>
      <c r="F1544" s="3" t="s">
        <v>2184</v>
      </c>
      <c r="G1544" s="1">
        <v>45600</v>
      </c>
      <c r="H1544" s="3" t="s">
        <v>91</v>
      </c>
      <c r="I1544" s="3" t="s">
        <v>41</v>
      </c>
      <c r="J1544" s="3" t="s">
        <v>36</v>
      </c>
    </row>
    <row r="1545" spans="1:10">
      <c r="A1545" s="3">
        <v>1544</v>
      </c>
      <c r="B1545" s="3" t="s">
        <v>4199</v>
      </c>
      <c r="C1545" s="3" t="s">
        <v>38</v>
      </c>
      <c r="D1545" s="3">
        <v>149297.34</v>
      </c>
      <c r="E1545" s="3">
        <v>4</v>
      </c>
      <c r="F1545" s="3" t="s">
        <v>2185</v>
      </c>
      <c r="G1545" s="1">
        <v>45328</v>
      </c>
      <c r="H1545" s="3" t="s">
        <v>191</v>
      </c>
      <c r="I1545" s="3" t="s">
        <v>41</v>
      </c>
      <c r="J1545" s="3" t="s">
        <v>27</v>
      </c>
    </row>
    <row r="1546" spans="1:10">
      <c r="A1546" s="3">
        <v>1545</v>
      </c>
      <c r="B1546" s="3" t="s">
        <v>4200</v>
      </c>
      <c r="C1546" s="3" t="s">
        <v>79</v>
      </c>
      <c r="D1546" s="3">
        <v>170454.2</v>
      </c>
      <c r="E1546" s="3">
        <v>3</v>
      </c>
      <c r="F1546" s="3" t="s">
        <v>2186</v>
      </c>
      <c r="G1546" s="1">
        <v>45540</v>
      </c>
      <c r="H1546" s="3" t="s">
        <v>67</v>
      </c>
      <c r="I1546" s="3" t="s">
        <v>41</v>
      </c>
      <c r="J1546" s="3" t="s">
        <v>36</v>
      </c>
    </row>
    <row r="1547" spans="1:10">
      <c r="A1547" s="3">
        <v>1546</v>
      </c>
      <c r="B1547" s="3" t="s">
        <v>4201</v>
      </c>
      <c r="C1547" s="3" t="s">
        <v>51</v>
      </c>
      <c r="D1547" s="3">
        <v>140274.78</v>
      </c>
      <c r="E1547" s="3">
        <v>4</v>
      </c>
      <c r="F1547" s="3" t="s">
        <v>2187</v>
      </c>
      <c r="G1547" s="1">
        <v>45630</v>
      </c>
      <c r="H1547" s="3" t="s">
        <v>84</v>
      </c>
      <c r="I1547" s="3" t="s">
        <v>19</v>
      </c>
      <c r="J1547" s="3" t="s">
        <v>36</v>
      </c>
    </row>
    <row r="1548" spans="1:10">
      <c r="A1548" s="3">
        <v>1547</v>
      </c>
      <c r="B1548" s="3" t="s">
        <v>4202</v>
      </c>
      <c r="C1548" s="3" t="s">
        <v>51</v>
      </c>
      <c r="D1548" s="3">
        <v>157700</v>
      </c>
      <c r="E1548" s="3">
        <v>5</v>
      </c>
      <c r="F1548" s="3" t="s">
        <v>2189</v>
      </c>
      <c r="G1548" s="1">
        <v>45627</v>
      </c>
      <c r="H1548" s="3" t="s">
        <v>81</v>
      </c>
      <c r="I1548" s="3" t="s">
        <v>45</v>
      </c>
      <c r="J1548" s="3" t="s">
        <v>36</v>
      </c>
    </row>
    <row r="1549" spans="1:10">
      <c r="A1549" s="3">
        <v>1548</v>
      </c>
      <c r="B1549" s="3" t="s">
        <v>4203</v>
      </c>
      <c r="C1549" s="3" t="s">
        <v>23</v>
      </c>
      <c r="D1549" s="3">
        <v>162238.6</v>
      </c>
      <c r="E1549" s="3">
        <v>3</v>
      </c>
      <c r="F1549" s="3" t="s">
        <v>2190</v>
      </c>
      <c r="G1549" s="1">
        <v>45398</v>
      </c>
      <c r="H1549" s="3" t="s">
        <v>181</v>
      </c>
      <c r="I1549" s="3" t="s">
        <v>41</v>
      </c>
      <c r="J1549" s="3" t="s">
        <v>27</v>
      </c>
    </row>
    <row r="1550" spans="1:10">
      <c r="A1550" s="3">
        <v>1549</v>
      </c>
      <c r="B1550" s="3" t="s">
        <v>4204</v>
      </c>
      <c r="C1550" s="3" t="s">
        <v>16</v>
      </c>
      <c r="D1550" s="3">
        <v>123148.66</v>
      </c>
      <c r="E1550" s="3">
        <v>5</v>
      </c>
      <c r="F1550" s="3" t="s">
        <v>2191</v>
      </c>
      <c r="G1550" s="1">
        <v>45430</v>
      </c>
      <c r="H1550" s="3" t="s">
        <v>251</v>
      </c>
      <c r="I1550" s="3" t="s">
        <v>41</v>
      </c>
      <c r="J1550" s="3" t="s">
        <v>36</v>
      </c>
    </row>
    <row r="1551" spans="1:10">
      <c r="A1551" s="3">
        <v>1550</v>
      </c>
      <c r="B1551" s="3" t="s">
        <v>4205</v>
      </c>
      <c r="C1551" s="3" t="s">
        <v>60</v>
      </c>
      <c r="D1551" s="3">
        <v>18115.55</v>
      </c>
      <c r="E1551" s="3">
        <v>4</v>
      </c>
      <c r="F1551" s="3" t="s">
        <v>2192</v>
      </c>
      <c r="G1551" s="1">
        <v>45404</v>
      </c>
      <c r="H1551" s="3" t="s">
        <v>18</v>
      </c>
      <c r="I1551" s="3" t="s">
        <v>32</v>
      </c>
      <c r="J1551" s="3" t="s">
        <v>36</v>
      </c>
    </row>
    <row r="1552" spans="1:10">
      <c r="A1552" s="3">
        <v>1551</v>
      </c>
      <c r="B1552" s="3" t="s">
        <v>4206</v>
      </c>
      <c r="C1552" s="3" t="s">
        <v>129</v>
      </c>
      <c r="D1552" s="3">
        <v>185154.06</v>
      </c>
      <c r="E1552" s="3">
        <v>3</v>
      </c>
      <c r="F1552" s="3" t="s">
        <v>2193</v>
      </c>
      <c r="G1552" s="1">
        <v>45645</v>
      </c>
      <c r="H1552" s="3" t="s">
        <v>18</v>
      </c>
      <c r="I1552" s="3" t="s">
        <v>41</v>
      </c>
      <c r="J1552" s="3" t="s">
        <v>20</v>
      </c>
    </row>
    <row r="1553" spans="1:10">
      <c r="A1553" s="3">
        <v>1552</v>
      </c>
      <c r="B1553" s="3" t="s">
        <v>4207</v>
      </c>
      <c r="C1553" s="3" t="s">
        <v>129</v>
      </c>
      <c r="D1553" s="3">
        <v>73908.97</v>
      </c>
      <c r="E1553" s="3">
        <v>4</v>
      </c>
      <c r="F1553" s="3" t="s">
        <v>2195</v>
      </c>
      <c r="G1553" s="1">
        <v>45469</v>
      </c>
      <c r="H1553" s="3" t="s">
        <v>57</v>
      </c>
      <c r="I1553" s="3" t="s">
        <v>45</v>
      </c>
      <c r="J1553" s="3" t="s">
        <v>20</v>
      </c>
    </row>
    <row r="1554" spans="1:10">
      <c r="A1554" s="3">
        <v>1553</v>
      </c>
      <c r="B1554" s="3" t="s">
        <v>4208</v>
      </c>
      <c r="C1554" s="3" t="s">
        <v>23</v>
      </c>
      <c r="D1554" s="3">
        <v>108662.15</v>
      </c>
      <c r="E1554" s="3">
        <v>3</v>
      </c>
      <c r="F1554" s="3" t="s">
        <v>2196</v>
      </c>
      <c r="G1554" s="1">
        <v>45373</v>
      </c>
      <c r="H1554" s="3" t="s">
        <v>81</v>
      </c>
      <c r="I1554" s="3" t="s">
        <v>32</v>
      </c>
      <c r="J1554" s="3" t="s">
        <v>36</v>
      </c>
    </row>
    <row r="1555" spans="1:10">
      <c r="A1555" s="3">
        <v>1554</v>
      </c>
      <c r="B1555" s="3" t="s">
        <v>4209</v>
      </c>
      <c r="C1555" s="3" t="s">
        <v>51</v>
      </c>
      <c r="D1555" s="3">
        <v>33731.879999999997</v>
      </c>
      <c r="E1555" s="3">
        <v>2</v>
      </c>
      <c r="F1555" s="3" t="s">
        <v>2197</v>
      </c>
      <c r="G1555" s="1">
        <v>45391</v>
      </c>
      <c r="H1555" s="3" t="s">
        <v>181</v>
      </c>
      <c r="I1555" s="3" t="s">
        <v>41</v>
      </c>
      <c r="J1555" s="3" t="s">
        <v>36</v>
      </c>
    </row>
    <row r="1556" spans="1:10">
      <c r="A1556" s="3">
        <v>1555</v>
      </c>
      <c r="B1556" s="3" t="s">
        <v>3354</v>
      </c>
      <c r="C1556" s="3" t="s">
        <v>51</v>
      </c>
      <c r="D1556" s="3">
        <v>77200.2</v>
      </c>
      <c r="E1556" s="3">
        <v>1</v>
      </c>
      <c r="F1556" s="3" t="s">
        <v>2198</v>
      </c>
      <c r="G1556" s="1">
        <v>45510</v>
      </c>
      <c r="H1556" s="3" t="s">
        <v>76</v>
      </c>
      <c r="I1556" s="3" t="s">
        <v>26</v>
      </c>
      <c r="J1556" s="3" t="s">
        <v>36</v>
      </c>
    </row>
    <row r="1557" spans="1:10">
      <c r="A1557" s="3">
        <v>1556</v>
      </c>
      <c r="B1557" s="3" t="s">
        <v>4210</v>
      </c>
      <c r="C1557" s="3" t="s">
        <v>79</v>
      </c>
      <c r="D1557" s="3">
        <v>94832.29</v>
      </c>
      <c r="E1557" s="3">
        <v>5</v>
      </c>
      <c r="F1557" s="3" t="s">
        <v>2199</v>
      </c>
      <c r="G1557" s="1">
        <v>45586</v>
      </c>
      <c r="H1557" s="3" t="s">
        <v>131</v>
      </c>
      <c r="I1557" s="3" t="s">
        <v>19</v>
      </c>
      <c r="J1557" s="3" t="s">
        <v>27</v>
      </c>
    </row>
    <row r="1558" spans="1:10">
      <c r="A1558" s="3">
        <v>1557</v>
      </c>
      <c r="B1558" s="3" t="s">
        <v>4211</v>
      </c>
      <c r="C1558" s="3" t="s">
        <v>70</v>
      </c>
      <c r="D1558" s="3">
        <v>98734.62</v>
      </c>
      <c r="E1558" s="3">
        <v>2</v>
      </c>
      <c r="F1558" s="3" t="s">
        <v>2200</v>
      </c>
      <c r="G1558" s="1">
        <v>45328</v>
      </c>
      <c r="H1558" s="3" t="s">
        <v>35</v>
      </c>
      <c r="I1558" s="3" t="s">
        <v>45</v>
      </c>
      <c r="J1558" s="3" t="s">
        <v>36</v>
      </c>
    </row>
    <row r="1559" spans="1:10">
      <c r="A1559" s="3">
        <v>1558</v>
      </c>
      <c r="B1559" s="3" t="s">
        <v>4212</v>
      </c>
      <c r="C1559" s="3" t="s">
        <v>16</v>
      </c>
      <c r="D1559" s="3">
        <v>92379.28</v>
      </c>
      <c r="E1559" s="3">
        <v>4</v>
      </c>
      <c r="F1559" s="3" t="s">
        <v>2201</v>
      </c>
      <c r="G1559" s="1">
        <v>45645</v>
      </c>
      <c r="H1559" s="3" t="s">
        <v>197</v>
      </c>
      <c r="I1559" s="3" t="s">
        <v>19</v>
      </c>
      <c r="J1559" s="3" t="s">
        <v>27</v>
      </c>
    </row>
    <row r="1560" spans="1:10">
      <c r="A1560" s="3">
        <v>1559</v>
      </c>
      <c r="B1560" s="3" t="s">
        <v>4213</v>
      </c>
      <c r="C1560" s="3" t="s">
        <v>23</v>
      </c>
      <c r="D1560" s="3">
        <v>55341.49</v>
      </c>
      <c r="E1560" s="3">
        <v>4</v>
      </c>
      <c r="F1560" s="3" t="s">
        <v>2202</v>
      </c>
      <c r="G1560" s="1">
        <v>45408</v>
      </c>
      <c r="H1560" s="3" t="s">
        <v>57</v>
      </c>
      <c r="I1560" s="3" t="s">
        <v>26</v>
      </c>
      <c r="J1560" s="3" t="s">
        <v>20</v>
      </c>
    </row>
    <row r="1561" spans="1:10">
      <c r="A1561" s="3">
        <v>1560</v>
      </c>
      <c r="B1561" s="3" t="s">
        <v>4214</v>
      </c>
      <c r="C1561" s="3" t="s">
        <v>70</v>
      </c>
      <c r="D1561" s="3">
        <v>97203.64</v>
      </c>
      <c r="E1561" s="3">
        <v>3</v>
      </c>
      <c r="F1561" s="3" t="s">
        <v>2203</v>
      </c>
      <c r="G1561" s="1">
        <v>45494</v>
      </c>
      <c r="H1561" s="3" t="s">
        <v>53</v>
      </c>
      <c r="I1561" s="3" t="s">
        <v>45</v>
      </c>
      <c r="J1561" s="3" t="s">
        <v>36</v>
      </c>
    </row>
    <row r="1562" spans="1:10">
      <c r="A1562" s="3">
        <v>1561</v>
      </c>
      <c r="B1562" s="3" t="s">
        <v>4215</v>
      </c>
      <c r="C1562" s="3" t="s">
        <v>47</v>
      </c>
      <c r="D1562" s="3">
        <v>117408.87</v>
      </c>
      <c r="E1562" s="3">
        <v>2</v>
      </c>
      <c r="F1562" s="3" t="s">
        <v>2204</v>
      </c>
      <c r="G1562" s="1">
        <v>45338</v>
      </c>
      <c r="H1562" s="3" t="s">
        <v>121</v>
      </c>
      <c r="I1562" s="3" t="s">
        <v>26</v>
      </c>
      <c r="J1562" s="3" t="s">
        <v>20</v>
      </c>
    </row>
    <row r="1563" spans="1:10">
      <c r="A1563" s="3">
        <v>1562</v>
      </c>
      <c r="B1563" s="3" t="s">
        <v>4216</v>
      </c>
      <c r="C1563" s="3" t="s">
        <v>129</v>
      </c>
      <c r="D1563" s="3">
        <v>106737.42</v>
      </c>
      <c r="E1563" s="3">
        <v>2</v>
      </c>
      <c r="F1563" s="3" t="s">
        <v>2205</v>
      </c>
      <c r="G1563" s="1">
        <v>45309</v>
      </c>
      <c r="H1563" s="3" t="s">
        <v>191</v>
      </c>
      <c r="I1563" s="3" t="s">
        <v>19</v>
      </c>
      <c r="J1563" s="3" t="s">
        <v>36</v>
      </c>
    </row>
    <row r="1564" spans="1:10">
      <c r="A1564" s="3">
        <v>1563</v>
      </c>
      <c r="B1564" s="3" t="s">
        <v>4217</v>
      </c>
      <c r="C1564" s="3" t="s">
        <v>29</v>
      </c>
      <c r="D1564" s="3">
        <v>149380.54999999999</v>
      </c>
      <c r="E1564" s="3">
        <v>3</v>
      </c>
      <c r="F1564" s="3" t="s">
        <v>2206</v>
      </c>
      <c r="G1564" s="1">
        <v>45322</v>
      </c>
      <c r="H1564" s="3" t="s">
        <v>62</v>
      </c>
      <c r="I1564" s="3" t="s">
        <v>41</v>
      </c>
      <c r="J1564" s="3" t="s">
        <v>27</v>
      </c>
    </row>
    <row r="1565" spans="1:10">
      <c r="A1565" s="3">
        <v>1564</v>
      </c>
      <c r="B1565" s="3" t="s">
        <v>4218</v>
      </c>
      <c r="C1565" s="3" t="s">
        <v>60</v>
      </c>
      <c r="D1565" s="3">
        <v>61031.83</v>
      </c>
      <c r="E1565" s="3">
        <v>2</v>
      </c>
      <c r="F1565" s="3" t="s">
        <v>2207</v>
      </c>
      <c r="G1565" s="1">
        <v>45479</v>
      </c>
      <c r="H1565" s="3" t="s">
        <v>106</v>
      </c>
      <c r="I1565" s="3" t="s">
        <v>32</v>
      </c>
      <c r="J1565" s="3" t="s">
        <v>20</v>
      </c>
    </row>
    <row r="1566" spans="1:10">
      <c r="A1566" s="3">
        <v>1565</v>
      </c>
      <c r="B1566" s="3" t="s">
        <v>4219</v>
      </c>
      <c r="C1566" s="3" t="s">
        <v>38</v>
      </c>
      <c r="D1566" s="3">
        <v>147390.39999999999</v>
      </c>
      <c r="E1566" s="3">
        <v>4</v>
      </c>
      <c r="F1566" s="3" t="s">
        <v>2208</v>
      </c>
      <c r="G1566" s="1">
        <v>45398</v>
      </c>
      <c r="H1566" s="3" t="s">
        <v>35</v>
      </c>
      <c r="I1566" s="3" t="s">
        <v>26</v>
      </c>
      <c r="J1566" s="3" t="s">
        <v>27</v>
      </c>
    </row>
    <row r="1567" spans="1:10">
      <c r="A1567" s="3">
        <v>1566</v>
      </c>
      <c r="B1567" s="3" t="s">
        <v>4220</v>
      </c>
      <c r="C1567" s="3" t="s">
        <v>70</v>
      </c>
      <c r="D1567" s="3">
        <v>107077.42</v>
      </c>
      <c r="E1567" s="3">
        <v>5</v>
      </c>
      <c r="F1567" s="3" t="s">
        <v>2209</v>
      </c>
      <c r="G1567" s="1">
        <v>45417</v>
      </c>
      <c r="H1567" s="3" t="s">
        <v>96</v>
      </c>
      <c r="I1567" s="3" t="s">
        <v>26</v>
      </c>
      <c r="J1567" s="3" t="s">
        <v>27</v>
      </c>
    </row>
    <row r="1568" spans="1:10">
      <c r="A1568" s="3">
        <v>1567</v>
      </c>
      <c r="B1568" s="3" t="s">
        <v>4221</v>
      </c>
      <c r="C1568" s="3" t="s">
        <v>79</v>
      </c>
      <c r="D1568" s="3">
        <v>58663.33</v>
      </c>
      <c r="E1568" s="3">
        <v>1</v>
      </c>
      <c r="F1568" s="3" t="s">
        <v>2210</v>
      </c>
      <c r="G1568" s="1">
        <v>45563</v>
      </c>
      <c r="H1568" s="3" t="s">
        <v>31</v>
      </c>
      <c r="I1568" s="3" t="s">
        <v>32</v>
      </c>
      <c r="J1568" s="3" t="s">
        <v>27</v>
      </c>
    </row>
    <row r="1569" spans="1:10">
      <c r="A1569" s="3">
        <v>1568</v>
      </c>
      <c r="B1569" s="3" t="s">
        <v>4222</v>
      </c>
      <c r="C1569" s="3" t="s">
        <v>23</v>
      </c>
      <c r="D1569" s="3">
        <v>194272.4</v>
      </c>
      <c r="E1569" s="3">
        <v>5</v>
      </c>
      <c r="F1569" s="3" t="s">
        <v>2211</v>
      </c>
      <c r="G1569" s="1">
        <v>45533</v>
      </c>
      <c r="H1569" s="3" t="s">
        <v>223</v>
      </c>
      <c r="I1569" s="3" t="s">
        <v>32</v>
      </c>
      <c r="J1569" s="3" t="s">
        <v>36</v>
      </c>
    </row>
    <row r="1570" spans="1:10">
      <c r="A1570" s="3">
        <v>1569</v>
      </c>
      <c r="B1570" s="3" t="s">
        <v>4223</v>
      </c>
      <c r="C1570" s="3" t="s">
        <v>51</v>
      </c>
      <c r="D1570" s="3">
        <v>101050.95</v>
      </c>
      <c r="E1570" s="3">
        <v>1</v>
      </c>
      <c r="F1570" s="3" t="s">
        <v>2212</v>
      </c>
      <c r="G1570" s="1">
        <v>45562</v>
      </c>
      <c r="H1570" s="3" t="s">
        <v>223</v>
      </c>
      <c r="I1570" s="3" t="s">
        <v>26</v>
      </c>
      <c r="J1570" s="3" t="s">
        <v>20</v>
      </c>
    </row>
    <row r="1571" spans="1:10">
      <c r="A1571" s="3">
        <v>1570</v>
      </c>
      <c r="B1571" s="3" t="s">
        <v>2729</v>
      </c>
      <c r="C1571" s="3" t="s">
        <v>60</v>
      </c>
      <c r="D1571" s="3">
        <v>115816.65</v>
      </c>
      <c r="E1571" s="3">
        <v>1</v>
      </c>
      <c r="F1571" s="3" t="s">
        <v>2213</v>
      </c>
      <c r="G1571" s="1">
        <v>45443</v>
      </c>
      <c r="H1571" s="3" t="s">
        <v>76</v>
      </c>
      <c r="I1571" s="3" t="s">
        <v>32</v>
      </c>
      <c r="J1571" s="3" t="s">
        <v>27</v>
      </c>
    </row>
    <row r="1572" spans="1:10">
      <c r="A1572" s="3">
        <v>1571</v>
      </c>
      <c r="B1572" s="3" t="s">
        <v>4224</v>
      </c>
      <c r="C1572" s="3" t="s">
        <v>38</v>
      </c>
      <c r="D1572" s="3">
        <v>71221.89</v>
      </c>
      <c r="E1572" s="3">
        <v>2</v>
      </c>
      <c r="F1572" s="3" t="s">
        <v>2214</v>
      </c>
      <c r="G1572" s="1">
        <v>45322</v>
      </c>
      <c r="H1572" s="3" t="s">
        <v>25</v>
      </c>
      <c r="I1572" s="3" t="s">
        <v>26</v>
      </c>
      <c r="J1572" s="3" t="s">
        <v>36</v>
      </c>
    </row>
    <row r="1573" spans="1:10">
      <c r="A1573" s="3">
        <v>1572</v>
      </c>
      <c r="B1573" s="3" t="s">
        <v>4225</v>
      </c>
      <c r="C1573" s="3" t="s">
        <v>16</v>
      </c>
      <c r="D1573" s="3">
        <v>117817.19</v>
      </c>
      <c r="E1573" s="3">
        <v>4</v>
      </c>
      <c r="F1573" s="3" t="s">
        <v>2215</v>
      </c>
      <c r="G1573" s="1">
        <v>45310</v>
      </c>
      <c r="H1573" s="3" t="s">
        <v>84</v>
      </c>
      <c r="I1573" s="3" t="s">
        <v>41</v>
      </c>
      <c r="J1573" s="3" t="s">
        <v>27</v>
      </c>
    </row>
    <row r="1574" spans="1:10">
      <c r="A1574" s="3">
        <v>1573</v>
      </c>
      <c r="B1574" s="3" t="s">
        <v>4226</v>
      </c>
      <c r="C1574" s="3" t="s">
        <v>47</v>
      </c>
      <c r="D1574" s="3">
        <v>135764.74</v>
      </c>
      <c r="E1574" s="3">
        <v>3</v>
      </c>
      <c r="F1574" s="3" t="s">
        <v>2216</v>
      </c>
      <c r="G1574" s="1">
        <v>45614</v>
      </c>
      <c r="H1574" s="3" t="s">
        <v>81</v>
      </c>
      <c r="I1574" s="3" t="s">
        <v>45</v>
      </c>
      <c r="J1574" s="3" t="s">
        <v>27</v>
      </c>
    </row>
    <row r="1575" spans="1:10">
      <c r="A1575" s="3">
        <v>1574</v>
      </c>
      <c r="B1575" s="3" t="s">
        <v>4227</v>
      </c>
      <c r="C1575" s="3" t="s">
        <v>60</v>
      </c>
      <c r="D1575" s="3">
        <v>162397.68</v>
      </c>
      <c r="E1575" s="3">
        <v>2</v>
      </c>
      <c r="F1575" s="3" t="s">
        <v>2217</v>
      </c>
      <c r="G1575" s="1">
        <v>45530</v>
      </c>
      <c r="H1575" s="3" t="s">
        <v>72</v>
      </c>
      <c r="I1575" s="3" t="s">
        <v>45</v>
      </c>
      <c r="J1575" s="3" t="s">
        <v>36</v>
      </c>
    </row>
    <row r="1576" spans="1:10">
      <c r="A1576" s="3">
        <v>1575</v>
      </c>
      <c r="B1576" s="3" t="s">
        <v>4228</v>
      </c>
      <c r="C1576" s="3" t="s">
        <v>23</v>
      </c>
      <c r="D1576" s="3">
        <v>182089.49</v>
      </c>
      <c r="E1576" s="3">
        <v>5</v>
      </c>
      <c r="F1576" s="3" t="s">
        <v>2218</v>
      </c>
      <c r="G1576" s="1">
        <v>45454</v>
      </c>
      <c r="H1576" s="3" t="s">
        <v>44</v>
      </c>
      <c r="I1576" s="3" t="s">
        <v>19</v>
      </c>
      <c r="J1576" s="3" t="s">
        <v>20</v>
      </c>
    </row>
    <row r="1577" spans="1:10">
      <c r="A1577" s="3">
        <v>1576</v>
      </c>
      <c r="B1577" s="3" t="s">
        <v>4229</v>
      </c>
      <c r="C1577" s="3" t="s">
        <v>38</v>
      </c>
      <c r="D1577" s="3">
        <v>153020.29</v>
      </c>
      <c r="E1577" s="3">
        <v>2</v>
      </c>
      <c r="F1577" s="3" t="s">
        <v>2219</v>
      </c>
      <c r="G1577" s="1">
        <v>45539</v>
      </c>
      <c r="H1577" s="3" t="s">
        <v>91</v>
      </c>
      <c r="I1577" s="3" t="s">
        <v>32</v>
      </c>
      <c r="J1577" s="3" t="s">
        <v>20</v>
      </c>
    </row>
    <row r="1578" spans="1:10">
      <c r="A1578" s="3">
        <v>1577</v>
      </c>
      <c r="B1578" s="3" t="s">
        <v>4230</v>
      </c>
      <c r="C1578" s="3" t="s">
        <v>38</v>
      </c>
      <c r="D1578" s="3">
        <v>37764.019999999997</v>
      </c>
      <c r="E1578" s="3">
        <v>4</v>
      </c>
      <c r="F1578" s="3" t="s">
        <v>2220</v>
      </c>
      <c r="G1578" s="1">
        <v>45619</v>
      </c>
      <c r="H1578" s="3" t="s">
        <v>84</v>
      </c>
      <c r="I1578" s="3" t="s">
        <v>32</v>
      </c>
      <c r="J1578" s="3" t="s">
        <v>20</v>
      </c>
    </row>
    <row r="1579" spans="1:10">
      <c r="A1579" s="3">
        <v>1578</v>
      </c>
      <c r="B1579" s="3" t="s">
        <v>4231</v>
      </c>
      <c r="C1579" s="3" t="s">
        <v>23</v>
      </c>
      <c r="D1579" s="3">
        <v>157951.32</v>
      </c>
      <c r="E1579" s="3">
        <v>5</v>
      </c>
      <c r="F1579" s="3" t="s">
        <v>2221</v>
      </c>
      <c r="G1579" s="1">
        <v>45505</v>
      </c>
      <c r="H1579" s="3" t="s">
        <v>18</v>
      </c>
      <c r="I1579" s="3" t="s">
        <v>19</v>
      </c>
      <c r="J1579" s="3" t="s">
        <v>27</v>
      </c>
    </row>
    <row r="1580" spans="1:10">
      <c r="A1580" s="3">
        <v>1579</v>
      </c>
      <c r="B1580" s="3" t="s">
        <v>4232</v>
      </c>
      <c r="C1580" s="3" t="s">
        <v>23</v>
      </c>
      <c r="D1580" s="3">
        <v>183306.38</v>
      </c>
      <c r="E1580" s="3">
        <v>5</v>
      </c>
      <c r="F1580" s="3" t="s">
        <v>2222</v>
      </c>
      <c r="G1580" s="1">
        <v>45398</v>
      </c>
      <c r="H1580" s="3" t="s">
        <v>91</v>
      </c>
      <c r="I1580" s="3" t="s">
        <v>41</v>
      </c>
      <c r="J1580" s="3" t="s">
        <v>27</v>
      </c>
    </row>
    <row r="1581" spans="1:10">
      <c r="A1581" s="3">
        <v>1580</v>
      </c>
      <c r="B1581" s="3" t="s">
        <v>4233</v>
      </c>
      <c r="C1581" s="3" t="s">
        <v>47</v>
      </c>
      <c r="D1581" s="3">
        <v>110802.63</v>
      </c>
      <c r="E1581" s="3">
        <v>2</v>
      </c>
      <c r="F1581" s="3" t="s">
        <v>2223</v>
      </c>
      <c r="G1581" s="1">
        <v>45393</v>
      </c>
      <c r="H1581" s="3" t="s">
        <v>25</v>
      </c>
      <c r="I1581" s="3" t="s">
        <v>19</v>
      </c>
      <c r="J1581" s="3" t="s">
        <v>27</v>
      </c>
    </row>
    <row r="1582" spans="1:10">
      <c r="A1582" s="3">
        <v>1581</v>
      </c>
      <c r="B1582" s="3" t="s">
        <v>4234</v>
      </c>
      <c r="C1582" s="3" t="s">
        <v>16</v>
      </c>
      <c r="D1582" s="3">
        <v>145974.39999999999</v>
      </c>
      <c r="E1582" s="3">
        <v>1</v>
      </c>
      <c r="F1582" s="3" t="s">
        <v>2225</v>
      </c>
      <c r="G1582" s="1">
        <v>45321</v>
      </c>
      <c r="H1582" s="3" t="s">
        <v>131</v>
      </c>
      <c r="I1582" s="3" t="s">
        <v>32</v>
      </c>
      <c r="J1582" s="3" t="s">
        <v>36</v>
      </c>
    </row>
    <row r="1583" spans="1:10">
      <c r="A1583" s="3">
        <v>1582</v>
      </c>
      <c r="B1583" s="3" t="s">
        <v>4235</v>
      </c>
      <c r="C1583" s="3" t="s">
        <v>47</v>
      </c>
      <c r="D1583" s="3">
        <v>39031.4</v>
      </c>
      <c r="E1583" s="3">
        <v>1</v>
      </c>
      <c r="F1583" s="3" t="s">
        <v>2226</v>
      </c>
      <c r="G1583" s="1">
        <v>45340</v>
      </c>
      <c r="H1583" s="3" t="s">
        <v>84</v>
      </c>
      <c r="I1583" s="3" t="s">
        <v>26</v>
      </c>
      <c r="J1583" s="3" t="s">
        <v>36</v>
      </c>
    </row>
    <row r="1584" spans="1:10">
      <c r="A1584" s="3">
        <v>1583</v>
      </c>
      <c r="B1584" s="3" t="s">
        <v>4236</v>
      </c>
      <c r="C1584" s="3" t="s">
        <v>16</v>
      </c>
      <c r="D1584" s="3">
        <v>7666.94</v>
      </c>
      <c r="E1584" s="3">
        <v>2</v>
      </c>
      <c r="F1584" s="3" t="s">
        <v>2228</v>
      </c>
      <c r="G1584" s="1">
        <v>45647</v>
      </c>
      <c r="H1584" s="3" t="s">
        <v>131</v>
      </c>
      <c r="I1584" s="3" t="s">
        <v>45</v>
      </c>
      <c r="J1584" s="3" t="s">
        <v>36</v>
      </c>
    </row>
    <row r="1585" spans="1:10">
      <c r="A1585" s="3">
        <v>1584</v>
      </c>
      <c r="B1585" s="3" t="s">
        <v>4237</v>
      </c>
      <c r="C1585" s="3" t="s">
        <v>16</v>
      </c>
      <c r="D1585" s="3">
        <v>53621.65</v>
      </c>
      <c r="E1585" s="3">
        <v>1</v>
      </c>
      <c r="F1585" s="3" t="s">
        <v>2229</v>
      </c>
      <c r="G1585" s="1">
        <v>45496</v>
      </c>
      <c r="H1585" s="3" t="s">
        <v>96</v>
      </c>
      <c r="I1585" s="3" t="s">
        <v>32</v>
      </c>
      <c r="J1585" s="3" t="s">
        <v>27</v>
      </c>
    </row>
    <row r="1586" spans="1:10">
      <c r="A1586" s="3">
        <v>1585</v>
      </c>
      <c r="B1586" s="3" t="s">
        <v>4238</v>
      </c>
      <c r="C1586" s="3" t="s">
        <v>38</v>
      </c>
      <c r="D1586" s="3">
        <v>25374.27</v>
      </c>
      <c r="E1586" s="3">
        <v>1</v>
      </c>
      <c r="F1586" s="3" t="s">
        <v>2230</v>
      </c>
      <c r="G1586" s="1">
        <v>45593</v>
      </c>
      <c r="H1586" s="3" t="s">
        <v>121</v>
      </c>
      <c r="I1586" s="3" t="s">
        <v>32</v>
      </c>
      <c r="J1586" s="3" t="s">
        <v>27</v>
      </c>
    </row>
    <row r="1587" spans="1:10">
      <c r="A1587" s="3">
        <v>1586</v>
      </c>
      <c r="B1587" s="3" t="s">
        <v>4239</v>
      </c>
      <c r="C1587" s="3" t="s">
        <v>16</v>
      </c>
      <c r="D1587" s="3">
        <v>134533.71</v>
      </c>
      <c r="E1587" s="3">
        <v>3</v>
      </c>
      <c r="F1587" s="3" t="s">
        <v>2231</v>
      </c>
      <c r="G1587" s="1">
        <v>45529</v>
      </c>
      <c r="H1587" s="3" t="s">
        <v>191</v>
      </c>
      <c r="I1587" s="3" t="s">
        <v>32</v>
      </c>
      <c r="J1587" s="3" t="s">
        <v>36</v>
      </c>
    </row>
    <row r="1588" spans="1:10">
      <c r="A1588" s="3">
        <v>1587</v>
      </c>
      <c r="B1588" s="3" t="s">
        <v>4240</v>
      </c>
      <c r="C1588" s="3" t="s">
        <v>51</v>
      </c>
      <c r="D1588" s="3">
        <v>113157.04</v>
      </c>
      <c r="E1588" s="3">
        <v>1</v>
      </c>
      <c r="F1588" s="3" t="s">
        <v>2233</v>
      </c>
      <c r="G1588" s="1">
        <v>45642</v>
      </c>
      <c r="H1588" s="3" t="s">
        <v>62</v>
      </c>
      <c r="I1588" s="3" t="s">
        <v>19</v>
      </c>
      <c r="J1588" s="3" t="s">
        <v>20</v>
      </c>
    </row>
    <row r="1589" spans="1:10">
      <c r="A1589" s="3">
        <v>1588</v>
      </c>
      <c r="B1589" s="3" t="s">
        <v>4241</v>
      </c>
      <c r="C1589" s="3" t="s">
        <v>51</v>
      </c>
      <c r="D1589" s="3">
        <v>182384.41</v>
      </c>
      <c r="E1589" s="3">
        <v>5</v>
      </c>
      <c r="F1589" s="3" t="s">
        <v>2234</v>
      </c>
      <c r="G1589" s="1">
        <v>45305</v>
      </c>
      <c r="H1589" s="3" t="s">
        <v>159</v>
      </c>
      <c r="I1589" s="3" t="s">
        <v>41</v>
      </c>
      <c r="J1589" s="3" t="s">
        <v>36</v>
      </c>
    </row>
    <row r="1590" spans="1:10">
      <c r="A1590" s="3">
        <v>1589</v>
      </c>
      <c r="B1590" s="3" t="s">
        <v>4242</v>
      </c>
      <c r="C1590" s="3" t="s">
        <v>51</v>
      </c>
      <c r="D1590" s="3">
        <v>7597.57</v>
      </c>
      <c r="E1590" s="3">
        <v>4</v>
      </c>
      <c r="F1590" s="3" t="s">
        <v>2235</v>
      </c>
      <c r="G1590" s="1">
        <v>45599</v>
      </c>
      <c r="H1590" s="3" t="s">
        <v>40</v>
      </c>
      <c r="I1590" s="3" t="s">
        <v>32</v>
      </c>
      <c r="J1590" s="3" t="s">
        <v>36</v>
      </c>
    </row>
    <row r="1591" spans="1:10">
      <c r="A1591" s="3">
        <v>1590</v>
      </c>
      <c r="B1591" s="3" t="s">
        <v>4243</v>
      </c>
      <c r="C1591" s="3" t="s">
        <v>38</v>
      </c>
      <c r="D1591" s="3">
        <v>148975.13</v>
      </c>
      <c r="E1591" s="3">
        <v>3</v>
      </c>
      <c r="F1591" s="3" t="s">
        <v>2236</v>
      </c>
      <c r="G1591" s="1">
        <v>45434</v>
      </c>
      <c r="H1591" s="3" t="s">
        <v>197</v>
      </c>
      <c r="I1591" s="3" t="s">
        <v>19</v>
      </c>
      <c r="J1591" s="3" t="s">
        <v>27</v>
      </c>
    </row>
    <row r="1592" spans="1:10">
      <c r="A1592" s="3">
        <v>1591</v>
      </c>
      <c r="B1592" s="3" t="s">
        <v>4244</v>
      </c>
      <c r="C1592" s="3" t="s">
        <v>79</v>
      </c>
      <c r="D1592" s="3">
        <v>128066.6</v>
      </c>
      <c r="E1592" s="3">
        <v>1</v>
      </c>
      <c r="F1592" s="3" t="s">
        <v>2238</v>
      </c>
      <c r="G1592" s="1">
        <v>45424</v>
      </c>
      <c r="H1592" s="3" t="s">
        <v>91</v>
      </c>
      <c r="I1592" s="3" t="s">
        <v>41</v>
      </c>
      <c r="J1592" s="3" t="s">
        <v>27</v>
      </c>
    </row>
    <row r="1593" spans="1:10">
      <c r="A1593" s="3">
        <v>1592</v>
      </c>
      <c r="B1593" s="3" t="s">
        <v>4245</v>
      </c>
      <c r="C1593" s="3" t="s">
        <v>16</v>
      </c>
      <c r="D1593" s="3">
        <v>15731.29</v>
      </c>
      <c r="E1593" s="3">
        <v>2</v>
      </c>
      <c r="F1593" s="3" t="s">
        <v>2239</v>
      </c>
      <c r="G1593" s="1">
        <v>45647</v>
      </c>
      <c r="H1593" s="3" t="s">
        <v>84</v>
      </c>
      <c r="I1593" s="3" t="s">
        <v>41</v>
      </c>
      <c r="J1593" s="3" t="s">
        <v>20</v>
      </c>
    </row>
    <row r="1594" spans="1:10">
      <c r="A1594" s="3">
        <v>1593</v>
      </c>
      <c r="B1594" s="3" t="s">
        <v>4246</v>
      </c>
      <c r="C1594" s="3" t="s">
        <v>70</v>
      </c>
      <c r="D1594" s="3">
        <v>49589.82</v>
      </c>
      <c r="E1594" s="3">
        <v>1</v>
      </c>
      <c r="F1594" s="3" t="s">
        <v>2241</v>
      </c>
      <c r="G1594" s="1">
        <v>45455</v>
      </c>
      <c r="H1594" s="3" t="s">
        <v>191</v>
      </c>
      <c r="I1594" s="3" t="s">
        <v>45</v>
      </c>
      <c r="J1594" s="3" t="s">
        <v>36</v>
      </c>
    </row>
    <row r="1595" spans="1:10">
      <c r="A1595" s="3">
        <v>1594</v>
      </c>
      <c r="B1595" s="3" t="s">
        <v>4247</v>
      </c>
      <c r="C1595" s="3" t="s">
        <v>51</v>
      </c>
      <c r="D1595" s="3">
        <v>195495.84</v>
      </c>
      <c r="E1595" s="3">
        <v>3</v>
      </c>
      <c r="F1595" s="3" t="s">
        <v>2242</v>
      </c>
      <c r="G1595" s="1">
        <v>45580</v>
      </c>
      <c r="H1595" s="3" t="s">
        <v>31</v>
      </c>
      <c r="I1595" s="3" t="s">
        <v>41</v>
      </c>
      <c r="J1595" s="3" t="s">
        <v>20</v>
      </c>
    </row>
    <row r="1596" spans="1:10">
      <c r="A1596" s="3">
        <v>1595</v>
      </c>
      <c r="B1596" s="3" t="s">
        <v>4248</v>
      </c>
      <c r="C1596" s="3" t="s">
        <v>16</v>
      </c>
      <c r="D1596" s="3">
        <v>115150.78</v>
      </c>
      <c r="E1596" s="3">
        <v>3</v>
      </c>
      <c r="F1596" s="3" t="s">
        <v>2243</v>
      </c>
      <c r="G1596" s="1">
        <v>45618</v>
      </c>
      <c r="H1596" s="3" t="s">
        <v>159</v>
      </c>
      <c r="I1596" s="3" t="s">
        <v>26</v>
      </c>
      <c r="J1596" s="3" t="s">
        <v>20</v>
      </c>
    </row>
    <row r="1597" spans="1:10">
      <c r="A1597" s="3">
        <v>1596</v>
      </c>
      <c r="B1597" s="3" t="s">
        <v>4249</v>
      </c>
      <c r="C1597" s="3" t="s">
        <v>23</v>
      </c>
      <c r="D1597" s="3">
        <v>125308.65</v>
      </c>
      <c r="E1597" s="3">
        <v>3</v>
      </c>
      <c r="F1597" s="3" t="s">
        <v>2244</v>
      </c>
      <c r="G1597" s="1">
        <v>45525</v>
      </c>
      <c r="H1597" s="3" t="s">
        <v>72</v>
      </c>
      <c r="I1597" s="3" t="s">
        <v>45</v>
      </c>
      <c r="J1597" s="3" t="s">
        <v>27</v>
      </c>
    </row>
    <row r="1598" spans="1:10">
      <c r="A1598" s="3">
        <v>1597</v>
      </c>
      <c r="B1598" s="3" t="s">
        <v>4250</v>
      </c>
      <c r="C1598" s="3" t="s">
        <v>129</v>
      </c>
      <c r="D1598" s="3">
        <v>40431.39</v>
      </c>
      <c r="E1598" s="3">
        <v>1</v>
      </c>
      <c r="F1598" s="3" t="s">
        <v>2245</v>
      </c>
      <c r="G1598" s="1">
        <v>45428</v>
      </c>
      <c r="H1598" s="3" t="s">
        <v>84</v>
      </c>
      <c r="I1598" s="3" t="s">
        <v>45</v>
      </c>
      <c r="J1598" s="3" t="s">
        <v>27</v>
      </c>
    </row>
    <row r="1599" spans="1:10">
      <c r="A1599" s="3">
        <v>1598</v>
      </c>
      <c r="B1599" s="3" t="s">
        <v>4251</v>
      </c>
      <c r="C1599" s="3" t="s">
        <v>23</v>
      </c>
      <c r="D1599" s="3">
        <v>177288.49</v>
      </c>
      <c r="E1599" s="3">
        <v>5</v>
      </c>
      <c r="F1599" s="3" t="s">
        <v>2246</v>
      </c>
      <c r="G1599" s="1">
        <v>45292</v>
      </c>
      <c r="H1599" s="3" t="s">
        <v>31</v>
      </c>
      <c r="I1599" s="3" t="s">
        <v>45</v>
      </c>
      <c r="J1599" s="3" t="s">
        <v>36</v>
      </c>
    </row>
    <row r="1600" spans="1:10">
      <c r="A1600" s="3">
        <v>1599</v>
      </c>
      <c r="B1600" s="3" t="s">
        <v>4252</v>
      </c>
      <c r="C1600" s="3" t="s">
        <v>60</v>
      </c>
      <c r="D1600" s="3">
        <v>126125.13</v>
      </c>
      <c r="E1600" s="3">
        <v>2</v>
      </c>
      <c r="F1600" s="3" t="s">
        <v>2247</v>
      </c>
      <c r="G1600" s="1">
        <v>45515</v>
      </c>
      <c r="H1600" s="3" t="s">
        <v>76</v>
      </c>
      <c r="I1600" s="3" t="s">
        <v>45</v>
      </c>
      <c r="J1600" s="3" t="s">
        <v>20</v>
      </c>
    </row>
    <row r="1601" spans="1:10">
      <c r="A1601" s="3">
        <v>1600</v>
      </c>
      <c r="B1601" s="3" t="s">
        <v>4253</v>
      </c>
      <c r="C1601" s="3" t="s">
        <v>51</v>
      </c>
      <c r="D1601" s="3">
        <v>44870.74</v>
      </c>
      <c r="E1601" s="3">
        <v>5</v>
      </c>
      <c r="F1601" s="3" t="s">
        <v>2248</v>
      </c>
      <c r="G1601" s="1">
        <v>45508</v>
      </c>
      <c r="H1601" s="3" t="s">
        <v>67</v>
      </c>
      <c r="I1601" s="3" t="s">
        <v>26</v>
      </c>
      <c r="J1601" s="3" t="s">
        <v>20</v>
      </c>
    </row>
    <row r="1602" spans="1:10">
      <c r="A1602" s="3">
        <v>1601</v>
      </c>
      <c r="B1602" s="3" t="s">
        <v>4254</v>
      </c>
      <c r="C1602" s="3" t="s">
        <v>38</v>
      </c>
      <c r="D1602" s="3">
        <v>41012.129999999997</v>
      </c>
      <c r="E1602" s="3">
        <v>2</v>
      </c>
      <c r="F1602" s="3" t="s">
        <v>2249</v>
      </c>
      <c r="G1602" s="1">
        <v>45584</v>
      </c>
      <c r="H1602" s="3" t="s">
        <v>91</v>
      </c>
      <c r="I1602" s="3" t="s">
        <v>45</v>
      </c>
      <c r="J1602" s="3" t="s">
        <v>20</v>
      </c>
    </row>
    <row r="1603" spans="1:10">
      <c r="A1603" s="3">
        <v>1602</v>
      </c>
      <c r="B1603" s="3" t="s">
        <v>4255</v>
      </c>
      <c r="C1603" s="3" t="s">
        <v>70</v>
      </c>
      <c r="D1603" s="3">
        <v>149875.42000000001</v>
      </c>
      <c r="E1603" s="3">
        <v>5</v>
      </c>
      <c r="F1603" s="3" t="s">
        <v>2250</v>
      </c>
      <c r="G1603" s="1">
        <v>45520</v>
      </c>
      <c r="H1603" s="3" t="s">
        <v>131</v>
      </c>
      <c r="I1603" s="3" t="s">
        <v>26</v>
      </c>
      <c r="J1603" s="3" t="s">
        <v>27</v>
      </c>
    </row>
    <row r="1604" spans="1:10">
      <c r="A1604" s="3">
        <v>1603</v>
      </c>
      <c r="B1604" s="3" t="s">
        <v>4256</v>
      </c>
      <c r="C1604" s="3" t="s">
        <v>129</v>
      </c>
      <c r="D1604" s="3">
        <v>138667.73000000001</v>
      </c>
      <c r="E1604" s="3">
        <v>5</v>
      </c>
      <c r="F1604" s="3" t="s">
        <v>2251</v>
      </c>
      <c r="G1604" s="1">
        <v>45583</v>
      </c>
      <c r="H1604" s="3" t="s">
        <v>40</v>
      </c>
      <c r="I1604" s="3" t="s">
        <v>26</v>
      </c>
      <c r="J1604" s="3" t="s">
        <v>20</v>
      </c>
    </row>
    <row r="1605" spans="1:10">
      <c r="A1605" s="3">
        <v>1604</v>
      </c>
      <c r="B1605" s="3" t="s">
        <v>4257</v>
      </c>
      <c r="C1605" s="3" t="s">
        <v>23</v>
      </c>
      <c r="D1605" s="3">
        <v>101426.52</v>
      </c>
      <c r="E1605" s="3">
        <v>1</v>
      </c>
      <c r="F1605" s="3" t="s">
        <v>2252</v>
      </c>
      <c r="G1605" s="1">
        <v>45382</v>
      </c>
      <c r="H1605" s="3" t="s">
        <v>121</v>
      </c>
      <c r="I1605" s="3" t="s">
        <v>19</v>
      </c>
      <c r="J1605" s="3" t="s">
        <v>20</v>
      </c>
    </row>
    <row r="1606" spans="1:10">
      <c r="A1606" s="3">
        <v>1605</v>
      </c>
      <c r="B1606" s="3" t="s">
        <v>4258</v>
      </c>
      <c r="C1606" s="3" t="s">
        <v>129</v>
      </c>
      <c r="D1606" s="3">
        <v>146025.54999999999</v>
      </c>
      <c r="E1606" s="3">
        <v>1</v>
      </c>
      <c r="F1606" s="3" t="s">
        <v>2253</v>
      </c>
      <c r="G1606" s="1">
        <v>45322</v>
      </c>
      <c r="H1606" s="3" t="s">
        <v>131</v>
      </c>
      <c r="I1606" s="3" t="s">
        <v>45</v>
      </c>
      <c r="J1606" s="3" t="s">
        <v>27</v>
      </c>
    </row>
    <row r="1607" spans="1:10">
      <c r="A1607" s="3">
        <v>1606</v>
      </c>
      <c r="B1607" s="3" t="s">
        <v>4259</v>
      </c>
      <c r="C1607" s="3" t="s">
        <v>16</v>
      </c>
      <c r="D1607" s="3">
        <v>129498.47</v>
      </c>
      <c r="E1607" s="3">
        <v>5</v>
      </c>
      <c r="F1607" s="3" t="s">
        <v>2254</v>
      </c>
      <c r="G1607" s="1">
        <v>45578</v>
      </c>
      <c r="H1607" s="3" t="s">
        <v>53</v>
      </c>
      <c r="I1607" s="3" t="s">
        <v>41</v>
      </c>
      <c r="J1607" s="3" t="s">
        <v>36</v>
      </c>
    </row>
    <row r="1608" spans="1:10">
      <c r="A1608" s="3">
        <v>1607</v>
      </c>
      <c r="B1608" s="3" t="s">
        <v>4260</v>
      </c>
      <c r="C1608" s="3" t="s">
        <v>60</v>
      </c>
      <c r="D1608" s="3">
        <v>55108.2</v>
      </c>
      <c r="E1608" s="3">
        <v>5</v>
      </c>
      <c r="F1608" s="3" t="s">
        <v>2255</v>
      </c>
      <c r="G1608" s="1">
        <v>45307</v>
      </c>
      <c r="H1608" s="3" t="s">
        <v>159</v>
      </c>
      <c r="I1608" s="3" t="s">
        <v>41</v>
      </c>
      <c r="J1608" s="3" t="s">
        <v>20</v>
      </c>
    </row>
    <row r="1609" spans="1:10">
      <c r="A1609" s="3">
        <v>1608</v>
      </c>
      <c r="B1609" s="3" t="s">
        <v>4261</v>
      </c>
      <c r="C1609" s="3" t="s">
        <v>79</v>
      </c>
      <c r="D1609" s="3">
        <v>68353.88</v>
      </c>
      <c r="E1609" s="3">
        <v>4</v>
      </c>
      <c r="F1609" s="3" t="s">
        <v>2256</v>
      </c>
      <c r="G1609" s="1">
        <v>45479</v>
      </c>
      <c r="H1609" s="3" t="s">
        <v>99</v>
      </c>
      <c r="I1609" s="3" t="s">
        <v>26</v>
      </c>
      <c r="J1609" s="3" t="s">
        <v>36</v>
      </c>
    </row>
    <row r="1610" spans="1:10">
      <c r="A1610" s="3">
        <v>1609</v>
      </c>
      <c r="B1610" s="3" t="s">
        <v>4262</v>
      </c>
      <c r="C1610" s="3" t="s">
        <v>38</v>
      </c>
      <c r="D1610" s="3">
        <v>145918.89000000001</v>
      </c>
      <c r="E1610" s="3">
        <v>3</v>
      </c>
      <c r="F1610" s="3" t="s">
        <v>2257</v>
      </c>
      <c r="G1610" s="1">
        <v>45395</v>
      </c>
      <c r="H1610" s="3" t="s">
        <v>76</v>
      </c>
      <c r="I1610" s="3" t="s">
        <v>41</v>
      </c>
      <c r="J1610" s="3" t="s">
        <v>27</v>
      </c>
    </row>
    <row r="1611" spans="1:10">
      <c r="A1611" s="3">
        <v>1610</v>
      </c>
      <c r="B1611" s="3" t="s">
        <v>4263</v>
      </c>
      <c r="C1611" s="3" t="s">
        <v>70</v>
      </c>
      <c r="D1611" s="3">
        <v>147288.13</v>
      </c>
      <c r="E1611" s="3">
        <v>4</v>
      </c>
      <c r="F1611" s="3" t="s">
        <v>2258</v>
      </c>
      <c r="G1611" s="1">
        <v>45344</v>
      </c>
      <c r="H1611" s="3" t="s">
        <v>223</v>
      </c>
      <c r="I1611" s="3" t="s">
        <v>32</v>
      </c>
      <c r="J1611" s="3" t="s">
        <v>36</v>
      </c>
    </row>
    <row r="1612" spans="1:10">
      <c r="A1612" s="3">
        <v>1611</v>
      </c>
      <c r="B1612" s="3" t="s">
        <v>4264</v>
      </c>
      <c r="C1612" s="3" t="s">
        <v>70</v>
      </c>
      <c r="D1612" s="3">
        <v>195217.51</v>
      </c>
      <c r="E1612" s="3">
        <v>4</v>
      </c>
      <c r="F1612" s="3" t="s">
        <v>2259</v>
      </c>
      <c r="G1612" s="1">
        <v>45360</v>
      </c>
      <c r="H1612" s="3" t="s">
        <v>91</v>
      </c>
      <c r="I1612" s="3" t="s">
        <v>19</v>
      </c>
      <c r="J1612" s="3" t="s">
        <v>27</v>
      </c>
    </row>
    <row r="1613" spans="1:10">
      <c r="A1613" s="3">
        <v>1612</v>
      </c>
      <c r="B1613" s="3" t="s">
        <v>4265</v>
      </c>
      <c r="C1613" s="3" t="s">
        <v>23</v>
      </c>
      <c r="D1613" s="3">
        <v>193242.91</v>
      </c>
      <c r="E1613" s="3">
        <v>2</v>
      </c>
      <c r="F1613" s="3" t="s">
        <v>2260</v>
      </c>
      <c r="G1613" s="1">
        <v>45648</v>
      </c>
      <c r="H1613" s="3" t="s">
        <v>72</v>
      </c>
      <c r="I1613" s="3" t="s">
        <v>45</v>
      </c>
      <c r="J1613" s="3" t="s">
        <v>27</v>
      </c>
    </row>
    <row r="1614" spans="1:10">
      <c r="A1614" s="3">
        <v>1613</v>
      </c>
      <c r="B1614" s="3" t="s">
        <v>4266</v>
      </c>
      <c r="C1614" s="3" t="s">
        <v>38</v>
      </c>
      <c r="D1614" s="3">
        <v>56737.62</v>
      </c>
      <c r="E1614" s="3">
        <v>3</v>
      </c>
      <c r="F1614" s="3" t="s">
        <v>2261</v>
      </c>
      <c r="G1614" s="1">
        <v>45524</v>
      </c>
      <c r="H1614" s="3" t="s">
        <v>40</v>
      </c>
      <c r="I1614" s="3" t="s">
        <v>26</v>
      </c>
      <c r="J1614" s="3" t="s">
        <v>27</v>
      </c>
    </row>
    <row r="1615" spans="1:10">
      <c r="A1615" s="3">
        <v>1614</v>
      </c>
      <c r="B1615" s="3" t="s">
        <v>4267</v>
      </c>
      <c r="C1615" s="3" t="s">
        <v>38</v>
      </c>
      <c r="D1615" s="3">
        <v>20196.48</v>
      </c>
      <c r="E1615" s="3">
        <v>5</v>
      </c>
      <c r="F1615" s="3" t="s">
        <v>2262</v>
      </c>
      <c r="G1615" s="1">
        <v>45428</v>
      </c>
      <c r="H1615" s="3" t="s">
        <v>223</v>
      </c>
      <c r="I1615" s="3" t="s">
        <v>45</v>
      </c>
      <c r="J1615" s="3" t="s">
        <v>27</v>
      </c>
    </row>
    <row r="1616" spans="1:10">
      <c r="A1616" s="3">
        <v>1615</v>
      </c>
      <c r="B1616" s="3" t="s">
        <v>4268</v>
      </c>
      <c r="C1616" s="3" t="s">
        <v>23</v>
      </c>
      <c r="D1616" s="3">
        <v>61361.36</v>
      </c>
      <c r="E1616" s="3">
        <v>5</v>
      </c>
      <c r="F1616" s="3" t="s">
        <v>2263</v>
      </c>
      <c r="G1616" s="1">
        <v>45355</v>
      </c>
      <c r="H1616" s="3" t="s">
        <v>197</v>
      </c>
      <c r="I1616" s="3" t="s">
        <v>26</v>
      </c>
      <c r="J1616" s="3" t="s">
        <v>36</v>
      </c>
    </row>
    <row r="1617" spans="1:10">
      <c r="A1617" s="3">
        <v>1616</v>
      </c>
      <c r="B1617" s="3" t="s">
        <v>4269</v>
      </c>
      <c r="C1617" s="3" t="s">
        <v>47</v>
      </c>
      <c r="D1617" s="3">
        <v>135736.43</v>
      </c>
      <c r="E1617" s="3">
        <v>4</v>
      </c>
      <c r="F1617" s="3" t="s">
        <v>2264</v>
      </c>
      <c r="G1617" s="1">
        <v>45609</v>
      </c>
      <c r="H1617" s="3" t="s">
        <v>44</v>
      </c>
      <c r="I1617" s="3" t="s">
        <v>41</v>
      </c>
      <c r="J1617" s="3" t="s">
        <v>27</v>
      </c>
    </row>
    <row r="1618" spans="1:10">
      <c r="A1618" s="3">
        <v>1617</v>
      </c>
      <c r="B1618" s="3" t="s">
        <v>4270</v>
      </c>
      <c r="C1618" s="3" t="s">
        <v>129</v>
      </c>
      <c r="D1618" s="3">
        <v>175299.58</v>
      </c>
      <c r="E1618" s="3">
        <v>5</v>
      </c>
      <c r="F1618" s="3" t="s">
        <v>2265</v>
      </c>
      <c r="G1618" s="1">
        <v>45617</v>
      </c>
      <c r="H1618" s="3" t="s">
        <v>62</v>
      </c>
      <c r="I1618" s="3" t="s">
        <v>32</v>
      </c>
      <c r="J1618" s="3" t="s">
        <v>20</v>
      </c>
    </row>
    <row r="1619" spans="1:10">
      <c r="A1619" s="3">
        <v>1618</v>
      </c>
      <c r="B1619" s="3" t="s">
        <v>4271</v>
      </c>
      <c r="C1619" s="3" t="s">
        <v>79</v>
      </c>
      <c r="D1619" s="3">
        <v>141579.45000000001</v>
      </c>
      <c r="E1619" s="3">
        <v>5</v>
      </c>
      <c r="F1619" s="3" t="s">
        <v>2266</v>
      </c>
      <c r="G1619" s="1">
        <v>45378</v>
      </c>
      <c r="H1619" s="3" t="s">
        <v>96</v>
      </c>
      <c r="I1619" s="3" t="s">
        <v>45</v>
      </c>
      <c r="J1619" s="3" t="s">
        <v>36</v>
      </c>
    </row>
    <row r="1620" spans="1:10">
      <c r="A1620" s="3">
        <v>1619</v>
      </c>
      <c r="B1620" s="3" t="s">
        <v>4272</v>
      </c>
      <c r="C1620" s="3" t="s">
        <v>47</v>
      </c>
      <c r="D1620" s="3">
        <v>87050.46</v>
      </c>
      <c r="E1620" s="3">
        <v>4</v>
      </c>
      <c r="F1620" s="3" t="s">
        <v>2267</v>
      </c>
      <c r="G1620" s="1">
        <v>45621</v>
      </c>
      <c r="H1620" s="3" t="s">
        <v>251</v>
      </c>
      <c r="I1620" s="3" t="s">
        <v>26</v>
      </c>
      <c r="J1620" s="3" t="s">
        <v>27</v>
      </c>
    </row>
    <row r="1621" spans="1:10">
      <c r="A1621" s="3">
        <v>1620</v>
      </c>
      <c r="B1621" s="3" t="s">
        <v>4273</v>
      </c>
      <c r="C1621" s="3" t="s">
        <v>51</v>
      </c>
      <c r="D1621" s="3">
        <v>47044.57</v>
      </c>
      <c r="E1621" s="3">
        <v>2</v>
      </c>
      <c r="F1621" s="3" t="s">
        <v>2269</v>
      </c>
      <c r="G1621" s="1">
        <v>45401</v>
      </c>
      <c r="H1621" s="3" t="s">
        <v>223</v>
      </c>
      <c r="I1621" s="3" t="s">
        <v>45</v>
      </c>
      <c r="J1621" s="3" t="s">
        <v>36</v>
      </c>
    </row>
    <row r="1622" spans="1:10">
      <c r="A1622" s="3">
        <v>1621</v>
      </c>
      <c r="B1622" s="3" t="s">
        <v>4274</v>
      </c>
      <c r="C1622" s="3" t="s">
        <v>23</v>
      </c>
      <c r="D1622" s="3">
        <v>135632.04</v>
      </c>
      <c r="E1622" s="3">
        <v>5</v>
      </c>
      <c r="F1622" s="3" t="s">
        <v>2270</v>
      </c>
      <c r="G1622" s="1">
        <v>45295</v>
      </c>
      <c r="H1622" s="3" t="s">
        <v>35</v>
      </c>
      <c r="I1622" s="3" t="s">
        <v>41</v>
      </c>
      <c r="J1622" s="3" t="s">
        <v>20</v>
      </c>
    </row>
    <row r="1623" spans="1:10">
      <c r="A1623" s="3">
        <v>1622</v>
      </c>
      <c r="B1623" s="3" t="s">
        <v>4275</v>
      </c>
      <c r="C1623" s="3" t="s">
        <v>16</v>
      </c>
      <c r="D1623" s="3">
        <v>52294.79</v>
      </c>
      <c r="E1623" s="3">
        <v>4</v>
      </c>
      <c r="F1623" s="3" t="s">
        <v>2271</v>
      </c>
      <c r="G1623" s="1">
        <v>45425</v>
      </c>
      <c r="H1623" s="3" t="s">
        <v>84</v>
      </c>
      <c r="I1623" s="3" t="s">
        <v>45</v>
      </c>
      <c r="J1623" s="3" t="s">
        <v>36</v>
      </c>
    </row>
    <row r="1624" spans="1:10">
      <c r="A1624" s="3">
        <v>1623</v>
      </c>
      <c r="B1624" s="3" t="s">
        <v>4276</v>
      </c>
      <c r="C1624" s="3" t="s">
        <v>129</v>
      </c>
      <c r="D1624" s="3">
        <v>22862.21</v>
      </c>
      <c r="E1624" s="3">
        <v>3</v>
      </c>
      <c r="F1624" s="3" t="s">
        <v>2272</v>
      </c>
      <c r="G1624" s="1">
        <v>45465</v>
      </c>
      <c r="H1624" s="3" t="s">
        <v>84</v>
      </c>
      <c r="I1624" s="3" t="s">
        <v>45</v>
      </c>
      <c r="J1624" s="3" t="s">
        <v>36</v>
      </c>
    </row>
    <row r="1625" spans="1:10">
      <c r="A1625" s="3">
        <v>1624</v>
      </c>
      <c r="B1625" s="3" t="s">
        <v>4277</v>
      </c>
      <c r="C1625" s="3" t="s">
        <v>47</v>
      </c>
      <c r="D1625" s="3">
        <v>138951.10999999999</v>
      </c>
      <c r="E1625" s="3">
        <v>5</v>
      </c>
      <c r="F1625" s="3" t="s">
        <v>2273</v>
      </c>
      <c r="G1625" s="1">
        <v>45438</v>
      </c>
      <c r="H1625" s="3" t="s">
        <v>91</v>
      </c>
      <c r="I1625" s="3" t="s">
        <v>26</v>
      </c>
      <c r="J1625" s="3" t="s">
        <v>20</v>
      </c>
    </row>
    <row r="1626" spans="1:10">
      <c r="A1626" s="3">
        <v>1625</v>
      </c>
      <c r="B1626" s="3" t="s">
        <v>4278</v>
      </c>
      <c r="C1626" s="3" t="s">
        <v>29</v>
      </c>
      <c r="D1626" s="3">
        <v>85848.57</v>
      </c>
      <c r="E1626" s="3">
        <v>3</v>
      </c>
      <c r="F1626" s="3" t="s">
        <v>2274</v>
      </c>
      <c r="G1626" s="1">
        <v>45363</v>
      </c>
      <c r="H1626" s="3" t="s">
        <v>251</v>
      </c>
      <c r="I1626" s="3" t="s">
        <v>19</v>
      </c>
      <c r="J1626" s="3" t="s">
        <v>20</v>
      </c>
    </row>
    <row r="1627" spans="1:10">
      <c r="A1627" s="3">
        <v>1626</v>
      </c>
      <c r="B1627" s="3" t="s">
        <v>4279</v>
      </c>
      <c r="C1627" s="3" t="s">
        <v>51</v>
      </c>
      <c r="D1627" s="3">
        <v>87855.44</v>
      </c>
      <c r="E1627" s="3">
        <v>1</v>
      </c>
      <c r="F1627" s="3" t="s">
        <v>2275</v>
      </c>
      <c r="G1627" s="1">
        <v>45344</v>
      </c>
      <c r="H1627" s="3" t="s">
        <v>18</v>
      </c>
      <c r="I1627" s="3" t="s">
        <v>26</v>
      </c>
      <c r="J1627" s="3" t="s">
        <v>20</v>
      </c>
    </row>
    <row r="1628" spans="1:10">
      <c r="A1628" s="3">
        <v>1627</v>
      </c>
      <c r="B1628" s="3" t="s">
        <v>4280</v>
      </c>
      <c r="C1628" s="3" t="s">
        <v>60</v>
      </c>
      <c r="D1628" s="3">
        <v>16362.69</v>
      </c>
      <c r="E1628" s="3">
        <v>1</v>
      </c>
      <c r="F1628" s="3" t="s">
        <v>2276</v>
      </c>
      <c r="G1628" s="1">
        <v>45475</v>
      </c>
      <c r="H1628" s="3" t="s">
        <v>181</v>
      </c>
      <c r="I1628" s="3" t="s">
        <v>32</v>
      </c>
      <c r="J1628" s="3" t="s">
        <v>27</v>
      </c>
    </row>
    <row r="1629" spans="1:10">
      <c r="A1629" s="3">
        <v>1628</v>
      </c>
      <c r="B1629" s="3" t="s">
        <v>4281</v>
      </c>
      <c r="C1629" s="3" t="s">
        <v>60</v>
      </c>
      <c r="D1629" s="3">
        <v>171617.17</v>
      </c>
      <c r="E1629" s="3">
        <v>2</v>
      </c>
      <c r="F1629" s="3" t="s">
        <v>2277</v>
      </c>
      <c r="G1629" s="1">
        <v>45542</v>
      </c>
      <c r="H1629" s="3" t="s">
        <v>25</v>
      </c>
      <c r="I1629" s="3" t="s">
        <v>32</v>
      </c>
      <c r="J1629" s="3" t="s">
        <v>27</v>
      </c>
    </row>
    <row r="1630" spans="1:10">
      <c r="A1630" s="3">
        <v>1629</v>
      </c>
      <c r="B1630" s="3" t="s">
        <v>4282</v>
      </c>
      <c r="C1630" s="3" t="s">
        <v>38</v>
      </c>
      <c r="D1630" s="3">
        <v>25378.05</v>
      </c>
      <c r="E1630" s="3">
        <v>4</v>
      </c>
      <c r="F1630" s="3" t="s">
        <v>2278</v>
      </c>
      <c r="G1630" s="1">
        <v>45380</v>
      </c>
      <c r="H1630" s="3" t="s">
        <v>40</v>
      </c>
      <c r="I1630" s="3" t="s">
        <v>19</v>
      </c>
      <c r="J1630" s="3" t="s">
        <v>20</v>
      </c>
    </row>
    <row r="1631" spans="1:10">
      <c r="A1631" s="3">
        <v>1630</v>
      </c>
      <c r="B1631" s="3" t="s">
        <v>4283</v>
      </c>
      <c r="C1631" s="3" t="s">
        <v>129</v>
      </c>
      <c r="D1631" s="3">
        <v>198705.84</v>
      </c>
      <c r="E1631" s="3">
        <v>4</v>
      </c>
      <c r="F1631" s="3" t="s">
        <v>2280</v>
      </c>
      <c r="G1631" s="1">
        <v>45502</v>
      </c>
      <c r="H1631" s="3" t="s">
        <v>62</v>
      </c>
      <c r="I1631" s="3" t="s">
        <v>19</v>
      </c>
      <c r="J1631" s="3" t="s">
        <v>36</v>
      </c>
    </row>
    <row r="1632" spans="1:10">
      <c r="A1632" s="3">
        <v>1631</v>
      </c>
      <c r="B1632" s="3" t="s">
        <v>4284</v>
      </c>
      <c r="C1632" s="3" t="s">
        <v>29</v>
      </c>
      <c r="D1632" s="3">
        <v>161811.76</v>
      </c>
      <c r="E1632" s="3">
        <v>2</v>
      </c>
      <c r="F1632" s="3" t="s">
        <v>2281</v>
      </c>
      <c r="G1632" s="1">
        <v>45484</v>
      </c>
      <c r="H1632" s="3" t="s">
        <v>121</v>
      </c>
      <c r="I1632" s="3" t="s">
        <v>26</v>
      </c>
      <c r="J1632" s="3" t="s">
        <v>36</v>
      </c>
    </row>
    <row r="1633" spans="1:10">
      <c r="A1633" s="3">
        <v>1632</v>
      </c>
      <c r="B1633" s="3" t="s">
        <v>4285</v>
      </c>
      <c r="C1633" s="3" t="s">
        <v>47</v>
      </c>
      <c r="D1633" s="3">
        <v>123382.27</v>
      </c>
      <c r="E1633" s="3">
        <v>1</v>
      </c>
      <c r="F1633" s="3" t="s">
        <v>2282</v>
      </c>
      <c r="G1633" s="1">
        <v>45444</v>
      </c>
      <c r="H1633" s="3" t="s">
        <v>57</v>
      </c>
      <c r="I1633" s="3" t="s">
        <v>19</v>
      </c>
      <c r="J1633" s="3" t="s">
        <v>36</v>
      </c>
    </row>
    <row r="1634" spans="1:10">
      <c r="A1634" s="3">
        <v>1633</v>
      </c>
      <c r="B1634" s="3" t="s">
        <v>4286</v>
      </c>
      <c r="C1634" s="3" t="s">
        <v>47</v>
      </c>
      <c r="D1634" s="3">
        <v>5334.12</v>
      </c>
      <c r="E1634" s="3">
        <v>3</v>
      </c>
      <c r="F1634" s="3" t="s">
        <v>2283</v>
      </c>
      <c r="G1634" s="1">
        <v>45470</v>
      </c>
      <c r="H1634" s="3" t="s">
        <v>76</v>
      </c>
      <c r="I1634" s="3" t="s">
        <v>32</v>
      </c>
      <c r="J1634" s="3" t="s">
        <v>27</v>
      </c>
    </row>
    <row r="1635" spans="1:10">
      <c r="A1635" s="3">
        <v>1634</v>
      </c>
      <c r="B1635" s="3" t="s">
        <v>4287</v>
      </c>
      <c r="C1635" s="3" t="s">
        <v>60</v>
      </c>
      <c r="D1635" s="3">
        <v>152029.72</v>
      </c>
      <c r="E1635" s="3">
        <v>5</v>
      </c>
      <c r="F1635" s="3" t="s">
        <v>2284</v>
      </c>
      <c r="G1635" s="1">
        <v>45418</v>
      </c>
      <c r="H1635" s="3" t="s">
        <v>40</v>
      </c>
      <c r="I1635" s="3" t="s">
        <v>19</v>
      </c>
      <c r="J1635" s="3" t="s">
        <v>27</v>
      </c>
    </row>
    <row r="1636" spans="1:10">
      <c r="A1636" s="3">
        <v>1635</v>
      </c>
      <c r="B1636" s="3" t="s">
        <v>4288</v>
      </c>
      <c r="C1636" s="3" t="s">
        <v>16</v>
      </c>
      <c r="D1636" s="3">
        <v>137756.31</v>
      </c>
      <c r="E1636" s="3">
        <v>5</v>
      </c>
      <c r="F1636" s="3" t="s">
        <v>2286</v>
      </c>
      <c r="G1636" s="1">
        <v>45394</v>
      </c>
      <c r="H1636" s="3" t="s">
        <v>96</v>
      </c>
      <c r="I1636" s="3" t="s">
        <v>45</v>
      </c>
      <c r="J1636" s="3" t="s">
        <v>36</v>
      </c>
    </row>
    <row r="1637" spans="1:10">
      <c r="A1637" s="3">
        <v>1636</v>
      </c>
      <c r="B1637" s="3" t="s">
        <v>4289</v>
      </c>
      <c r="C1637" s="3" t="s">
        <v>47</v>
      </c>
      <c r="D1637" s="3">
        <v>42766.39</v>
      </c>
      <c r="E1637" s="3">
        <v>2</v>
      </c>
      <c r="F1637" s="3" t="s">
        <v>2287</v>
      </c>
      <c r="G1637" s="1">
        <v>45394</v>
      </c>
      <c r="H1637" s="3" t="s">
        <v>91</v>
      </c>
      <c r="I1637" s="3" t="s">
        <v>32</v>
      </c>
      <c r="J1637" s="3" t="s">
        <v>27</v>
      </c>
    </row>
    <row r="1638" spans="1:10">
      <c r="A1638" s="3">
        <v>1637</v>
      </c>
      <c r="B1638" s="3" t="s">
        <v>4290</v>
      </c>
      <c r="C1638" s="3" t="s">
        <v>51</v>
      </c>
      <c r="D1638" s="3">
        <v>136233.53</v>
      </c>
      <c r="E1638" s="3">
        <v>5</v>
      </c>
      <c r="F1638" s="3" t="s">
        <v>2289</v>
      </c>
      <c r="G1638" s="1">
        <v>45324</v>
      </c>
      <c r="H1638" s="3" t="s">
        <v>44</v>
      </c>
      <c r="I1638" s="3" t="s">
        <v>32</v>
      </c>
      <c r="J1638" s="3" t="s">
        <v>36</v>
      </c>
    </row>
    <row r="1639" spans="1:10">
      <c r="A1639" s="3">
        <v>1638</v>
      </c>
      <c r="B1639" s="3" t="s">
        <v>4291</v>
      </c>
      <c r="C1639" s="3" t="s">
        <v>60</v>
      </c>
      <c r="D1639" s="3">
        <v>56641.5</v>
      </c>
      <c r="E1639" s="3">
        <v>3</v>
      </c>
      <c r="F1639" s="3" t="s">
        <v>2290</v>
      </c>
      <c r="G1639" s="1">
        <v>45534</v>
      </c>
      <c r="H1639" s="3" t="s">
        <v>18</v>
      </c>
      <c r="I1639" s="3" t="s">
        <v>41</v>
      </c>
      <c r="J1639" s="3" t="s">
        <v>27</v>
      </c>
    </row>
    <row r="1640" spans="1:10">
      <c r="A1640" s="3">
        <v>1639</v>
      </c>
      <c r="B1640" s="3" t="s">
        <v>4292</v>
      </c>
      <c r="C1640" s="3" t="s">
        <v>47</v>
      </c>
      <c r="D1640" s="3">
        <v>182906.09</v>
      </c>
      <c r="E1640" s="3">
        <v>4</v>
      </c>
      <c r="F1640" s="3" t="s">
        <v>2291</v>
      </c>
      <c r="G1640" s="1">
        <v>45437</v>
      </c>
      <c r="H1640" s="3" t="s">
        <v>106</v>
      </c>
      <c r="I1640" s="3" t="s">
        <v>32</v>
      </c>
      <c r="J1640" s="3" t="s">
        <v>36</v>
      </c>
    </row>
    <row r="1641" spans="1:10">
      <c r="A1641" s="3">
        <v>1640</v>
      </c>
      <c r="B1641" s="3" t="s">
        <v>4293</v>
      </c>
      <c r="C1641" s="3" t="s">
        <v>79</v>
      </c>
      <c r="D1641" s="3">
        <v>196994.77</v>
      </c>
      <c r="E1641" s="3">
        <v>1</v>
      </c>
      <c r="F1641" s="3" t="s">
        <v>2292</v>
      </c>
      <c r="G1641" s="1">
        <v>45484</v>
      </c>
      <c r="H1641" s="3" t="s">
        <v>131</v>
      </c>
      <c r="I1641" s="3" t="s">
        <v>26</v>
      </c>
      <c r="J1641" s="3" t="s">
        <v>27</v>
      </c>
    </row>
    <row r="1642" spans="1:10">
      <c r="A1642" s="3">
        <v>1641</v>
      </c>
      <c r="B1642" s="3" t="s">
        <v>4294</v>
      </c>
      <c r="C1642" s="3" t="s">
        <v>23</v>
      </c>
      <c r="D1642" s="3">
        <v>48386.65</v>
      </c>
      <c r="E1642" s="3">
        <v>2</v>
      </c>
      <c r="F1642" s="3" t="s">
        <v>2293</v>
      </c>
      <c r="G1642" s="1">
        <v>45563</v>
      </c>
      <c r="H1642" s="3" t="s">
        <v>67</v>
      </c>
      <c r="I1642" s="3" t="s">
        <v>41</v>
      </c>
      <c r="J1642" s="3" t="s">
        <v>27</v>
      </c>
    </row>
    <row r="1643" spans="1:10">
      <c r="A1643" s="3">
        <v>1642</v>
      </c>
      <c r="B1643" s="3" t="s">
        <v>4295</v>
      </c>
      <c r="C1643" s="3" t="s">
        <v>51</v>
      </c>
      <c r="D1643" s="3">
        <v>198121.69</v>
      </c>
      <c r="E1643" s="3">
        <v>3</v>
      </c>
      <c r="F1643" s="3" t="s">
        <v>2295</v>
      </c>
      <c r="G1643" s="1">
        <v>45552</v>
      </c>
      <c r="H1643" s="3" t="s">
        <v>57</v>
      </c>
      <c r="I1643" s="3" t="s">
        <v>45</v>
      </c>
      <c r="J1643" s="3" t="s">
        <v>27</v>
      </c>
    </row>
    <row r="1644" spans="1:10">
      <c r="A1644" s="3">
        <v>1643</v>
      </c>
      <c r="B1644" s="3" t="s">
        <v>4296</v>
      </c>
      <c r="C1644" s="3" t="s">
        <v>38</v>
      </c>
      <c r="D1644" s="3">
        <v>99347.01</v>
      </c>
      <c r="E1644" s="3">
        <v>3</v>
      </c>
      <c r="F1644" s="3" t="s">
        <v>2296</v>
      </c>
      <c r="G1644" s="1">
        <v>45357</v>
      </c>
      <c r="H1644" s="3" t="s">
        <v>62</v>
      </c>
      <c r="I1644" s="3" t="s">
        <v>26</v>
      </c>
      <c r="J1644" s="3" t="s">
        <v>36</v>
      </c>
    </row>
    <row r="1645" spans="1:10">
      <c r="A1645" s="3">
        <v>1644</v>
      </c>
      <c r="B1645" s="3" t="s">
        <v>4297</v>
      </c>
      <c r="C1645" s="3" t="s">
        <v>16</v>
      </c>
      <c r="D1645" s="3">
        <v>12136.53</v>
      </c>
      <c r="E1645" s="3">
        <v>4</v>
      </c>
      <c r="F1645" s="3" t="s">
        <v>2297</v>
      </c>
      <c r="G1645" s="1">
        <v>45587</v>
      </c>
      <c r="H1645" s="3" t="s">
        <v>40</v>
      </c>
      <c r="I1645" s="3" t="s">
        <v>32</v>
      </c>
      <c r="J1645" s="3" t="s">
        <v>36</v>
      </c>
    </row>
    <row r="1646" spans="1:10">
      <c r="A1646" s="3">
        <v>1645</v>
      </c>
      <c r="B1646" s="3" t="s">
        <v>4298</v>
      </c>
      <c r="C1646" s="3" t="s">
        <v>70</v>
      </c>
      <c r="D1646" s="3">
        <v>173039.11</v>
      </c>
      <c r="E1646" s="3">
        <v>5</v>
      </c>
      <c r="F1646" s="3" t="s">
        <v>2298</v>
      </c>
      <c r="G1646" s="1">
        <v>45512</v>
      </c>
      <c r="H1646" s="3" t="s">
        <v>99</v>
      </c>
      <c r="I1646" s="3" t="s">
        <v>41</v>
      </c>
      <c r="J1646" s="3" t="s">
        <v>27</v>
      </c>
    </row>
    <row r="1647" spans="1:10">
      <c r="A1647" s="3">
        <v>1646</v>
      </c>
      <c r="B1647" s="3" t="s">
        <v>4299</v>
      </c>
      <c r="C1647" s="3" t="s">
        <v>16</v>
      </c>
      <c r="D1647" s="3">
        <v>146372.31</v>
      </c>
      <c r="E1647" s="3">
        <v>4</v>
      </c>
      <c r="F1647" s="3" t="s">
        <v>2299</v>
      </c>
      <c r="G1647" s="1">
        <v>45561</v>
      </c>
      <c r="H1647" s="3" t="s">
        <v>76</v>
      </c>
      <c r="I1647" s="3" t="s">
        <v>19</v>
      </c>
      <c r="J1647" s="3" t="s">
        <v>27</v>
      </c>
    </row>
    <row r="1648" spans="1:10">
      <c r="A1648" s="3">
        <v>1647</v>
      </c>
      <c r="B1648" s="3" t="s">
        <v>4300</v>
      </c>
      <c r="C1648" s="3" t="s">
        <v>51</v>
      </c>
      <c r="D1648" s="3">
        <v>159967.41</v>
      </c>
      <c r="E1648" s="3">
        <v>5</v>
      </c>
      <c r="F1648" s="3" t="s">
        <v>2301</v>
      </c>
      <c r="G1648" s="1">
        <v>45323</v>
      </c>
      <c r="H1648" s="3" t="s">
        <v>72</v>
      </c>
      <c r="I1648" s="3" t="s">
        <v>41</v>
      </c>
      <c r="J1648" s="3" t="s">
        <v>36</v>
      </c>
    </row>
    <row r="1649" spans="1:10">
      <c r="A1649" s="3">
        <v>1648</v>
      </c>
      <c r="B1649" s="3" t="s">
        <v>4301</v>
      </c>
      <c r="C1649" s="3" t="s">
        <v>79</v>
      </c>
      <c r="D1649" s="3">
        <v>196562.12</v>
      </c>
      <c r="E1649" s="3">
        <v>2</v>
      </c>
      <c r="F1649" s="3" t="s">
        <v>2302</v>
      </c>
      <c r="G1649" s="1">
        <v>45586</v>
      </c>
      <c r="H1649" s="3" t="s">
        <v>91</v>
      </c>
      <c r="I1649" s="3" t="s">
        <v>32</v>
      </c>
      <c r="J1649" s="3" t="s">
        <v>27</v>
      </c>
    </row>
    <row r="1650" spans="1:10">
      <c r="A1650" s="3">
        <v>1649</v>
      </c>
      <c r="B1650" s="3" t="s">
        <v>4302</v>
      </c>
      <c r="C1650" s="3" t="s">
        <v>70</v>
      </c>
      <c r="D1650" s="3">
        <v>165471.63</v>
      </c>
      <c r="E1650" s="3">
        <v>5</v>
      </c>
      <c r="F1650" s="3" t="s">
        <v>2303</v>
      </c>
      <c r="G1650" s="1">
        <v>45502</v>
      </c>
      <c r="H1650" s="3" t="s">
        <v>197</v>
      </c>
      <c r="I1650" s="3" t="s">
        <v>45</v>
      </c>
      <c r="J1650" s="3" t="s">
        <v>20</v>
      </c>
    </row>
    <row r="1651" spans="1:10">
      <c r="A1651" s="3">
        <v>1650</v>
      </c>
      <c r="B1651" s="3" t="s">
        <v>4303</v>
      </c>
      <c r="C1651" s="3" t="s">
        <v>16</v>
      </c>
      <c r="D1651" s="3">
        <v>76148.56</v>
      </c>
      <c r="E1651" s="3">
        <v>5</v>
      </c>
      <c r="F1651" s="3" t="s">
        <v>2304</v>
      </c>
      <c r="G1651" s="1">
        <v>45637</v>
      </c>
      <c r="H1651" s="3" t="s">
        <v>96</v>
      </c>
      <c r="I1651" s="3" t="s">
        <v>32</v>
      </c>
      <c r="J1651" s="3" t="s">
        <v>36</v>
      </c>
    </row>
    <row r="1652" spans="1:10">
      <c r="A1652" s="3">
        <v>1651</v>
      </c>
      <c r="B1652" s="3" t="s">
        <v>4304</v>
      </c>
      <c r="C1652" s="3" t="s">
        <v>129</v>
      </c>
      <c r="D1652" s="3">
        <v>26776.5</v>
      </c>
      <c r="E1652" s="3">
        <v>3</v>
      </c>
      <c r="F1652" s="3" t="s">
        <v>2305</v>
      </c>
      <c r="G1652" s="1">
        <v>45622</v>
      </c>
      <c r="H1652" s="3" t="s">
        <v>62</v>
      </c>
      <c r="I1652" s="3" t="s">
        <v>41</v>
      </c>
      <c r="J1652" s="3" t="s">
        <v>27</v>
      </c>
    </row>
    <row r="1653" spans="1:10">
      <c r="A1653" s="3">
        <v>1652</v>
      </c>
      <c r="B1653" s="3" t="s">
        <v>4305</v>
      </c>
      <c r="C1653" s="3" t="s">
        <v>47</v>
      </c>
      <c r="D1653" s="3">
        <v>14269.61</v>
      </c>
      <c r="E1653" s="3">
        <v>2</v>
      </c>
      <c r="F1653" s="3" t="s">
        <v>2306</v>
      </c>
      <c r="G1653" s="1">
        <v>45595</v>
      </c>
      <c r="H1653" s="3" t="s">
        <v>31</v>
      </c>
      <c r="I1653" s="3" t="s">
        <v>41</v>
      </c>
      <c r="J1653" s="3" t="s">
        <v>36</v>
      </c>
    </row>
    <row r="1654" spans="1:10">
      <c r="A1654" s="3">
        <v>1653</v>
      </c>
      <c r="B1654" s="3" t="s">
        <v>4306</v>
      </c>
      <c r="C1654" s="3" t="s">
        <v>79</v>
      </c>
      <c r="D1654" s="3">
        <v>137113.57</v>
      </c>
      <c r="E1654" s="3">
        <v>2</v>
      </c>
      <c r="F1654" s="3" t="s">
        <v>2307</v>
      </c>
      <c r="G1654" s="1">
        <v>45632</v>
      </c>
      <c r="H1654" s="3" t="s">
        <v>106</v>
      </c>
      <c r="I1654" s="3" t="s">
        <v>41</v>
      </c>
      <c r="J1654" s="3" t="s">
        <v>20</v>
      </c>
    </row>
    <row r="1655" spans="1:10">
      <c r="A1655" s="3">
        <v>1654</v>
      </c>
      <c r="B1655" s="3" t="s">
        <v>4307</v>
      </c>
      <c r="C1655" s="3" t="s">
        <v>70</v>
      </c>
      <c r="D1655" s="3">
        <v>58498.87</v>
      </c>
      <c r="E1655" s="3">
        <v>3</v>
      </c>
      <c r="F1655" s="3" t="s">
        <v>2308</v>
      </c>
      <c r="G1655" s="1">
        <v>45461</v>
      </c>
      <c r="H1655" s="3" t="s">
        <v>91</v>
      </c>
      <c r="I1655" s="3" t="s">
        <v>41</v>
      </c>
      <c r="J1655" s="3" t="s">
        <v>20</v>
      </c>
    </row>
    <row r="1656" spans="1:10">
      <c r="A1656" s="3">
        <v>1655</v>
      </c>
      <c r="B1656" s="3" t="s">
        <v>4308</v>
      </c>
      <c r="C1656" s="3" t="s">
        <v>29</v>
      </c>
      <c r="D1656" s="3">
        <v>57120.3</v>
      </c>
      <c r="E1656" s="3">
        <v>1</v>
      </c>
      <c r="F1656" s="3" t="s">
        <v>2309</v>
      </c>
      <c r="G1656" s="1">
        <v>45391</v>
      </c>
      <c r="H1656" s="3" t="s">
        <v>191</v>
      </c>
      <c r="I1656" s="3" t="s">
        <v>32</v>
      </c>
      <c r="J1656" s="3" t="s">
        <v>20</v>
      </c>
    </row>
    <row r="1657" spans="1:10">
      <c r="A1657" s="3">
        <v>1656</v>
      </c>
      <c r="B1657" s="3" t="s">
        <v>4309</v>
      </c>
      <c r="C1657" s="3" t="s">
        <v>47</v>
      </c>
      <c r="D1657" s="3">
        <v>78152.679999999993</v>
      </c>
      <c r="E1657" s="3">
        <v>2</v>
      </c>
      <c r="F1657" s="3" t="s">
        <v>2310</v>
      </c>
      <c r="G1657" s="1">
        <v>45531</v>
      </c>
      <c r="H1657" s="3" t="s">
        <v>81</v>
      </c>
      <c r="I1657" s="3" t="s">
        <v>45</v>
      </c>
      <c r="J1657" s="3" t="s">
        <v>36</v>
      </c>
    </row>
    <row r="1658" spans="1:10">
      <c r="A1658" s="3">
        <v>1657</v>
      </c>
      <c r="B1658" s="3" t="s">
        <v>4310</v>
      </c>
      <c r="C1658" s="3" t="s">
        <v>47</v>
      </c>
      <c r="D1658" s="3">
        <v>184456.61</v>
      </c>
      <c r="E1658" s="3">
        <v>1</v>
      </c>
      <c r="F1658" s="3" t="s">
        <v>2311</v>
      </c>
      <c r="G1658" s="1">
        <v>45488</v>
      </c>
      <c r="H1658" s="3" t="s">
        <v>197</v>
      </c>
      <c r="I1658" s="3" t="s">
        <v>32</v>
      </c>
      <c r="J1658" s="3" t="s">
        <v>27</v>
      </c>
    </row>
    <row r="1659" spans="1:10">
      <c r="A1659" s="3">
        <v>1658</v>
      </c>
      <c r="B1659" s="3" t="s">
        <v>4311</v>
      </c>
      <c r="C1659" s="3" t="s">
        <v>129</v>
      </c>
      <c r="D1659" s="3">
        <v>14929.11</v>
      </c>
      <c r="E1659" s="3">
        <v>5</v>
      </c>
      <c r="F1659" s="3" t="s">
        <v>2313</v>
      </c>
      <c r="G1659" s="1">
        <v>45421</v>
      </c>
      <c r="H1659" s="3" t="s">
        <v>31</v>
      </c>
      <c r="I1659" s="3" t="s">
        <v>26</v>
      </c>
      <c r="J1659" s="3" t="s">
        <v>27</v>
      </c>
    </row>
    <row r="1660" spans="1:10">
      <c r="A1660" s="3">
        <v>1659</v>
      </c>
      <c r="B1660" s="3" t="s">
        <v>4312</v>
      </c>
      <c r="C1660" s="3" t="s">
        <v>16</v>
      </c>
      <c r="D1660" s="3">
        <v>108349.34</v>
      </c>
      <c r="E1660" s="3">
        <v>4</v>
      </c>
      <c r="F1660" s="3" t="s">
        <v>2314</v>
      </c>
      <c r="G1660" s="1">
        <v>45347</v>
      </c>
      <c r="H1660" s="3" t="s">
        <v>67</v>
      </c>
      <c r="I1660" s="3" t="s">
        <v>19</v>
      </c>
      <c r="J1660" s="3" t="s">
        <v>20</v>
      </c>
    </row>
    <row r="1661" spans="1:10">
      <c r="A1661" s="3">
        <v>1660</v>
      </c>
      <c r="B1661" s="3" t="s">
        <v>4313</v>
      </c>
      <c r="C1661" s="3" t="s">
        <v>23</v>
      </c>
      <c r="D1661" s="3">
        <v>88944.21</v>
      </c>
      <c r="E1661" s="3">
        <v>5</v>
      </c>
      <c r="F1661" s="3" t="s">
        <v>2315</v>
      </c>
      <c r="G1661" s="1">
        <v>45479</v>
      </c>
      <c r="H1661" s="3" t="s">
        <v>31</v>
      </c>
      <c r="I1661" s="3" t="s">
        <v>26</v>
      </c>
      <c r="J1661" s="3" t="s">
        <v>20</v>
      </c>
    </row>
    <row r="1662" spans="1:10">
      <c r="A1662" s="3">
        <v>1661</v>
      </c>
      <c r="B1662" s="3" t="s">
        <v>4314</v>
      </c>
      <c r="C1662" s="3" t="s">
        <v>60</v>
      </c>
      <c r="D1662" s="3">
        <v>174825.15</v>
      </c>
      <c r="E1662" s="3">
        <v>3</v>
      </c>
      <c r="F1662" s="3" t="s">
        <v>2316</v>
      </c>
      <c r="G1662" s="1">
        <v>45395</v>
      </c>
      <c r="H1662" s="3" t="s">
        <v>81</v>
      </c>
      <c r="I1662" s="3" t="s">
        <v>41</v>
      </c>
      <c r="J1662" s="3" t="s">
        <v>27</v>
      </c>
    </row>
    <row r="1663" spans="1:10">
      <c r="A1663" s="3">
        <v>1662</v>
      </c>
      <c r="B1663" s="3" t="s">
        <v>4315</v>
      </c>
      <c r="C1663" s="3" t="s">
        <v>16</v>
      </c>
      <c r="D1663" s="3">
        <v>135482.9</v>
      </c>
      <c r="E1663" s="3">
        <v>5</v>
      </c>
      <c r="F1663" s="3" t="s">
        <v>2317</v>
      </c>
      <c r="G1663" s="1">
        <v>45568</v>
      </c>
      <c r="H1663" s="3" t="s">
        <v>131</v>
      </c>
      <c r="I1663" s="3" t="s">
        <v>19</v>
      </c>
      <c r="J1663" s="3" t="s">
        <v>36</v>
      </c>
    </row>
    <row r="1664" spans="1:10">
      <c r="A1664" s="3">
        <v>1663</v>
      </c>
      <c r="B1664" s="3" t="s">
        <v>4316</v>
      </c>
      <c r="C1664" s="3" t="s">
        <v>70</v>
      </c>
      <c r="D1664" s="3">
        <v>101812.39</v>
      </c>
      <c r="E1664" s="3">
        <v>1</v>
      </c>
      <c r="F1664" s="3" t="s">
        <v>2318</v>
      </c>
      <c r="G1664" s="1">
        <v>45452</v>
      </c>
      <c r="H1664" s="3" t="s">
        <v>44</v>
      </c>
      <c r="I1664" s="3" t="s">
        <v>45</v>
      </c>
      <c r="J1664" s="3" t="s">
        <v>20</v>
      </c>
    </row>
    <row r="1665" spans="1:10">
      <c r="A1665" s="3">
        <v>1664</v>
      </c>
      <c r="B1665" s="3" t="s">
        <v>4317</v>
      </c>
      <c r="C1665" s="3" t="s">
        <v>60</v>
      </c>
      <c r="D1665" s="3">
        <v>112730.3</v>
      </c>
      <c r="E1665" s="3">
        <v>4</v>
      </c>
      <c r="F1665" s="3" t="s">
        <v>2319</v>
      </c>
      <c r="G1665" s="1">
        <v>45299</v>
      </c>
      <c r="H1665" s="3" t="s">
        <v>18</v>
      </c>
      <c r="I1665" s="3" t="s">
        <v>19</v>
      </c>
      <c r="J1665" s="3" t="s">
        <v>36</v>
      </c>
    </row>
    <row r="1666" spans="1:10">
      <c r="A1666" s="3">
        <v>1665</v>
      </c>
      <c r="B1666" s="3" t="s">
        <v>4318</v>
      </c>
      <c r="C1666" s="3" t="s">
        <v>38</v>
      </c>
      <c r="D1666" s="3">
        <v>124573.2</v>
      </c>
      <c r="E1666" s="3">
        <v>1</v>
      </c>
      <c r="F1666" s="3" t="s">
        <v>2320</v>
      </c>
      <c r="G1666" s="1">
        <v>45478</v>
      </c>
      <c r="H1666" s="3" t="s">
        <v>223</v>
      </c>
      <c r="I1666" s="3" t="s">
        <v>19</v>
      </c>
      <c r="J1666" s="3" t="s">
        <v>20</v>
      </c>
    </row>
    <row r="1667" spans="1:10">
      <c r="A1667" s="3">
        <v>1666</v>
      </c>
      <c r="B1667" s="3" t="s">
        <v>4319</v>
      </c>
      <c r="C1667" s="3" t="s">
        <v>23</v>
      </c>
      <c r="D1667" s="3">
        <v>15766.51</v>
      </c>
      <c r="E1667" s="3">
        <v>1</v>
      </c>
      <c r="F1667" s="3" t="s">
        <v>2321</v>
      </c>
      <c r="G1667" s="1">
        <v>45457</v>
      </c>
      <c r="H1667" s="3" t="s">
        <v>67</v>
      </c>
      <c r="I1667" s="3" t="s">
        <v>26</v>
      </c>
      <c r="J1667" s="3" t="s">
        <v>20</v>
      </c>
    </row>
    <row r="1668" spans="1:10">
      <c r="A1668" s="3">
        <v>1667</v>
      </c>
      <c r="B1668" s="3" t="s">
        <v>4320</v>
      </c>
      <c r="C1668" s="3" t="s">
        <v>60</v>
      </c>
      <c r="D1668" s="3">
        <v>151418.85999999999</v>
      </c>
      <c r="E1668" s="3">
        <v>1</v>
      </c>
      <c r="F1668" s="3" t="s">
        <v>2322</v>
      </c>
      <c r="G1668" s="1">
        <v>45329</v>
      </c>
      <c r="H1668" s="3" t="s">
        <v>197</v>
      </c>
      <c r="I1668" s="3" t="s">
        <v>26</v>
      </c>
      <c r="J1668" s="3" t="s">
        <v>36</v>
      </c>
    </row>
    <row r="1669" spans="1:10">
      <c r="A1669" s="3">
        <v>1668</v>
      </c>
      <c r="B1669" s="3" t="s">
        <v>4321</v>
      </c>
      <c r="C1669" s="3" t="s">
        <v>29</v>
      </c>
      <c r="D1669" s="3">
        <v>45555.38</v>
      </c>
      <c r="E1669" s="3">
        <v>4</v>
      </c>
      <c r="F1669" s="3" t="s">
        <v>2323</v>
      </c>
      <c r="G1669" s="1">
        <v>45347</v>
      </c>
      <c r="H1669" s="3" t="s">
        <v>44</v>
      </c>
      <c r="I1669" s="3" t="s">
        <v>26</v>
      </c>
      <c r="J1669" s="3" t="s">
        <v>36</v>
      </c>
    </row>
    <row r="1670" spans="1:10">
      <c r="A1670" s="3">
        <v>1669</v>
      </c>
      <c r="B1670" s="3" t="s">
        <v>4322</v>
      </c>
      <c r="C1670" s="3" t="s">
        <v>51</v>
      </c>
      <c r="D1670" s="3">
        <v>81548.210000000006</v>
      </c>
      <c r="E1670" s="3">
        <v>5</v>
      </c>
      <c r="F1670" s="3" t="s">
        <v>2324</v>
      </c>
      <c r="G1670" s="1">
        <v>45587</v>
      </c>
      <c r="H1670" s="3" t="s">
        <v>18</v>
      </c>
      <c r="I1670" s="3" t="s">
        <v>19</v>
      </c>
      <c r="J1670" s="3" t="s">
        <v>20</v>
      </c>
    </row>
    <row r="1671" spans="1:10">
      <c r="A1671" s="3">
        <v>1670</v>
      </c>
      <c r="B1671" s="3" t="s">
        <v>4323</v>
      </c>
      <c r="C1671" s="3" t="s">
        <v>70</v>
      </c>
      <c r="D1671" s="3">
        <v>66607.45</v>
      </c>
      <c r="E1671" s="3">
        <v>2</v>
      </c>
      <c r="F1671" s="3" t="s">
        <v>2325</v>
      </c>
      <c r="G1671" s="1">
        <v>45497</v>
      </c>
      <c r="H1671" s="3" t="s">
        <v>131</v>
      </c>
      <c r="I1671" s="3" t="s">
        <v>41</v>
      </c>
      <c r="J1671" s="3" t="s">
        <v>36</v>
      </c>
    </row>
    <row r="1672" spans="1:10">
      <c r="A1672" s="3">
        <v>1671</v>
      </c>
      <c r="B1672" s="3" t="s">
        <v>4324</v>
      </c>
      <c r="C1672" s="3" t="s">
        <v>38</v>
      </c>
      <c r="D1672" s="3">
        <v>57594.54</v>
      </c>
      <c r="E1672" s="3">
        <v>5</v>
      </c>
      <c r="F1672" s="3" t="s">
        <v>2326</v>
      </c>
      <c r="G1672" s="1">
        <v>45648</v>
      </c>
      <c r="H1672" s="3" t="s">
        <v>72</v>
      </c>
      <c r="I1672" s="3" t="s">
        <v>19</v>
      </c>
      <c r="J1672" s="3" t="s">
        <v>36</v>
      </c>
    </row>
    <row r="1673" spans="1:10">
      <c r="A1673" s="3">
        <v>1672</v>
      </c>
      <c r="B1673" s="3" t="s">
        <v>4325</v>
      </c>
      <c r="C1673" s="3" t="s">
        <v>129</v>
      </c>
      <c r="D1673" s="3">
        <v>10990.78</v>
      </c>
      <c r="E1673" s="3">
        <v>3</v>
      </c>
      <c r="F1673" s="3" t="s">
        <v>2327</v>
      </c>
      <c r="G1673" s="1">
        <v>45545</v>
      </c>
      <c r="H1673" s="3" t="s">
        <v>81</v>
      </c>
      <c r="I1673" s="3" t="s">
        <v>26</v>
      </c>
      <c r="J1673" s="3" t="s">
        <v>36</v>
      </c>
    </row>
    <row r="1674" spans="1:10">
      <c r="A1674" s="3">
        <v>1673</v>
      </c>
      <c r="B1674" s="3" t="s">
        <v>4326</v>
      </c>
      <c r="C1674" s="3" t="s">
        <v>51</v>
      </c>
      <c r="D1674" s="3">
        <v>126186.45</v>
      </c>
      <c r="E1674" s="3">
        <v>3</v>
      </c>
      <c r="F1674" s="3" t="s">
        <v>2328</v>
      </c>
      <c r="G1674" s="1">
        <v>45454</v>
      </c>
      <c r="H1674" s="3" t="s">
        <v>76</v>
      </c>
      <c r="I1674" s="3" t="s">
        <v>41</v>
      </c>
      <c r="J1674" s="3" t="s">
        <v>27</v>
      </c>
    </row>
    <row r="1675" spans="1:10">
      <c r="A1675" s="3">
        <v>1674</v>
      </c>
      <c r="B1675" s="3" t="s">
        <v>4327</v>
      </c>
      <c r="C1675" s="3" t="s">
        <v>60</v>
      </c>
      <c r="D1675" s="3">
        <v>6032.06</v>
      </c>
      <c r="E1675" s="3">
        <v>4</v>
      </c>
      <c r="F1675" s="3" t="s">
        <v>2329</v>
      </c>
      <c r="G1675" s="1">
        <v>45351</v>
      </c>
      <c r="H1675" s="3" t="s">
        <v>96</v>
      </c>
      <c r="I1675" s="3" t="s">
        <v>41</v>
      </c>
      <c r="J1675" s="3" t="s">
        <v>36</v>
      </c>
    </row>
    <row r="1676" spans="1:10">
      <c r="A1676" s="3">
        <v>1675</v>
      </c>
      <c r="B1676" s="3" t="s">
        <v>4328</v>
      </c>
      <c r="C1676" s="3" t="s">
        <v>23</v>
      </c>
      <c r="D1676" s="3">
        <v>147556.51</v>
      </c>
      <c r="E1676" s="3">
        <v>5</v>
      </c>
      <c r="F1676" s="3" t="s">
        <v>2330</v>
      </c>
      <c r="G1676" s="1">
        <v>45338</v>
      </c>
      <c r="H1676" s="3" t="s">
        <v>31</v>
      </c>
      <c r="I1676" s="3" t="s">
        <v>32</v>
      </c>
      <c r="J1676" s="3" t="s">
        <v>20</v>
      </c>
    </row>
    <row r="1677" spans="1:10">
      <c r="A1677" s="3">
        <v>1676</v>
      </c>
      <c r="B1677" s="3" t="s">
        <v>4329</v>
      </c>
      <c r="C1677" s="3" t="s">
        <v>29</v>
      </c>
      <c r="D1677" s="3">
        <v>53950.62</v>
      </c>
      <c r="E1677" s="3">
        <v>3</v>
      </c>
      <c r="F1677" s="3" t="s">
        <v>2331</v>
      </c>
      <c r="G1677" s="1">
        <v>45567</v>
      </c>
      <c r="H1677" s="3" t="s">
        <v>96</v>
      </c>
      <c r="I1677" s="3" t="s">
        <v>19</v>
      </c>
      <c r="J1677" s="3" t="s">
        <v>27</v>
      </c>
    </row>
    <row r="1678" spans="1:10">
      <c r="A1678" s="3">
        <v>1677</v>
      </c>
      <c r="B1678" s="3" t="s">
        <v>4330</v>
      </c>
      <c r="C1678" s="3" t="s">
        <v>16</v>
      </c>
      <c r="D1678" s="3">
        <v>142626.22</v>
      </c>
      <c r="E1678" s="3">
        <v>5</v>
      </c>
      <c r="F1678" s="3" t="s">
        <v>2332</v>
      </c>
      <c r="G1678" s="1">
        <v>45606</v>
      </c>
      <c r="H1678" s="3" t="s">
        <v>197</v>
      </c>
      <c r="I1678" s="3" t="s">
        <v>41</v>
      </c>
      <c r="J1678" s="3" t="s">
        <v>20</v>
      </c>
    </row>
    <row r="1679" spans="1:10">
      <c r="A1679" s="3">
        <v>1678</v>
      </c>
      <c r="B1679" s="3" t="s">
        <v>4331</v>
      </c>
      <c r="C1679" s="3" t="s">
        <v>16</v>
      </c>
      <c r="D1679" s="3">
        <v>89969.34</v>
      </c>
      <c r="E1679" s="3">
        <v>4</v>
      </c>
      <c r="F1679" s="3" t="s">
        <v>2334</v>
      </c>
      <c r="G1679" s="1">
        <v>45600</v>
      </c>
      <c r="H1679" s="3" t="s">
        <v>81</v>
      </c>
      <c r="I1679" s="3" t="s">
        <v>32</v>
      </c>
      <c r="J1679" s="3" t="s">
        <v>20</v>
      </c>
    </row>
    <row r="1680" spans="1:10">
      <c r="A1680" s="3">
        <v>1679</v>
      </c>
      <c r="B1680" s="3" t="s">
        <v>4332</v>
      </c>
      <c r="C1680" s="3" t="s">
        <v>51</v>
      </c>
      <c r="D1680" s="3">
        <v>41388.75</v>
      </c>
      <c r="E1680" s="3">
        <v>5</v>
      </c>
      <c r="F1680" s="3" t="s">
        <v>2335</v>
      </c>
      <c r="G1680" s="1">
        <v>45591</v>
      </c>
      <c r="H1680" s="3" t="s">
        <v>81</v>
      </c>
      <c r="I1680" s="3" t="s">
        <v>26</v>
      </c>
      <c r="J1680" s="3" t="s">
        <v>27</v>
      </c>
    </row>
    <row r="1681" spans="1:10">
      <c r="A1681" s="3">
        <v>1680</v>
      </c>
      <c r="B1681" s="3" t="s">
        <v>4333</v>
      </c>
      <c r="C1681" s="3" t="s">
        <v>79</v>
      </c>
      <c r="D1681" s="3">
        <v>130240.53</v>
      </c>
      <c r="E1681" s="3">
        <v>5</v>
      </c>
      <c r="F1681" s="3" t="s">
        <v>2336</v>
      </c>
      <c r="G1681" s="1">
        <v>45445</v>
      </c>
      <c r="H1681" s="3" t="s">
        <v>40</v>
      </c>
      <c r="I1681" s="3" t="s">
        <v>32</v>
      </c>
      <c r="J1681" s="3" t="s">
        <v>20</v>
      </c>
    </row>
    <row r="1682" spans="1:10">
      <c r="A1682" s="3">
        <v>1681</v>
      </c>
      <c r="B1682" s="3" t="s">
        <v>4334</v>
      </c>
      <c r="C1682" s="3" t="s">
        <v>23</v>
      </c>
      <c r="D1682" s="3">
        <v>95101.09</v>
      </c>
      <c r="E1682" s="3">
        <v>3</v>
      </c>
      <c r="F1682" s="3" t="s">
        <v>2337</v>
      </c>
      <c r="G1682" s="1">
        <v>45622</v>
      </c>
      <c r="H1682" s="3" t="s">
        <v>131</v>
      </c>
      <c r="I1682" s="3" t="s">
        <v>45</v>
      </c>
      <c r="J1682" s="3" t="s">
        <v>20</v>
      </c>
    </row>
    <row r="1683" spans="1:10">
      <c r="A1683" s="3">
        <v>1682</v>
      </c>
      <c r="B1683" s="3" t="s">
        <v>4335</v>
      </c>
      <c r="C1683" s="3" t="s">
        <v>129</v>
      </c>
      <c r="D1683" s="3">
        <v>154528.63</v>
      </c>
      <c r="E1683" s="3">
        <v>3</v>
      </c>
      <c r="F1683" s="3" t="s">
        <v>2338</v>
      </c>
      <c r="G1683" s="1">
        <v>45459</v>
      </c>
      <c r="H1683" s="3" t="s">
        <v>81</v>
      </c>
      <c r="I1683" s="3" t="s">
        <v>32</v>
      </c>
      <c r="J1683" s="3" t="s">
        <v>20</v>
      </c>
    </row>
    <row r="1684" spans="1:10">
      <c r="A1684" s="3">
        <v>1683</v>
      </c>
      <c r="B1684" s="3" t="s">
        <v>4336</v>
      </c>
      <c r="C1684" s="3" t="s">
        <v>60</v>
      </c>
      <c r="D1684" s="3">
        <v>156482.70000000001</v>
      </c>
      <c r="E1684" s="3">
        <v>3</v>
      </c>
      <c r="F1684" s="3" t="s">
        <v>2339</v>
      </c>
      <c r="G1684" s="1">
        <v>45422</v>
      </c>
      <c r="H1684" s="3" t="s">
        <v>81</v>
      </c>
      <c r="I1684" s="3" t="s">
        <v>45</v>
      </c>
      <c r="J1684" s="3" t="s">
        <v>36</v>
      </c>
    </row>
    <row r="1685" spans="1:10">
      <c r="A1685" s="3">
        <v>1684</v>
      </c>
      <c r="B1685" s="3" t="s">
        <v>4337</v>
      </c>
      <c r="C1685" s="3" t="s">
        <v>29</v>
      </c>
      <c r="D1685" s="3">
        <v>11203.79</v>
      </c>
      <c r="E1685" s="3">
        <v>2</v>
      </c>
      <c r="F1685" s="3" t="s">
        <v>2341</v>
      </c>
      <c r="G1685" s="1">
        <v>45593</v>
      </c>
      <c r="H1685" s="3" t="s">
        <v>76</v>
      </c>
      <c r="I1685" s="3" t="s">
        <v>41</v>
      </c>
      <c r="J1685" s="3" t="s">
        <v>27</v>
      </c>
    </row>
    <row r="1686" spans="1:10">
      <c r="A1686" s="3">
        <v>1685</v>
      </c>
      <c r="B1686" s="3" t="s">
        <v>4338</v>
      </c>
      <c r="C1686" s="3" t="s">
        <v>16</v>
      </c>
      <c r="D1686" s="3">
        <v>159731.69</v>
      </c>
      <c r="E1686" s="3">
        <v>5</v>
      </c>
      <c r="F1686" s="3" t="s">
        <v>2342</v>
      </c>
      <c r="G1686" s="1">
        <v>45334</v>
      </c>
      <c r="H1686" s="3" t="s">
        <v>91</v>
      </c>
      <c r="I1686" s="3" t="s">
        <v>26</v>
      </c>
      <c r="J1686" s="3" t="s">
        <v>27</v>
      </c>
    </row>
    <row r="1687" spans="1:10">
      <c r="A1687" s="3">
        <v>1686</v>
      </c>
      <c r="B1687" s="3" t="s">
        <v>4339</v>
      </c>
      <c r="C1687" s="3" t="s">
        <v>129</v>
      </c>
      <c r="D1687" s="3">
        <v>53071.7</v>
      </c>
      <c r="E1687" s="3">
        <v>1</v>
      </c>
      <c r="F1687" s="3" t="s">
        <v>2343</v>
      </c>
      <c r="G1687" s="1">
        <v>45609</v>
      </c>
      <c r="H1687" s="3" t="s">
        <v>35</v>
      </c>
      <c r="I1687" s="3" t="s">
        <v>45</v>
      </c>
      <c r="J1687" s="3" t="s">
        <v>36</v>
      </c>
    </row>
    <row r="1688" spans="1:10">
      <c r="A1688" s="3">
        <v>1687</v>
      </c>
      <c r="B1688" s="3" t="s">
        <v>4340</v>
      </c>
      <c r="C1688" s="3" t="s">
        <v>79</v>
      </c>
      <c r="D1688" s="3">
        <v>67100.12</v>
      </c>
      <c r="E1688" s="3">
        <v>4</v>
      </c>
      <c r="F1688" s="3" t="s">
        <v>2344</v>
      </c>
      <c r="G1688" s="1">
        <v>45393</v>
      </c>
      <c r="H1688" s="3" t="s">
        <v>181</v>
      </c>
      <c r="I1688" s="3" t="s">
        <v>32</v>
      </c>
      <c r="J1688" s="3" t="s">
        <v>20</v>
      </c>
    </row>
    <row r="1689" spans="1:10">
      <c r="A1689" s="3">
        <v>1688</v>
      </c>
      <c r="B1689" s="3" t="s">
        <v>4341</v>
      </c>
      <c r="C1689" s="3" t="s">
        <v>38</v>
      </c>
      <c r="D1689" s="3">
        <v>71022.7</v>
      </c>
      <c r="E1689" s="3">
        <v>1</v>
      </c>
      <c r="F1689" s="3" t="s">
        <v>2345</v>
      </c>
      <c r="G1689" s="1">
        <v>45352</v>
      </c>
      <c r="H1689" s="3" t="s">
        <v>40</v>
      </c>
      <c r="I1689" s="3" t="s">
        <v>32</v>
      </c>
      <c r="J1689" s="3" t="s">
        <v>20</v>
      </c>
    </row>
    <row r="1690" spans="1:10">
      <c r="A1690" s="3">
        <v>1689</v>
      </c>
      <c r="B1690" s="3" t="s">
        <v>4342</v>
      </c>
      <c r="C1690" s="3" t="s">
        <v>38</v>
      </c>
      <c r="D1690" s="3">
        <v>39538.019999999997</v>
      </c>
      <c r="E1690" s="3">
        <v>3</v>
      </c>
      <c r="F1690" s="3" t="s">
        <v>2346</v>
      </c>
      <c r="G1690" s="1">
        <v>45306</v>
      </c>
      <c r="H1690" s="3" t="s">
        <v>76</v>
      </c>
      <c r="I1690" s="3" t="s">
        <v>32</v>
      </c>
      <c r="J1690" s="3" t="s">
        <v>20</v>
      </c>
    </row>
    <row r="1691" spans="1:10">
      <c r="A1691" s="3">
        <v>1690</v>
      </c>
      <c r="B1691" s="3" t="s">
        <v>4343</v>
      </c>
      <c r="C1691" s="3" t="s">
        <v>16</v>
      </c>
      <c r="D1691" s="3">
        <v>124020.24</v>
      </c>
      <c r="E1691" s="3">
        <v>2</v>
      </c>
      <c r="F1691" s="3" t="s">
        <v>2347</v>
      </c>
      <c r="G1691" s="1">
        <v>45316</v>
      </c>
      <c r="H1691" s="3" t="s">
        <v>121</v>
      </c>
      <c r="I1691" s="3" t="s">
        <v>41</v>
      </c>
      <c r="J1691" s="3" t="s">
        <v>20</v>
      </c>
    </row>
    <row r="1692" spans="1:10">
      <c r="A1692" s="3">
        <v>1691</v>
      </c>
      <c r="B1692" s="3" t="s">
        <v>4344</v>
      </c>
      <c r="C1692" s="3" t="s">
        <v>29</v>
      </c>
      <c r="D1692" s="3">
        <v>137739.31</v>
      </c>
      <c r="E1692" s="3">
        <v>2</v>
      </c>
      <c r="F1692" s="3" t="s">
        <v>2348</v>
      </c>
      <c r="G1692" s="1">
        <v>45617</v>
      </c>
      <c r="H1692" s="3" t="s">
        <v>40</v>
      </c>
      <c r="I1692" s="3" t="s">
        <v>19</v>
      </c>
      <c r="J1692" s="3" t="s">
        <v>36</v>
      </c>
    </row>
    <row r="1693" spans="1:10">
      <c r="A1693" s="3">
        <v>1692</v>
      </c>
      <c r="B1693" s="3" t="s">
        <v>4345</v>
      </c>
      <c r="C1693" s="3" t="s">
        <v>70</v>
      </c>
      <c r="D1693" s="3">
        <v>192317.32</v>
      </c>
      <c r="E1693" s="3">
        <v>1</v>
      </c>
      <c r="F1693" s="3" t="s">
        <v>2349</v>
      </c>
      <c r="G1693" s="1">
        <v>45509</v>
      </c>
      <c r="H1693" s="3" t="s">
        <v>67</v>
      </c>
      <c r="I1693" s="3" t="s">
        <v>41</v>
      </c>
      <c r="J1693" s="3" t="s">
        <v>27</v>
      </c>
    </row>
    <row r="1694" spans="1:10">
      <c r="A1694" s="3">
        <v>1693</v>
      </c>
      <c r="B1694" s="3" t="s">
        <v>4346</v>
      </c>
      <c r="C1694" s="3" t="s">
        <v>129</v>
      </c>
      <c r="D1694" s="3">
        <v>12841.39</v>
      </c>
      <c r="E1694" s="3">
        <v>5</v>
      </c>
      <c r="F1694" s="3" t="s">
        <v>2350</v>
      </c>
      <c r="G1694" s="1">
        <v>45604</v>
      </c>
      <c r="H1694" s="3" t="s">
        <v>57</v>
      </c>
      <c r="I1694" s="3" t="s">
        <v>19</v>
      </c>
      <c r="J1694" s="3" t="s">
        <v>20</v>
      </c>
    </row>
    <row r="1695" spans="1:10">
      <c r="A1695" s="3">
        <v>1694</v>
      </c>
      <c r="B1695" s="3" t="s">
        <v>4347</v>
      </c>
      <c r="C1695" s="3" t="s">
        <v>70</v>
      </c>
      <c r="D1695" s="3">
        <v>26426.41</v>
      </c>
      <c r="E1695" s="3">
        <v>3</v>
      </c>
      <c r="F1695" s="3" t="s">
        <v>2351</v>
      </c>
      <c r="G1695" s="1">
        <v>45414</v>
      </c>
      <c r="H1695" s="3" t="s">
        <v>25</v>
      </c>
      <c r="I1695" s="3" t="s">
        <v>32</v>
      </c>
      <c r="J1695" s="3" t="s">
        <v>20</v>
      </c>
    </row>
    <row r="1696" spans="1:10">
      <c r="A1696" s="3">
        <v>1695</v>
      </c>
      <c r="B1696" s="3" t="s">
        <v>4348</v>
      </c>
      <c r="C1696" s="3" t="s">
        <v>70</v>
      </c>
      <c r="D1696" s="3">
        <v>7035.39</v>
      </c>
      <c r="E1696" s="3">
        <v>2</v>
      </c>
      <c r="F1696" s="3" t="s">
        <v>2352</v>
      </c>
      <c r="G1696" s="1">
        <v>45415</v>
      </c>
      <c r="H1696" s="3" t="s">
        <v>53</v>
      </c>
      <c r="I1696" s="3" t="s">
        <v>32</v>
      </c>
      <c r="J1696" s="3" t="s">
        <v>27</v>
      </c>
    </row>
    <row r="1697" spans="1:10">
      <c r="A1697" s="3">
        <v>1696</v>
      </c>
      <c r="B1697" s="3" t="s">
        <v>4349</v>
      </c>
      <c r="C1697" s="3" t="s">
        <v>129</v>
      </c>
      <c r="D1697" s="3">
        <v>31678.6</v>
      </c>
      <c r="E1697" s="3">
        <v>5</v>
      </c>
      <c r="F1697" s="3" t="s">
        <v>2353</v>
      </c>
      <c r="G1697" s="1">
        <v>45632</v>
      </c>
      <c r="H1697" s="3" t="s">
        <v>84</v>
      </c>
      <c r="I1697" s="3" t="s">
        <v>26</v>
      </c>
      <c r="J1697" s="3" t="s">
        <v>36</v>
      </c>
    </row>
    <row r="1698" spans="1:10">
      <c r="A1698" s="3">
        <v>1697</v>
      </c>
      <c r="B1698" s="3" t="s">
        <v>4350</v>
      </c>
      <c r="C1698" s="3" t="s">
        <v>38</v>
      </c>
      <c r="D1698" s="3">
        <v>54665.440000000002</v>
      </c>
      <c r="E1698" s="3">
        <v>4</v>
      </c>
      <c r="F1698" s="3" t="s">
        <v>2354</v>
      </c>
      <c r="G1698" s="1">
        <v>45505</v>
      </c>
      <c r="H1698" s="3" t="s">
        <v>44</v>
      </c>
      <c r="I1698" s="3" t="s">
        <v>41</v>
      </c>
      <c r="J1698" s="3" t="s">
        <v>36</v>
      </c>
    </row>
    <row r="1699" spans="1:10">
      <c r="A1699" s="3">
        <v>1698</v>
      </c>
      <c r="B1699" s="3" t="s">
        <v>4351</v>
      </c>
      <c r="C1699" s="3" t="s">
        <v>47</v>
      </c>
      <c r="D1699" s="3">
        <v>93144.29</v>
      </c>
      <c r="E1699" s="3">
        <v>5</v>
      </c>
      <c r="F1699" s="3" t="s">
        <v>2355</v>
      </c>
      <c r="G1699" s="1">
        <v>45601</v>
      </c>
      <c r="H1699" s="3" t="s">
        <v>57</v>
      </c>
      <c r="I1699" s="3" t="s">
        <v>41</v>
      </c>
      <c r="J1699" s="3" t="s">
        <v>27</v>
      </c>
    </row>
    <row r="1700" spans="1:10">
      <c r="A1700" s="3">
        <v>1699</v>
      </c>
      <c r="B1700" s="3" t="s">
        <v>4352</v>
      </c>
      <c r="C1700" s="3" t="s">
        <v>16</v>
      </c>
      <c r="D1700" s="3">
        <v>147213.13</v>
      </c>
      <c r="E1700" s="3">
        <v>5</v>
      </c>
      <c r="F1700" s="3" t="s">
        <v>2356</v>
      </c>
      <c r="G1700" s="1">
        <v>45344</v>
      </c>
      <c r="H1700" s="3" t="s">
        <v>191</v>
      </c>
      <c r="I1700" s="3" t="s">
        <v>26</v>
      </c>
      <c r="J1700" s="3" t="s">
        <v>20</v>
      </c>
    </row>
    <row r="1701" spans="1:10">
      <c r="A1701" s="3">
        <v>1700</v>
      </c>
      <c r="B1701" s="3" t="s">
        <v>4353</v>
      </c>
      <c r="C1701" s="3" t="s">
        <v>16</v>
      </c>
      <c r="D1701" s="3">
        <v>65836.58</v>
      </c>
      <c r="E1701" s="3">
        <v>3</v>
      </c>
      <c r="F1701" s="3" t="s">
        <v>2357</v>
      </c>
      <c r="G1701" s="1">
        <v>45439</v>
      </c>
      <c r="H1701" s="3" t="s">
        <v>18</v>
      </c>
      <c r="I1701" s="3" t="s">
        <v>32</v>
      </c>
      <c r="J1701" s="3" t="s">
        <v>27</v>
      </c>
    </row>
    <row r="1702" spans="1:10">
      <c r="A1702" s="3">
        <v>1701</v>
      </c>
      <c r="B1702" s="3" t="s">
        <v>4354</v>
      </c>
      <c r="C1702" s="3" t="s">
        <v>23</v>
      </c>
      <c r="D1702" s="3">
        <v>139931.82999999999</v>
      </c>
      <c r="E1702" s="3">
        <v>5</v>
      </c>
      <c r="F1702" s="3" t="s">
        <v>2358</v>
      </c>
      <c r="G1702" s="1">
        <v>45565</v>
      </c>
      <c r="H1702" s="3" t="s">
        <v>76</v>
      </c>
      <c r="I1702" s="3" t="s">
        <v>41</v>
      </c>
      <c r="J1702" s="3" t="s">
        <v>36</v>
      </c>
    </row>
    <row r="1703" spans="1:10">
      <c r="A1703" s="3">
        <v>1702</v>
      </c>
      <c r="B1703" s="3" t="s">
        <v>4355</v>
      </c>
      <c r="C1703" s="3" t="s">
        <v>79</v>
      </c>
      <c r="D1703" s="3">
        <v>5428.01</v>
      </c>
      <c r="E1703" s="3">
        <v>5</v>
      </c>
      <c r="F1703" s="3" t="s">
        <v>2359</v>
      </c>
      <c r="G1703" s="1">
        <v>45651</v>
      </c>
      <c r="H1703" s="3" t="s">
        <v>57</v>
      </c>
      <c r="I1703" s="3" t="s">
        <v>32</v>
      </c>
      <c r="J1703" s="3" t="s">
        <v>20</v>
      </c>
    </row>
    <row r="1704" spans="1:10">
      <c r="A1704" s="3">
        <v>1703</v>
      </c>
      <c r="B1704" s="3" t="s">
        <v>4356</v>
      </c>
      <c r="C1704" s="3" t="s">
        <v>23</v>
      </c>
      <c r="D1704" s="3">
        <v>67387.88</v>
      </c>
      <c r="E1704" s="3">
        <v>5</v>
      </c>
      <c r="F1704" s="3" t="s">
        <v>2360</v>
      </c>
      <c r="G1704" s="1">
        <v>45514</v>
      </c>
      <c r="H1704" s="3" t="s">
        <v>84</v>
      </c>
      <c r="I1704" s="3" t="s">
        <v>19</v>
      </c>
      <c r="J1704" s="3" t="s">
        <v>27</v>
      </c>
    </row>
    <row r="1705" spans="1:10">
      <c r="A1705" s="3">
        <v>1704</v>
      </c>
      <c r="B1705" s="3" t="s">
        <v>4357</v>
      </c>
      <c r="C1705" s="3" t="s">
        <v>38</v>
      </c>
      <c r="D1705" s="3">
        <v>175293.62</v>
      </c>
      <c r="E1705" s="3">
        <v>5</v>
      </c>
      <c r="F1705" s="3" t="s">
        <v>2361</v>
      </c>
      <c r="G1705" s="1">
        <v>45508</v>
      </c>
      <c r="H1705" s="3" t="s">
        <v>72</v>
      </c>
      <c r="I1705" s="3" t="s">
        <v>41</v>
      </c>
      <c r="J1705" s="3" t="s">
        <v>27</v>
      </c>
    </row>
    <row r="1706" spans="1:10">
      <c r="A1706" s="3">
        <v>1705</v>
      </c>
      <c r="B1706" s="3" t="s">
        <v>4358</v>
      </c>
      <c r="C1706" s="3" t="s">
        <v>51</v>
      </c>
      <c r="D1706" s="3">
        <v>110168.84</v>
      </c>
      <c r="E1706" s="3">
        <v>3</v>
      </c>
      <c r="F1706" s="3" t="s">
        <v>2362</v>
      </c>
      <c r="G1706" s="1">
        <v>45506</v>
      </c>
      <c r="H1706" s="3" t="s">
        <v>67</v>
      </c>
      <c r="I1706" s="3" t="s">
        <v>32</v>
      </c>
      <c r="J1706" s="3" t="s">
        <v>20</v>
      </c>
    </row>
    <row r="1707" spans="1:10">
      <c r="A1707" s="3">
        <v>1706</v>
      </c>
      <c r="B1707" s="3" t="s">
        <v>4359</v>
      </c>
      <c r="C1707" s="3" t="s">
        <v>60</v>
      </c>
      <c r="D1707" s="3">
        <v>133677.06</v>
      </c>
      <c r="E1707" s="3">
        <v>3</v>
      </c>
      <c r="F1707" s="3" t="s">
        <v>2363</v>
      </c>
      <c r="G1707" s="1">
        <v>45377</v>
      </c>
      <c r="H1707" s="3" t="s">
        <v>44</v>
      </c>
      <c r="I1707" s="3" t="s">
        <v>45</v>
      </c>
      <c r="J1707" s="3" t="s">
        <v>36</v>
      </c>
    </row>
    <row r="1708" spans="1:10">
      <c r="A1708" s="3">
        <v>1707</v>
      </c>
      <c r="B1708" s="3" t="s">
        <v>4360</v>
      </c>
      <c r="C1708" s="3" t="s">
        <v>29</v>
      </c>
      <c r="D1708" s="3">
        <v>189354.17</v>
      </c>
      <c r="E1708" s="3">
        <v>2</v>
      </c>
      <c r="F1708" s="3" t="s">
        <v>2364</v>
      </c>
      <c r="G1708" s="1">
        <v>45427</v>
      </c>
      <c r="H1708" s="3" t="s">
        <v>72</v>
      </c>
      <c r="I1708" s="3" t="s">
        <v>45</v>
      </c>
      <c r="J1708" s="3" t="s">
        <v>20</v>
      </c>
    </row>
    <row r="1709" spans="1:10">
      <c r="A1709" s="3">
        <v>1708</v>
      </c>
      <c r="B1709" s="3" t="s">
        <v>4361</v>
      </c>
      <c r="C1709" s="3" t="s">
        <v>79</v>
      </c>
      <c r="D1709" s="3">
        <v>139499.07</v>
      </c>
      <c r="E1709" s="3">
        <v>3</v>
      </c>
      <c r="F1709" s="3" t="s">
        <v>2365</v>
      </c>
      <c r="G1709" s="1">
        <v>45511</v>
      </c>
      <c r="H1709" s="3" t="s">
        <v>40</v>
      </c>
      <c r="I1709" s="3" t="s">
        <v>19</v>
      </c>
      <c r="J1709" s="3" t="s">
        <v>36</v>
      </c>
    </row>
    <row r="1710" spans="1:10">
      <c r="A1710" s="3">
        <v>1709</v>
      </c>
      <c r="B1710" s="3" t="s">
        <v>4362</v>
      </c>
      <c r="C1710" s="3" t="s">
        <v>23</v>
      </c>
      <c r="D1710" s="3">
        <v>157840.04999999999</v>
      </c>
      <c r="E1710" s="3">
        <v>2</v>
      </c>
      <c r="F1710" s="3" t="s">
        <v>2367</v>
      </c>
      <c r="G1710" s="1">
        <v>45433</v>
      </c>
      <c r="H1710" s="3" t="s">
        <v>159</v>
      </c>
      <c r="I1710" s="3" t="s">
        <v>41</v>
      </c>
      <c r="J1710" s="3" t="s">
        <v>36</v>
      </c>
    </row>
    <row r="1711" spans="1:10">
      <c r="A1711" s="3">
        <v>1710</v>
      </c>
      <c r="B1711" s="3" t="s">
        <v>4363</v>
      </c>
      <c r="C1711" s="3" t="s">
        <v>38</v>
      </c>
      <c r="D1711" s="3">
        <v>120128.13</v>
      </c>
      <c r="E1711" s="3">
        <v>3</v>
      </c>
      <c r="F1711" s="3" t="s">
        <v>2368</v>
      </c>
      <c r="G1711" s="1">
        <v>45295</v>
      </c>
      <c r="H1711" s="3" t="s">
        <v>35</v>
      </c>
      <c r="I1711" s="3" t="s">
        <v>45</v>
      </c>
      <c r="J1711" s="3" t="s">
        <v>36</v>
      </c>
    </row>
    <row r="1712" spans="1:10">
      <c r="A1712" s="3">
        <v>1711</v>
      </c>
      <c r="B1712" s="3" t="s">
        <v>4364</v>
      </c>
      <c r="C1712" s="3" t="s">
        <v>38</v>
      </c>
      <c r="D1712" s="3">
        <v>131841.54</v>
      </c>
      <c r="E1712" s="3">
        <v>1</v>
      </c>
      <c r="F1712" s="3" t="s">
        <v>2370</v>
      </c>
      <c r="G1712" s="1">
        <v>45595</v>
      </c>
      <c r="H1712" s="3" t="s">
        <v>72</v>
      </c>
      <c r="I1712" s="3" t="s">
        <v>45</v>
      </c>
      <c r="J1712" s="3" t="s">
        <v>36</v>
      </c>
    </row>
    <row r="1713" spans="1:10">
      <c r="A1713" s="3">
        <v>1712</v>
      </c>
      <c r="B1713" s="3" t="s">
        <v>4365</v>
      </c>
      <c r="C1713" s="3" t="s">
        <v>60</v>
      </c>
      <c r="D1713" s="3">
        <v>71285.070000000007</v>
      </c>
      <c r="E1713" s="3">
        <v>3</v>
      </c>
      <c r="F1713" s="3" t="s">
        <v>2371</v>
      </c>
      <c r="G1713" s="1">
        <v>45377</v>
      </c>
      <c r="H1713" s="3" t="s">
        <v>31</v>
      </c>
      <c r="I1713" s="3" t="s">
        <v>41</v>
      </c>
      <c r="J1713" s="3" t="s">
        <v>27</v>
      </c>
    </row>
    <row r="1714" spans="1:10">
      <c r="A1714" s="3">
        <v>1713</v>
      </c>
      <c r="B1714" s="3" t="s">
        <v>4366</v>
      </c>
      <c r="C1714" s="3" t="s">
        <v>129</v>
      </c>
      <c r="D1714" s="3">
        <v>99563.95</v>
      </c>
      <c r="E1714" s="3">
        <v>4</v>
      </c>
      <c r="F1714" s="3" t="s">
        <v>2372</v>
      </c>
      <c r="G1714" s="1">
        <v>45494</v>
      </c>
      <c r="H1714" s="3" t="s">
        <v>131</v>
      </c>
      <c r="I1714" s="3" t="s">
        <v>45</v>
      </c>
      <c r="J1714" s="3" t="s">
        <v>20</v>
      </c>
    </row>
    <row r="1715" spans="1:10">
      <c r="A1715" s="3">
        <v>1714</v>
      </c>
      <c r="B1715" s="3" t="s">
        <v>4367</v>
      </c>
      <c r="C1715" s="3" t="s">
        <v>47</v>
      </c>
      <c r="D1715" s="3">
        <v>190534.88</v>
      </c>
      <c r="E1715" s="3">
        <v>5</v>
      </c>
      <c r="F1715" s="3" t="s">
        <v>2373</v>
      </c>
      <c r="G1715" s="1">
        <v>45492</v>
      </c>
      <c r="H1715" s="3" t="s">
        <v>72</v>
      </c>
      <c r="I1715" s="3" t="s">
        <v>45</v>
      </c>
      <c r="J1715" s="3" t="s">
        <v>27</v>
      </c>
    </row>
    <row r="1716" spans="1:10">
      <c r="A1716" s="3">
        <v>1715</v>
      </c>
      <c r="B1716" s="3" t="s">
        <v>4368</v>
      </c>
      <c r="C1716" s="3" t="s">
        <v>29</v>
      </c>
      <c r="D1716" s="3">
        <v>102157.47</v>
      </c>
      <c r="E1716" s="3">
        <v>5</v>
      </c>
      <c r="F1716" s="3" t="s">
        <v>2374</v>
      </c>
      <c r="G1716" s="1">
        <v>45469</v>
      </c>
      <c r="H1716" s="3" t="s">
        <v>197</v>
      </c>
      <c r="I1716" s="3" t="s">
        <v>19</v>
      </c>
      <c r="J1716" s="3" t="s">
        <v>27</v>
      </c>
    </row>
    <row r="1717" spans="1:10">
      <c r="A1717" s="3">
        <v>1716</v>
      </c>
      <c r="B1717" s="3" t="s">
        <v>4369</v>
      </c>
      <c r="C1717" s="3" t="s">
        <v>23</v>
      </c>
      <c r="D1717" s="3">
        <v>162784.62</v>
      </c>
      <c r="E1717" s="3">
        <v>3</v>
      </c>
      <c r="F1717" s="3" t="s">
        <v>2375</v>
      </c>
      <c r="G1717" s="1">
        <v>45295</v>
      </c>
      <c r="H1717" s="3" t="s">
        <v>191</v>
      </c>
      <c r="I1717" s="3" t="s">
        <v>26</v>
      </c>
      <c r="J1717" s="3" t="s">
        <v>27</v>
      </c>
    </row>
    <row r="1718" spans="1:10">
      <c r="A1718" s="3">
        <v>1717</v>
      </c>
      <c r="B1718" s="3" t="s">
        <v>4370</v>
      </c>
      <c r="C1718" s="3" t="s">
        <v>23</v>
      </c>
      <c r="D1718" s="3">
        <v>118217.38</v>
      </c>
      <c r="E1718" s="3">
        <v>4</v>
      </c>
      <c r="F1718" s="3" t="s">
        <v>2376</v>
      </c>
      <c r="G1718" s="1">
        <v>45564</v>
      </c>
      <c r="H1718" s="3" t="s">
        <v>44</v>
      </c>
      <c r="I1718" s="3" t="s">
        <v>32</v>
      </c>
      <c r="J1718" s="3" t="s">
        <v>27</v>
      </c>
    </row>
    <row r="1719" spans="1:10">
      <c r="A1719" s="3">
        <v>1718</v>
      </c>
      <c r="B1719" s="3" t="s">
        <v>4371</v>
      </c>
      <c r="C1719" s="3" t="s">
        <v>60</v>
      </c>
      <c r="D1719" s="3">
        <v>143679.35999999999</v>
      </c>
      <c r="E1719" s="3">
        <v>4</v>
      </c>
      <c r="F1719" s="3" t="s">
        <v>2377</v>
      </c>
      <c r="G1719" s="1">
        <v>45637</v>
      </c>
      <c r="H1719" s="3" t="s">
        <v>67</v>
      </c>
      <c r="I1719" s="3" t="s">
        <v>41</v>
      </c>
      <c r="J1719" s="3" t="s">
        <v>20</v>
      </c>
    </row>
    <row r="1720" spans="1:10">
      <c r="A1720" s="3">
        <v>1719</v>
      </c>
      <c r="B1720" s="3" t="s">
        <v>4372</v>
      </c>
      <c r="C1720" s="3" t="s">
        <v>51</v>
      </c>
      <c r="D1720" s="3">
        <v>13301.58</v>
      </c>
      <c r="E1720" s="3">
        <v>2</v>
      </c>
      <c r="F1720" s="3" t="s">
        <v>2378</v>
      </c>
      <c r="G1720" s="1">
        <v>45365</v>
      </c>
      <c r="H1720" s="3" t="s">
        <v>35</v>
      </c>
      <c r="I1720" s="3" t="s">
        <v>19</v>
      </c>
      <c r="J1720" s="3" t="s">
        <v>20</v>
      </c>
    </row>
    <row r="1721" spans="1:10">
      <c r="A1721" s="3">
        <v>1720</v>
      </c>
      <c r="B1721" s="3" t="s">
        <v>4373</v>
      </c>
      <c r="C1721" s="3" t="s">
        <v>60</v>
      </c>
      <c r="D1721" s="3">
        <v>176550.71</v>
      </c>
      <c r="E1721" s="3">
        <v>5</v>
      </c>
      <c r="F1721" s="3" t="s">
        <v>2379</v>
      </c>
      <c r="G1721" s="1">
        <v>45517</v>
      </c>
      <c r="H1721" s="3" t="s">
        <v>76</v>
      </c>
      <c r="I1721" s="3" t="s">
        <v>41</v>
      </c>
      <c r="J1721" s="3" t="s">
        <v>36</v>
      </c>
    </row>
    <row r="1722" spans="1:10">
      <c r="A1722" s="3">
        <v>1721</v>
      </c>
      <c r="B1722" s="3" t="s">
        <v>4374</v>
      </c>
      <c r="C1722" s="3" t="s">
        <v>16</v>
      </c>
      <c r="D1722" s="3">
        <v>17626.41</v>
      </c>
      <c r="E1722" s="3">
        <v>3</v>
      </c>
      <c r="F1722" s="3" t="s">
        <v>2380</v>
      </c>
      <c r="G1722" s="1">
        <v>45487</v>
      </c>
      <c r="H1722" s="3" t="s">
        <v>91</v>
      </c>
      <c r="I1722" s="3" t="s">
        <v>41</v>
      </c>
      <c r="J1722" s="3" t="s">
        <v>27</v>
      </c>
    </row>
    <row r="1723" spans="1:10">
      <c r="A1723" s="3">
        <v>1722</v>
      </c>
      <c r="B1723" s="3" t="s">
        <v>4375</v>
      </c>
      <c r="C1723" s="3" t="s">
        <v>16</v>
      </c>
      <c r="D1723" s="3">
        <v>73440.33</v>
      </c>
      <c r="E1723" s="3">
        <v>2</v>
      </c>
      <c r="F1723" s="3" t="s">
        <v>2381</v>
      </c>
      <c r="G1723" s="1">
        <v>45477</v>
      </c>
      <c r="H1723" s="3" t="s">
        <v>57</v>
      </c>
      <c r="I1723" s="3" t="s">
        <v>41</v>
      </c>
      <c r="J1723" s="3" t="s">
        <v>20</v>
      </c>
    </row>
    <row r="1724" spans="1:10">
      <c r="A1724" s="3">
        <v>1723</v>
      </c>
      <c r="B1724" s="3" t="s">
        <v>4376</v>
      </c>
      <c r="C1724" s="3" t="s">
        <v>51</v>
      </c>
      <c r="D1724" s="3">
        <v>188140.63</v>
      </c>
      <c r="E1724" s="3">
        <v>4</v>
      </c>
      <c r="F1724" s="3" t="s">
        <v>2382</v>
      </c>
      <c r="G1724" s="1">
        <v>45375</v>
      </c>
      <c r="H1724" s="3" t="s">
        <v>91</v>
      </c>
      <c r="I1724" s="3" t="s">
        <v>19</v>
      </c>
      <c r="J1724" s="3" t="s">
        <v>20</v>
      </c>
    </row>
    <row r="1725" spans="1:10">
      <c r="A1725" s="3">
        <v>1724</v>
      </c>
      <c r="B1725" s="3" t="s">
        <v>4377</v>
      </c>
      <c r="C1725" s="3" t="s">
        <v>51</v>
      </c>
      <c r="D1725" s="3">
        <v>75563.710000000006</v>
      </c>
      <c r="E1725" s="3">
        <v>2</v>
      </c>
      <c r="F1725" s="3" t="s">
        <v>2383</v>
      </c>
      <c r="G1725" s="1">
        <v>45324</v>
      </c>
      <c r="H1725" s="3" t="s">
        <v>25</v>
      </c>
      <c r="I1725" s="3" t="s">
        <v>41</v>
      </c>
      <c r="J1725" s="3" t="s">
        <v>27</v>
      </c>
    </row>
    <row r="1726" spans="1:10">
      <c r="A1726" s="3">
        <v>1725</v>
      </c>
      <c r="B1726" s="3" t="s">
        <v>4378</v>
      </c>
      <c r="C1726" s="3" t="s">
        <v>29</v>
      </c>
      <c r="D1726" s="3">
        <v>148001.60000000001</v>
      </c>
      <c r="E1726" s="3">
        <v>2</v>
      </c>
      <c r="F1726" s="3" t="s">
        <v>2384</v>
      </c>
      <c r="G1726" s="1">
        <v>45474</v>
      </c>
      <c r="H1726" s="3" t="s">
        <v>131</v>
      </c>
      <c r="I1726" s="3" t="s">
        <v>41</v>
      </c>
      <c r="J1726" s="3" t="s">
        <v>20</v>
      </c>
    </row>
    <row r="1727" spans="1:10">
      <c r="A1727" s="3">
        <v>1726</v>
      </c>
      <c r="B1727" s="3" t="s">
        <v>4379</v>
      </c>
      <c r="C1727" s="3" t="s">
        <v>70</v>
      </c>
      <c r="D1727" s="3">
        <v>104761.89</v>
      </c>
      <c r="E1727" s="3">
        <v>1</v>
      </c>
      <c r="F1727" s="3" t="s">
        <v>2386</v>
      </c>
      <c r="G1727" s="1">
        <v>45554</v>
      </c>
      <c r="H1727" s="3" t="s">
        <v>53</v>
      </c>
      <c r="I1727" s="3" t="s">
        <v>26</v>
      </c>
      <c r="J1727" s="3" t="s">
        <v>36</v>
      </c>
    </row>
    <row r="1728" spans="1:10">
      <c r="A1728" s="3">
        <v>1727</v>
      </c>
      <c r="B1728" s="3" t="s">
        <v>4380</v>
      </c>
      <c r="C1728" s="3" t="s">
        <v>47</v>
      </c>
      <c r="D1728" s="3">
        <v>35734.980000000003</v>
      </c>
      <c r="E1728" s="3">
        <v>5</v>
      </c>
      <c r="F1728" s="3" t="s">
        <v>2387</v>
      </c>
      <c r="G1728" s="1">
        <v>45571</v>
      </c>
      <c r="H1728" s="3" t="s">
        <v>67</v>
      </c>
      <c r="I1728" s="3" t="s">
        <v>19</v>
      </c>
      <c r="J1728" s="3" t="s">
        <v>20</v>
      </c>
    </row>
    <row r="1729" spans="1:10">
      <c r="A1729" s="3">
        <v>1728</v>
      </c>
      <c r="B1729" s="3" t="s">
        <v>4381</v>
      </c>
      <c r="C1729" s="3" t="s">
        <v>47</v>
      </c>
      <c r="D1729" s="3">
        <v>144524.26</v>
      </c>
      <c r="E1729" s="3">
        <v>4</v>
      </c>
      <c r="F1729" s="3" t="s">
        <v>2389</v>
      </c>
      <c r="G1729" s="1">
        <v>45380</v>
      </c>
      <c r="H1729" s="3" t="s">
        <v>251</v>
      </c>
      <c r="I1729" s="3" t="s">
        <v>26</v>
      </c>
      <c r="J1729" s="3" t="s">
        <v>20</v>
      </c>
    </row>
    <row r="1730" spans="1:10">
      <c r="A1730" s="3">
        <v>1729</v>
      </c>
      <c r="B1730" s="3" t="s">
        <v>4382</v>
      </c>
      <c r="C1730" s="3" t="s">
        <v>79</v>
      </c>
      <c r="D1730" s="3">
        <v>64950.38</v>
      </c>
      <c r="E1730" s="3">
        <v>5</v>
      </c>
      <c r="F1730" s="3" t="s">
        <v>2390</v>
      </c>
      <c r="G1730" s="1">
        <v>45342</v>
      </c>
      <c r="H1730" s="3" t="s">
        <v>197</v>
      </c>
      <c r="I1730" s="3" t="s">
        <v>26</v>
      </c>
      <c r="J1730" s="3" t="s">
        <v>27</v>
      </c>
    </row>
    <row r="1731" spans="1:10">
      <c r="A1731" s="3">
        <v>1730</v>
      </c>
      <c r="B1731" s="3" t="s">
        <v>4383</v>
      </c>
      <c r="C1731" s="3" t="s">
        <v>16</v>
      </c>
      <c r="D1731" s="3">
        <v>75964.289999999994</v>
      </c>
      <c r="E1731" s="3">
        <v>3</v>
      </c>
      <c r="F1731" s="3" t="s">
        <v>2391</v>
      </c>
      <c r="G1731" s="1">
        <v>45442</v>
      </c>
      <c r="H1731" s="3" t="s">
        <v>53</v>
      </c>
      <c r="I1731" s="3" t="s">
        <v>32</v>
      </c>
      <c r="J1731" s="3" t="s">
        <v>36</v>
      </c>
    </row>
    <row r="1732" spans="1:10">
      <c r="A1732" s="3">
        <v>1731</v>
      </c>
      <c r="B1732" s="3" t="s">
        <v>4384</v>
      </c>
      <c r="C1732" s="3" t="s">
        <v>29</v>
      </c>
      <c r="D1732" s="3">
        <v>53742.52</v>
      </c>
      <c r="E1732" s="3">
        <v>5</v>
      </c>
      <c r="F1732" s="3" t="s">
        <v>2392</v>
      </c>
      <c r="G1732" s="1">
        <v>45313</v>
      </c>
      <c r="H1732" s="3" t="s">
        <v>106</v>
      </c>
      <c r="I1732" s="3" t="s">
        <v>32</v>
      </c>
      <c r="J1732" s="3" t="s">
        <v>36</v>
      </c>
    </row>
    <row r="1733" spans="1:10">
      <c r="A1733" s="3">
        <v>1732</v>
      </c>
      <c r="B1733" s="3" t="s">
        <v>4385</v>
      </c>
      <c r="C1733" s="3" t="s">
        <v>29</v>
      </c>
      <c r="D1733" s="3">
        <v>8300.2199999999993</v>
      </c>
      <c r="E1733" s="3">
        <v>2</v>
      </c>
      <c r="F1733" s="3" t="s">
        <v>2393</v>
      </c>
      <c r="G1733" s="1">
        <v>45514</v>
      </c>
      <c r="H1733" s="3" t="s">
        <v>131</v>
      </c>
      <c r="I1733" s="3" t="s">
        <v>26</v>
      </c>
      <c r="J1733" s="3" t="s">
        <v>36</v>
      </c>
    </row>
    <row r="1734" spans="1:10">
      <c r="A1734" s="3">
        <v>1733</v>
      </c>
      <c r="B1734" s="3" t="s">
        <v>3042</v>
      </c>
      <c r="C1734" s="3" t="s">
        <v>16</v>
      </c>
      <c r="D1734" s="3">
        <v>139996.09</v>
      </c>
      <c r="E1734" s="3">
        <v>5</v>
      </c>
      <c r="F1734" s="3" t="s">
        <v>2394</v>
      </c>
      <c r="G1734" s="1">
        <v>45536</v>
      </c>
      <c r="H1734" s="3" t="s">
        <v>62</v>
      </c>
      <c r="I1734" s="3" t="s">
        <v>26</v>
      </c>
      <c r="J1734" s="3" t="s">
        <v>36</v>
      </c>
    </row>
    <row r="1735" spans="1:10">
      <c r="A1735" s="3">
        <v>1734</v>
      </c>
      <c r="B1735" s="3" t="s">
        <v>4386</v>
      </c>
      <c r="C1735" s="3" t="s">
        <v>38</v>
      </c>
      <c r="D1735" s="3">
        <v>96441.2</v>
      </c>
      <c r="E1735" s="3">
        <v>3</v>
      </c>
      <c r="F1735" s="3" t="s">
        <v>2395</v>
      </c>
      <c r="G1735" s="1">
        <v>45325</v>
      </c>
      <c r="H1735" s="3" t="s">
        <v>84</v>
      </c>
      <c r="I1735" s="3" t="s">
        <v>41</v>
      </c>
      <c r="J1735" s="3" t="s">
        <v>36</v>
      </c>
    </row>
    <row r="1736" spans="1:10">
      <c r="A1736" s="3">
        <v>1735</v>
      </c>
      <c r="B1736" s="3" t="s">
        <v>4387</v>
      </c>
      <c r="C1736" s="3" t="s">
        <v>60</v>
      </c>
      <c r="D1736" s="3">
        <v>21044.28</v>
      </c>
      <c r="E1736" s="3">
        <v>2</v>
      </c>
      <c r="F1736" s="3" t="s">
        <v>2396</v>
      </c>
      <c r="G1736" s="1">
        <v>45461</v>
      </c>
      <c r="H1736" s="3" t="s">
        <v>25</v>
      </c>
      <c r="I1736" s="3" t="s">
        <v>19</v>
      </c>
      <c r="J1736" s="3" t="s">
        <v>20</v>
      </c>
    </row>
    <row r="1737" spans="1:10">
      <c r="A1737" s="3">
        <v>1736</v>
      </c>
      <c r="B1737" s="3" t="s">
        <v>4388</v>
      </c>
      <c r="C1737" s="3" t="s">
        <v>51</v>
      </c>
      <c r="D1737" s="3">
        <v>173790.11</v>
      </c>
      <c r="E1737" s="3">
        <v>3</v>
      </c>
      <c r="F1737" s="3" t="s">
        <v>2397</v>
      </c>
      <c r="G1737" s="1">
        <v>45385</v>
      </c>
      <c r="H1737" s="3" t="s">
        <v>53</v>
      </c>
      <c r="I1737" s="3" t="s">
        <v>26</v>
      </c>
      <c r="J1737" s="3" t="s">
        <v>36</v>
      </c>
    </row>
    <row r="1738" spans="1:10">
      <c r="A1738" s="3">
        <v>1737</v>
      </c>
      <c r="B1738" s="3" t="s">
        <v>4389</v>
      </c>
      <c r="C1738" s="3" t="s">
        <v>70</v>
      </c>
      <c r="D1738" s="3">
        <v>102545.79</v>
      </c>
      <c r="E1738" s="3">
        <v>5</v>
      </c>
      <c r="F1738" s="3" t="s">
        <v>2398</v>
      </c>
      <c r="G1738" s="1">
        <v>45470</v>
      </c>
      <c r="H1738" s="3" t="s">
        <v>67</v>
      </c>
      <c r="I1738" s="3" t="s">
        <v>19</v>
      </c>
      <c r="J1738" s="3" t="s">
        <v>20</v>
      </c>
    </row>
    <row r="1739" spans="1:10">
      <c r="A1739" s="3">
        <v>1738</v>
      </c>
      <c r="B1739" s="3" t="s">
        <v>4390</v>
      </c>
      <c r="C1739" s="3" t="s">
        <v>38</v>
      </c>
      <c r="D1739" s="3">
        <v>18794.66</v>
      </c>
      <c r="E1739" s="3">
        <v>1</v>
      </c>
      <c r="F1739" s="3" t="s">
        <v>2399</v>
      </c>
      <c r="G1739" s="1">
        <v>45465</v>
      </c>
      <c r="H1739" s="3" t="s">
        <v>40</v>
      </c>
      <c r="I1739" s="3" t="s">
        <v>45</v>
      </c>
      <c r="J1739" s="3" t="s">
        <v>20</v>
      </c>
    </row>
    <row r="1740" spans="1:10">
      <c r="A1740" s="3">
        <v>1739</v>
      </c>
      <c r="B1740" s="3" t="s">
        <v>4391</v>
      </c>
      <c r="C1740" s="3" t="s">
        <v>129</v>
      </c>
      <c r="D1740" s="3">
        <v>160056.46</v>
      </c>
      <c r="E1740" s="3">
        <v>2</v>
      </c>
      <c r="F1740" s="3" t="s">
        <v>2400</v>
      </c>
      <c r="G1740" s="1">
        <v>45577</v>
      </c>
      <c r="H1740" s="3" t="s">
        <v>53</v>
      </c>
      <c r="I1740" s="3" t="s">
        <v>19</v>
      </c>
      <c r="J1740" s="3" t="s">
        <v>27</v>
      </c>
    </row>
    <row r="1741" spans="1:10">
      <c r="A1741" s="3">
        <v>1740</v>
      </c>
      <c r="B1741" s="3" t="s">
        <v>4392</v>
      </c>
      <c r="C1741" s="3" t="s">
        <v>38</v>
      </c>
      <c r="D1741" s="3">
        <v>98441.52</v>
      </c>
      <c r="E1741" s="3">
        <v>5</v>
      </c>
      <c r="F1741" s="3" t="s">
        <v>2401</v>
      </c>
      <c r="G1741" s="1">
        <v>45377</v>
      </c>
      <c r="H1741" s="3" t="s">
        <v>81</v>
      </c>
      <c r="I1741" s="3" t="s">
        <v>45</v>
      </c>
      <c r="J1741" s="3" t="s">
        <v>20</v>
      </c>
    </row>
    <row r="1742" spans="1:10">
      <c r="A1742" s="3">
        <v>1741</v>
      </c>
      <c r="B1742" s="3" t="s">
        <v>4393</v>
      </c>
      <c r="C1742" s="3" t="s">
        <v>60</v>
      </c>
      <c r="D1742" s="3">
        <v>136290.23999999999</v>
      </c>
      <c r="E1742" s="3">
        <v>2</v>
      </c>
      <c r="F1742" s="3" t="s">
        <v>2402</v>
      </c>
      <c r="G1742" s="1">
        <v>45635</v>
      </c>
      <c r="H1742" s="3" t="s">
        <v>91</v>
      </c>
      <c r="I1742" s="3" t="s">
        <v>19</v>
      </c>
      <c r="J1742" s="3" t="s">
        <v>27</v>
      </c>
    </row>
    <row r="1743" spans="1:10">
      <c r="A1743" s="3">
        <v>1742</v>
      </c>
      <c r="B1743" s="3" t="s">
        <v>4394</v>
      </c>
      <c r="C1743" s="3" t="s">
        <v>79</v>
      </c>
      <c r="D1743" s="3">
        <v>86940.24</v>
      </c>
      <c r="E1743" s="3">
        <v>1</v>
      </c>
      <c r="F1743" s="3" t="s">
        <v>2403</v>
      </c>
      <c r="G1743" s="1">
        <v>45346</v>
      </c>
      <c r="H1743" s="3" t="s">
        <v>159</v>
      </c>
      <c r="I1743" s="3" t="s">
        <v>19</v>
      </c>
      <c r="J1743" s="3" t="s">
        <v>36</v>
      </c>
    </row>
    <row r="1744" spans="1:10">
      <c r="A1744" s="3">
        <v>1743</v>
      </c>
      <c r="B1744" s="3" t="s">
        <v>4395</v>
      </c>
      <c r="C1744" s="3" t="s">
        <v>23</v>
      </c>
      <c r="D1744" s="3">
        <v>110196.07</v>
      </c>
      <c r="E1744" s="3">
        <v>5</v>
      </c>
      <c r="F1744" s="3" t="s">
        <v>2404</v>
      </c>
      <c r="G1744" s="1">
        <v>45413</v>
      </c>
      <c r="H1744" s="3" t="s">
        <v>57</v>
      </c>
      <c r="I1744" s="3" t="s">
        <v>19</v>
      </c>
      <c r="J1744" s="3" t="s">
        <v>20</v>
      </c>
    </row>
    <row r="1745" spans="1:10">
      <c r="A1745" s="3">
        <v>1744</v>
      </c>
      <c r="B1745" s="3" t="s">
        <v>4396</v>
      </c>
      <c r="C1745" s="3" t="s">
        <v>47</v>
      </c>
      <c r="D1745" s="3">
        <v>130422.86</v>
      </c>
      <c r="E1745" s="3">
        <v>5</v>
      </c>
      <c r="F1745" s="3" t="s">
        <v>2405</v>
      </c>
      <c r="G1745" s="1">
        <v>45379</v>
      </c>
      <c r="H1745" s="3" t="s">
        <v>159</v>
      </c>
      <c r="I1745" s="3" t="s">
        <v>19</v>
      </c>
      <c r="J1745" s="3" t="s">
        <v>20</v>
      </c>
    </row>
    <row r="1746" spans="1:10">
      <c r="A1746" s="3">
        <v>1745</v>
      </c>
      <c r="B1746" s="3" t="s">
        <v>4397</v>
      </c>
      <c r="C1746" s="3" t="s">
        <v>79</v>
      </c>
      <c r="D1746" s="3">
        <v>68535.69</v>
      </c>
      <c r="E1746" s="3">
        <v>5</v>
      </c>
      <c r="F1746" s="3" t="s">
        <v>2406</v>
      </c>
      <c r="G1746" s="1">
        <v>45624</v>
      </c>
      <c r="H1746" s="3" t="s">
        <v>91</v>
      </c>
      <c r="I1746" s="3" t="s">
        <v>45</v>
      </c>
      <c r="J1746" s="3" t="s">
        <v>20</v>
      </c>
    </row>
    <row r="1747" spans="1:10">
      <c r="A1747" s="3">
        <v>1746</v>
      </c>
      <c r="B1747" s="3" t="s">
        <v>4398</v>
      </c>
      <c r="C1747" s="3" t="s">
        <v>129</v>
      </c>
      <c r="D1747" s="3">
        <v>31659.78</v>
      </c>
      <c r="E1747" s="3">
        <v>4</v>
      </c>
      <c r="F1747" s="3" t="s">
        <v>2407</v>
      </c>
      <c r="G1747" s="1">
        <v>45557</v>
      </c>
      <c r="H1747" s="3" t="s">
        <v>121</v>
      </c>
      <c r="I1747" s="3" t="s">
        <v>26</v>
      </c>
      <c r="J1747" s="3" t="s">
        <v>20</v>
      </c>
    </row>
    <row r="1748" spans="1:10">
      <c r="A1748" s="3">
        <v>1747</v>
      </c>
      <c r="B1748" s="3" t="s">
        <v>4399</v>
      </c>
      <c r="C1748" s="3" t="s">
        <v>51</v>
      </c>
      <c r="D1748" s="3">
        <v>169158.28</v>
      </c>
      <c r="E1748" s="3">
        <v>4</v>
      </c>
      <c r="F1748" s="3" t="s">
        <v>2408</v>
      </c>
      <c r="G1748" s="1">
        <v>45539</v>
      </c>
      <c r="H1748" s="3" t="s">
        <v>31</v>
      </c>
      <c r="I1748" s="3" t="s">
        <v>26</v>
      </c>
      <c r="J1748" s="3" t="s">
        <v>36</v>
      </c>
    </row>
    <row r="1749" spans="1:10">
      <c r="A1749" s="3">
        <v>1748</v>
      </c>
      <c r="B1749" s="3" t="s">
        <v>4400</v>
      </c>
      <c r="C1749" s="3" t="s">
        <v>79</v>
      </c>
      <c r="D1749" s="3">
        <v>67563.960000000006</v>
      </c>
      <c r="E1749" s="3">
        <v>1</v>
      </c>
      <c r="F1749" s="3" t="s">
        <v>2409</v>
      </c>
      <c r="G1749" s="1">
        <v>45473</v>
      </c>
      <c r="H1749" s="3" t="s">
        <v>121</v>
      </c>
      <c r="I1749" s="3" t="s">
        <v>41</v>
      </c>
      <c r="J1749" s="3" t="s">
        <v>27</v>
      </c>
    </row>
    <row r="1750" spans="1:10">
      <c r="A1750" s="3">
        <v>1749</v>
      </c>
      <c r="B1750" s="3" t="s">
        <v>4401</v>
      </c>
      <c r="C1750" s="3" t="s">
        <v>70</v>
      </c>
      <c r="D1750" s="3">
        <v>119613.51</v>
      </c>
      <c r="E1750" s="3">
        <v>1</v>
      </c>
      <c r="F1750" s="3" t="s">
        <v>2410</v>
      </c>
      <c r="G1750" s="1">
        <v>45582</v>
      </c>
      <c r="H1750" s="3" t="s">
        <v>197</v>
      </c>
      <c r="I1750" s="3" t="s">
        <v>45</v>
      </c>
      <c r="J1750" s="3" t="s">
        <v>27</v>
      </c>
    </row>
    <row r="1751" spans="1:10">
      <c r="A1751" s="3">
        <v>1750</v>
      </c>
      <c r="B1751" s="3" t="s">
        <v>4402</v>
      </c>
      <c r="C1751" s="3" t="s">
        <v>51</v>
      </c>
      <c r="D1751" s="3">
        <v>134018.39000000001</v>
      </c>
      <c r="E1751" s="3">
        <v>4</v>
      </c>
      <c r="F1751" s="3" t="s">
        <v>2411</v>
      </c>
      <c r="G1751" s="1">
        <v>45495</v>
      </c>
      <c r="H1751" s="3" t="s">
        <v>18</v>
      </c>
      <c r="I1751" s="3" t="s">
        <v>26</v>
      </c>
      <c r="J1751" s="3" t="s">
        <v>36</v>
      </c>
    </row>
    <row r="1752" spans="1:10">
      <c r="A1752" s="3">
        <v>1751</v>
      </c>
      <c r="B1752" s="3" t="s">
        <v>4403</v>
      </c>
      <c r="C1752" s="3" t="s">
        <v>79</v>
      </c>
      <c r="D1752" s="3">
        <v>104376.25</v>
      </c>
      <c r="E1752" s="3">
        <v>5</v>
      </c>
      <c r="F1752" s="3" t="s">
        <v>2412</v>
      </c>
      <c r="G1752" s="1">
        <v>45426</v>
      </c>
      <c r="H1752" s="3" t="s">
        <v>62</v>
      </c>
      <c r="I1752" s="3" t="s">
        <v>45</v>
      </c>
      <c r="J1752" s="3" t="s">
        <v>36</v>
      </c>
    </row>
    <row r="1753" spans="1:10">
      <c r="A1753" s="3">
        <v>1752</v>
      </c>
      <c r="B1753" s="3" t="s">
        <v>4404</v>
      </c>
      <c r="C1753" s="3" t="s">
        <v>23</v>
      </c>
      <c r="D1753" s="3">
        <v>24327.67</v>
      </c>
      <c r="E1753" s="3">
        <v>4</v>
      </c>
      <c r="F1753" s="3" t="s">
        <v>2413</v>
      </c>
      <c r="G1753" s="1">
        <v>45504</v>
      </c>
      <c r="H1753" s="3" t="s">
        <v>35</v>
      </c>
      <c r="I1753" s="3" t="s">
        <v>45</v>
      </c>
      <c r="J1753" s="3" t="s">
        <v>20</v>
      </c>
    </row>
    <row r="1754" spans="1:10">
      <c r="A1754" s="3">
        <v>1753</v>
      </c>
      <c r="B1754" s="3" t="s">
        <v>4405</v>
      </c>
      <c r="C1754" s="3" t="s">
        <v>47</v>
      </c>
      <c r="D1754" s="3">
        <v>161373.65</v>
      </c>
      <c r="E1754" s="3">
        <v>4</v>
      </c>
      <c r="F1754" s="3" t="s">
        <v>2414</v>
      </c>
      <c r="G1754" s="1">
        <v>45329</v>
      </c>
      <c r="H1754" s="3" t="s">
        <v>44</v>
      </c>
      <c r="I1754" s="3" t="s">
        <v>19</v>
      </c>
      <c r="J1754" s="3" t="s">
        <v>20</v>
      </c>
    </row>
    <row r="1755" spans="1:10">
      <c r="A1755" s="3">
        <v>1754</v>
      </c>
      <c r="B1755" s="3" t="s">
        <v>4406</v>
      </c>
      <c r="C1755" s="3" t="s">
        <v>60</v>
      </c>
      <c r="D1755" s="3">
        <v>77028.7</v>
      </c>
      <c r="E1755" s="3">
        <v>5</v>
      </c>
      <c r="F1755" s="3" t="s">
        <v>2415</v>
      </c>
      <c r="G1755" s="1">
        <v>45509</v>
      </c>
      <c r="H1755" s="3" t="s">
        <v>44</v>
      </c>
      <c r="I1755" s="3" t="s">
        <v>26</v>
      </c>
      <c r="J1755" s="3" t="s">
        <v>36</v>
      </c>
    </row>
    <row r="1756" spans="1:10">
      <c r="A1756" s="3">
        <v>1755</v>
      </c>
      <c r="B1756" s="3" t="s">
        <v>4407</v>
      </c>
      <c r="C1756" s="3" t="s">
        <v>29</v>
      </c>
      <c r="D1756" s="3">
        <v>49283.34</v>
      </c>
      <c r="E1756" s="3">
        <v>5</v>
      </c>
      <c r="F1756" s="3" t="s">
        <v>2416</v>
      </c>
      <c r="G1756" s="1">
        <v>45590</v>
      </c>
      <c r="H1756" s="3" t="s">
        <v>223</v>
      </c>
      <c r="I1756" s="3" t="s">
        <v>26</v>
      </c>
      <c r="J1756" s="3" t="s">
        <v>27</v>
      </c>
    </row>
    <row r="1757" spans="1:10">
      <c r="A1757" s="3">
        <v>1756</v>
      </c>
      <c r="B1757" s="3" t="s">
        <v>4408</v>
      </c>
      <c r="C1757" s="3" t="s">
        <v>23</v>
      </c>
      <c r="D1757" s="3">
        <v>115248.38</v>
      </c>
      <c r="E1757" s="3">
        <v>1</v>
      </c>
      <c r="F1757" s="3" t="s">
        <v>2417</v>
      </c>
      <c r="G1757" s="1">
        <v>45415</v>
      </c>
      <c r="H1757" s="3" t="s">
        <v>57</v>
      </c>
      <c r="I1757" s="3" t="s">
        <v>19</v>
      </c>
      <c r="J1757" s="3" t="s">
        <v>20</v>
      </c>
    </row>
    <row r="1758" spans="1:10">
      <c r="A1758" s="3">
        <v>1757</v>
      </c>
      <c r="B1758" s="3" t="s">
        <v>4409</v>
      </c>
      <c r="C1758" s="3" t="s">
        <v>51</v>
      </c>
      <c r="D1758" s="3">
        <v>81065.73</v>
      </c>
      <c r="E1758" s="3">
        <v>5</v>
      </c>
      <c r="F1758" s="3" t="s">
        <v>2418</v>
      </c>
      <c r="G1758" s="1">
        <v>45619</v>
      </c>
      <c r="H1758" s="3" t="s">
        <v>44</v>
      </c>
      <c r="I1758" s="3" t="s">
        <v>41</v>
      </c>
      <c r="J1758" s="3" t="s">
        <v>36</v>
      </c>
    </row>
    <row r="1759" spans="1:10">
      <c r="A1759" s="3">
        <v>1758</v>
      </c>
      <c r="B1759" s="3" t="s">
        <v>4410</v>
      </c>
      <c r="C1759" s="3" t="s">
        <v>16</v>
      </c>
      <c r="D1759" s="3">
        <v>170620.98</v>
      </c>
      <c r="E1759" s="3">
        <v>1</v>
      </c>
      <c r="F1759" s="3" t="s">
        <v>2419</v>
      </c>
      <c r="G1759" s="1">
        <v>45308</v>
      </c>
      <c r="H1759" s="3" t="s">
        <v>251</v>
      </c>
      <c r="I1759" s="3" t="s">
        <v>26</v>
      </c>
      <c r="J1759" s="3" t="s">
        <v>20</v>
      </c>
    </row>
    <row r="1760" spans="1:10">
      <c r="A1760" s="3">
        <v>1759</v>
      </c>
      <c r="B1760" s="3" t="s">
        <v>4411</v>
      </c>
      <c r="C1760" s="3" t="s">
        <v>60</v>
      </c>
      <c r="D1760" s="3">
        <v>64476.21</v>
      </c>
      <c r="E1760" s="3">
        <v>3</v>
      </c>
      <c r="F1760" s="3" t="s">
        <v>2420</v>
      </c>
      <c r="G1760" s="1">
        <v>45375</v>
      </c>
      <c r="H1760" s="3" t="s">
        <v>131</v>
      </c>
      <c r="I1760" s="3" t="s">
        <v>19</v>
      </c>
      <c r="J1760" s="3" t="s">
        <v>27</v>
      </c>
    </row>
    <row r="1761" spans="1:10">
      <c r="A1761" s="3">
        <v>1760</v>
      </c>
      <c r="B1761" s="3" t="s">
        <v>4412</v>
      </c>
      <c r="C1761" s="3" t="s">
        <v>47</v>
      </c>
      <c r="D1761" s="3">
        <v>45881.72</v>
      </c>
      <c r="E1761" s="3">
        <v>1</v>
      </c>
      <c r="F1761" s="3" t="s">
        <v>2421</v>
      </c>
      <c r="G1761" s="1">
        <v>45338</v>
      </c>
      <c r="H1761" s="3" t="s">
        <v>106</v>
      </c>
      <c r="I1761" s="3" t="s">
        <v>19</v>
      </c>
      <c r="J1761" s="3" t="s">
        <v>27</v>
      </c>
    </row>
    <row r="1762" spans="1:10">
      <c r="A1762" s="3">
        <v>1761</v>
      </c>
      <c r="B1762" s="3" t="s">
        <v>4413</v>
      </c>
      <c r="C1762" s="3" t="s">
        <v>38</v>
      </c>
      <c r="D1762" s="3">
        <v>107000.93</v>
      </c>
      <c r="E1762" s="3">
        <v>5</v>
      </c>
      <c r="F1762" s="3" t="s">
        <v>2422</v>
      </c>
      <c r="G1762" s="1">
        <v>45439</v>
      </c>
      <c r="H1762" s="3" t="s">
        <v>84</v>
      </c>
      <c r="I1762" s="3" t="s">
        <v>32</v>
      </c>
      <c r="J1762" s="3" t="s">
        <v>27</v>
      </c>
    </row>
    <row r="1763" spans="1:10">
      <c r="A1763" s="3">
        <v>1762</v>
      </c>
      <c r="B1763" s="3" t="s">
        <v>4414</v>
      </c>
      <c r="C1763" s="3" t="s">
        <v>29</v>
      </c>
      <c r="D1763" s="3">
        <v>186869.19</v>
      </c>
      <c r="E1763" s="3">
        <v>2</v>
      </c>
      <c r="F1763" s="3" t="s">
        <v>2423</v>
      </c>
      <c r="G1763" s="1">
        <v>45644</v>
      </c>
      <c r="H1763" s="3" t="s">
        <v>25</v>
      </c>
      <c r="I1763" s="3" t="s">
        <v>45</v>
      </c>
      <c r="J1763" s="3" t="s">
        <v>36</v>
      </c>
    </row>
    <row r="1764" spans="1:10">
      <c r="A1764" s="3">
        <v>1763</v>
      </c>
      <c r="B1764" s="3" t="s">
        <v>4415</v>
      </c>
      <c r="C1764" s="3" t="s">
        <v>70</v>
      </c>
      <c r="D1764" s="3">
        <v>77564.34</v>
      </c>
      <c r="E1764" s="3">
        <v>2</v>
      </c>
      <c r="F1764" s="3" t="s">
        <v>2424</v>
      </c>
      <c r="G1764" s="1">
        <v>45400</v>
      </c>
      <c r="H1764" s="3" t="s">
        <v>44</v>
      </c>
      <c r="I1764" s="3" t="s">
        <v>41</v>
      </c>
      <c r="J1764" s="3" t="s">
        <v>27</v>
      </c>
    </row>
    <row r="1765" spans="1:10">
      <c r="A1765" s="3">
        <v>1764</v>
      </c>
      <c r="B1765" s="3" t="s">
        <v>4416</v>
      </c>
      <c r="C1765" s="3" t="s">
        <v>47</v>
      </c>
      <c r="D1765" s="3">
        <v>14506.6</v>
      </c>
      <c r="E1765" s="3">
        <v>4</v>
      </c>
      <c r="F1765" s="3" t="s">
        <v>2425</v>
      </c>
      <c r="G1765" s="1">
        <v>45451</v>
      </c>
      <c r="H1765" s="3" t="s">
        <v>91</v>
      </c>
      <c r="I1765" s="3" t="s">
        <v>45</v>
      </c>
      <c r="J1765" s="3" t="s">
        <v>27</v>
      </c>
    </row>
    <row r="1766" spans="1:10">
      <c r="A1766" s="3">
        <v>1765</v>
      </c>
      <c r="B1766" s="3" t="s">
        <v>4417</v>
      </c>
      <c r="C1766" s="3" t="s">
        <v>16</v>
      </c>
      <c r="D1766" s="3">
        <v>61588.18</v>
      </c>
      <c r="E1766" s="3">
        <v>2</v>
      </c>
      <c r="F1766" s="3" t="s">
        <v>2426</v>
      </c>
      <c r="G1766" s="1">
        <v>45493</v>
      </c>
      <c r="H1766" s="3" t="s">
        <v>81</v>
      </c>
      <c r="I1766" s="3" t="s">
        <v>45</v>
      </c>
      <c r="J1766" s="3" t="s">
        <v>36</v>
      </c>
    </row>
    <row r="1767" spans="1:10">
      <c r="A1767" s="3">
        <v>1766</v>
      </c>
      <c r="B1767" s="3" t="s">
        <v>4418</v>
      </c>
      <c r="C1767" s="3" t="s">
        <v>79</v>
      </c>
      <c r="D1767" s="3">
        <v>92638.24</v>
      </c>
      <c r="E1767" s="3">
        <v>2</v>
      </c>
      <c r="F1767" s="3" t="s">
        <v>2427</v>
      </c>
      <c r="G1767" s="1">
        <v>45407</v>
      </c>
      <c r="H1767" s="3" t="s">
        <v>197</v>
      </c>
      <c r="I1767" s="3" t="s">
        <v>26</v>
      </c>
      <c r="J1767" s="3" t="s">
        <v>27</v>
      </c>
    </row>
    <row r="1768" spans="1:10">
      <c r="A1768" s="3">
        <v>1767</v>
      </c>
      <c r="B1768" s="3" t="s">
        <v>4419</v>
      </c>
      <c r="C1768" s="3" t="s">
        <v>79</v>
      </c>
      <c r="D1768" s="3">
        <v>14473.68</v>
      </c>
      <c r="E1768" s="3">
        <v>4</v>
      </c>
      <c r="F1768" s="3" t="s">
        <v>2428</v>
      </c>
      <c r="G1768" s="1">
        <v>45385</v>
      </c>
      <c r="H1768" s="3" t="s">
        <v>121</v>
      </c>
      <c r="I1768" s="3" t="s">
        <v>26</v>
      </c>
      <c r="J1768" s="3" t="s">
        <v>20</v>
      </c>
    </row>
    <row r="1769" spans="1:10">
      <c r="A1769" s="3">
        <v>1768</v>
      </c>
      <c r="B1769" s="3" t="s">
        <v>4420</v>
      </c>
      <c r="C1769" s="3" t="s">
        <v>51</v>
      </c>
      <c r="D1769" s="3">
        <v>66286.990000000005</v>
      </c>
      <c r="E1769" s="3">
        <v>2</v>
      </c>
      <c r="F1769" s="3" t="s">
        <v>2429</v>
      </c>
      <c r="G1769" s="1">
        <v>45628</v>
      </c>
      <c r="H1769" s="3" t="s">
        <v>31</v>
      </c>
      <c r="I1769" s="3" t="s">
        <v>26</v>
      </c>
      <c r="J1769" s="3" t="s">
        <v>36</v>
      </c>
    </row>
    <row r="1770" spans="1:10">
      <c r="A1770" s="3">
        <v>1769</v>
      </c>
      <c r="B1770" s="3" t="s">
        <v>4421</v>
      </c>
      <c r="C1770" s="3" t="s">
        <v>129</v>
      </c>
      <c r="D1770" s="3">
        <v>110405.08</v>
      </c>
      <c r="E1770" s="3">
        <v>4</v>
      </c>
      <c r="F1770" s="3" t="s">
        <v>2430</v>
      </c>
      <c r="G1770" s="1">
        <v>45347</v>
      </c>
      <c r="H1770" s="3" t="s">
        <v>40</v>
      </c>
      <c r="I1770" s="3" t="s">
        <v>41</v>
      </c>
      <c r="J1770" s="3" t="s">
        <v>20</v>
      </c>
    </row>
    <row r="1771" spans="1:10">
      <c r="A1771" s="3">
        <v>1770</v>
      </c>
      <c r="B1771" s="3" t="s">
        <v>4422</v>
      </c>
      <c r="C1771" s="3" t="s">
        <v>129</v>
      </c>
      <c r="D1771" s="3">
        <v>180890.81</v>
      </c>
      <c r="E1771" s="3">
        <v>4</v>
      </c>
      <c r="F1771" s="3" t="s">
        <v>2431</v>
      </c>
      <c r="G1771" s="1">
        <v>45367</v>
      </c>
      <c r="H1771" s="3" t="s">
        <v>131</v>
      </c>
      <c r="I1771" s="3" t="s">
        <v>41</v>
      </c>
      <c r="J1771" s="3" t="s">
        <v>20</v>
      </c>
    </row>
    <row r="1772" spans="1:10">
      <c r="A1772" s="3">
        <v>1771</v>
      </c>
      <c r="B1772" s="3" t="s">
        <v>4423</v>
      </c>
      <c r="C1772" s="3" t="s">
        <v>23</v>
      </c>
      <c r="D1772" s="3">
        <v>80050.03</v>
      </c>
      <c r="E1772" s="3">
        <v>4</v>
      </c>
      <c r="F1772" s="3" t="s">
        <v>2432</v>
      </c>
      <c r="G1772" s="1">
        <v>45461</v>
      </c>
      <c r="H1772" s="3" t="s">
        <v>40</v>
      </c>
      <c r="I1772" s="3" t="s">
        <v>26</v>
      </c>
      <c r="J1772" s="3" t="s">
        <v>27</v>
      </c>
    </row>
    <row r="1773" spans="1:10">
      <c r="A1773" s="3">
        <v>1772</v>
      </c>
      <c r="B1773" s="3" t="s">
        <v>2816</v>
      </c>
      <c r="C1773" s="3" t="s">
        <v>47</v>
      </c>
      <c r="D1773" s="3">
        <v>137484.32999999999</v>
      </c>
      <c r="E1773" s="3">
        <v>5</v>
      </c>
      <c r="F1773" s="3" t="s">
        <v>2433</v>
      </c>
      <c r="G1773" s="1">
        <v>45311</v>
      </c>
      <c r="H1773" s="3" t="s">
        <v>67</v>
      </c>
      <c r="I1773" s="3" t="s">
        <v>41</v>
      </c>
      <c r="J1773" s="3" t="s">
        <v>20</v>
      </c>
    </row>
    <row r="1774" spans="1:10">
      <c r="A1774" s="3">
        <v>1773</v>
      </c>
      <c r="B1774" s="3" t="s">
        <v>4424</v>
      </c>
      <c r="C1774" s="3" t="s">
        <v>23</v>
      </c>
      <c r="D1774" s="3">
        <v>83477.740000000005</v>
      </c>
      <c r="E1774" s="3">
        <v>1</v>
      </c>
      <c r="F1774" s="3" t="s">
        <v>2434</v>
      </c>
      <c r="G1774" s="1">
        <v>45591</v>
      </c>
      <c r="H1774" s="3" t="s">
        <v>223</v>
      </c>
      <c r="I1774" s="3" t="s">
        <v>32</v>
      </c>
      <c r="J1774" s="3" t="s">
        <v>20</v>
      </c>
    </row>
    <row r="1775" spans="1:10">
      <c r="A1775" s="3">
        <v>1774</v>
      </c>
      <c r="B1775" s="3" t="s">
        <v>4425</v>
      </c>
      <c r="C1775" s="3" t="s">
        <v>79</v>
      </c>
      <c r="D1775" s="3">
        <v>181918.1</v>
      </c>
      <c r="E1775" s="3">
        <v>2</v>
      </c>
      <c r="F1775" s="3" t="s">
        <v>2435</v>
      </c>
      <c r="G1775" s="1">
        <v>45536</v>
      </c>
      <c r="H1775" s="3" t="s">
        <v>106</v>
      </c>
      <c r="I1775" s="3" t="s">
        <v>32</v>
      </c>
      <c r="J1775" s="3" t="s">
        <v>20</v>
      </c>
    </row>
    <row r="1776" spans="1:10">
      <c r="A1776" s="3">
        <v>1775</v>
      </c>
      <c r="B1776" s="3" t="s">
        <v>4426</v>
      </c>
      <c r="C1776" s="3" t="s">
        <v>129</v>
      </c>
      <c r="D1776" s="3">
        <v>68320.490000000005</v>
      </c>
      <c r="E1776" s="3">
        <v>2</v>
      </c>
      <c r="F1776" s="3" t="s">
        <v>2436</v>
      </c>
      <c r="G1776" s="1">
        <v>45301</v>
      </c>
      <c r="H1776" s="3" t="s">
        <v>131</v>
      </c>
      <c r="I1776" s="3" t="s">
        <v>41</v>
      </c>
      <c r="J1776" s="3" t="s">
        <v>27</v>
      </c>
    </row>
    <row r="1777" spans="1:10">
      <c r="A1777" s="3">
        <v>1776</v>
      </c>
      <c r="B1777" s="3" t="s">
        <v>4427</v>
      </c>
      <c r="C1777" s="3" t="s">
        <v>47</v>
      </c>
      <c r="D1777" s="3">
        <v>38178.71</v>
      </c>
      <c r="E1777" s="3">
        <v>5</v>
      </c>
      <c r="F1777" s="3" t="s">
        <v>2437</v>
      </c>
      <c r="G1777" s="1">
        <v>45359</v>
      </c>
      <c r="H1777" s="3" t="s">
        <v>44</v>
      </c>
      <c r="I1777" s="3" t="s">
        <v>19</v>
      </c>
      <c r="J1777" s="3" t="s">
        <v>36</v>
      </c>
    </row>
    <row r="1778" spans="1:10">
      <c r="A1778" s="3">
        <v>1777</v>
      </c>
      <c r="B1778" s="3" t="s">
        <v>4428</v>
      </c>
      <c r="C1778" s="3" t="s">
        <v>29</v>
      </c>
      <c r="D1778" s="3">
        <v>119719.81</v>
      </c>
      <c r="E1778" s="3">
        <v>3</v>
      </c>
      <c r="F1778" s="3" t="s">
        <v>2438</v>
      </c>
      <c r="G1778" s="1">
        <v>45449</v>
      </c>
      <c r="H1778" s="3" t="s">
        <v>57</v>
      </c>
      <c r="I1778" s="3" t="s">
        <v>41</v>
      </c>
      <c r="J1778" s="3" t="s">
        <v>27</v>
      </c>
    </row>
    <row r="1779" spans="1:10">
      <c r="A1779" s="3">
        <v>1778</v>
      </c>
      <c r="B1779" s="3" t="s">
        <v>4429</v>
      </c>
      <c r="C1779" s="3" t="s">
        <v>60</v>
      </c>
      <c r="D1779" s="3">
        <v>150454.44</v>
      </c>
      <c r="E1779" s="3">
        <v>4</v>
      </c>
      <c r="F1779" s="3" t="s">
        <v>2439</v>
      </c>
      <c r="G1779" s="1">
        <v>45382</v>
      </c>
      <c r="H1779" s="3" t="s">
        <v>25</v>
      </c>
      <c r="I1779" s="3" t="s">
        <v>19</v>
      </c>
      <c r="J1779" s="3" t="s">
        <v>36</v>
      </c>
    </row>
    <row r="1780" spans="1:10">
      <c r="A1780" s="3">
        <v>1779</v>
      </c>
      <c r="B1780" s="3" t="s">
        <v>4430</v>
      </c>
      <c r="C1780" s="3" t="s">
        <v>60</v>
      </c>
      <c r="D1780" s="3">
        <v>34366.6</v>
      </c>
      <c r="E1780" s="3">
        <v>1</v>
      </c>
      <c r="F1780" s="3" t="s">
        <v>2440</v>
      </c>
      <c r="G1780" s="1">
        <v>45569</v>
      </c>
      <c r="H1780" s="3" t="s">
        <v>121</v>
      </c>
      <c r="I1780" s="3" t="s">
        <v>19</v>
      </c>
      <c r="J1780" s="3" t="s">
        <v>36</v>
      </c>
    </row>
    <row r="1781" spans="1:10">
      <c r="A1781" s="3">
        <v>1780</v>
      </c>
      <c r="B1781" s="3" t="s">
        <v>4431</v>
      </c>
      <c r="C1781" s="3" t="s">
        <v>23</v>
      </c>
      <c r="D1781" s="3">
        <v>36114.6</v>
      </c>
      <c r="E1781" s="3">
        <v>3</v>
      </c>
      <c r="F1781" s="3" t="s">
        <v>2442</v>
      </c>
      <c r="G1781" s="1">
        <v>45454</v>
      </c>
      <c r="H1781" s="3" t="s">
        <v>40</v>
      </c>
      <c r="I1781" s="3" t="s">
        <v>45</v>
      </c>
      <c r="J1781" s="3" t="s">
        <v>20</v>
      </c>
    </row>
    <row r="1782" spans="1:10">
      <c r="A1782" s="3">
        <v>1781</v>
      </c>
      <c r="B1782" s="3" t="s">
        <v>2879</v>
      </c>
      <c r="C1782" s="3" t="s">
        <v>16</v>
      </c>
      <c r="D1782" s="3">
        <v>47926.87</v>
      </c>
      <c r="E1782" s="3">
        <v>1</v>
      </c>
      <c r="F1782" s="3" t="s">
        <v>2443</v>
      </c>
      <c r="G1782" s="1">
        <v>45420</v>
      </c>
      <c r="H1782" s="3" t="s">
        <v>81</v>
      </c>
      <c r="I1782" s="3" t="s">
        <v>26</v>
      </c>
      <c r="J1782" s="3" t="s">
        <v>20</v>
      </c>
    </row>
    <row r="1783" spans="1:10">
      <c r="A1783" s="3">
        <v>1782</v>
      </c>
      <c r="B1783" s="3" t="s">
        <v>4432</v>
      </c>
      <c r="C1783" s="3" t="s">
        <v>23</v>
      </c>
      <c r="D1783" s="3">
        <v>147437.26999999999</v>
      </c>
      <c r="E1783" s="3">
        <v>4</v>
      </c>
      <c r="F1783" s="3" t="s">
        <v>2444</v>
      </c>
      <c r="G1783" s="1">
        <v>45362</v>
      </c>
      <c r="H1783" s="3" t="s">
        <v>44</v>
      </c>
      <c r="I1783" s="3" t="s">
        <v>45</v>
      </c>
      <c r="J1783" s="3" t="s">
        <v>36</v>
      </c>
    </row>
    <row r="1784" spans="1:10">
      <c r="A1784" s="3">
        <v>1783</v>
      </c>
      <c r="B1784" s="3" t="s">
        <v>4433</v>
      </c>
      <c r="C1784" s="3" t="s">
        <v>79</v>
      </c>
      <c r="D1784" s="3">
        <v>32074.06</v>
      </c>
      <c r="E1784" s="3">
        <v>2</v>
      </c>
      <c r="F1784" s="3" t="s">
        <v>2445</v>
      </c>
      <c r="G1784" s="1">
        <v>45406</v>
      </c>
      <c r="H1784" s="3" t="s">
        <v>96</v>
      </c>
      <c r="I1784" s="3" t="s">
        <v>19</v>
      </c>
      <c r="J1784" s="3" t="s">
        <v>20</v>
      </c>
    </row>
    <row r="1785" spans="1:10">
      <c r="A1785" s="3">
        <v>1784</v>
      </c>
      <c r="B1785" s="3" t="s">
        <v>4434</v>
      </c>
      <c r="C1785" s="3" t="s">
        <v>79</v>
      </c>
      <c r="D1785" s="3">
        <v>150223.53</v>
      </c>
      <c r="E1785" s="3">
        <v>1</v>
      </c>
      <c r="F1785" s="3" t="s">
        <v>2446</v>
      </c>
      <c r="G1785" s="1">
        <v>45520</v>
      </c>
      <c r="H1785" s="3" t="s">
        <v>99</v>
      </c>
      <c r="I1785" s="3" t="s">
        <v>45</v>
      </c>
      <c r="J1785" s="3" t="s">
        <v>20</v>
      </c>
    </row>
    <row r="1786" spans="1:10">
      <c r="A1786" s="3">
        <v>1785</v>
      </c>
      <c r="B1786" s="3" t="s">
        <v>4435</v>
      </c>
      <c r="C1786" s="3" t="s">
        <v>47</v>
      </c>
      <c r="D1786" s="3">
        <v>81619.92</v>
      </c>
      <c r="E1786" s="3">
        <v>4</v>
      </c>
      <c r="F1786" s="3" t="s">
        <v>2447</v>
      </c>
      <c r="G1786" s="1">
        <v>45310</v>
      </c>
      <c r="H1786" s="3" t="s">
        <v>18</v>
      </c>
      <c r="I1786" s="3" t="s">
        <v>41</v>
      </c>
      <c r="J1786" s="3" t="s">
        <v>27</v>
      </c>
    </row>
    <row r="1787" spans="1:10">
      <c r="A1787" s="3">
        <v>1786</v>
      </c>
      <c r="B1787" s="3" t="s">
        <v>4436</v>
      </c>
      <c r="C1787" s="3" t="s">
        <v>38</v>
      </c>
      <c r="D1787" s="3">
        <v>134066.68</v>
      </c>
      <c r="E1787" s="3">
        <v>3</v>
      </c>
      <c r="F1787" s="3" t="s">
        <v>2448</v>
      </c>
      <c r="G1787" s="1">
        <v>45509</v>
      </c>
      <c r="H1787" s="3" t="s">
        <v>76</v>
      </c>
      <c r="I1787" s="3" t="s">
        <v>45</v>
      </c>
      <c r="J1787" s="3" t="s">
        <v>36</v>
      </c>
    </row>
    <row r="1788" spans="1:10">
      <c r="A1788" s="3">
        <v>1787</v>
      </c>
      <c r="B1788" s="3" t="s">
        <v>4437</v>
      </c>
      <c r="C1788" s="3" t="s">
        <v>38</v>
      </c>
      <c r="D1788" s="3">
        <v>139359.48000000001</v>
      </c>
      <c r="E1788" s="3">
        <v>4</v>
      </c>
      <c r="F1788" s="3" t="s">
        <v>2449</v>
      </c>
      <c r="G1788" s="1">
        <v>45613</v>
      </c>
      <c r="H1788" s="3" t="s">
        <v>81</v>
      </c>
      <c r="I1788" s="3" t="s">
        <v>45</v>
      </c>
      <c r="J1788" s="3" t="s">
        <v>20</v>
      </c>
    </row>
    <row r="1789" spans="1:10">
      <c r="A1789" s="3">
        <v>1788</v>
      </c>
      <c r="B1789" s="3" t="s">
        <v>4438</v>
      </c>
      <c r="C1789" s="3" t="s">
        <v>51</v>
      </c>
      <c r="D1789" s="3">
        <v>159212.13</v>
      </c>
      <c r="E1789" s="3">
        <v>1</v>
      </c>
      <c r="F1789" s="3" t="s">
        <v>2451</v>
      </c>
      <c r="G1789" s="1">
        <v>45534</v>
      </c>
      <c r="H1789" s="3" t="s">
        <v>131</v>
      </c>
      <c r="I1789" s="3" t="s">
        <v>26</v>
      </c>
      <c r="J1789" s="3" t="s">
        <v>20</v>
      </c>
    </row>
    <row r="1790" spans="1:10">
      <c r="A1790" s="3">
        <v>1789</v>
      </c>
      <c r="B1790" s="3" t="s">
        <v>4439</v>
      </c>
      <c r="C1790" s="3" t="s">
        <v>51</v>
      </c>
      <c r="D1790" s="3">
        <v>107999.71</v>
      </c>
      <c r="E1790" s="3">
        <v>3</v>
      </c>
      <c r="F1790" s="3" t="s">
        <v>2452</v>
      </c>
      <c r="G1790" s="1">
        <v>45651</v>
      </c>
      <c r="H1790" s="3" t="s">
        <v>81</v>
      </c>
      <c r="I1790" s="3" t="s">
        <v>32</v>
      </c>
      <c r="J1790" s="3" t="s">
        <v>27</v>
      </c>
    </row>
    <row r="1791" spans="1:10">
      <c r="A1791" s="3">
        <v>1790</v>
      </c>
      <c r="B1791" s="3" t="s">
        <v>4440</v>
      </c>
      <c r="C1791" s="3" t="s">
        <v>47</v>
      </c>
      <c r="D1791" s="3">
        <v>156736.16</v>
      </c>
      <c r="E1791" s="3">
        <v>1</v>
      </c>
      <c r="F1791" s="3" t="s">
        <v>2453</v>
      </c>
      <c r="G1791" s="1">
        <v>45544</v>
      </c>
      <c r="H1791" s="3" t="s">
        <v>67</v>
      </c>
      <c r="I1791" s="3" t="s">
        <v>45</v>
      </c>
      <c r="J1791" s="3" t="s">
        <v>36</v>
      </c>
    </row>
    <row r="1792" spans="1:10">
      <c r="A1792" s="3">
        <v>1791</v>
      </c>
      <c r="B1792" s="3" t="s">
        <v>4441</v>
      </c>
      <c r="C1792" s="3" t="s">
        <v>60</v>
      </c>
      <c r="D1792" s="3">
        <v>197610.63</v>
      </c>
      <c r="E1792" s="3">
        <v>2</v>
      </c>
      <c r="F1792" s="3" t="s">
        <v>2454</v>
      </c>
      <c r="G1792" s="1">
        <v>45604</v>
      </c>
      <c r="H1792" s="3" t="s">
        <v>159</v>
      </c>
      <c r="I1792" s="3" t="s">
        <v>41</v>
      </c>
      <c r="J1792" s="3" t="s">
        <v>20</v>
      </c>
    </row>
    <row r="1793" spans="1:10">
      <c r="A1793" s="3">
        <v>1792</v>
      </c>
      <c r="B1793" s="3" t="s">
        <v>4442</v>
      </c>
      <c r="C1793" s="3" t="s">
        <v>70</v>
      </c>
      <c r="D1793" s="3">
        <v>18982.080000000002</v>
      </c>
      <c r="E1793" s="3">
        <v>1</v>
      </c>
      <c r="F1793" s="3" t="s">
        <v>2455</v>
      </c>
      <c r="G1793" s="1">
        <v>45483</v>
      </c>
      <c r="H1793" s="3" t="s">
        <v>121</v>
      </c>
      <c r="I1793" s="3" t="s">
        <v>45</v>
      </c>
      <c r="J1793" s="3" t="s">
        <v>20</v>
      </c>
    </row>
    <row r="1794" spans="1:10">
      <c r="A1794" s="3">
        <v>1793</v>
      </c>
      <c r="B1794" s="3" t="s">
        <v>4443</v>
      </c>
      <c r="C1794" s="3" t="s">
        <v>70</v>
      </c>
      <c r="D1794" s="3">
        <v>154044.71</v>
      </c>
      <c r="E1794" s="3">
        <v>4</v>
      </c>
      <c r="F1794" s="3" t="s">
        <v>2456</v>
      </c>
      <c r="G1794" s="1">
        <v>45519</v>
      </c>
      <c r="H1794" s="3" t="s">
        <v>72</v>
      </c>
      <c r="I1794" s="3" t="s">
        <v>41</v>
      </c>
      <c r="J1794" s="3" t="s">
        <v>27</v>
      </c>
    </row>
    <row r="1795" spans="1:10">
      <c r="A1795" s="3">
        <v>1794</v>
      </c>
      <c r="B1795" s="3" t="s">
        <v>4444</v>
      </c>
      <c r="C1795" s="3" t="s">
        <v>51</v>
      </c>
      <c r="D1795" s="3">
        <v>171847.55</v>
      </c>
      <c r="E1795" s="3">
        <v>2</v>
      </c>
      <c r="F1795" s="3" t="s">
        <v>2458</v>
      </c>
      <c r="G1795" s="1">
        <v>45617</v>
      </c>
      <c r="H1795" s="3" t="s">
        <v>40</v>
      </c>
      <c r="I1795" s="3" t="s">
        <v>41</v>
      </c>
      <c r="J1795" s="3" t="s">
        <v>36</v>
      </c>
    </row>
    <row r="1796" spans="1:10">
      <c r="A1796" s="3">
        <v>1795</v>
      </c>
      <c r="B1796" s="3" t="s">
        <v>4445</v>
      </c>
      <c r="C1796" s="3" t="s">
        <v>38</v>
      </c>
      <c r="D1796" s="3">
        <v>23028.85</v>
      </c>
      <c r="E1796" s="3">
        <v>4</v>
      </c>
      <c r="F1796" s="3" t="s">
        <v>2459</v>
      </c>
      <c r="G1796" s="1">
        <v>45447</v>
      </c>
      <c r="H1796" s="3" t="s">
        <v>76</v>
      </c>
      <c r="I1796" s="3" t="s">
        <v>32</v>
      </c>
      <c r="J1796" s="3" t="s">
        <v>27</v>
      </c>
    </row>
    <row r="1797" spans="1:10">
      <c r="A1797" s="3">
        <v>1796</v>
      </c>
      <c r="B1797" s="3" t="s">
        <v>4446</v>
      </c>
      <c r="C1797" s="3" t="s">
        <v>60</v>
      </c>
      <c r="D1797" s="3">
        <v>73479.63</v>
      </c>
      <c r="E1797" s="3">
        <v>4</v>
      </c>
      <c r="F1797" s="3" t="s">
        <v>2460</v>
      </c>
      <c r="G1797" s="1">
        <v>45564</v>
      </c>
      <c r="H1797" s="3" t="s">
        <v>251</v>
      </c>
      <c r="I1797" s="3" t="s">
        <v>26</v>
      </c>
      <c r="J1797" s="3" t="s">
        <v>36</v>
      </c>
    </row>
    <row r="1798" spans="1:10">
      <c r="A1798" s="3">
        <v>1797</v>
      </c>
      <c r="B1798" s="3" t="s">
        <v>4447</v>
      </c>
      <c r="C1798" s="3" t="s">
        <v>38</v>
      </c>
      <c r="D1798" s="3">
        <v>78369.710000000006</v>
      </c>
      <c r="E1798" s="3">
        <v>3</v>
      </c>
      <c r="F1798" s="3" t="s">
        <v>2461</v>
      </c>
      <c r="G1798" s="1">
        <v>45446</v>
      </c>
      <c r="H1798" s="3" t="s">
        <v>106</v>
      </c>
      <c r="I1798" s="3" t="s">
        <v>41</v>
      </c>
      <c r="J1798" s="3" t="s">
        <v>27</v>
      </c>
    </row>
    <row r="1799" spans="1:10">
      <c r="A1799" s="3">
        <v>1798</v>
      </c>
      <c r="B1799" s="3" t="s">
        <v>4448</v>
      </c>
      <c r="C1799" s="3" t="s">
        <v>38</v>
      </c>
      <c r="D1799" s="3">
        <v>132247.78</v>
      </c>
      <c r="E1799" s="3">
        <v>5</v>
      </c>
      <c r="F1799" s="3" t="s">
        <v>2462</v>
      </c>
      <c r="G1799" s="1">
        <v>45448</v>
      </c>
      <c r="H1799" s="3" t="s">
        <v>106</v>
      </c>
      <c r="I1799" s="3" t="s">
        <v>32</v>
      </c>
      <c r="J1799" s="3" t="s">
        <v>36</v>
      </c>
    </row>
    <row r="1800" spans="1:10">
      <c r="A1800" s="3">
        <v>1799</v>
      </c>
      <c r="B1800" s="3" t="s">
        <v>4449</v>
      </c>
      <c r="C1800" s="3" t="s">
        <v>16</v>
      </c>
      <c r="D1800" s="3">
        <v>8037.98</v>
      </c>
      <c r="E1800" s="3">
        <v>2</v>
      </c>
      <c r="F1800" s="3" t="s">
        <v>2463</v>
      </c>
      <c r="G1800" s="1">
        <v>45646</v>
      </c>
      <c r="H1800" s="3" t="s">
        <v>106</v>
      </c>
      <c r="I1800" s="3" t="s">
        <v>19</v>
      </c>
      <c r="J1800" s="3" t="s">
        <v>36</v>
      </c>
    </row>
    <row r="1801" spans="1:10">
      <c r="A1801" s="3">
        <v>1800</v>
      </c>
      <c r="B1801" s="3" t="s">
        <v>4450</v>
      </c>
      <c r="C1801" s="3" t="s">
        <v>38</v>
      </c>
      <c r="D1801" s="3">
        <v>59525.83</v>
      </c>
      <c r="E1801" s="3">
        <v>5</v>
      </c>
      <c r="F1801" s="3" t="s">
        <v>2464</v>
      </c>
      <c r="G1801" s="1">
        <v>45492</v>
      </c>
      <c r="H1801" s="3" t="s">
        <v>159</v>
      </c>
      <c r="I1801" s="3" t="s">
        <v>32</v>
      </c>
      <c r="J1801" s="3" t="s">
        <v>20</v>
      </c>
    </row>
    <row r="1802" spans="1:10">
      <c r="A1802" s="3">
        <v>1801</v>
      </c>
      <c r="B1802" s="3" t="s">
        <v>4451</v>
      </c>
      <c r="C1802" s="3" t="s">
        <v>70</v>
      </c>
      <c r="D1802" s="3">
        <v>191227.47</v>
      </c>
      <c r="E1802" s="3">
        <v>5</v>
      </c>
      <c r="F1802" s="3" t="s">
        <v>2465</v>
      </c>
      <c r="G1802" s="1">
        <v>45413</v>
      </c>
      <c r="H1802" s="3" t="s">
        <v>18</v>
      </c>
      <c r="I1802" s="3" t="s">
        <v>19</v>
      </c>
      <c r="J1802" s="3" t="s">
        <v>27</v>
      </c>
    </row>
    <row r="1803" spans="1:10">
      <c r="A1803" s="3">
        <v>1802</v>
      </c>
      <c r="B1803" s="3" t="s">
        <v>4452</v>
      </c>
      <c r="C1803" s="3" t="s">
        <v>38</v>
      </c>
      <c r="D1803" s="3">
        <v>120612.35</v>
      </c>
      <c r="E1803" s="3">
        <v>5</v>
      </c>
      <c r="F1803" s="3" t="s">
        <v>2467</v>
      </c>
      <c r="G1803" s="1">
        <v>45508</v>
      </c>
      <c r="H1803" s="3" t="s">
        <v>40</v>
      </c>
      <c r="I1803" s="3" t="s">
        <v>45</v>
      </c>
      <c r="J1803" s="3" t="s">
        <v>27</v>
      </c>
    </row>
    <row r="1804" spans="1:10">
      <c r="A1804" s="3">
        <v>1803</v>
      </c>
      <c r="B1804" s="3" t="s">
        <v>4453</v>
      </c>
      <c r="C1804" s="3" t="s">
        <v>16</v>
      </c>
      <c r="D1804" s="3">
        <v>174575.45</v>
      </c>
      <c r="E1804" s="3">
        <v>1</v>
      </c>
      <c r="F1804" s="3" t="s">
        <v>2468</v>
      </c>
      <c r="G1804" s="1">
        <v>45543</v>
      </c>
      <c r="H1804" s="3" t="s">
        <v>72</v>
      </c>
      <c r="I1804" s="3" t="s">
        <v>45</v>
      </c>
      <c r="J1804" s="3" t="s">
        <v>20</v>
      </c>
    </row>
    <row r="1805" spans="1:10">
      <c r="A1805" s="3">
        <v>1804</v>
      </c>
      <c r="B1805" s="3" t="s">
        <v>4454</v>
      </c>
      <c r="C1805" s="3" t="s">
        <v>16</v>
      </c>
      <c r="D1805" s="3">
        <v>166430.99</v>
      </c>
      <c r="E1805" s="3">
        <v>2</v>
      </c>
      <c r="F1805" s="3" t="s">
        <v>2469</v>
      </c>
      <c r="G1805" s="1">
        <v>45412</v>
      </c>
      <c r="H1805" s="3" t="s">
        <v>81</v>
      </c>
      <c r="I1805" s="3" t="s">
        <v>41</v>
      </c>
      <c r="J1805" s="3" t="s">
        <v>20</v>
      </c>
    </row>
    <row r="1806" spans="1:10">
      <c r="A1806" s="3">
        <v>1805</v>
      </c>
      <c r="B1806" s="3" t="s">
        <v>4455</v>
      </c>
      <c r="C1806" s="3" t="s">
        <v>16</v>
      </c>
      <c r="D1806" s="3">
        <v>175272.03</v>
      </c>
      <c r="E1806" s="3">
        <v>1</v>
      </c>
      <c r="F1806" s="3" t="s">
        <v>2470</v>
      </c>
      <c r="G1806" s="1">
        <v>45632</v>
      </c>
      <c r="H1806" s="3" t="s">
        <v>121</v>
      </c>
      <c r="I1806" s="3" t="s">
        <v>41</v>
      </c>
      <c r="J1806" s="3" t="s">
        <v>20</v>
      </c>
    </row>
    <row r="1807" spans="1:10">
      <c r="A1807" s="3">
        <v>1806</v>
      </c>
      <c r="B1807" s="3" t="s">
        <v>2915</v>
      </c>
      <c r="C1807" s="3" t="s">
        <v>38</v>
      </c>
      <c r="D1807" s="3">
        <v>182979.32</v>
      </c>
      <c r="E1807" s="3">
        <v>4</v>
      </c>
      <c r="F1807" s="3" t="s">
        <v>2471</v>
      </c>
      <c r="G1807" s="1">
        <v>45550</v>
      </c>
      <c r="H1807" s="3" t="s">
        <v>223</v>
      </c>
      <c r="I1807" s="3" t="s">
        <v>26</v>
      </c>
      <c r="J1807" s="3" t="s">
        <v>20</v>
      </c>
    </row>
    <row r="1808" spans="1:10">
      <c r="A1808" s="3">
        <v>1807</v>
      </c>
      <c r="B1808" s="3" t="s">
        <v>4456</v>
      </c>
      <c r="C1808" s="3" t="s">
        <v>23</v>
      </c>
      <c r="D1808" s="3">
        <v>198587.1</v>
      </c>
      <c r="E1808" s="3">
        <v>5</v>
      </c>
      <c r="F1808" s="3" t="s">
        <v>2472</v>
      </c>
      <c r="G1808" s="1">
        <v>45555</v>
      </c>
      <c r="H1808" s="3" t="s">
        <v>31</v>
      </c>
      <c r="I1808" s="3" t="s">
        <v>45</v>
      </c>
      <c r="J1808" s="3" t="s">
        <v>20</v>
      </c>
    </row>
    <row r="1809" spans="1:10">
      <c r="A1809" s="3">
        <v>1808</v>
      </c>
      <c r="B1809" s="3" t="s">
        <v>4457</v>
      </c>
      <c r="C1809" s="3" t="s">
        <v>16</v>
      </c>
      <c r="D1809" s="3">
        <v>100933.9</v>
      </c>
      <c r="E1809" s="3">
        <v>5</v>
      </c>
      <c r="F1809" s="3" t="s">
        <v>2473</v>
      </c>
      <c r="G1809" s="1">
        <v>45376</v>
      </c>
      <c r="H1809" s="3" t="s">
        <v>251</v>
      </c>
      <c r="I1809" s="3" t="s">
        <v>19</v>
      </c>
      <c r="J1809" s="3" t="s">
        <v>27</v>
      </c>
    </row>
    <row r="1810" spans="1:10">
      <c r="A1810" s="3">
        <v>1809</v>
      </c>
      <c r="B1810" s="3" t="s">
        <v>4458</v>
      </c>
      <c r="C1810" s="3" t="s">
        <v>129</v>
      </c>
      <c r="D1810" s="3">
        <v>90704.18</v>
      </c>
      <c r="E1810" s="3">
        <v>3</v>
      </c>
      <c r="F1810" s="3" t="s">
        <v>2474</v>
      </c>
      <c r="G1810" s="1">
        <v>45454</v>
      </c>
      <c r="H1810" s="3" t="s">
        <v>57</v>
      </c>
      <c r="I1810" s="3" t="s">
        <v>45</v>
      </c>
      <c r="J1810" s="3" t="s">
        <v>27</v>
      </c>
    </row>
    <row r="1811" spans="1:10">
      <c r="A1811" s="3">
        <v>1810</v>
      </c>
      <c r="B1811" s="3" t="s">
        <v>4459</v>
      </c>
      <c r="C1811" s="3" t="s">
        <v>60</v>
      </c>
      <c r="D1811" s="3">
        <v>127327.46</v>
      </c>
      <c r="E1811" s="3">
        <v>2</v>
      </c>
      <c r="F1811" s="3" t="s">
        <v>2475</v>
      </c>
      <c r="G1811" s="1">
        <v>45493</v>
      </c>
      <c r="H1811" s="3" t="s">
        <v>251</v>
      </c>
      <c r="I1811" s="3" t="s">
        <v>41</v>
      </c>
      <c r="J1811" s="3" t="s">
        <v>27</v>
      </c>
    </row>
    <row r="1812" spans="1:10">
      <c r="A1812" s="3">
        <v>1811</v>
      </c>
      <c r="B1812" s="3" t="s">
        <v>4460</v>
      </c>
      <c r="C1812" s="3" t="s">
        <v>16</v>
      </c>
      <c r="D1812" s="3">
        <v>59238.5</v>
      </c>
      <c r="E1812" s="3">
        <v>1</v>
      </c>
      <c r="F1812" s="3" t="s">
        <v>2476</v>
      </c>
      <c r="G1812" s="1">
        <v>45386</v>
      </c>
      <c r="H1812" s="3" t="s">
        <v>181</v>
      </c>
      <c r="I1812" s="3" t="s">
        <v>41</v>
      </c>
      <c r="J1812" s="3" t="s">
        <v>20</v>
      </c>
    </row>
    <row r="1813" spans="1:10">
      <c r="A1813" s="3">
        <v>1812</v>
      </c>
      <c r="B1813" s="3" t="s">
        <v>4461</v>
      </c>
      <c r="C1813" s="3" t="s">
        <v>60</v>
      </c>
      <c r="D1813" s="3">
        <v>51623.199999999997</v>
      </c>
      <c r="E1813" s="3">
        <v>5</v>
      </c>
      <c r="F1813" s="3" t="s">
        <v>2477</v>
      </c>
      <c r="G1813" s="1">
        <v>45358</v>
      </c>
      <c r="H1813" s="3" t="s">
        <v>159</v>
      </c>
      <c r="I1813" s="3" t="s">
        <v>26</v>
      </c>
      <c r="J1813" s="3" t="s">
        <v>36</v>
      </c>
    </row>
    <row r="1814" spans="1:10">
      <c r="A1814" s="3">
        <v>1813</v>
      </c>
      <c r="B1814" s="3" t="s">
        <v>4462</v>
      </c>
      <c r="C1814" s="3" t="s">
        <v>16</v>
      </c>
      <c r="D1814" s="3">
        <v>193972.26</v>
      </c>
      <c r="E1814" s="3">
        <v>2</v>
      </c>
      <c r="F1814" s="3" t="s">
        <v>2478</v>
      </c>
      <c r="G1814" s="1">
        <v>45605</v>
      </c>
      <c r="H1814" s="3" t="s">
        <v>121</v>
      </c>
      <c r="I1814" s="3" t="s">
        <v>41</v>
      </c>
      <c r="J1814" s="3" t="s">
        <v>20</v>
      </c>
    </row>
    <row r="1815" spans="1:10">
      <c r="A1815" s="3">
        <v>1814</v>
      </c>
      <c r="B1815" s="3" t="s">
        <v>4463</v>
      </c>
      <c r="C1815" s="3" t="s">
        <v>60</v>
      </c>
      <c r="D1815" s="3">
        <v>21408.76</v>
      </c>
      <c r="E1815" s="3">
        <v>4</v>
      </c>
      <c r="F1815" s="3" t="s">
        <v>2479</v>
      </c>
      <c r="G1815" s="1">
        <v>45428</v>
      </c>
      <c r="H1815" s="3" t="s">
        <v>96</v>
      </c>
      <c r="I1815" s="3" t="s">
        <v>19</v>
      </c>
      <c r="J1815" s="3" t="s">
        <v>36</v>
      </c>
    </row>
    <row r="1816" spans="1:10">
      <c r="A1816" s="3">
        <v>1815</v>
      </c>
      <c r="B1816" s="3" t="s">
        <v>4464</v>
      </c>
      <c r="C1816" s="3" t="s">
        <v>129</v>
      </c>
      <c r="D1816" s="3">
        <v>29250.44</v>
      </c>
      <c r="E1816" s="3">
        <v>5</v>
      </c>
      <c r="F1816" s="3" t="s">
        <v>2480</v>
      </c>
      <c r="G1816" s="1">
        <v>45426</v>
      </c>
      <c r="H1816" s="3" t="s">
        <v>76</v>
      </c>
      <c r="I1816" s="3" t="s">
        <v>32</v>
      </c>
      <c r="J1816" s="3" t="s">
        <v>36</v>
      </c>
    </row>
    <row r="1817" spans="1:10">
      <c r="A1817" s="3">
        <v>1816</v>
      </c>
      <c r="B1817" s="3" t="s">
        <v>4465</v>
      </c>
      <c r="C1817" s="3" t="s">
        <v>70</v>
      </c>
      <c r="D1817" s="3">
        <v>165977.14000000001</v>
      </c>
      <c r="E1817" s="3">
        <v>1</v>
      </c>
      <c r="F1817" s="3" t="s">
        <v>2481</v>
      </c>
      <c r="G1817" s="1">
        <v>45578</v>
      </c>
      <c r="H1817" s="3" t="s">
        <v>72</v>
      </c>
      <c r="I1817" s="3" t="s">
        <v>19</v>
      </c>
      <c r="J1817" s="3" t="s">
        <v>27</v>
      </c>
    </row>
    <row r="1818" spans="1:10">
      <c r="A1818" s="3">
        <v>1817</v>
      </c>
      <c r="B1818" s="3" t="s">
        <v>4466</v>
      </c>
      <c r="C1818" s="3" t="s">
        <v>79</v>
      </c>
      <c r="D1818" s="3">
        <v>138589.16</v>
      </c>
      <c r="E1818" s="3">
        <v>4</v>
      </c>
      <c r="F1818" s="3" t="s">
        <v>2482</v>
      </c>
      <c r="G1818" s="1">
        <v>45374</v>
      </c>
      <c r="H1818" s="3" t="s">
        <v>40</v>
      </c>
      <c r="I1818" s="3" t="s">
        <v>45</v>
      </c>
      <c r="J1818" s="3" t="s">
        <v>36</v>
      </c>
    </row>
    <row r="1819" spans="1:10">
      <c r="A1819" s="3">
        <v>1818</v>
      </c>
      <c r="B1819" s="3" t="s">
        <v>4467</v>
      </c>
      <c r="C1819" s="3" t="s">
        <v>129</v>
      </c>
      <c r="D1819" s="3">
        <v>190695.44</v>
      </c>
      <c r="E1819" s="3">
        <v>3</v>
      </c>
      <c r="F1819" s="3" t="s">
        <v>2483</v>
      </c>
      <c r="G1819" s="1">
        <v>45537</v>
      </c>
      <c r="H1819" s="3" t="s">
        <v>44</v>
      </c>
      <c r="I1819" s="3" t="s">
        <v>32</v>
      </c>
      <c r="J1819" s="3" t="s">
        <v>27</v>
      </c>
    </row>
    <row r="1820" spans="1:10">
      <c r="A1820" s="3">
        <v>1819</v>
      </c>
      <c r="B1820" s="3" t="s">
        <v>4468</v>
      </c>
      <c r="C1820" s="3" t="s">
        <v>79</v>
      </c>
      <c r="D1820" s="3">
        <v>129694.41</v>
      </c>
      <c r="E1820" s="3">
        <v>1</v>
      </c>
      <c r="F1820" s="3" t="s">
        <v>2484</v>
      </c>
      <c r="G1820" s="1">
        <v>45647</v>
      </c>
      <c r="H1820" s="3" t="s">
        <v>76</v>
      </c>
      <c r="I1820" s="3" t="s">
        <v>26</v>
      </c>
      <c r="J1820" s="3" t="s">
        <v>36</v>
      </c>
    </row>
    <row r="1821" spans="1:10">
      <c r="A1821" s="3">
        <v>1820</v>
      </c>
      <c r="B1821" s="3" t="s">
        <v>4469</v>
      </c>
      <c r="C1821" s="3" t="s">
        <v>70</v>
      </c>
      <c r="D1821" s="3">
        <v>9617.0499999999993</v>
      </c>
      <c r="E1821" s="3">
        <v>3</v>
      </c>
      <c r="F1821" s="3" t="s">
        <v>2486</v>
      </c>
      <c r="G1821" s="1">
        <v>45491</v>
      </c>
      <c r="H1821" s="3" t="s">
        <v>72</v>
      </c>
      <c r="I1821" s="3" t="s">
        <v>45</v>
      </c>
      <c r="J1821" s="3" t="s">
        <v>27</v>
      </c>
    </row>
    <row r="1822" spans="1:10">
      <c r="A1822" s="3">
        <v>1821</v>
      </c>
      <c r="B1822" s="3" t="s">
        <v>4470</v>
      </c>
      <c r="C1822" s="3" t="s">
        <v>16</v>
      </c>
      <c r="D1822" s="3">
        <v>153148.74</v>
      </c>
      <c r="E1822" s="3">
        <v>5</v>
      </c>
      <c r="F1822" s="3" t="s">
        <v>2487</v>
      </c>
      <c r="G1822" s="1">
        <v>45438</v>
      </c>
      <c r="H1822" s="3" t="s">
        <v>67</v>
      </c>
      <c r="I1822" s="3" t="s">
        <v>19</v>
      </c>
      <c r="J1822" s="3" t="s">
        <v>36</v>
      </c>
    </row>
    <row r="1823" spans="1:10">
      <c r="A1823" s="3">
        <v>1822</v>
      </c>
      <c r="B1823" s="3" t="s">
        <v>4471</v>
      </c>
      <c r="C1823" s="3" t="s">
        <v>60</v>
      </c>
      <c r="D1823" s="3">
        <v>100726.11</v>
      </c>
      <c r="E1823" s="3">
        <v>1</v>
      </c>
      <c r="F1823" s="3" t="s">
        <v>2488</v>
      </c>
      <c r="G1823" s="1">
        <v>45577</v>
      </c>
      <c r="H1823" s="3" t="s">
        <v>121</v>
      </c>
      <c r="I1823" s="3" t="s">
        <v>45</v>
      </c>
      <c r="J1823" s="3" t="s">
        <v>20</v>
      </c>
    </row>
    <row r="1824" spans="1:10">
      <c r="A1824" s="3">
        <v>1823</v>
      </c>
      <c r="B1824" s="3" t="s">
        <v>4472</v>
      </c>
      <c r="C1824" s="3" t="s">
        <v>79</v>
      </c>
      <c r="D1824" s="3">
        <v>74605.38</v>
      </c>
      <c r="E1824" s="3">
        <v>1</v>
      </c>
      <c r="F1824" s="3" t="s">
        <v>2489</v>
      </c>
      <c r="G1824" s="1">
        <v>45525</v>
      </c>
      <c r="H1824" s="3" t="s">
        <v>57</v>
      </c>
      <c r="I1824" s="3" t="s">
        <v>32</v>
      </c>
      <c r="J1824" s="3" t="s">
        <v>36</v>
      </c>
    </row>
    <row r="1825" spans="1:10">
      <c r="A1825" s="3">
        <v>1824</v>
      </c>
      <c r="B1825" s="3" t="s">
        <v>4473</v>
      </c>
      <c r="C1825" s="3" t="s">
        <v>51</v>
      </c>
      <c r="D1825" s="3">
        <v>183708.5</v>
      </c>
      <c r="E1825" s="3">
        <v>3</v>
      </c>
      <c r="F1825" s="3" t="s">
        <v>2490</v>
      </c>
      <c r="G1825" s="1">
        <v>45391</v>
      </c>
      <c r="H1825" s="3" t="s">
        <v>159</v>
      </c>
      <c r="I1825" s="3" t="s">
        <v>26</v>
      </c>
      <c r="J1825" s="3" t="s">
        <v>20</v>
      </c>
    </row>
    <row r="1826" spans="1:10">
      <c r="A1826" s="3">
        <v>1825</v>
      </c>
      <c r="B1826" s="3" t="s">
        <v>4474</v>
      </c>
      <c r="C1826" s="3" t="s">
        <v>16</v>
      </c>
      <c r="D1826" s="3">
        <v>74867.009999999995</v>
      </c>
      <c r="E1826" s="3">
        <v>5</v>
      </c>
      <c r="F1826" s="3" t="s">
        <v>2492</v>
      </c>
      <c r="G1826" s="1">
        <v>45622</v>
      </c>
      <c r="H1826" s="3" t="s">
        <v>191</v>
      </c>
      <c r="I1826" s="3" t="s">
        <v>26</v>
      </c>
      <c r="J1826" s="3" t="s">
        <v>20</v>
      </c>
    </row>
    <row r="1827" spans="1:10">
      <c r="A1827" s="3">
        <v>1826</v>
      </c>
      <c r="B1827" s="3" t="s">
        <v>4475</v>
      </c>
      <c r="C1827" s="3" t="s">
        <v>51</v>
      </c>
      <c r="D1827" s="3">
        <v>90877.03</v>
      </c>
      <c r="E1827" s="3">
        <v>4</v>
      </c>
      <c r="F1827" s="3" t="s">
        <v>2493</v>
      </c>
      <c r="G1827" s="1">
        <v>45333</v>
      </c>
      <c r="H1827" s="3" t="s">
        <v>197</v>
      </c>
      <c r="I1827" s="3" t="s">
        <v>41</v>
      </c>
      <c r="J1827" s="3" t="s">
        <v>27</v>
      </c>
    </row>
    <row r="1828" spans="1:10">
      <c r="A1828" s="3">
        <v>1827</v>
      </c>
      <c r="B1828" s="3" t="s">
        <v>4476</v>
      </c>
      <c r="C1828" s="3" t="s">
        <v>60</v>
      </c>
      <c r="D1828" s="3">
        <v>175148.45</v>
      </c>
      <c r="E1828" s="3">
        <v>4</v>
      </c>
      <c r="F1828" s="3" t="s">
        <v>2494</v>
      </c>
      <c r="G1828" s="1">
        <v>45628</v>
      </c>
      <c r="H1828" s="3" t="s">
        <v>91</v>
      </c>
      <c r="I1828" s="3" t="s">
        <v>26</v>
      </c>
      <c r="J1828" s="3" t="s">
        <v>20</v>
      </c>
    </row>
    <row r="1829" spans="1:10">
      <c r="A1829" s="3">
        <v>1828</v>
      </c>
      <c r="B1829" s="3" t="s">
        <v>4477</v>
      </c>
      <c r="C1829" s="3" t="s">
        <v>60</v>
      </c>
      <c r="D1829" s="3">
        <v>154163.51999999999</v>
      </c>
      <c r="E1829" s="3">
        <v>1</v>
      </c>
      <c r="F1829" s="3" t="s">
        <v>2495</v>
      </c>
      <c r="G1829" s="1">
        <v>45336</v>
      </c>
      <c r="H1829" s="3" t="s">
        <v>197</v>
      </c>
      <c r="I1829" s="3" t="s">
        <v>45</v>
      </c>
      <c r="J1829" s="3" t="s">
        <v>27</v>
      </c>
    </row>
    <row r="1830" spans="1:10">
      <c r="A1830" s="3">
        <v>1829</v>
      </c>
      <c r="B1830" s="3" t="s">
        <v>4478</v>
      </c>
      <c r="C1830" s="3" t="s">
        <v>38</v>
      </c>
      <c r="D1830" s="3">
        <v>129266.36</v>
      </c>
      <c r="E1830" s="3">
        <v>3</v>
      </c>
      <c r="F1830" s="3" t="s">
        <v>2496</v>
      </c>
      <c r="G1830" s="1">
        <v>45453</v>
      </c>
      <c r="H1830" s="3" t="s">
        <v>99</v>
      </c>
      <c r="I1830" s="3" t="s">
        <v>41</v>
      </c>
      <c r="J1830" s="3" t="s">
        <v>27</v>
      </c>
    </row>
    <row r="1831" spans="1:10">
      <c r="A1831" s="3">
        <v>1830</v>
      </c>
      <c r="B1831" s="3" t="s">
        <v>4479</v>
      </c>
      <c r="C1831" s="3" t="s">
        <v>70</v>
      </c>
      <c r="D1831" s="3">
        <v>50273.4</v>
      </c>
      <c r="E1831" s="3">
        <v>1</v>
      </c>
      <c r="F1831" s="3" t="s">
        <v>2497</v>
      </c>
      <c r="G1831" s="1">
        <v>45543</v>
      </c>
      <c r="H1831" s="3" t="s">
        <v>18</v>
      </c>
      <c r="I1831" s="3" t="s">
        <v>45</v>
      </c>
      <c r="J1831" s="3" t="s">
        <v>36</v>
      </c>
    </row>
    <row r="1832" spans="1:10">
      <c r="A1832" s="3">
        <v>1831</v>
      </c>
      <c r="B1832" s="3" t="s">
        <v>4480</v>
      </c>
      <c r="C1832" s="3" t="s">
        <v>38</v>
      </c>
      <c r="D1832" s="3">
        <v>76798.58</v>
      </c>
      <c r="E1832" s="3">
        <v>5</v>
      </c>
      <c r="F1832" s="3" t="s">
        <v>2498</v>
      </c>
      <c r="G1832" s="1">
        <v>45612</v>
      </c>
      <c r="H1832" s="3" t="s">
        <v>81</v>
      </c>
      <c r="I1832" s="3" t="s">
        <v>45</v>
      </c>
      <c r="J1832" s="3" t="s">
        <v>36</v>
      </c>
    </row>
    <row r="1833" spans="1:10">
      <c r="A1833" s="3">
        <v>1832</v>
      </c>
      <c r="B1833" s="3" t="s">
        <v>4481</v>
      </c>
      <c r="C1833" s="3" t="s">
        <v>16</v>
      </c>
      <c r="D1833" s="3">
        <v>199466.47</v>
      </c>
      <c r="E1833" s="3">
        <v>5</v>
      </c>
      <c r="F1833" s="3" t="s">
        <v>2499</v>
      </c>
      <c r="G1833" s="1">
        <v>45470</v>
      </c>
      <c r="H1833" s="3" t="s">
        <v>72</v>
      </c>
      <c r="I1833" s="3" t="s">
        <v>26</v>
      </c>
      <c r="J1833" s="3" t="s">
        <v>27</v>
      </c>
    </row>
    <row r="1834" spans="1:10">
      <c r="A1834" s="3">
        <v>1833</v>
      </c>
      <c r="B1834" s="3" t="s">
        <v>4482</v>
      </c>
      <c r="C1834" s="3" t="s">
        <v>79</v>
      </c>
      <c r="D1834" s="3">
        <v>96223.87</v>
      </c>
      <c r="E1834" s="3">
        <v>4</v>
      </c>
      <c r="F1834" s="3" t="s">
        <v>2500</v>
      </c>
      <c r="G1834" s="1">
        <v>45616</v>
      </c>
      <c r="H1834" s="3" t="s">
        <v>96</v>
      </c>
      <c r="I1834" s="3" t="s">
        <v>26</v>
      </c>
      <c r="J1834" s="3" t="s">
        <v>36</v>
      </c>
    </row>
    <row r="1835" spans="1:10">
      <c r="A1835" s="3">
        <v>1834</v>
      </c>
      <c r="B1835" s="3" t="s">
        <v>4483</v>
      </c>
      <c r="C1835" s="3" t="s">
        <v>16</v>
      </c>
      <c r="D1835" s="3">
        <v>107719.95</v>
      </c>
      <c r="E1835" s="3">
        <v>5</v>
      </c>
      <c r="F1835" s="3" t="s">
        <v>2501</v>
      </c>
      <c r="G1835" s="1">
        <v>45559</v>
      </c>
      <c r="H1835" s="3" t="s">
        <v>31</v>
      </c>
      <c r="I1835" s="3" t="s">
        <v>26</v>
      </c>
      <c r="J1835" s="3" t="s">
        <v>20</v>
      </c>
    </row>
    <row r="1836" spans="1:10">
      <c r="A1836" s="3">
        <v>1835</v>
      </c>
      <c r="B1836" s="3" t="s">
        <v>4484</v>
      </c>
      <c r="C1836" s="3" t="s">
        <v>38</v>
      </c>
      <c r="D1836" s="3">
        <v>50932.73</v>
      </c>
      <c r="E1836" s="3">
        <v>3</v>
      </c>
      <c r="F1836" s="3" t="s">
        <v>2503</v>
      </c>
      <c r="G1836" s="1">
        <v>45474</v>
      </c>
      <c r="H1836" s="3" t="s">
        <v>53</v>
      </c>
      <c r="I1836" s="3" t="s">
        <v>45</v>
      </c>
      <c r="J1836" s="3" t="s">
        <v>27</v>
      </c>
    </row>
    <row r="1837" spans="1:10">
      <c r="A1837" s="3">
        <v>1836</v>
      </c>
      <c r="B1837" s="3" t="s">
        <v>4485</v>
      </c>
      <c r="C1837" s="3" t="s">
        <v>47</v>
      </c>
      <c r="D1837" s="3">
        <v>86125.66</v>
      </c>
      <c r="E1837" s="3">
        <v>1</v>
      </c>
      <c r="F1837" s="3" t="s">
        <v>2504</v>
      </c>
      <c r="G1837" s="1">
        <v>45498</v>
      </c>
      <c r="H1837" s="3" t="s">
        <v>106</v>
      </c>
      <c r="I1837" s="3" t="s">
        <v>26</v>
      </c>
      <c r="J1837" s="3" t="s">
        <v>27</v>
      </c>
    </row>
    <row r="1838" spans="1:10">
      <c r="A1838" s="3">
        <v>1837</v>
      </c>
      <c r="B1838" s="3" t="s">
        <v>4486</v>
      </c>
      <c r="C1838" s="3" t="s">
        <v>29</v>
      </c>
      <c r="D1838" s="3">
        <v>97952.1</v>
      </c>
      <c r="E1838" s="3">
        <v>1</v>
      </c>
      <c r="F1838" s="3" t="s">
        <v>2505</v>
      </c>
      <c r="G1838" s="1">
        <v>45331</v>
      </c>
      <c r="H1838" s="3" t="s">
        <v>18</v>
      </c>
      <c r="I1838" s="3" t="s">
        <v>32</v>
      </c>
      <c r="J1838" s="3" t="s">
        <v>27</v>
      </c>
    </row>
    <row r="1839" spans="1:10">
      <c r="A1839" s="3">
        <v>1838</v>
      </c>
      <c r="B1839" s="3" t="s">
        <v>4487</v>
      </c>
      <c r="C1839" s="3" t="s">
        <v>70</v>
      </c>
      <c r="D1839" s="3">
        <v>180323.85</v>
      </c>
      <c r="E1839" s="3">
        <v>2</v>
      </c>
      <c r="F1839" s="3" t="s">
        <v>2506</v>
      </c>
      <c r="G1839" s="1">
        <v>45383</v>
      </c>
      <c r="H1839" s="3" t="s">
        <v>40</v>
      </c>
      <c r="I1839" s="3" t="s">
        <v>45</v>
      </c>
      <c r="J1839" s="3" t="s">
        <v>36</v>
      </c>
    </row>
    <row r="1840" spans="1:10">
      <c r="A1840" s="3">
        <v>1839</v>
      </c>
      <c r="B1840" s="3" t="s">
        <v>4488</v>
      </c>
      <c r="C1840" s="3" t="s">
        <v>79</v>
      </c>
      <c r="D1840" s="3">
        <v>187730.72</v>
      </c>
      <c r="E1840" s="3">
        <v>5</v>
      </c>
      <c r="F1840" s="3" t="s">
        <v>2507</v>
      </c>
      <c r="G1840" s="1">
        <v>45509</v>
      </c>
      <c r="H1840" s="3" t="s">
        <v>72</v>
      </c>
      <c r="I1840" s="3" t="s">
        <v>19</v>
      </c>
      <c r="J1840" s="3" t="s">
        <v>36</v>
      </c>
    </row>
    <row r="1841" spans="1:10">
      <c r="A1841" s="3">
        <v>1840</v>
      </c>
      <c r="B1841" s="3" t="s">
        <v>4489</v>
      </c>
      <c r="C1841" s="3" t="s">
        <v>70</v>
      </c>
      <c r="D1841" s="3">
        <v>11772.59</v>
      </c>
      <c r="E1841" s="3">
        <v>4</v>
      </c>
      <c r="F1841" s="3" t="s">
        <v>2508</v>
      </c>
      <c r="G1841" s="1">
        <v>45372</v>
      </c>
      <c r="H1841" s="3" t="s">
        <v>181</v>
      </c>
      <c r="I1841" s="3" t="s">
        <v>45</v>
      </c>
      <c r="J1841" s="3" t="s">
        <v>36</v>
      </c>
    </row>
    <row r="1842" spans="1:10">
      <c r="A1842" s="3">
        <v>1841</v>
      </c>
      <c r="B1842" s="3" t="s">
        <v>4490</v>
      </c>
      <c r="C1842" s="3" t="s">
        <v>23</v>
      </c>
      <c r="D1842" s="3">
        <v>185178.77</v>
      </c>
      <c r="E1842" s="3">
        <v>5</v>
      </c>
      <c r="F1842" s="3" t="s">
        <v>2509</v>
      </c>
      <c r="G1842" s="1">
        <v>45312</v>
      </c>
      <c r="H1842" s="3" t="s">
        <v>181</v>
      </c>
      <c r="I1842" s="3" t="s">
        <v>41</v>
      </c>
      <c r="J1842" s="3" t="s">
        <v>27</v>
      </c>
    </row>
    <row r="1843" spans="1:10">
      <c r="A1843" s="3">
        <v>1842</v>
      </c>
      <c r="B1843" s="3" t="s">
        <v>4491</v>
      </c>
      <c r="C1843" s="3" t="s">
        <v>23</v>
      </c>
      <c r="D1843" s="3">
        <v>92147.85</v>
      </c>
      <c r="E1843" s="3">
        <v>4</v>
      </c>
      <c r="F1843" s="3" t="s">
        <v>2510</v>
      </c>
      <c r="G1843" s="1">
        <v>45603</v>
      </c>
      <c r="H1843" s="3" t="s">
        <v>40</v>
      </c>
      <c r="I1843" s="3" t="s">
        <v>32</v>
      </c>
      <c r="J1843" s="3" t="s">
        <v>20</v>
      </c>
    </row>
    <row r="1844" spans="1:10">
      <c r="A1844" s="3">
        <v>1843</v>
      </c>
      <c r="B1844" s="3" t="s">
        <v>4492</v>
      </c>
      <c r="C1844" s="3" t="s">
        <v>16</v>
      </c>
      <c r="D1844" s="3">
        <v>186790.38</v>
      </c>
      <c r="E1844" s="3">
        <v>3</v>
      </c>
      <c r="F1844" s="3" t="s">
        <v>2511</v>
      </c>
      <c r="G1844" s="1">
        <v>45376</v>
      </c>
      <c r="H1844" s="3" t="s">
        <v>18</v>
      </c>
      <c r="I1844" s="3" t="s">
        <v>32</v>
      </c>
      <c r="J1844" s="3" t="s">
        <v>20</v>
      </c>
    </row>
    <row r="1845" spans="1:10">
      <c r="A1845" s="3">
        <v>1844</v>
      </c>
      <c r="B1845" s="3" t="s">
        <v>4493</v>
      </c>
      <c r="C1845" s="3" t="s">
        <v>70</v>
      </c>
      <c r="D1845" s="3">
        <v>32555.47</v>
      </c>
      <c r="E1845" s="3">
        <v>5</v>
      </c>
      <c r="F1845" s="3" t="s">
        <v>2512</v>
      </c>
      <c r="G1845" s="1">
        <v>45383</v>
      </c>
      <c r="H1845" s="3" t="s">
        <v>121</v>
      </c>
      <c r="I1845" s="3" t="s">
        <v>41</v>
      </c>
      <c r="J1845" s="3" t="s">
        <v>27</v>
      </c>
    </row>
    <row r="1846" spans="1:10">
      <c r="A1846" s="3">
        <v>1845</v>
      </c>
      <c r="B1846" s="3" t="s">
        <v>4494</v>
      </c>
      <c r="C1846" s="3" t="s">
        <v>51</v>
      </c>
      <c r="D1846" s="3">
        <v>28099.73</v>
      </c>
      <c r="E1846" s="3">
        <v>4</v>
      </c>
      <c r="F1846" s="3" t="s">
        <v>2513</v>
      </c>
      <c r="G1846" s="1">
        <v>45478</v>
      </c>
      <c r="H1846" s="3" t="s">
        <v>84</v>
      </c>
      <c r="I1846" s="3" t="s">
        <v>32</v>
      </c>
      <c r="J1846" s="3" t="s">
        <v>36</v>
      </c>
    </row>
    <row r="1847" spans="1:10">
      <c r="A1847" s="3">
        <v>1846</v>
      </c>
      <c r="B1847" s="3" t="s">
        <v>4495</v>
      </c>
      <c r="C1847" s="3" t="s">
        <v>79</v>
      </c>
      <c r="D1847" s="3">
        <v>80958.320000000007</v>
      </c>
      <c r="E1847" s="3">
        <v>5</v>
      </c>
      <c r="F1847" s="3" t="s">
        <v>2514</v>
      </c>
      <c r="G1847" s="1">
        <v>45554</v>
      </c>
      <c r="H1847" s="3" t="s">
        <v>181</v>
      </c>
      <c r="I1847" s="3" t="s">
        <v>26</v>
      </c>
      <c r="J1847" s="3" t="s">
        <v>20</v>
      </c>
    </row>
    <row r="1848" spans="1:10">
      <c r="A1848" s="3">
        <v>1847</v>
      </c>
      <c r="B1848" s="3" t="s">
        <v>4496</v>
      </c>
      <c r="C1848" s="3" t="s">
        <v>47</v>
      </c>
      <c r="D1848" s="3">
        <v>125872.49</v>
      </c>
      <c r="E1848" s="3">
        <v>2</v>
      </c>
      <c r="F1848" s="3" t="s">
        <v>2515</v>
      </c>
      <c r="G1848" s="1">
        <v>45301</v>
      </c>
      <c r="H1848" s="3" t="s">
        <v>76</v>
      </c>
      <c r="I1848" s="3" t="s">
        <v>41</v>
      </c>
      <c r="J1848" s="3" t="s">
        <v>27</v>
      </c>
    </row>
    <row r="1849" spans="1:10">
      <c r="A1849" s="3">
        <v>1848</v>
      </c>
      <c r="B1849" s="3" t="s">
        <v>4497</v>
      </c>
      <c r="C1849" s="3" t="s">
        <v>23</v>
      </c>
      <c r="D1849" s="3">
        <v>55026.37</v>
      </c>
      <c r="E1849" s="3">
        <v>3</v>
      </c>
      <c r="F1849" s="3" t="s">
        <v>2516</v>
      </c>
      <c r="G1849" s="1">
        <v>45419</v>
      </c>
      <c r="H1849" s="3" t="s">
        <v>131</v>
      </c>
      <c r="I1849" s="3" t="s">
        <v>32</v>
      </c>
      <c r="J1849" s="3" t="s">
        <v>20</v>
      </c>
    </row>
    <row r="1850" spans="1:10">
      <c r="A1850" s="3">
        <v>1849</v>
      </c>
      <c r="B1850" s="3" t="s">
        <v>4498</v>
      </c>
      <c r="C1850" s="3" t="s">
        <v>60</v>
      </c>
      <c r="D1850" s="3">
        <v>120859.65</v>
      </c>
      <c r="E1850" s="3">
        <v>1</v>
      </c>
      <c r="F1850" s="3" t="s">
        <v>2517</v>
      </c>
      <c r="G1850" s="1">
        <v>45588</v>
      </c>
      <c r="H1850" s="3" t="s">
        <v>25</v>
      </c>
      <c r="I1850" s="3" t="s">
        <v>19</v>
      </c>
      <c r="J1850" s="3" t="s">
        <v>36</v>
      </c>
    </row>
    <row r="1851" spans="1:10">
      <c r="A1851" s="3">
        <v>1850</v>
      </c>
      <c r="B1851" s="3" t="s">
        <v>4499</v>
      </c>
      <c r="C1851" s="3" t="s">
        <v>129</v>
      </c>
      <c r="D1851" s="3">
        <v>173298.69</v>
      </c>
      <c r="E1851" s="3">
        <v>2</v>
      </c>
      <c r="F1851" s="3" t="s">
        <v>2518</v>
      </c>
      <c r="G1851" s="1">
        <v>45579</v>
      </c>
      <c r="H1851" s="3" t="s">
        <v>25</v>
      </c>
      <c r="I1851" s="3" t="s">
        <v>26</v>
      </c>
      <c r="J1851" s="3" t="s">
        <v>36</v>
      </c>
    </row>
    <row r="1852" spans="1:10">
      <c r="A1852" s="3">
        <v>1851</v>
      </c>
      <c r="B1852" s="3" t="s">
        <v>4500</v>
      </c>
      <c r="C1852" s="3" t="s">
        <v>23</v>
      </c>
      <c r="D1852" s="3">
        <v>76015.78</v>
      </c>
      <c r="E1852" s="3">
        <v>4</v>
      </c>
      <c r="F1852" s="3" t="s">
        <v>2520</v>
      </c>
      <c r="G1852" s="1">
        <v>45595</v>
      </c>
      <c r="H1852" s="3" t="s">
        <v>181</v>
      </c>
      <c r="I1852" s="3" t="s">
        <v>41</v>
      </c>
      <c r="J1852" s="3" t="s">
        <v>36</v>
      </c>
    </row>
    <row r="1853" spans="1:10">
      <c r="A1853" s="3">
        <v>1852</v>
      </c>
      <c r="B1853" s="3" t="s">
        <v>4501</v>
      </c>
      <c r="C1853" s="3" t="s">
        <v>16</v>
      </c>
      <c r="D1853" s="3">
        <v>20603.099999999999</v>
      </c>
      <c r="E1853" s="3">
        <v>1</v>
      </c>
      <c r="F1853" s="3" t="s">
        <v>2521</v>
      </c>
      <c r="G1853" s="1">
        <v>45616</v>
      </c>
      <c r="H1853" s="3" t="s">
        <v>44</v>
      </c>
      <c r="I1853" s="3" t="s">
        <v>41</v>
      </c>
      <c r="J1853" s="3" t="s">
        <v>36</v>
      </c>
    </row>
    <row r="1854" spans="1:10">
      <c r="A1854" s="3">
        <v>1853</v>
      </c>
      <c r="B1854" s="3" t="s">
        <v>4502</v>
      </c>
      <c r="C1854" s="3" t="s">
        <v>38</v>
      </c>
      <c r="D1854" s="3">
        <v>117979.35</v>
      </c>
      <c r="E1854" s="3">
        <v>5</v>
      </c>
      <c r="F1854" s="3" t="s">
        <v>2522</v>
      </c>
      <c r="G1854" s="1">
        <v>45306</v>
      </c>
      <c r="H1854" s="3" t="s">
        <v>191</v>
      </c>
      <c r="I1854" s="3" t="s">
        <v>26</v>
      </c>
      <c r="J1854" s="3" t="s">
        <v>27</v>
      </c>
    </row>
    <row r="1855" spans="1:10">
      <c r="A1855" s="3">
        <v>1854</v>
      </c>
      <c r="B1855" s="3" t="s">
        <v>4503</v>
      </c>
      <c r="C1855" s="3" t="s">
        <v>16</v>
      </c>
      <c r="D1855" s="3">
        <v>85243.11</v>
      </c>
      <c r="E1855" s="3">
        <v>5</v>
      </c>
      <c r="F1855" s="3" t="s">
        <v>2523</v>
      </c>
      <c r="G1855" s="1">
        <v>45587</v>
      </c>
      <c r="H1855" s="3" t="s">
        <v>53</v>
      </c>
      <c r="I1855" s="3" t="s">
        <v>45</v>
      </c>
      <c r="J1855" s="3" t="s">
        <v>27</v>
      </c>
    </row>
    <row r="1856" spans="1:10">
      <c r="A1856" s="3">
        <v>1855</v>
      </c>
      <c r="B1856" s="3" t="s">
        <v>4504</v>
      </c>
      <c r="C1856" s="3" t="s">
        <v>129</v>
      </c>
      <c r="D1856" s="3">
        <v>86942.78</v>
      </c>
      <c r="E1856" s="3">
        <v>5</v>
      </c>
      <c r="F1856" s="3" t="s">
        <v>2524</v>
      </c>
      <c r="G1856" s="1">
        <v>45596</v>
      </c>
      <c r="H1856" s="3" t="s">
        <v>25</v>
      </c>
      <c r="I1856" s="3" t="s">
        <v>41</v>
      </c>
      <c r="J1856" s="3" t="s">
        <v>27</v>
      </c>
    </row>
    <row r="1857" spans="1:10">
      <c r="A1857" s="3">
        <v>1856</v>
      </c>
      <c r="B1857" s="3" t="s">
        <v>4505</v>
      </c>
      <c r="C1857" s="3" t="s">
        <v>70</v>
      </c>
      <c r="D1857" s="3">
        <v>198106.28</v>
      </c>
      <c r="E1857" s="3">
        <v>3</v>
      </c>
      <c r="F1857" s="3" t="s">
        <v>2525</v>
      </c>
      <c r="G1857" s="1">
        <v>45512</v>
      </c>
      <c r="H1857" s="3" t="s">
        <v>81</v>
      </c>
      <c r="I1857" s="3" t="s">
        <v>45</v>
      </c>
      <c r="J1857" s="3" t="s">
        <v>20</v>
      </c>
    </row>
    <row r="1858" spans="1:10">
      <c r="A1858" s="3">
        <v>1857</v>
      </c>
      <c r="B1858" s="3" t="s">
        <v>4506</v>
      </c>
      <c r="C1858" s="3" t="s">
        <v>70</v>
      </c>
      <c r="D1858" s="3">
        <v>30230.71</v>
      </c>
      <c r="E1858" s="3">
        <v>3</v>
      </c>
      <c r="F1858" s="3" t="s">
        <v>2526</v>
      </c>
      <c r="G1858" s="1">
        <v>45611</v>
      </c>
      <c r="H1858" s="3" t="s">
        <v>197</v>
      </c>
      <c r="I1858" s="3" t="s">
        <v>32</v>
      </c>
      <c r="J1858" s="3" t="s">
        <v>36</v>
      </c>
    </row>
    <row r="1859" spans="1:10">
      <c r="A1859" s="3">
        <v>1858</v>
      </c>
      <c r="B1859" s="3" t="s">
        <v>4507</v>
      </c>
      <c r="C1859" s="3" t="s">
        <v>16</v>
      </c>
      <c r="D1859" s="3">
        <v>136876.32</v>
      </c>
      <c r="E1859" s="3">
        <v>2</v>
      </c>
      <c r="F1859" s="3" t="s">
        <v>2527</v>
      </c>
      <c r="G1859" s="1">
        <v>45323</v>
      </c>
      <c r="H1859" s="3" t="s">
        <v>197</v>
      </c>
      <c r="I1859" s="3" t="s">
        <v>41</v>
      </c>
      <c r="J1859" s="3" t="s">
        <v>27</v>
      </c>
    </row>
    <row r="1860" spans="1:10">
      <c r="A1860" s="3">
        <v>1859</v>
      </c>
      <c r="B1860" s="3" t="s">
        <v>4508</v>
      </c>
      <c r="C1860" s="3" t="s">
        <v>79</v>
      </c>
      <c r="D1860" s="3">
        <v>187028.57</v>
      </c>
      <c r="E1860" s="3">
        <v>5</v>
      </c>
      <c r="F1860" s="3" t="s">
        <v>2528</v>
      </c>
      <c r="G1860" s="1">
        <v>45364</v>
      </c>
      <c r="H1860" s="3" t="s">
        <v>84</v>
      </c>
      <c r="I1860" s="3" t="s">
        <v>19</v>
      </c>
      <c r="J1860" s="3" t="s">
        <v>27</v>
      </c>
    </row>
    <row r="1861" spans="1:10">
      <c r="A1861" s="3">
        <v>1860</v>
      </c>
      <c r="B1861" s="3" t="s">
        <v>4509</v>
      </c>
      <c r="C1861" s="3" t="s">
        <v>47</v>
      </c>
      <c r="D1861" s="3">
        <v>187823.44</v>
      </c>
      <c r="E1861" s="3">
        <v>2</v>
      </c>
      <c r="F1861" s="3" t="s">
        <v>2529</v>
      </c>
      <c r="G1861" s="1">
        <v>45552</v>
      </c>
      <c r="H1861" s="3" t="s">
        <v>84</v>
      </c>
      <c r="I1861" s="3" t="s">
        <v>19</v>
      </c>
      <c r="J1861" s="3" t="s">
        <v>27</v>
      </c>
    </row>
    <row r="1862" spans="1:10">
      <c r="A1862" s="3">
        <v>1861</v>
      </c>
      <c r="B1862" s="3" t="s">
        <v>4510</v>
      </c>
      <c r="C1862" s="3" t="s">
        <v>70</v>
      </c>
      <c r="D1862" s="3">
        <v>106052.24</v>
      </c>
      <c r="E1862" s="3">
        <v>1</v>
      </c>
      <c r="F1862" s="3" t="s">
        <v>2530</v>
      </c>
      <c r="G1862" s="1">
        <v>45403</v>
      </c>
      <c r="H1862" s="3" t="s">
        <v>251</v>
      </c>
      <c r="I1862" s="3" t="s">
        <v>41</v>
      </c>
      <c r="J1862" s="3" t="s">
        <v>27</v>
      </c>
    </row>
    <row r="1863" spans="1:10">
      <c r="A1863" s="3">
        <v>1862</v>
      </c>
      <c r="B1863" s="3" t="s">
        <v>4511</v>
      </c>
      <c r="C1863" s="3" t="s">
        <v>16</v>
      </c>
      <c r="D1863" s="3">
        <v>72484.58</v>
      </c>
      <c r="E1863" s="3">
        <v>1</v>
      </c>
      <c r="F1863" s="3" t="s">
        <v>2531</v>
      </c>
      <c r="G1863" s="1">
        <v>45636</v>
      </c>
      <c r="H1863" s="3" t="s">
        <v>181</v>
      </c>
      <c r="I1863" s="3" t="s">
        <v>26</v>
      </c>
      <c r="J1863" s="3" t="s">
        <v>27</v>
      </c>
    </row>
    <row r="1864" spans="1:10">
      <c r="A1864" s="3">
        <v>1863</v>
      </c>
      <c r="B1864" s="3" t="s">
        <v>4512</v>
      </c>
      <c r="C1864" s="3" t="s">
        <v>60</v>
      </c>
      <c r="D1864" s="3">
        <v>74705.960000000006</v>
      </c>
      <c r="E1864" s="3">
        <v>2</v>
      </c>
      <c r="F1864" s="3" t="s">
        <v>2532</v>
      </c>
      <c r="G1864" s="1">
        <v>45570</v>
      </c>
      <c r="H1864" s="3" t="s">
        <v>44</v>
      </c>
      <c r="I1864" s="3" t="s">
        <v>32</v>
      </c>
      <c r="J1864" s="3" t="s">
        <v>20</v>
      </c>
    </row>
    <row r="1865" spans="1:10">
      <c r="A1865" s="3">
        <v>1864</v>
      </c>
      <c r="B1865" s="3" t="s">
        <v>4513</v>
      </c>
      <c r="C1865" s="3" t="s">
        <v>129</v>
      </c>
      <c r="D1865" s="3">
        <v>83273.279999999999</v>
      </c>
      <c r="E1865" s="3">
        <v>5</v>
      </c>
      <c r="F1865" s="3" t="s">
        <v>2533</v>
      </c>
      <c r="G1865" s="1">
        <v>45564</v>
      </c>
      <c r="H1865" s="3" t="s">
        <v>106</v>
      </c>
      <c r="I1865" s="3" t="s">
        <v>26</v>
      </c>
      <c r="J1865" s="3" t="s">
        <v>20</v>
      </c>
    </row>
    <row r="1866" spans="1:10">
      <c r="A1866" s="3">
        <v>1865</v>
      </c>
      <c r="B1866" s="3" t="s">
        <v>4514</v>
      </c>
      <c r="C1866" s="3" t="s">
        <v>29</v>
      </c>
      <c r="D1866" s="3">
        <v>28690.05</v>
      </c>
      <c r="E1866" s="3">
        <v>4</v>
      </c>
      <c r="F1866" s="3" t="s">
        <v>2534</v>
      </c>
      <c r="G1866" s="1">
        <v>45555</v>
      </c>
      <c r="H1866" s="3" t="s">
        <v>223</v>
      </c>
      <c r="I1866" s="3" t="s">
        <v>41</v>
      </c>
      <c r="J1866" s="3" t="s">
        <v>36</v>
      </c>
    </row>
    <row r="1867" spans="1:10">
      <c r="A1867" s="3">
        <v>1866</v>
      </c>
      <c r="B1867" s="3" t="s">
        <v>4515</v>
      </c>
      <c r="C1867" s="3" t="s">
        <v>79</v>
      </c>
      <c r="D1867" s="3">
        <v>193761.31</v>
      </c>
      <c r="E1867" s="3">
        <v>4</v>
      </c>
      <c r="F1867" s="3" t="s">
        <v>2535</v>
      </c>
      <c r="G1867" s="1">
        <v>45585</v>
      </c>
      <c r="H1867" s="3" t="s">
        <v>44</v>
      </c>
      <c r="I1867" s="3" t="s">
        <v>19</v>
      </c>
      <c r="J1867" s="3" t="s">
        <v>27</v>
      </c>
    </row>
    <row r="1868" spans="1:10">
      <c r="A1868" s="3">
        <v>1867</v>
      </c>
      <c r="B1868" s="3" t="s">
        <v>4516</v>
      </c>
      <c r="C1868" s="3" t="s">
        <v>16</v>
      </c>
      <c r="D1868" s="3">
        <v>14543.2</v>
      </c>
      <c r="E1868" s="3">
        <v>2</v>
      </c>
      <c r="F1868" s="3" t="s">
        <v>2536</v>
      </c>
      <c r="G1868" s="1">
        <v>45613</v>
      </c>
      <c r="H1868" s="3" t="s">
        <v>57</v>
      </c>
      <c r="I1868" s="3" t="s">
        <v>41</v>
      </c>
      <c r="J1868" s="3" t="s">
        <v>36</v>
      </c>
    </row>
    <row r="1869" spans="1:10">
      <c r="A1869" s="3">
        <v>1868</v>
      </c>
      <c r="B1869" s="3" t="s">
        <v>4517</v>
      </c>
      <c r="C1869" s="3" t="s">
        <v>51</v>
      </c>
      <c r="D1869" s="3">
        <v>163478.21</v>
      </c>
      <c r="E1869" s="3">
        <v>4</v>
      </c>
      <c r="F1869" s="3" t="s">
        <v>2537</v>
      </c>
      <c r="G1869" s="1">
        <v>45385</v>
      </c>
      <c r="H1869" s="3" t="s">
        <v>44</v>
      </c>
      <c r="I1869" s="3" t="s">
        <v>26</v>
      </c>
      <c r="J1869" s="3" t="s">
        <v>27</v>
      </c>
    </row>
    <row r="1870" spans="1:10">
      <c r="A1870" s="3">
        <v>1869</v>
      </c>
      <c r="B1870" s="3" t="s">
        <v>4518</v>
      </c>
      <c r="C1870" s="3" t="s">
        <v>60</v>
      </c>
      <c r="D1870" s="3">
        <v>160453.60999999999</v>
      </c>
      <c r="E1870" s="3">
        <v>2</v>
      </c>
      <c r="F1870" s="3" t="s">
        <v>2538</v>
      </c>
      <c r="G1870" s="1">
        <v>45507</v>
      </c>
      <c r="H1870" s="3" t="s">
        <v>181</v>
      </c>
      <c r="I1870" s="3" t="s">
        <v>19</v>
      </c>
      <c r="J1870" s="3" t="s">
        <v>36</v>
      </c>
    </row>
    <row r="1871" spans="1:10">
      <c r="A1871" s="3">
        <v>1870</v>
      </c>
      <c r="B1871" s="3" t="s">
        <v>4519</v>
      </c>
      <c r="C1871" s="3" t="s">
        <v>16</v>
      </c>
      <c r="D1871" s="3">
        <v>142240.20000000001</v>
      </c>
      <c r="E1871" s="3">
        <v>1</v>
      </c>
      <c r="F1871" s="3" t="s">
        <v>2539</v>
      </c>
      <c r="G1871" s="1">
        <v>45331</v>
      </c>
      <c r="H1871" s="3" t="s">
        <v>191</v>
      </c>
      <c r="I1871" s="3" t="s">
        <v>26</v>
      </c>
      <c r="J1871" s="3" t="s">
        <v>27</v>
      </c>
    </row>
    <row r="1872" spans="1:10">
      <c r="A1872" s="3">
        <v>1871</v>
      </c>
      <c r="B1872" s="3" t="s">
        <v>4520</v>
      </c>
      <c r="C1872" s="3" t="s">
        <v>47</v>
      </c>
      <c r="D1872" s="3">
        <v>137342.25</v>
      </c>
      <c r="E1872" s="3">
        <v>3</v>
      </c>
      <c r="F1872" s="3" t="s">
        <v>2540</v>
      </c>
      <c r="G1872" s="1">
        <v>45346</v>
      </c>
      <c r="H1872" s="3" t="s">
        <v>223</v>
      </c>
      <c r="I1872" s="3" t="s">
        <v>26</v>
      </c>
      <c r="J1872" s="3" t="s">
        <v>20</v>
      </c>
    </row>
    <row r="1873" spans="1:10">
      <c r="A1873" s="3">
        <v>1872</v>
      </c>
      <c r="B1873" s="3" t="s">
        <v>4521</v>
      </c>
      <c r="C1873" s="3" t="s">
        <v>51</v>
      </c>
      <c r="D1873" s="3">
        <v>154263.04000000001</v>
      </c>
      <c r="E1873" s="3">
        <v>3</v>
      </c>
      <c r="F1873" s="3" t="s">
        <v>2541</v>
      </c>
      <c r="G1873" s="1">
        <v>45386</v>
      </c>
      <c r="H1873" s="3" t="s">
        <v>62</v>
      </c>
      <c r="I1873" s="3" t="s">
        <v>45</v>
      </c>
      <c r="J1873" s="3" t="s">
        <v>36</v>
      </c>
    </row>
    <row r="1874" spans="1:10">
      <c r="A1874" s="3">
        <v>1873</v>
      </c>
      <c r="B1874" s="3" t="s">
        <v>4522</v>
      </c>
      <c r="C1874" s="3" t="s">
        <v>16</v>
      </c>
      <c r="D1874" s="3">
        <v>100198.78</v>
      </c>
      <c r="E1874" s="3">
        <v>1</v>
      </c>
      <c r="F1874" s="3" t="s">
        <v>2542</v>
      </c>
      <c r="G1874" s="1">
        <v>45384</v>
      </c>
      <c r="H1874" s="3" t="s">
        <v>31</v>
      </c>
      <c r="I1874" s="3" t="s">
        <v>41</v>
      </c>
      <c r="J1874" s="3" t="s">
        <v>20</v>
      </c>
    </row>
    <row r="1875" spans="1:10">
      <c r="A1875" s="3">
        <v>1874</v>
      </c>
      <c r="B1875" s="3" t="s">
        <v>4523</v>
      </c>
      <c r="C1875" s="3" t="s">
        <v>79</v>
      </c>
      <c r="D1875" s="3">
        <v>44631.21</v>
      </c>
      <c r="E1875" s="3">
        <v>5</v>
      </c>
      <c r="F1875" s="3" t="s">
        <v>2543</v>
      </c>
      <c r="G1875" s="1">
        <v>45630</v>
      </c>
      <c r="H1875" s="3" t="s">
        <v>91</v>
      </c>
      <c r="I1875" s="3" t="s">
        <v>32</v>
      </c>
      <c r="J1875" s="3" t="s">
        <v>27</v>
      </c>
    </row>
    <row r="1876" spans="1:10">
      <c r="A1876" s="3">
        <v>1875</v>
      </c>
      <c r="B1876" s="3" t="s">
        <v>4524</v>
      </c>
      <c r="C1876" s="3" t="s">
        <v>23</v>
      </c>
      <c r="D1876" s="3">
        <v>130308.27</v>
      </c>
      <c r="E1876" s="3">
        <v>4</v>
      </c>
      <c r="F1876" s="3" t="s">
        <v>2544</v>
      </c>
      <c r="G1876" s="1">
        <v>45530</v>
      </c>
      <c r="H1876" s="3" t="s">
        <v>181</v>
      </c>
      <c r="I1876" s="3" t="s">
        <v>32</v>
      </c>
      <c r="J1876" s="3" t="s">
        <v>36</v>
      </c>
    </row>
    <row r="1877" spans="1:10">
      <c r="A1877" s="3">
        <v>1876</v>
      </c>
      <c r="B1877" s="3" t="s">
        <v>4525</v>
      </c>
      <c r="C1877" s="3" t="s">
        <v>129</v>
      </c>
      <c r="D1877" s="3">
        <v>156570.48000000001</v>
      </c>
      <c r="E1877" s="3">
        <v>2</v>
      </c>
      <c r="F1877" s="3" t="s">
        <v>2545</v>
      </c>
      <c r="G1877" s="1">
        <v>45585</v>
      </c>
      <c r="H1877" s="3" t="s">
        <v>67</v>
      </c>
      <c r="I1877" s="3" t="s">
        <v>45</v>
      </c>
      <c r="J1877" s="3" t="s">
        <v>27</v>
      </c>
    </row>
    <row r="1878" spans="1:10">
      <c r="A1878" s="3">
        <v>1877</v>
      </c>
      <c r="B1878" s="3" t="s">
        <v>4526</v>
      </c>
      <c r="C1878" s="3" t="s">
        <v>47</v>
      </c>
      <c r="D1878" s="3">
        <v>33104.949999999997</v>
      </c>
      <c r="E1878" s="3">
        <v>5</v>
      </c>
      <c r="F1878" s="3" t="s">
        <v>2546</v>
      </c>
      <c r="G1878" s="1">
        <v>45644</v>
      </c>
      <c r="H1878" s="3" t="s">
        <v>31</v>
      </c>
      <c r="I1878" s="3" t="s">
        <v>45</v>
      </c>
      <c r="J1878" s="3" t="s">
        <v>36</v>
      </c>
    </row>
    <row r="1879" spans="1:10">
      <c r="A1879" s="3">
        <v>1878</v>
      </c>
      <c r="B1879" s="3" t="s">
        <v>4527</v>
      </c>
      <c r="C1879" s="3" t="s">
        <v>79</v>
      </c>
      <c r="D1879" s="3">
        <v>81008.86</v>
      </c>
      <c r="E1879" s="3">
        <v>5</v>
      </c>
      <c r="F1879" s="3" t="s">
        <v>2547</v>
      </c>
      <c r="G1879" s="1">
        <v>45413</v>
      </c>
      <c r="H1879" s="3" t="s">
        <v>72</v>
      </c>
      <c r="I1879" s="3" t="s">
        <v>32</v>
      </c>
      <c r="J1879" s="3" t="s">
        <v>36</v>
      </c>
    </row>
    <row r="1880" spans="1:10">
      <c r="A1880" s="3">
        <v>1879</v>
      </c>
      <c r="B1880" s="3" t="s">
        <v>4528</v>
      </c>
      <c r="C1880" s="3" t="s">
        <v>70</v>
      </c>
      <c r="D1880" s="3">
        <v>87221.72</v>
      </c>
      <c r="E1880" s="3">
        <v>3</v>
      </c>
      <c r="F1880" s="3" t="s">
        <v>2548</v>
      </c>
      <c r="G1880" s="1">
        <v>45305</v>
      </c>
      <c r="H1880" s="3" t="s">
        <v>81</v>
      </c>
      <c r="I1880" s="3" t="s">
        <v>26</v>
      </c>
      <c r="J1880" s="3" t="s">
        <v>27</v>
      </c>
    </row>
    <row r="1881" spans="1:10">
      <c r="A1881" s="3">
        <v>1880</v>
      </c>
      <c r="B1881" s="3" t="s">
        <v>4529</v>
      </c>
      <c r="C1881" s="3" t="s">
        <v>60</v>
      </c>
      <c r="D1881" s="3">
        <v>177660.18</v>
      </c>
      <c r="E1881" s="3">
        <v>2</v>
      </c>
      <c r="F1881" s="3" t="s">
        <v>2549</v>
      </c>
      <c r="G1881" s="1">
        <v>45495</v>
      </c>
      <c r="H1881" s="3" t="s">
        <v>96</v>
      </c>
      <c r="I1881" s="3" t="s">
        <v>41</v>
      </c>
      <c r="J1881" s="3" t="s">
        <v>36</v>
      </c>
    </row>
    <row r="1882" spans="1:10">
      <c r="A1882" s="3">
        <v>1881</v>
      </c>
      <c r="B1882" s="3" t="s">
        <v>4530</v>
      </c>
      <c r="C1882" s="3" t="s">
        <v>70</v>
      </c>
      <c r="D1882" s="3">
        <v>9675.36</v>
      </c>
      <c r="E1882" s="3">
        <v>2</v>
      </c>
      <c r="F1882" s="3" t="s">
        <v>2550</v>
      </c>
      <c r="G1882" s="1">
        <v>45527</v>
      </c>
      <c r="H1882" s="3" t="s">
        <v>53</v>
      </c>
      <c r="I1882" s="3" t="s">
        <v>32</v>
      </c>
      <c r="J1882" s="3" t="s">
        <v>36</v>
      </c>
    </row>
    <row r="1883" spans="1:10">
      <c r="A1883" s="3">
        <v>1882</v>
      </c>
      <c r="B1883" s="3" t="s">
        <v>4531</v>
      </c>
      <c r="C1883" s="3" t="s">
        <v>51</v>
      </c>
      <c r="D1883" s="3">
        <v>167691.5</v>
      </c>
      <c r="E1883" s="3">
        <v>5</v>
      </c>
      <c r="F1883" s="3" t="s">
        <v>2551</v>
      </c>
      <c r="G1883" s="1">
        <v>45566</v>
      </c>
      <c r="H1883" s="3" t="s">
        <v>131</v>
      </c>
      <c r="I1883" s="3" t="s">
        <v>45</v>
      </c>
      <c r="J1883" s="3" t="s">
        <v>36</v>
      </c>
    </row>
    <row r="1884" spans="1:10">
      <c r="A1884" s="3">
        <v>1883</v>
      </c>
      <c r="B1884" s="3" t="s">
        <v>4532</v>
      </c>
      <c r="C1884" s="3" t="s">
        <v>47</v>
      </c>
      <c r="D1884" s="3">
        <v>101619.95</v>
      </c>
      <c r="E1884" s="3">
        <v>1</v>
      </c>
      <c r="F1884" s="3" t="s">
        <v>2552</v>
      </c>
      <c r="G1884" s="1">
        <v>45604</v>
      </c>
      <c r="H1884" s="3" t="s">
        <v>67</v>
      </c>
      <c r="I1884" s="3" t="s">
        <v>41</v>
      </c>
      <c r="J1884" s="3" t="s">
        <v>36</v>
      </c>
    </row>
    <row r="1885" spans="1:10">
      <c r="A1885" s="3">
        <v>1884</v>
      </c>
      <c r="B1885" s="3" t="s">
        <v>4533</v>
      </c>
      <c r="C1885" s="3" t="s">
        <v>47</v>
      </c>
      <c r="D1885" s="3">
        <v>190793.03</v>
      </c>
      <c r="E1885" s="3">
        <v>2</v>
      </c>
      <c r="F1885" s="3" t="s">
        <v>2553</v>
      </c>
      <c r="G1885" s="1">
        <v>45539</v>
      </c>
      <c r="H1885" s="3" t="s">
        <v>81</v>
      </c>
      <c r="I1885" s="3" t="s">
        <v>45</v>
      </c>
      <c r="J1885" s="3" t="s">
        <v>27</v>
      </c>
    </row>
    <row r="1886" spans="1:10">
      <c r="A1886" s="3">
        <v>1885</v>
      </c>
      <c r="B1886" s="3" t="s">
        <v>4534</v>
      </c>
      <c r="C1886" s="3" t="s">
        <v>51</v>
      </c>
      <c r="D1886" s="3">
        <v>118253.46</v>
      </c>
      <c r="E1886" s="3">
        <v>1</v>
      </c>
      <c r="F1886" s="3" t="s">
        <v>2554</v>
      </c>
      <c r="G1886" s="1">
        <v>45422</v>
      </c>
      <c r="H1886" s="3" t="s">
        <v>91</v>
      </c>
      <c r="I1886" s="3" t="s">
        <v>32</v>
      </c>
      <c r="J1886" s="3" t="s">
        <v>20</v>
      </c>
    </row>
    <row r="1887" spans="1:10">
      <c r="A1887" s="3">
        <v>1886</v>
      </c>
      <c r="B1887" s="3" t="s">
        <v>4535</v>
      </c>
      <c r="C1887" s="3" t="s">
        <v>51</v>
      </c>
      <c r="D1887" s="3">
        <v>185545.78</v>
      </c>
      <c r="E1887" s="3">
        <v>2</v>
      </c>
      <c r="F1887" s="3" t="s">
        <v>2555</v>
      </c>
      <c r="G1887" s="1">
        <v>45641</v>
      </c>
      <c r="H1887" s="3" t="s">
        <v>106</v>
      </c>
      <c r="I1887" s="3" t="s">
        <v>45</v>
      </c>
      <c r="J1887" s="3" t="s">
        <v>36</v>
      </c>
    </row>
    <row r="1888" spans="1:10">
      <c r="A1888" s="3">
        <v>1887</v>
      </c>
      <c r="B1888" s="3" t="s">
        <v>4536</v>
      </c>
      <c r="C1888" s="3" t="s">
        <v>51</v>
      </c>
      <c r="D1888" s="3">
        <v>172125.52</v>
      </c>
      <c r="E1888" s="3">
        <v>3</v>
      </c>
      <c r="F1888" s="3" t="s">
        <v>2556</v>
      </c>
      <c r="G1888" s="1">
        <v>45364</v>
      </c>
      <c r="H1888" s="3" t="s">
        <v>40</v>
      </c>
      <c r="I1888" s="3" t="s">
        <v>19</v>
      </c>
      <c r="J1888" s="3" t="s">
        <v>27</v>
      </c>
    </row>
    <row r="1889" spans="1:10">
      <c r="A1889" s="3">
        <v>1888</v>
      </c>
      <c r="B1889" s="3" t="s">
        <v>4537</v>
      </c>
      <c r="C1889" s="3" t="s">
        <v>129</v>
      </c>
      <c r="D1889" s="3">
        <v>172312.08</v>
      </c>
      <c r="E1889" s="3">
        <v>1</v>
      </c>
      <c r="F1889" s="3" t="s">
        <v>2557</v>
      </c>
      <c r="G1889" s="1">
        <v>45300</v>
      </c>
      <c r="H1889" s="3" t="s">
        <v>91</v>
      </c>
      <c r="I1889" s="3" t="s">
        <v>32</v>
      </c>
      <c r="J1889" s="3" t="s">
        <v>20</v>
      </c>
    </row>
    <row r="1890" spans="1:10">
      <c r="A1890" s="3">
        <v>1889</v>
      </c>
      <c r="B1890" s="3" t="s">
        <v>4538</v>
      </c>
      <c r="C1890" s="3" t="s">
        <v>70</v>
      </c>
      <c r="D1890" s="3">
        <v>165949.79</v>
      </c>
      <c r="E1890" s="3">
        <v>5</v>
      </c>
      <c r="F1890" s="3" t="s">
        <v>2558</v>
      </c>
      <c r="G1890" s="1">
        <v>45584</v>
      </c>
      <c r="H1890" s="3" t="s">
        <v>121</v>
      </c>
      <c r="I1890" s="3" t="s">
        <v>19</v>
      </c>
      <c r="J1890" s="3" t="s">
        <v>20</v>
      </c>
    </row>
    <row r="1891" spans="1:10">
      <c r="A1891" s="3">
        <v>1890</v>
      </c>
      <c r="B1891" s="3" t="s">
        <v>4539</v>
      </c>
      <c r="C1891" s="3" t="s">
        <v>38</v>
      </c>
      <c r="D1891" s="3">
        <v>164311.64000000001</v>
      </c>
      <c r="E1891" s="3">
        <v>5</v>
      </c>
      <c r="F1891" s="3" t="s">
        <v>2559</v>
      </c>
      <c r="G1891" s="1">
        <v>45645</v>
      </c>
      <c r="H1891" s="3" t="s">
        <v>62</v>
      </c>
      <c r="I1891" s="3" t="s">
        <v>19</v>
      </c>
      <c r="J1891" s="3" t="s">
        <v>27</v>
      </c>
    </row>
    <row r="1892" spans="1:10">
      <c r="A1892" s="3">
        <v>1891</v>
      </c>
      <c r="B1892" s="3" t="s">
        <v>4540</v>
      </c>
      <c r="C1892" s="3" t="s">
        <v>129</v>
      </c>
      <c r="D1892" s="3">
        <v>30671.1</v>
      </c>
      <c r="E1892" s="3">
        <v>2</v>
      </c>
      <c r="F1892" s="3" t="s">
        <v>2560</v>
      </c>
      <c r="G1892" s="1">
        <v>45295</v>
      </c>
      <c r="H1892" s="3" t="s">
        <v>91</v>
      </c>
      <c r="I1892" s="3" t="s">
        <v>45</v>
      </c>
      <c r="J1892" s="3" t="s">
        <v>36</v>
      </c>
    </row>
    <row r="1893" spans="1:10">
      <c r="A1893" s="3">
        <v>1892</v>
      </c>
      <c r="B1893" s="3" t="s">
        <v>4541</v>
      </c>
      <c r="C1893" s="3" t="s">
        <v>23</v>
      </c>
      <c r="D1893" s="3">
        <v>173058.2</v>
      </c>
      <c r="E1893" s="3">
        <v>5</v>
      </c>
      <c r="F1893" s="3" t="s">
        <v>2561</v>
      </c>
      <c r="G1893" s="1">
        <v>45317</v>
      </c>
      <c r="H1893" s="3" t="s">
        <v>99</v>
      </c>
      <c r="I1893" s="3" t="s">
        <v>45</v>
      </c>
      <c r="J1893" s="3" t="s">
        <v>27</v>
      </c>
    </row>
    <row r="1894" spans="1:10">
      <c r="A1894" s="3">
        <v>1893</v>
      </c>
      <c r="B1894" s="3" t="s">
        <v>4542</v>
      </c>
      <c r="C1894" s="3" t="s">
        <v>70</v>
      </c>
      <c r="D1894" s="3">
        <v>148364.01</v>
      </c>
      <c r="E1894" s="3">
        <v>1</v>
      </c>
      <c r="F1894" s="3" t="s">
        <v>2562</v>
      </c>
      <c r="G1894" s="1">
        <v>45367</v>
      </c>
      <c r="H1894" s="3" t="s">
        <v>31</v>
      </c>
      <c r="I1894" s="3" t="s">
        <v>41</v>
      </c>
      <c r="J1894" s="3" t="s">
        <v>27</v>
      </c>
    </row>
    <row r="1895" spans="1:10">
      <c r="A1895" s="3">
        <v>1894</v>
      </c>
      <c r="B1895" s="3" t="s">
        <v>4543</v>
      </c>
      <c r="C1895" s="3" t="s">
        <v>60</v>
      </c>
      <c r="D1895" s="3">
        <v>119387.91</v>
      </c>
      <c r="E1895" s="3">
        <v>4</v>
      </c>
      <c r="F1895" s="3" t="s">
        <v>2563</v>
      </c>
      <c r="G1895" s="1">
        <v>45391</v>
      </c>
      <c r="H1895" s="3" t="s">
        <v>191</v>
      </c>
      <c r="I1895" s="3" t="s">
        <v>26</v>
      </c>
      <c r="J1895" s="3" t="s">
        <v>36</v>
      </c>
    </row>
    <row r="1896" spans="1:10">
      <c r="A1896" s="3">
        <v>1895</v>
      </c>
      <c r="B1896" s="3" t="s">
        <v>4544</v>
      </c>
      <c r="C1896" s="3" t="s">
        <v>29</v>
      </c>
      <c r="D1896" s="3">
        <v>70426.03</v>
      </c>
      <c r="E1896" s="3">
        <v>5</v>
      </c>
      <c r="F1896" s="3" t="s">
        <v>2564</v>
      </c>
      <c r="G1896" s="1">
        <v>45399</v>
      </c>
      <c r="H1896" s="3" t="s">
        <v>57</v>
      </c>
      <c r="I1896" s="3" t="s">
        <v>41</v>
      </c>
      <c r="J1896" s="3" t="s">
        <v>20</v>
      </c>
    </row>
    <row r="1897" spans="1:10">
      <c r="A1897" s="3">
        <v>1896</v>
      </c>
      <c r="B1897" s="3" t="s">
        <v>4545</v>
      </c>
      <c r="C1897" s="3" t="s">
        <v>29</v>
      </c>
      <c r="D1897" s="3">
        <v>118858.06</v>
      </c>
      <c r="E1897" s="3">
        <v>1</v>
      </c>
      <c r="F1897" s="3" t="s">
        <v>2565</v>
      </c>
      <c r="G1897" s="1">
        <v>45519</v>
      </c>
      <c r="H1897" s="3" t="s">
        <v>159</v>
      </c>
      <c r="I1897" s="3" t="s">
        <v>19</v>
      </c>
      <c r="J1897" s="3" t="s">
        <v>20</v>
      </c>
    </row>
    <row r="1898" spans="1:10">
      <c r="A1898" s="3">
        <v>1897</v>
      </c>
      <c r="B1898" s="3" t="s">
        <v>4546</v>
      </c>
      <c r="C1898" s="3" t="s">
        <v>23</v>
      </c>
      <c r="D1898" s="3">
        <v>27516.9</v>
      </c>
      <c r="E1898" s="3">
        <v>4</v>
      </c>
      <c r="F1898" s="3" t="s">
        <v>2566</v>
      </c>
      <c r="G1898" s="1">
        <v>45337</v>
      </c>
      <c r="H1898" s="3" t="s">
        <v>67</v>
      </c>
      <c r="I1898" s="3" t="s">
        <v>19</v>
      </c>
      <c r="J1898" s="3" t="s">
        <v>36</v>
      </c>
    </row>
    <row r="1899" spans="1:10">
      <c r="A1899" s="3">
        <v>1898</v>
      </c>
      <c r="B1899" s="3" t="s">
        <v>4547</v>
      </c>
      <c r="C1899" s="3" t="s">
        <v>38</v>
      </c>
      <c r="D1899" s="3">
        <v>15234.04</v>
      </c>
      <c r="E1899" s="3">
        <v>4</v>
      </c>
      <c r="F1899" s="3" t="s">
        <v>2567</v>
      </c>
      <c r="G1899" s="1">
        <v>45608</v>
      </c>
      <c r="H1899" s="3" t="s">
        <v>35</v>
      </c>
      <c r="I1899" s="3" t="s">
        <v>45</v>
      </c>
      <c r="J1899" s="3" t="s">
        <v>36</v>
      </c>
    </row>
    <row r="1900" spans="1:10">
      <c r="A1900" s="3">
        <v>1899</v>
      </c>
      <c r="B1900" s="3" t="s">
        <v>4548</v>
      </c>
      <c r="C1900" s="3" t="s">
        <v>38</v>
      </c>
      <c r="D1900" s="3">
        <v>14501.56</v>
      </c>
      <c r="E1900" s="3">
        <v>1</v>
      </c>
      <c r="F1900" s="3" t="s">
        <v>2568</v>
      </c>
      <c r="G1900" s="1">
        <v>45519</v>
      </c>
      <c r="H1900" s="3" t="s">
        <v>191</v>
      </c>
      <c r="I1900" s="3" t="s">
        <v>26</v>
      </c>
      <c r="J1900" s="3" t="s">
        <v>36</v>
      </c>
    </row>
    <row r="1901" spans="1:10">
      <c r="A1901" s="3">
        <v>1900</v>
      </c>
      <c r="B1901" s="3" t="s">
        <v>4549</v>
      </c>
      <c r="C1901" s="3" t="s">
        <v>29</v>
      </c>
      <c r="D1901" s="3">
        <v>162613.44</v>
      </c>
      <c r="E1901" s="3">
        <v>3</v>
      </c>
      <c r="F1901" s="3" t="s">
        <v>2569</v>
      </c>
      <c r="G1901" s="1">
        <v>45341</v>
      </c>
      <c r="H1901" s="3" t="s">
        <v>159</v>
      </c>
      <c r="I1901" s="3" t="s">
        <v>41</v>
      </c>
      <c r="J1901" s="3" t="s">
        <v>36</v>
      </c>
    </row>
    <row r="1902" spans="1:10">
      <c r="A1902" s="3">
        <v>1901</v>
      </c>
      <c r="B1902" s="3" t="s">
        <v>4550</v>
      </c>
      <c r="C1902" s="3" t="s">
        <v>47</v>
      </c>
      <c r="D1902" s="3">
        <v>187238.87</v>
      </c>
      <c r="E1902" s="3">
        <v>1</v>
      </c>
      <c r="F1902" s="3" t="s">
        <v>2570</v>
      </c>
      <c r="G1902" s="1">
        <v>45526</v>
      </c>
      <c r="H1902" s="3" t="s">
        <v>106</v>
      </c>
      <c r="I1902" s="3" t="s">
        <v>45</v>
      </c>
      <c r="J1902" s="3" t="s">
        <v>27</v>
      </c>
    </row>
    <row r="1903" spans="1:10">
      <c r="A1903" s="3">
        <v>1902</v>
      </c>
      <c r="B1903" s="3" t="s">
        <v>3347</v>
      </c>
      <c r="C1903" s="3" t="s">
        <v>60</v>
      </c>
      <c r="D1903" s="3">
        <v>135602</v>
      </c>
      <c r="E1903" s="3">
        <v>3</v>
      </c>
      <c r="F1903" s="3" t="s">
        <v>2571</v>
      </c>
      <c r="G1903" s="1">
        <v>45560</v>
      </c>
      <c r="H1903" s="3" t="s">
        <v>25</v>
      </c>
      <c r="I1903" s="3" t="s">
        <v>41</v>
      </c>
      <c r="J1903" s="3" t="s">
        <v>36</v>
      </c>
    </row>
    <row r="1904" spans="1:10">
      <c r="A1904" s="3">
        <v>1903</v>
      </c>
      <c r="B1904" s="3" t="s">
        <v>4551</v>
      </c>
      <c r="C1904" s="3" t="s">
        <v>60</v>
      </c>
      <c r="D1904" s="3">
        <v>12518.28</v>
      </c>
      <c r="E1904" s="3">
        <v>5</v>
      </c>
      <c r="F1904" s="3" t="s">
        <v>2572</v>
      </c>
      <c r="G1904" s="1">
        <v>45499</v>
      </c>
      <c r="H1904" s="3" t="s">
        <v>81</v>
      </c>
      <c r="I1904" s="3" t="s">
        <v>41</v>
      </c>
      <c r="J1904" s="3" t="s">
        <v>36</v>
      </c>
    </row>
    <row r="1905" spans="1:10">
      <c r="A1905" s="3">
        <v>1904</v>
      </c>
      <c r="B1905" s="3" t="s">
        <v>4552</v>
      </c>
      <c r="C1905" s="3" t="s">
        <v>29</v>
      </c>
      <c r="D1905" s="3">
        <v>40229.230000000003</v>
      </c>
      <c r="E1905" s="3">
        <v>5</v>
      </c>
      <c r="F1905" s="3" t="s">
        <v>2573</v>
      </c>
      <c r="G1905" s="1">
        <v>45329</v>
      </c>
      <c r="H1905" s="3" t="s">
        <v>40</v>
      </c>
      <c r="I1905" s="3" t="s">
        <v>26</v>
      </c>
      <c r="J1905" s="3" t="s">
        <v>20</v>
      </c>
    </row>
    <row r="1906" spans="1:10">
      <c r="A1906" s="3">
        <v>1905</v>
      </c>
      <c r="B1906" s="3" t="s">
        <v>4553</v>
      </c>
      <c r="C1906" s="3" t="s">
        <v>29</v>
      </c>
      <c r="D1906" s="3">
        <v>105864.66</v>
      </c>
      <c r="E1906" s="3">
        <v>2</v>
      </c>
      <c r="F1906" s="3" t="s">
        <v>2574</v>
      </c>
      <c r="G1906" s="1">
        <v>45548</v>
      </c>
      <c r="H1906" s="3" t="s">
        <v>106</v>
      </c>
      <c r="I1906" s="3" t="s">
        <v>32</v>
      </c>
      <c r="J1906" s="3" t="s">
        <v>27</v>
      </c>
    </row>
    <row r="1907" spans="1:10">
      <c r="A1907" s="3">
        <v>1906</v>
      </c>
      <c r="B1907" s="3" t="s">
        <v>4554</v>
      </c>
      <c r="C1907" s="3" t="s">
        <v>129</v>
      </c>
      <c r="D1907" s="3">
        <v>35496.79</v>
      </c>
      <c r="E1907" s="3">
        <v>5</v>
      </c>
      <c r="F1907" s="3" t="s">
        <v>2575</v>
      </c>
      <c r="G1907" s="1">
        <v>45571</v>
      </c>
      <c r="H1907" s="3" t="s">
        <v>31</v>
      </c>
      <c r="I1907" s="3" t="s">
        <v>26</v>
      </c>
      <c r="J1907" s="3" t="s">
        <v>27</v>
      </c>
    </row>
    <row r="1908" spans="1:10">
      <c r="A1908" s="3">
        <v>1907</v>
      </c>
      <c r="B1908" s="3" t="s">
        <v>4555</v>
      </c>
      <c r="C1908" s="3" t="s">
        <v>38</v>
      </c>
      <c r="D1908" s="3">
        <v>52930.86</v>
      </c>
      <c r="E1908" s="3">
        <v>5</v>
      </c>
      <c r="F1908" s="3" t="s">
        <v>2576</v>
      </c>
      <c r="G1908" s="1">
        <v>45641</v>
      </c>
      <c r="H1908" s="3" t="s">
        <v>40</v>
      </c>
      <c r="I1908" s="3" t="s">
        <v>41</v>
      </c>
      <c r="J1908" s="3" t="s">
        <v>27</v>
      </c>
    </row>
    <row r="1909" spans="1:10">
      <c r="A1909" s="3">
        <v>1908</v>
      </c>
      <c r="B1909" s="3" t="s">
        <v>4556</v>
      </c>
      <c r="C1909" s="3" t="s">
        <v>16</v>
      </c>
      <c r="D1909" s="3">
        <v>67940.86</v>
      </c>
      <c r="E1909" s="3">
        <v>3</v>
      </c>
      <c r="F1909" s="3" t="s">
        <v>2577</v>
      </c>
      <c r="G1909" s="1">
        <v>45594</v>
      </c>
      <c r="H1909" s="3" t="s">
        <v>40</v>
      </c>
      <c r="I1909" s="3" t="s">
        <v>45</v>
      </c>
      <c r="J1909" s="3" t="s">
        <v>20</v>
      </c>
    </row>
    <row r="1910" spans="1:10">
      <c r="A1910" s="3">
        <v>1909</v>
      </c>
      <c r="B1910" s="3" t="s">
        <v>4557</v>
      </c>
      <c r="C1910" s="3" t="s">
        <v>60</v>
      </c>
      <c r="D1910" s="3">
        <v>115636.83</v>
      </c>
      <c r="E1910" s="3">
        <v>1</v>
      </c>
      <c r="F1910" s="3" t="s">
        <v>2578</v>
      </c>
      <c r="G1910" s="1">
        <v>45598</v>
      </c>
      <c r="H1910" s="3" t="s">
        <v>35</v>
      </c>
      <c r="I1910" s="3" t="s">
        <v>45</v>
      </c>
      <c r="J1910" s="3" t="s">
        <v>27</v>
      </c>
    </row>
    <row r="1911" spans="1:10">
      <c r="A1911" s="3">
        <v>1910</v>
      </c>
      <c r="B1911" s="3" t="s">
        <v>4558</v>
      </c>
      <c r="C1911" s="3" t="s">
        <v>60</v>
      </c>
      <c r="D1911" s="3">
        <v>146114.07999999999</v>
      </c>
      <c r="E1911" s="3">
        <v>3</v>
      </c>
      <c r="F1911" s="3" t="s">
        <v>2579</v>
      </c>
      <c r="G1911" s="1">
        <v>45553</v>
      </c>
      <c r="H1911" s="3" t="s">
        <v>25</v>
      </c>
      <c r="I1911" s="3" t="s">
        <v>41</v>
      </c>
      <c r="J1911" s="3" t="s">
        <v>27</v>
      </c>
    </row>
    <row r="1912" spans="1:10">
      <c r="A1912" s="3">
        <v>1911</v>
      </c>
      <c r="B1912" s="3" t="s">
        <v>4559</v>
      </c>
      <c r="C1912" s="3" t="s">
        <v>79</v>
      </c>
      <c r="D1912" s="3">
        <v>114063.03</v>
      </c>
      <c r="E1912" s="3">
        <v>1</v>
      </c>
      <c r="F1912" s="3" t="s">
        <v>2580</v>
      </c>
      <c r="G1912" s="1">
        <v>45471</v>
      </c>
      <c r="H1912" s="3" t="s">
        <v>91</v>
      </c>
      <c r="I1912" s="3" t="s">
        <v>32</v>
      </c>
      <c r="J1912" s="3" t="s">
        <v>36</v>
      </c>
    </row>
    <row r="1913" spans="1:10">
      <c r="A1913" s="3">
        <v>1912</v>
      </c>
      <c r="B1913" s="3" t="s">
        <v>4560</v>
      </c>
      <c r="C1913" s="3" t="s">
        <v>16</v>
      </c>
      <c r="D1913" s="3">
        <v>185048.05</v>
      </c>
      <c r="E1913" s="3">
        <v>4</v>
      </c>
      <c r="F1913" s="3" t="s">
        <v>2581</v>
      </c>
      <c r="G1913" s="1">
        <v>45402</v>
      </c>
      <c r="H1913" s="3" t="s">
        <v>67</v>
      </c>
      <c r="I1913" s="3" t="s">
        <v>32</v>
      </c>
      <c r="J1913" s="3" t="s">
        <v>20</v>
      </c>
    </row>
    <row r="1914" spans="1:10">
      <c r="A1914" s="3">
        <v>1913</v>
      </c>
      <c r="B1914" s="3" t="s">
        <v>4561</v>
      </c>
      <c r="C1914" s="3" t="s">
        <v>38</v>
      </c>
      <c r="D1914" s="3">
        <v>194166.63</v>
      </c>
      <c r="E1914" s="3">
        <v>2</v>
      </c>
      <c r="F1914" s="3" t="s">
        <v>2582</v>
      </c>
      <c r="G1914" s="1">
        <v>45398</v>
      </c>
      <c r="H1914" s="3" t="s">
        <v>99</v>
      </c>
      <c r="I1914" s="3" t="s">
        <v>26</v>
      </c>
      <c r="J1914" s="3" t="s">
        <v>20</v>
      </c>
    </row>
    <row r="1915" spans="1:10">
      <c r="A1915" s="3">
        <v>1914</v>
      </c>
      <c r="B1915" s="3" t="s">
        <v>4562</v>
      </c>
      <c r="C1915" s="3" t="s">
        <v>129</v>
      </c>
      <c r="D1915" s="3">
        <v>151060.38</v>
      </c>
      <c r="E1915" s="3">
        <v>3</v>
      </c>
      <c r="F1915" s="3" t="s">
        <v>2583</v>
      </c>
      <c r="G1915" s="1">
        <v>45470</v>
      </c>
      <c r="H1915" s="3" t="s">
        <v>53</v>
      </c>
      <c r="I1915" s="3" t="s">
        <v>45</v>
      </c>
      <c r="J1915" s="3" t="s">
        <v>36</v>
      </c>
    </row>
    <row r="1916" spans="1:10">
      <c r="A1916" s="3">
        <v>1915</v>
      </c>
      <c r="B1916" s="3" t="s">
        <v>4563</v>
      </c>
      <c r="C1916" s="3" t="s">
        <v>129</v>
      </c>
      <c r="D1916" s="3">
        <v>96724.71</v>
      </c>
      <c r="E1916" s="3">
        <v>5</v>
      </c>
      <c r="F1916" s="3" t="s">
        <v>2584</v>
      </c>
      <c r="G1916" s="1">
        <v>45576</v>
      </c>
      <c r="H1916" s="3" t="s">
        <v>131</v>
      </c>
      <c r="I1916" s="3" t="s">
        <v>32</v>
      </c>
      <c r="J1916" s="3" t="s">
        <v>36</v>
      </c>
    </row>
    <row r="1917" spans="1:10">
      <c r="A1917" s="3">
        <v>1916</v>
      </c>
      <c r="B1917" s="3" t="s">
        <v>4564</v>
      </c>
      <c r="C1917" s="3" t="s">
        <v>60</v>
      </c>
      <c r="D1917" s="3">
        <v>41840.1</v>
      </c>
      <c r="E1917" s="3">
        <v>2</v>
      </c>
      <c r="F1917" s="3" t="s">
        <v>2585</v>
      </c>
      <c r="G1917" s="1">
        <v>45417</v>
      </c>
      <c r="H1917" s="3" t="s">
        <v>223</v>
      </c>
      <c r="I1917" s="3" t="s">
        <v>19</v>
      </c>
      <c r="J1917" s="3" t="s">
        <v>36</v>
      </c>
    </row>
    <row r="1918" spans="1:10">
      <c r="A1918" s="3">
        <v>1917</v>
      </c>
      <c r="B1918" s="3" t="s">
        <v>4565</v>
      </c>
      <c r="C1918" s="3" t="s">
        <v>29</v>
      </c>
      <c r="D1918" s="3">
        <v>45271.19</v>
      </c>
      <c r="E1918" s="3">
        <v>4</v>
      </c>
      <c r="F1918" s="3" t="s">
        <v>2586</v>
      </c>
      <c r="G1918" s="1">
        <v>45362</v>
      </c>
      <c r="H1918" s="3" t="s">
        <v>181</v>
      </c>
      <c r="I1918" s="3" t="s">
        <v>45</v>
      </c>
      <c r="J1918" s="3" t="s">
        <v>36</v>
      </c>
    </row>
    <row r="1919" spans="1:10">
      <c r="A1919" s="3">
        <v>1918</v>
      </c>
      <c r="B1919" s="3" t="s">
        <v>4566</v>
      </c>
      <c r="C1919" s="3" t="s">
        <v>47</v>
      </c>
      <c r="D1919" s="3">
        <v>14156.41</v>
      </c>
      <c r="E1919" s="3">
        <v>2</v>
      </c>
      <c r="F1919" s="3" t="s">
        <v>2587</v>
      </c>
      <c r="G1919" s="1">
        <v>45563</v>
      </c>
      <c r="H1919" s="3" t="s">
        <v>57</v>
      </c>
      <c r="I1919" s="3" t="s">
        <v>41</v>
      </c>
      <c r="J1919" s="3" t="s">
        <v>20</v>
      </c>
    </row>
    <row r="1920" spans="1:10">
      <c r="A1920" s="3">
        <v>1919</v>
      </c>
      <c r="B1920" s="3" t="s">
        <v>4567</v>
      </c>
      <c r="C1920" s="3" t="s">
        <v>29</v>
      </c>
      <c r="D1920" s="3">
        <v>156189.76999999999</v>
      </c>
      <c r="E1920" s="3">
        <v>4</v>
      </c>
      <c r="F1920" s="3" t="s">
        <v>2588</v>
      </c>
      <c r="G1920" s="1">
        <v>45315</v>
      </c>
      <c r="H1920" s="3" t="s">
        <v>121</v>
      </c>
      <c r="I1920" s="3" t="s">
        <v>45</v>
      </c>
      <c r="J1920" s="3" t="s">
        <v>36</v>
      </c>
    </row>
    <row r="1921" spans="1:10">
      <c r="A1921" s="3">
        <v>1920</v>
      </c>
      <c r="B1921" s="3" t="s">
        <v>4568</v>
      </c>
      <c r="C1921" s="3" t="s">
        <v>70</v>
      </c>
      <c r="D1921" s="3">
        <v>185027.44</v>
      </c>
      <c r="E1921" s="3">
        <v>2</v>
      </c>
      <c r="F1921" s="3" t="s">
        <v>2589</v>
      </c>
      <c r="G1921" s="1">
        <v>45483</v>
      </c>
      <c r="H1921" s="3" t="s">
        <v>121</v>
      </c>
      <c r="I1921" s="3" t="s">
        <v>45</v>
      </c>
      <c r="J1921" s="3" t="s">
        <v>36</v>
      </c>
    </row>
    <row r="1922" spans="1:10">
      <c r="A1922" s="3">
        <v>1921</v>
      </c>
      <c r="B1922" s="3" t="s">
        <v>4569</v>
      </c>
      <c r="C1922" s="3" t="s">
        <v>51</v>
      </c>
      <c r="D1922" s="3">
        <v>64423.79</v>
      </c>
      <c r="E1922" s="3">
        <v>2</v>
      </c>
      <c r="F1922" s="3" t="s">
        <v>2590</v>
      </c>
      <c r="G1922" s="1">
        <v>45469</v>
      </c>
      <c r="H1922" s="3" t="s">
        <v>121</v>
      </c>
      <c r="I1922" s="3" t="s">
        <v>41</v>
      </c>
      <c r="J1922" s="3" t="s">
        <v>36</v>
      </c>
    </row>
    <row r="1923" spans="1:10">
      <c r="A1923" s="3">
        <v>1922</v>
      </c>
      <c r="B1923" s="3" t="s">
        <v>4570</v>
      </c>
      <c r="C1923" s="3" t="s">
        <v>29</v>
      </c>
      <c r="D1923" s="3">
        <v>150327.95000000001</v>
      </c>
      <c r="E1923" s="3">
        <v>3</v>
      </c>
      <c r="F1923" s="3" t="s">
        <v>2591</v>
      </c>
      <c r="G1923" s="1">
        <v>45493</v>
      </c>
      <c r="H1923" s="3" t="s">
        <v>57</v>
      </c>
      <c r="I1923" s="3" t="s">
        <v>41</v>
      </c>
      <c r="J1923" s="3" t="s">
        <v>36</v>
      </c>
    </row>
    <row r="1924" spans="1:10">
      <c r="A1924" s="3">
        <v>1923</v>
      </c>
      <c r="B1924" s="3" t="s">
        <v>4571</v>
      </c>
      <c r="C1924" s="3" t="s">
        <v>51</v>
      </c>
      <c r="D1924" s="3">
        <v>191757.49</v>
      </c>
      <c r="E1924" s="3">
        <v>3</v>
      </c>
      <c r="F1924" s="3" t="s">
        <v>2592</v>
      </c>
      <c r="G1924" s="1">
        <v>45295</v>
      </c>
      <c r="H1924" s="3" t="s">
        <v>35</v>
      </c>
      <c r="I1924" s="3" t="s">
        <v>19</v>
      </c>
      <c r="J1924" s="3" t="s">
        <v>36</v>
      </c>
    </row>
    <row r="1925" spans="1:10">
      <c r="A1925" s="3">
        <v>1924</v>
      </c>
      <c r="B1925" s="3" t="s">
        <v>4572</v>
      </c>
      <c r="C1925" s="3" t="s">
        <v>23</v>
      </c>
      <c r="D1925" s="3">
        <v>161973.64000000001</v>
      </c>
      <c r="E1925" s="3">
        <v>2</v>
      </c>
      <c r="F1925" s="3" t="s">
        <v>2593</v>
      </c>
      <c r="G1925" s="1">
        <v>45421</v>
      </c>
      <c r="H1925" s="3" t="s">
        <v>181</v>
      </c>
      <c r="I1925" s="3" t="s">
        <v>19</v>
      </c>
      <c r="J1925" s="3" t="s">
        <v>36</v>
      </c>
    </row>
    <row r="1926" spans="1:10">
      <c r="A1926" s="3">
        <v>1925</v>
      </c>
      <c r="B1926" s="3" t="s">
        <v>4573</v>
      </c>
      <c r="C1926" s="3" t="s">
        <v>29</v>
      </c>
      <c r="D1926" s="3">
        <v>40087.339999999997</v>
      </c>
      <c r="E1926" s="3">
        <v>1</v>
      </c>
      <c r="F1926" s="3" t="s">
        <v>2594</v>
      </c>
      <c r="G1926" s="1">
        <v>45397</v>
      </c>
      <c r="H1926" s="3" t="s">
        <v>181</v>
      </c>
      <c r="I1926" s="3" t="s">
        <v>32</v>
      </c>
      <c r="J1926" s="3" t="s">
        <v>36</v>
      </c>
    </row>
    <row r="1927" spans="1:10">
      <c r="A1927" s="3">
        <v>1926</v>
      </c>
      <c r="B1927" s="3" t="s">
        <v>4574</v>
      </c>
      <c r="C1927" s="3" t="s">
        <v>79</v>
      </c>
      <c r="D1927" s="3">
        <v>79882.009999999995</v>
      </c>
      <c r="E1927" s="3">
        <v>1</v>
      </c>
      <c r="F1927" s="3" t="s">
        <v>2595</v>
      </c>
      <c r="G1927" s="1">
        <v>45541</v>
      </c>
      <c r="H1927" s="3" t="s">
        <v>53</v>
      </c>
      <c r="I1927" s="3" t="s">
        <v>32</v>
      </c>
      <c r="J1927" s="3" t="s">
        <v>20</v>
      </c>
    </row>
    <row r="1928" spans="1:10">
      <c r="A1928" s="3">
        <v>1927</v>
      </c>
      <c r="B1928" s="3" t="s">
        <v>4575</v>
      </c>
      <c r="C1928" s="3" t="s">
        <v>47</v>
      </c>
      <c r="D1928" s="3">
        <v>61602.09</v>
      </c>
      <c r="E1928" s="3">
        <v>3</v>
      </c>
      <c r="F1928" s="3" t="s">
        <v>2596</v>
      </c>
      <c r="G1928" s="1">
        <v>45350</v>
      </c>
      <c r="H1928" s="3" t="s">
        <v>57</v>
      </c>
      <c r="I1928" s="3" t="s">
        <v>19</v>
      </c>
      <c r="J1928" s="3" t="s">
        <v>20</v>
      </c>
    </row>
    <row r="1929" spans="1:10">
      <c r="A1929" s="3">
        <v>1928</v>
      </c>
      <c r="B1929" s="3" t="s">
        <v>4576</v>
      </c>
      <c r="C1929" s="3" t="s">
        <v>51</v>
      </c>
      <c r="D1929" s="3">
        <v>174500.92</v>
      </c>
      <c r="E1929" s="3">
        <v>2</v>
      </c>
      <c r="F1929" s="3" t="s">
        <v>2597</v>
      </c>
      <c r="G1929" s="1">
        <v>45641</v>
      </c>
      <c r="H1929" s="3" t="s">
        <v>181</v>
      </c>
      <c r="I1929" s="3" t="s">
        <v>41</v>
      </c>
      <c r="J1929" s="3" t="s">
        <v>36</v>
      </c>
    </row>
    <row r="1930" spans="1:10">
      <c r="A1930" s="3">
        <v>1929</v>
      </c>
      <c r="B1930" s="3" t="s">
        <v>4577</v>
      </c>
      <c r="C1930" s="3" t="s">
        <v>16</v>
      </c>
      <c r="D1930" s="3">
        <v>147189.15</v>
      </c>
      <c r="E1930" s="3">
        <v>4</v>
      </c>
      <c r="F1930" s="3" t="s">
        <v>2598</v>
      </c>
      <c r="G1930" s="1">
        <v>45433</v>
      </c>
      <c r="H1930" s="3" t="s">
        <v>44</v>
      </c>
      <c r="I1930" s="3" t="s">
        <v>19</v>
      </c>
      <c r="J1930" s="3" t="s">
        <v>36</v>
      </c>
    </row>
    <row r="1931" spans="1:10">
      <c r="A1931" s="3">
        <v>1930</v>
      </c>
      <c r="B1931" s="3" t="s">
        <v>4578</v>
      </c>
      <c r="C1931" s="3" t="s">
        <v>129</v>
      </c>
      <c r="D1931" s="3">
        <v>10459.219999999999</v>
      </c>
      <c r="E1931" s="3">
        <v>5</v>
      </c>
      <c r="F1931" s="3" t="s">
        <v>2599</v>
      </c>
      <c r="G1931" s="1">
        <v>45464</v>
      </c>
      <c r="H1931" s="3" t="s">
        <v>84</v>
      </c>
      <c r="I1931" s="3" t="s">
        <v>45</v>
      </c>
      <c r="J1931" s="3" t="s">
        <v>20</v>
      </c>
    </row>
    <row r="1932" spans="1:10">
      <c r="A1932" s="3">
        <v>1931</v>
      </c>
      <c r="B1932" s="3" t="s">
        <v>4579</v>
      </c>
      <c r="C1932" s="3" t="s">
        <v>70</v>
      </c>
      <c r="D1932" s="3">
        <v>168493.4</v>
      </c>
      <c r="E1932" s="3">
        <v>2</v>
      </c>
      <c r="F1932" s="3" t="s">
        <v>2600</v>
      </c>
      <c r="G1932" s="1">
        <v>45413</v>
      </c>
      <c r="H1932" s="3" t="s">
        <v>62</v>
      </c>
      <c r="I1932" s="3" t="s">
        <v>45</v>
      </c>
      <c r="J1932" s="3" t="s">
        <v>36</v>
      </c>
    </row>
    <row r="1933" spans="1:10">
      <c r="A1933" s="3">
        <v>1932</v>
      </c>
      <c r="B1933" s="3" t="s">
        <v>4580</v>
      </c>
      <c r="C1933" s="3" t="s">
        <v>70</v>
      </c>
      <c r="D1933" s="3">
        <v>147627.18</v>
      </c>
      <c r="E1933" s="3">
        <v>5</v>
      </c>
      <c r="F1933" s="3" t="s">
        <v>2601</v>
      </c>
      <c r="G1933" s="1">
        <v>45404</v>
      </c>
      <c r="H1933" s="3" t="s">
        <v>84</v>
      </c>
      <c r="I1933" s="3" t="s">
        <v>41</v>
      </c>
      <c r="J1933" s="3" t="s">
        <v>27</v>
      </c>
    </row>
    <row r="1934" spans="1:10">
      <c r="A1934" s="3">
        <v>1933</v>
      </c>
      <c r="B1934" s="3" t="s">
        <v>4581</v>
      </c>
      <c r="C1934" s="3" t="s">
        <v>70</v>
      </c>
      <c r="D1934" s="3">
        <v>111713.07</v>
      </c>
      <c r="E1934" s="3">
        <v>3</v>
      </c>
      <c r="F1934" s="3" t="s">
        <v>2602</v>
      </c>
      <c r="G1934" s="1">
        <v>45582</v>
      </c>
      <c r="H1934" s="3" t="s">
        <v>76</v>
      </c>
      <c r="I1934" s="3" t="s">
        <v>45</v>
      </c>
      <c r="J1934" s="3" t="s">
        <v>36</v>
      </c>
    </row>
    <row r="1935" spans="1:10">
      <c r="A1935" s="3">
        <v>1934</v>
      </c>
      <c r="B1935" s="3" t="s">
        <v>4582</v>
      </c>
      <c r="C1935" s="3" t="s">
        <v>38</v>
      </c>
      <c r="D1935" s="3">
        <v>28987.77</v>
      </c>
      <c r="E1935" s="3">
        <v>3</v>
      </c>
      <c r="F1935" s="3" t="s">
        <v>2603</v>
      </c>
      <c r="G1935" s="1">
        <v>45441</v>
      </c>
      <c r="H1935" s="3" t="s">
        <v>159</v>
      </c>
      <c r="I1935" s="3" t="s">
        <v>41</v>
      </c>
      <c r="J1935" s="3" t="s">
        <v>36</v>
      </c>
    </row>
    <row r="1936" spans="1:10">
      <c r="A1936" s="3">
        <v>1935</v>
      </c>
      <c r="B1936" s="3" t="s">
        <v>4583</v>
      </c>
      <c r="C1936" s="3" t="s">
        <v>16</v>
      </c>
      <c r="D1936" s="3">
        <v>140154.81</v>
      </c>
      <c r="E1936" s="3">
        <v>2</v>
      </c>
      <c r="F1936" s="3" t="s">
        <v>2604</v>
      </c>
      <c r="G1936" s="1">
        <v>45469</v>
      </c>
      <c r="H1936" s="3" t="s">
        <v>99</v>
      </c>
      <c r="I1936" s="3" t="s">
        <v>19</v>
      </c>
      <c r="J1936" s="3" t="s">
        <v>20</v>
      </c>
    </row>
    <row r="1937" spans="1:10">
      <c r="A1937" s="3">
        <v>1936</v>
      </c>
      <c r="B1937" s="3" t="s">
        <v>4584</v>
      </c>
      <c r="C1937" s="3" t="s">
        <v>129</v>
      </c>
      <c r="D1937" s="3">
        <v>42409.88</v>
      </c>
      <c r="E1937" s="3">
        <v>5</v>
      </c>
      <c r="F1937" s="3" t="s">
        <v>2605</v>
      </c>
      <c r="G1937" s="1">
        <v>45378</v>
      </c>
      <c r="H1937" s="3" t="s">
        <v>96</v>
      </c>
      <c r="I1937" s="3" t="s">
        <v>26</v>
      </c>
      <c r="J1937" s="3" t="s">
        <v>36</v>
      </c>
    </row>
    <row r="1938" spans="1:10">
      <c r="A1938" s="3">
        <v>1937</v>
      </c>
      <c r="B1938" s="3" t="s">
        <v>4585</v>
      </c>
      <c r="C1938" s="3" t="s">
        <v>60</v>
      </c>
      <c r="D1938" s="3">
        <v>152416.76</v>
      </c>
      <c r="E1938" s="3">
        <v>3</v>
      </c>
      <c r="F1938" s="3" t="s">
        <v>2606</v>
      </c>
      <c r="G1938" s="1">
        <v>45544</v>
      </c>
      <c r="H1938" s="3" t="s">
        <v>223</v>
      </c>
      <c r="I1938" s="3" t="s">
        <v>32</v>
      </c>
      <c r="J1938" s="3" t="s">
        <v>27</v>
      </c>
    </row>
    <row r="1939" spans="1:10">
      <c r="A1939" s="3">
        <v>1938</v>
      </c>
      <c r="B1939" s="3" t="s">
        <v>4586</v>
      </c>
      <c r="C1939" s="3" t="s">
        <v>70</v>
      </c>
      <c r="D1939" s="3">
        <v>16133</v>
      </c>
      <c r="E1939" s="3">
        <v>1</v>
      </c>
      <c r="F1939" s="3" t="s">
        <v>2607</v>
      </c>
      <c r="G1939" s="1">
        <v>45641</v>
      </c>
      <c r="H1939" s="3" t="s">
        <v>131</v>
      </c>
      <c r="I1939" s="3" t="s">
        <v>19</v>
      </c>
      <c r="J1939" s="3" t="s">
        <v>20</v>
      </c>
    </row>
    <row r="1940" spans="1:10">
      <c r="A1940" s="3">
        <v>1939</v>
      </c>
      <c r="B1940" s="3" t="s">
        <v>4587</v>
      </c>
      <c r="C1940" s="3" t="s">
        <v>79</v>
      </c>
      <c r="D1940" s="3">
        <v>17573.47</v>
      </c>
      <c r="E1940" s="3">
        <v>4</v>
      </c>
      <c r="F1940" s="3" t="s">
        <v>2609</v>
      </c>
      <c r="G1940" s="1">
        <v>45332</v>
      </c>
      <c r="H1940" s="3" t="s">
        <v>81</v>
      </c>
      <c r="I1940" s="3" t="s">
        <v>41</v>
      </c>
      <c r="J1940" s="3" t="s">
        <v>36</v>
      </c>
    </row>
    <row r="1941" spans="1:10">
      <c r="A1941" s="3">
        <v>1940</v>
      </c>
      <c r="B1941" s="3" t="s">
        <v>4588</v>
      </c>
      <c r="C1941" s="3" t="s">
        <v>38</v>
      </c>
      <c r="D1941" s="3">
        <v>196140.22</v>
      </c>
      <c r="E1941" s="3">
        <v>1</v>
      </c>
      <c r="F1941" s="3" t="s">
        <v>2610</v>
      </c>
      <c r="G1941" s="1">
        <v>45414</v>
      </c>
      <c r="H1941" s="3" t="s">
        <v>67</v>
      </c>
      <c r="I1941" s="3" t="s">
        <v>32</v>
      </c>
      <c r="J1941" s="3" t="s">
        <v>27</v>
      </c>
    </row>
    <row r="1942" spans="1:10">
      <c r="A1942" s="3">
        <v>1941</v>
      </c>
      <c r="B1942" s="3" t="s">
        <v>4589</v>
      </c>
      <c r="C1942" s="3" t="s">
        <v>38</v>
      </c>
      <c r="D1942" s="3">
        <v>48341.41</v>
      </c>
      <c r="E1942" s="3">
        <v>1</v>
      </c>
      <c r="F1942" s="3" t="s">
        <v>2611</v>
      </c>
      <c r="G1942" s="1">
        <v>45636</v>
      </c>
      <c r="H1942" s="3" t="s">
        <v>76</v>
      </c>
      <c r="I1942" s="3" t="s">
        <v>45</v>
      </c>
      <c r="J1942" s="3" t="s">
        <v>36</v>
      </c>
    </row>
    <row r="1943" spans="1:10">
      <c r="A1943" s="3">
        <v>1942</v>
      </c>
      <c r="B1943" s="3" t="s">
        <v>4590</v>
      </c>
      <c r="C1943" s="3" t="s">
        <v>60</v>
      </c>
      <c r="D1943" s="3">
        <v>27463.88</v>
      </c>
      <c r="E1943" s="3">
        <v>2</v>
      </c>
      <c r="F1943" s="3" t="s">
        <v>2612</v>
      </c>
      <c r="G1943" s="1">
        <v>45468</v>
      </c>
      <c r="H1943" s="3" t="s">
        <v>251</v>
      </c>
      <c r="I1943" s="3" t="s">
        <v>26</v>
      </c>
      <c r="J1943" s="3" t="s">
        <v>36</v>
      </c>
    </row>
    <row r="1944" spans="1:10">
      <c r="A1944" s="3">
        <v>1943</v>
      </c>
      <c r="B1944" s="3" t="s">
        <v>4591</v>
      </c>
      <c r="C1944" s="3" t="s">
        <v>129</v>
      </c>
      <c r="D1944" s="3">
        <v>42536.97</v>
      </c>
      <c r="E1944" s="3">
        <v>2</v>
      </c>
      <c r="F1944" s="3" t="s">
        <v>2613</v>
      </c>
      <c r="G1944" s="1">
        <v>45501</v>
      </c>
      <c r="H1944" s="3" t="s">
        <v>191</v>
      </c>
      <c r="I1944" s="3" t="s">
        <v>32</v>
      </c>
      <c r="J1944" s="3" t="s">
        <v>20</v>
      </c>
    </row>
    <row r="1945" spans="1:10">
      <c r="A1945" s="3">
        <v>1944</v>
      </c>
      <c r="B1945" s="3" t="s">
        <v>2724</v>
      </c>
      <c r="C1945" s="3" t="s">
        <v>60</v>
      </c>
      <c r="D1945" s="3">
        <v>77221.77</v>
      </c>
      <c r="E1945" s="3">
        <v>5</v>
      </c>
      <c r="F1945" s="3" t="s">
        <v>2614</v>
      </c>
      <c r="G1945" s="1">
        <v>45586</v>
      </c>
      <c r="H1945" s="3" t="s">
        <v>191</v>
      </c>
      <c r="I1945" s="3" t="s">
        <v>26</v>
      </c>
      <c r="J1945" s="3" t="s">
        <v>27</v>
      </c>
    </row>
    <row r="1946" spans="1:10">
      <c r="A1946" s="3">
        <v>1945</v>
      </c>
      <c r="B1946" s="3" t="s">
        <v>4592</v>
      </c>
      <c r="C1946" s="3" t="s">
        <v>38</v>
      </c>
      <c r="D1946" s="3">
        <v>177704.22</v>
      </c>
      <c r="E1946" s="3">
        <v>3</v>
      </c>
      <c r="F1946" s="3" t="s">
        <v>2615</v>
      </c>
      <c r="G1946" s="1">
        <v>45556</v>
      </c>
      <c r="H1946" s="3" t="s">
        <v>197</v>
      </c>
      <c r="I1946" s="3" t="s">
        <v>32</v>
      </c>
      <c r="J1946" s="3" t="s">
        <v>27</v>
      </c>
    </row>
    <row r="1947" spans="1:10">
      <c r="A1947" s="3">
        <v>1946</v>
      </c>
      <c r="B1947" s="3" t="s">
        <v>4593</v>
      </c>
      <c r="C1947" s="3" t="s">
        <v>51</v>
      </c>
      <c r="D1947" s="3">
        <v>75005.95</v>
      </c>
      <c r="E1947" s="3">
        <v>1</v>
      </c>
      <c r="F1947" s="3" t="s">
        <v>2616</v>
      </c>
      <c r="G1947" s="1">
        <v>45425</v>
      </c>
      <c r="H1947" s="3" t="s">
        <v>18</v>
      </c>
      <c r="I1947" s="3" t="s">
        <v>26</v>
      </c>
      <c r="J1947" s="3" t="s">
        <v>27</v>
      </c>
    </row>
    <row r="1948" spans="1:10">
      <c r="A1948" s="3">
        <v>1947</v>
      </c>
      <c r="B1948" s="3" t="s">
        <v>4594</v>
      </c>
      <c r="C1948" s="3" t="s">
        <v>79</v>
      </c>
      <c r="D1948" s="3">
        <v>47500.62</v>
      </c>
      <c r="E1948" s="3">
        <v>2</v>
      </c>
      <c r="F1948" s="3" t="s">
        <v>2617</v>
      </c>
      <c r="G1948" s="1">
        <v>45593</v>
      </c>
      <c r="H1948" s="3" t="s">
        <v>40</v>
      </c>
      <c r="I1948" s="3" t="s">
        <v>41</v>
      </c>
      <c r="J1948" s="3" t="s">
        <v>20</v>
      </c>
    </row>
    <row r="1949" spans="1:10">
      <c r="A1949" s="3">
        <v>1948</v>
      </c>
      <c r="B1949" s="3" t="s">
        <v>4595</v>
      </c>
      <c r="C1949" s="3" t="s">
        <v>51</v>
      </c>
      <c r="D1949" s="3">
        <v>95953.34</v>
      </c>
      <c r="E1949" s="3">
        <v>4</v>
      </c>
      <c r="F1949" s="3" t="s">
        <v>2618</v>
      </c>
      <c r="G1949" s="1">
        <v>45386</v>
      </c>
      <c r="H1949" s="3" t="s">
        <v>53</v>
      </c>
      <c r="I1949" s="3" t="s">
        <v>26</v>
      </c>
      <c r="J1949" s="3" t="s">
        <v>27</v>
      </c>
    </row>
    <row r="1950" spans="1:10">
      <c r="A1950" s="3">
        <v>1949</v>
      </c>
      <c r="B1950" s="3" t="s">
        <v>4596</v>
      </c>
      <c r="C1950" s="3" t="s">
        <v>51</v>
      </c>
      <c r="D1950" s="3">
        <v>28563.86</v>
      </c>
      <c r="E1950" s="3">
        <v>2</v>
      </c>
      <c r="F1950" s="3" t="s">
        <v>2619</v>
      </c>
      <c r="G1950" s="1">
        <v>45503</v>
      </c>
      <c r="H1950" s="3" t="s">
        <v>40</v>
      </c>
      <c r="I1950" s="3" t="s">
        <v>19</v>
      </c>
      <c r="J1950" s="3" t="s">
        <v>27</v>
      </c>
    </row>
    <row r="1951" spans="1:10">
      <c r="A1951" s="3">
        <v>1950</v>
      </c>
      <c r="B1951" s="3" t="s">
        <v>4597</v>
      </c>
      <c r="C1951" s="3" t="s">
        <v>70</v>
      </c>
      <c r="D1951" s="3">
        <v>197581.53</v>
      </c>
      <c r="E1951" s="3">
        <v>3</v>
      </c>
      <c r="F1951" s="3" t="s">
        <v>2620</v>
      </c>
      <c r="G1951" s="1">
        <v>45382</v>
      </c>
      <c r="H1951" s="3" t="s">
        <v>251</v>
      </c>
      <c r="I1951" s="3" t="s">
        <v>32</v>
      </c>
      <c r="J1951" s="3" t="s">
        <v>36</v>
      </c>
    </row>
    <row r="1952" spans="1:10">
      <c r="A1952" s="3">
        <v>1951</v>
      </c>
      <c r="B1952" s="3" t="s">
        <v>4598</v>
      </c>
      <c r="C1952" s="3" t="s">
        <v>79</v>
      </c>
      <c r="D1952" s="3">
        <v>172666.55</v>
      </c>
      <c r="E1952" s="3">
        <v>4</v>
      </c>
      <c r="F1952" s="3" t="s">
        <v>2621</v>
      </c>
      <c r="G1952" s="1">
        <v>45539</v>
      </c>
      <c r="H1952" s="3" t="s">
        <v>67</v>
      </c>
      <c r="I1952" s="3" t="s">
        <v>19</v>
      </c>
      <c r="J1952" s="3" t="s">
        <v>20</v>
      </c>
    </row>
    <row r="1953" spans="1:10">
      <c r="A1953" s="3">
        <v>1952</v>
      </c>
      <c r="B1953" s="3" t="s">
        <v>4599</v>
      </c>
      <c r="C1953" s="3" t="s">
        <v>60</v>
      </c>
      <c r="D1953" s="3">
        <v>18243.7</v>
      </c>
      <c r="E1953" s="3">
        <v>3</v>
      </c>
      <c r="F1953" s="3" t="s">
        <v>2622</v>
      </c>
      <c r="G1953" s="1">
        <v>45486</v>
      </c>
      <c r="H1953" s="3" t="s">
        <v>57</v>
      </c>
      <c r="I1953" s="3" t="s">
        <v>45</v>
      </c>
      <c r="J1953" s="3" t="s">
        <v>27</v>
      </c>
    </row>
    <row r="1954" spans="1:10">
      <c r="A1954" s="3">
        <v>1953</v>
      </c>
      <c r="B1954" s="3" t="s">
        <v>4600</v>
      </c>
      <c r="C1954" s="3" t="s">
        <v>70</v>
      </c>
      <c r="D1954" s="3">
        <v>151811.07</v>
      </c>
      <c r="E1954" s="3">
        <v>3</v>
      </c>
      <c r="F1954" s="3" t="s">
        <v>2623</v>
      </c>
      <c r="G1954" s="1">
        <v>45316</v>
      </c>
      <c r="H1954" s="3" t="s">
        <v>25</v>
      </c>
      <c r="I1954" s="3" t="s">
        <v>41</v>
      </c>
      <c r="J1954" s="3" t="s">
        <v>36</v>
      </c>
    </row>
    <row r="1955" spans="1:10">
      <c r="A1955" s="3">
        <v>1954</v>
      </c>
      <c r="B1955" s="3" t="s">
        <v>4601</v>
      </c>
      <c r="C1955" s="3" t="s">
        <v>47</v>
      </c>
      <c r="D1955" s="3">
        <v>12457.23</v>
      </c>
      <c r="E1955" s="3">
        <v>5</v>
      </c>
      <c r="F1955" s="3" t="s">
        <v>2624</v>
      </c>
      <c r="G1955" s="1">
        <v>45354</v>
      </c>
      <c r="H1955" s="3" t="s">
        <v>76</v>
      </c>
      <c r="I1955" s="3" t="s">
        <v>45</v>
      </c>
      <c r="J1955" s="3" t="s">
        <v>20</v>
      </c>
    </row>
    <row r="1956" spans="1:10">
      <c r="A1956" s="3">
        <v>1955</v>
      </c>
      <c r="B1956" s="3" t="s">
        <v>4602</v>
      </c>
      <c r="C1956" s="3" t="s">
        <v>23</v>
      </c>
      <c r="D1956" s="3">
        <v>100099.75</v>
      </c>
      <c r="E1956" s="3">
        <v>4</v>
      </c>
      <c r="F1956" s="3" t="s">
        <v>2625</v>
      </c>
      <c r="G1956" s="1">
        <v>45338</v>
      </c>
      <c r="H1956" s="3" t="s">
        <v>40</v>
      </c>
      <c r="I1956" s="3" t="s">
        <v>41</v>
      </c>
      <c r="J1956" s="3" t="s">
        <v>36</v>
      </c>
    </row>
    <row r="1957" spans="1:10">
      <c r="A1957" s="3">
        <v>1956</v>
      </c>
      <c r="B1957" s="3" t="s">
        <v>4603</v>
      </c>
      <c r="C1957" s="3" t="s">
        <v>47</v>
      </c>
      <c r="D1957" s="3">
        <v>18405.29</v>
      </c>
      <c r="E1957" s="3">
        <v>3</v>
      </c>
      <c r="F1957" s="3" t="s">
        <v>2626</v>
      </c>
      <c r="G1957" s="1">
        <v>45421</v>
      </c>
      <c r="H1957" s="3" t="s">
        <v>35</v>
      </c>
      <c r="I1957" s="3" t="s">
        <v>32</v>
      </c>
      <c r="J1957" s="3" t="s">
        <v>27</v>
      </c>
    </row>
    <row r="1958" spans="1:10">
      <c r="A1958" s="3">
        <v>1957</v>
      </c>
      <c r="B1958" s="3" t="s">
        <v>4604</v>
      </c>
      <c r="C1958" s="3" t="s">
        <v>79</v>
      </c>
      <c r="D1958" s="3">
        <v>147409.74</v>
      </c>
      <c r="E1958" s="3">
        <v>3</v>
      </c>
      <c r="F1958" s="3" t="s">
        <v>2627</v>
      </c>
      <c r="G1958" s="1">
        <v>45623</v>
      </c>
      <c r="H1958" s="3" t="s">
        <v>25</v>
      </c>
      <c r="I1958" s="3" t="s">
        <v>26</v>
      </c>
      <c r="J1958" s="3" t="s">
        <v>20</v>
      </c>
    </row>
    <row r="1959" spans="1:10">
      <c r="A1959" s="3">
        <v>1958</v>
      </c>
      <c r="B1959" s="3" t="s">
        <v>4605</v>
      </c>
      <c r="C1959" s="3" t="s">
        <v>23</v>
      </c>
      <c r="D1959" s="3">
        <v>53584.71</v>
      </c>
      <c r="E1959" s="3">
        <v>5</v>
      </c>
      <c r="F1959" s="3" t="s">
        <v>2628</v>
      </c>
      <c r="G1959" s="1">
        <v>45318</v>
      </c>
      <c r="H1959" s="3" t="s">
        <v>81</v>
      </c>
      <c r="I1959" s="3" t="s">
        <v>26</v>
      </c>
      <c r="J1959" s="3" t="s">
        <v>36</v>
      </c>
    </row>
    <row r="1960" spans="1:10">
      <c r="A1960" s="3">
        <v>1959</v>
      </c>
      <c r="B1960" s="3" t="s">
        <v>4606</v>
      </c>
      <c r="C1960" s="3" t="s">
        <v>23</v>
      </c>
      <c r="D1960" s="3">
        <v>126376.27</v>
      </c>
      <c r="E1960" s="3">
        <v>2</v>
      </c>
      <c r="F1960" s="3" t="s">
        <v>2629</v>
      </c>
      <c r="G1960" s="1">
        <v>45550</v>
      </c>
      <c r="H1960" s="3" t="s">
        <v>72</v>
      </c>
      <c r="I1960" s="3" t="s">
        <v>41</v>
      </c>
      <c r="J1960" s="3" t="s">
        <v>36</v>
      </c>
    </row>
    <row r="1961" spans="1:10">
      <c r="A1961" s="3">
        <v>1960</v>
      </c>
      <c r="B1961" s="3" t="s">
        <v>4607</v>
      </c>
      <c r="C1961" s="3" t="s">
        <v>129</v>
      </c>
      <c r="D1961" s="3">
        <v>18065.740000000002</v>
      </c>
      <c r="E1961" s="3">
        <v>5</v>
      </c>
      <c r="F1961" s="3" t="s">
        <v>2630</v>
      </c>
      <c r="G1961" s="1">
        <v>45569</v>
      </c>
      <c r="H1961" s="3" t="s">
        <v>44</v>
      </c>
      <c r="I1961" s="3" t="s">
        <v>26</v>
      </c>
      <c r="J1961" s="3" t="s">
        <v>27</v>
      </c>
    </row>
    <row r="1962" spans="1:10">
      <c r="A1962" s="3">
        <v>1961</v>
      </c>
      <c r="B1962" s="3" t="s">
        <v>4608</v>
      </c>
      <c r="C1962" s="3" t="s">
        <v>79</v>
      </c>
      <c r="D1962" s="3">
        <v>178715.61</v>
      </c>
      <c r="E1962" s="3">
        <v>4</v>
      </c>
      <c r="F1962" s="3" t="s">
        <v>2631</v>
      </c>
      <c r="G1962" s="1">
        <v>45586</v>
      </c>
      <c r="H1962" s="3" t="s">
        <v>67</v>
      </c>
      <c r="I1962" s="3" t="s">
        <v>19</v>
      </c>
      <c r="J1962" s="3" t="s">
        <v>27</v>
      </c>
    </row>
    <row r="1963" spans="1:10">
      <c r="A1963" s="3">
        <v>1962</v>
      </c>
      <c r="B1963" s="3" t="s">
        <v>4609</v>
      </c>
      <c r="C1963" s="3" t="s">
        <v>79</v>
      </c>
      <c r="D1963" s="3">
        <v>60461.52</v>
      </c>
      <c r="E1963" s="3">
        <v>4</v>
      </c>
      <c r="F1963" s="3" t="s">
        <v>2632</v>
      </c>
      <c r="G1963" s="1">
        <v>45565</v>
      </c>
      <c r="H1963" s="3" t="s">
        <v>76</v>
      </c>
      <c r="I1963" s="3" t="s">
        <v>19</v>
      </c>
      <c r="J1963" s="3" t="s">
        <v>27</v>
      </c>
    </row>
    <row r="1964" spans="1:10">
      <c r="A1964" s="3">
        <v>1963</v>
      </c>
      <c r="B1964" s="3" t="s">
        <v>4610</v>
      </c>
      <c r="C1964" s="3" t="s">
        <v>29</v>
      </c>
      <c r="D1964" s="3">
        <v>42783.25</v>
      </c>
      <c r="E1964" s="3">
        <v>3</v>
      </c>
      <c r="F1964" s="3" t="s">
        <v>2633</v>
      </c>
      <c r="G1964" s="1">
        <v>45548</v>
      </c>
      <c r="H1964" s="3" t="s">
        <v>35</v>
      </c>
      <c r="I1964" s="3" t="s">
        <v>32</v>
      </c>
      <c r="J1964" s="3" t="s">
        <v>27</v>
      </c>
    </row>
    <row r="1965" spans="1:10">
      <c r="A1965" s="3">
        <v>1964</v>
      </c>
      <c r="B1965" s="3" t="s">
        <v>4611</v>
      </c>
      <c r="C1965" s="3" t="s">
        <v>79</v>
      </c>
      <c r="D1965" s="3">
        <v>130860.01</v>
      </c>
      <c r="E1965" s="3">
        <v>5</v>
      </c>
      <c r="F1965" s="3" t="s">
        <v>2634</v>
      </c>
      <c r="G1965" s="1">
        <v>45456</v>
      </c>
      <c r="H1965" s="3" t="s">
        <v>106</v>
      </c>
      <c r="I1965" s="3" t="s">
        <v>32</v>
      </c>
      <c r="J1965" s="3" t="s">
        <v>20</v>
      </c>
    </row>
    <row r="1966" spans="1:10">
      <c r="A1966" s="3">
        <v>1965</v>
      </c>
      <c r="B1966" s="3" t="s">
        <v>4612</v>
      </c>
      <c r="C1966" s="3" t="s">
        <v>38</v>
      </c>
      <c r="D1966" s="3">
        <v>142205.26999999999</v>
      </c>
      <c r="E1966" s="3">
        <v>4</v>
      </c>
      <c r="F1966" s="3" t="s">
        <v>2635</v>
      </c>
      <c r="G1966" s="1">
        <v>45389</v>
      </c>
      <c r="H1966" s="3" t="s">
        <v>31</v>
      </c>
      <c r="I1966" s="3" t="s">
        <v>19</v>
      </c>
      <c r="J1966" s="3" t="s">
        <v>20</v>
      </c>
    </row>
    <row r="1967" spans="1:10">
      <c r="A1967" s="3">
        <v>1966</v>
      </c>
      <c r="B1967" s="3" t="s">
        <v>4613</v>
      </c>
      <c r="C1967" s="3" t="s">
        <v>51</v>
      </c>
      <c r="D1967" s="3">
        <v>71922.710000000006</v>
      </c>
      <c r="E1967" s="3">
        <v>4</v>
      </c>
      <c r="F1967" s="3" t="s">
        <v>2636</v>
      </c>
      <c r="G1967" s="1">
        <v>45540</v>
      </c>
      <c r="H1967" s="3" t="s">
        <v>18</v>
      </c>
      <c r="I1967" s="3" t="s">
        <v>45</v>
      </c>
      <c r="J1967" s="3" t="s">
        <v>20</v>
      </c>
    </row>
    <row r="1968" spans="1:10">
      <c r="A1968" s="3">
        <v>1967</v>
      </c>
      <c r="B1968" s="3" t="s">
        <v>4614</v>
      </c>
      <c r="C1968" s="3" t="s">
        <v>60</v>
      </c>
      <c r="D1968" s="3">
        <v>164580.82</v>
      </c>
      <c r="E1968" s="3">
        <v>3</v>
      </c>
      <c r="F1968" s="3" t="s">
        <v>2637</v>
      </c>
      <c r="G1968" s="1">
        <v>45472</v>
      </c>
      <c r="H1968" s="3" t="s">
        <v>96</v>
      </c>
      <c r="I1968" s="3" t="s">
        <v>26</v>
      </c>
      <c r="J1968" s="3" t="s">
        <v>36</v>
      </c>
    </row>
    <row r="1969" spans="1:10">
      <c r="A1969" s="3">
        <v>1968</v>
      </c>
      <c r="B1969" s="3" t="s">
        <v>4615</v>
      </c>
      <c r="C1969" s="3" t="s">
        <v>38</v>
      </c>
      <c r="D1969" s="3">
        <v>39775.99</v>
      </c>
      <c r="E1969" s="3">
        <v>4</v>
      </c>
      <c r="F1969" s="3" t="s">
        <v>2638</v>
      </c>
      <c r="G1969" s="1">
        <v>45341</v>
      </c>
      <c r="H1969" s="3" t="s">
        <v>44</v>
      </c>
      <c r="I1969" s="3" t="s">
        <v>19</v>
      </c>
      <c r="J1969" s="3" t="s">
        <v>27</v>
      </c>
    </row>
    <row r="1970" spans="1:10">
      <c r="A1970" s="3">
        <v>1969</v>
      </c>
      <c r="B1970" s="3" t="s">
        <v>4616</v>
      </c>
      <c r="C1970" s="3" t="s">
        <v>70</v>
      </c>
      <c r="D1970" s="3">
        <v>85323.35</v>
      </c>
      <c r="E1970" s="3">
        <v>4</v>
      </c>
      <c r="F1970" s="3" t="s">
        <v>2639</v>
      </c>
      <c r="G1970" s="1">
        <v>45343</v>
      </c>
      <c r="H1970" s="3" t="s">
        <v>35</v>
      </c>
      <c r="I1970" s="3" t="s">
        <v>19</v>
      </c>
      <c r="J1970" s="3" t="s">
        <v>20</v>
      </c>
    </row>
    <row r="1971" spans="1:10">
      <c r="A1971" s="3">
        <v>1970</v>
      </c>
      <c r="B1971" s="3" t="s">
        <v>4617</v>
      </c>
      <c r="C1971" s="3" t="s">
        <v>51</v>
      </c>
      <c r="D1971" s="3">
        <v>67672.27</v>
      </c>
      <c r="E1971" s="3">
        <v>5</v>
      </c>
      <c r="F1971" s="3" t="s">
        <v>2640</v>
      </c>
      <c r="G1971" s="1">
        <v>45482</v>
      </c>
      <c r="H1971" s="3" t="s">
        <v>25</v>
      </c>
      <c r="I1971" s="3" t="s">
        <v>26</v>
      </c>
      <c r="J1971" s="3" t="s">
        <v>36</v>
      </c>
    </row>
    <row r="1972" spans="1:10">
      <c r="A1972" s="3">
        <v>1971</v>
      </c>
      <c r="B1972" s="3" t="s">
        <v>4618</v>
      </c>
      <c r="C1972" s="3" t="s">
        <v>47</v>
      </c>
      <c r="D1972" s="3">
        <v>89293.67</v>
      </c>
      <c r="E1972" s="3">
        <v>3</v>
      </c>
      <c r="F1972" s="3" t="s">
        <v>2641</v>
      </c>
      <c r="G1972" s="1">
        <v>45600</v>
      </c>
      <c r="H1972" s="3" t="s">
        <v>223</v>
      </c>
      <c r="I1972" s="3" t="s">
        <v>45</v>
      </c>
      <c r="J1972" s="3" t="s">
        <v>36</v>
      </c>
    </row>
    <row r="1973" spans="1:10">
      <c r="A1973" s="3">
        <v>1972</v>
      </c>
      <c r="B1973" s="3" t="s">
        <v>4619</v>
      </c>
      <c r="C1973" s="3" t="s">
        <v>51</v>
      </c>
      <c r="D1973" s="3">
        <v>198241.12</v>
      </c>
      <c r="E1973" s="3">
        <v>3</v>
      </c>
      <c r="F1973" s="3" t="s">
        <v>2642</v>
      </c>
      <c r="G1973" s="1">
        <v>45616</v>
      </c>
      <c r="H1973" s="3" t="s">
        <v>251</v>
      </c>
      <c r="I1973" s="3" t="s">
        <v>45</v>
      </c>
      <c r="J1973" s="3" t="s">
        <v>36</v>
      </c>
    </row>
    <row r="1974" spans="1:10">
      <c r="A1974" s="3">
        <v>1973</v>
      </c>
      <c r="B1974" s="3" t="s">
        <v>4620</v>
      </c>
      <c r="C1974" s="3" t="s">
        <v>23</v>
      </c>
      <c r="D1974" s="3">
        <v>74054.53</v>
      </c>
      <c r="E1974" s="3">
        <v>4</v>
      </c>
      <c r="F1974" s="3" t="s">
        <v>2643</v>
      </c>
      <c r="G1974" s="1">
        <v>45360</v>
      </c>
      <c r="H1974" s="3" t="s">
        <v>159</v>
      </c>
      <c r="I1974" s="3" t="s">
        <v>19</v>
      </c>
      <c r="J1974" s="3" t="s">
        <v>36</v>
      </c>
    </row>
    <row r="1975" spans="1:10">
      <c r="A1975" s="3">
        <v>1974</v>
      </c>
      <c r="B1975" s="3" t="s">
        <v>4621</v>
      </c>
      <c r="C1975" s="3" t="s">
        <v>47</v>
      </c>
      <c r="D1975" s="3">
        <v>54589.3</v>
      </c>
      <c r="E1975" s="3">
        <v>5</v>
      </c>
      <c r="F1975" s="3" t="s">
        <v>2644</v>
      </c>
      <c r="G1975" s="1">
        <v>45416</v>
      </c>
      <c r="H1975" s="3" t="s">
        <v>106</v>
      </c>
      <c r="I1975" s="3" t="s">
        <v>45</v>
      </c>
      <c r="J1975" s="3" t="s">
        <v>20</v>
      </c>
    </row>
    <row r="1976" spans="1:10">
      <c r="A1976" s="3">
        <v>1975</v>
      </c>
      <c r="B1976" s="3" t="s">
        <v>4622</v>
      </c>
      <c r="C1976" s="3" t="s">
        <v>29</v>
      </c>
      <c r="D1976" s="3">
        <v>195431.58</v>
      </c>
      <c r="E1976" s="3">
        <v>3</v>
      </c>
      <c r="F1976" s="3" t="s">
        <v>2645</v>
      </c>
      <c r="G1976" s="1">
        <v>45645</v>
      </c>
      <c r="H1976" s="3" t="s">
        <v>91</v>
      </c>
      <c r="I1976" s="3" t="s">
        <v>32</v>
      </c>
      <c r="J1976" s="3" t="s">
        <v>27</v>
      </c>
    </row>
    <row r="1977" spans="1:10">
      <c r="A1977" s="3">
        <v>1976</v>
      </c>
      <c r="B1977" s="3" t="s">
        <v>4623</v>
      </c>
      <c r="C1977" s="3" t="s">
        <v>16</v>
      </c>
      <c r="D1977" s="3">
        <v>13599.76</v>
      </c>
      <c r="E1977" s="3">
        <v>2</v>
      </c>
      <c r="F1977" s="3" t="s">
        <v>2646</v>
      </c>
      <c r="G1977" s="1">
        <v>45534</v>
      </c>
      <c r="H1977" s="3" t="s">
        <v>72</v>
      </c>
      <c r="I1977" s="3" t="s">
        <v>32</v>
      </c>
      <c r="J1977" s="3" t="s">
        <v>36</v>
      </c>
    </row>
    <row r="1978" spans="1:10">
      <c r="A1978" s="3">
        <v>1977</v>
      </c>
      <c r="B1978" s="3" t="s">
        <v>3218</v>
      </c>
      <c r="C1978" s="3" t="s">
        <v>129</v>
      </c>
      <c r="D1978" s="3">
        <v>111851.13</v>
      </c>
      <c r="E1978" s="3">
        <v>2</v>
      </c>
      <c r="F1978" s="3" t="s">
        <v>2647</v>
      </c>
      <c r="G1978" s="1">
        <v>45462</v>
      </c>
      <c r="H1978" s="3" t="s">
        <v>76</v>
      </c>
      <c r="I1978" s="3" t="s">
        <v>26</v>
      </c>
      <c r="J1978" s="3" t="s">
        <v>20</v>
      </c>
    </row>
    <row r="1979" spans="1:10">
      <c r="A1979" s="3">
        <v>1978</v>
      </c>
      <c r="B1979" s="3" t="s">
        <v>4624</v>
      </c>
      <c r="C1979" s="3" t="s">
        <v>70</v>
      </c>
      <c r="D1979" s="3">
        <v>198021.49</v>
      </c>
      <c r="E1979" s="3">
        <v>2</v>
      </c>
      <c r="F1979" s="3" t="s">
        <v>2648</v>
      </c>
      <c r="G1979" s="1">
        <v>45634</v>
      </c>
      <c r="H1979" s="3" t="s">
        <v>121</v>
      </c>
      <c r="I1979" s="3" t="s">
        <v>26</v>
      </c>
      <c r="J1979" s="3" t="s">
        <v>20</v>
      </c>
    </row>
    <row r="1980" spans="1:10">
      <c r="A1980" s="3">
        <v>1979</v>
      </c>
      <c r="B1980" s="3" t="s">
        <v>4625</v>
      </c>
      <c r="C1980" s="3" t="s">
        <v>79</v>
      </c>
      <c r="D1980" s="3">
        <v>45648.3</v>
      </c>
      <c r="E1980" s="3">
        <v>1</v>
      </c>
      <c r="F1980" s="3" t="s">
        <v>2649</v>
      </c>
      <c r="G1980" s="1">
        <v>45467</v>
      </c>
      <c r="H1980" s="3" t="s">
        <v>40</v>
      </c>
      <c r="I1980" s="3" t="s">
        <v>32</v>
      </c>
      <c r="J1980" s="3" t="s">
        <v>27</v>
      </c>
    </row>
    <row r="1981" spans="1:10">
      <c r="A1981" s="3">
        <v>1980</v>
      </c>
      <c r="B1981" s="3" t="s">
        <v>4626</v>
      </c>
      <c r="C1981" s="3" t="s">
        <v>29</v>
      </c>
      <c r="D1981" s="3">
        <v>118998.96</v>
      </c>
      <c r="E1981" s="3">
        <v>4</v>
      </c>
      <c r="F1981" s="3" t="s">
        <v>2650</v>
      </c>
      <c r="G1981" s="1">
        <v>45391</v>
      </c>
      <c r="H1981" s="3" t="s">
        <v>72</v>
      </c>
      <c r="I1981" s="3" t="s">
        <v>41</v>
      </c>
      <c r="J1981" s="3" t="s">
        <v>36</v>
      </c>
    </row>
    <row r="1982" spans="1:10">
      <c r="A1982" s="3">
        <v>1981</v>
      </c>
      <c r="B1982" s="3" t="s">
        <v>4627</v>
      </c>
      <c r="C1982" s="3" t="s">
        <v>16</v>
      </c>
      <c r="D1982" s="3">
        <v>140189.06</v>
      </c>
      <c r="E1982" s="3">
        <v>1</v>
      </c>
      <c r="F1982" s="3" t="s">
        <v>2651</v>
      </c>
      <c r="G1982" s="1">
        <v>45457</v>
      </c>
      <c r="H1982" s="3" t="s">
        <v>44</v>
      </c>
      <c r="I1982" s="3" t="s">
        <v>45</v>
      </c>
      <c r="J1982" s="3" t="s">
        <v>20</v>
      </c>
    </row>
    <row r="1983" spans="1:10">
      <c r="A1983" s="3">
        <v>1982</v>
      </c>
      <c r="B1983" s="3" t="s">
        <v>4628</v>
      </c>
      <c r="C1983" s="3" t="s">
        <v>129</v>
      </c>
      <c r="D1983" s="3">
        <v>182135.99</v>
      </c>
      <c r="E1983" s="3">
        <v>3</v>
      </c>
      <c r="F1983" s="3" t="s">
        <v>2652</v>
      </c>
      <c r="G1983" s="1">
        <v>45293</v>
      </c>
      <c r="H1983" s="3" t="s">
        <v>121</v>
      </c>
      <c r="I1983" s="3" t="s">
        <v>32</v>
      </c>
      <c r="J1983" s="3" t="s">
        <v>27</v>
      </c>
    </row>
    <row r="1984" spans="1:10">
      <c r="A1984" s="3">
        <v>1983</v>
      </c>
      <c r="B1984" s="3" t="s">
        <v>4629</v>
      </c>
      <c r="C1984" s="3" t="s">
        <v>23</v>
      </c>
      <c r="D1984" s="3">
        <v>120277.66</v>
      </c>
      <c r="E1984" s="3">
        <v>5</v>
      </c>
      <c r="F1984" s="3" t="s">
        <v>2653</v>
      </c>
      <c r="G1984" s="1">
        <v>45602</v>
      </c>
      <c r="H1984" s="3" t="s">
        <v>62</v>
      </c>
      <c r="I1984" s="3" t="s">
        <v>19</v>
      </c>
      <c r="J1984" s="3" t="s">
        <v>36</v>
      </c>
    </row>
    <row r="1985" spans="1:10">
      <c r="A1985" s="3">
        <v>1984</v>
      </c>
      <c r="B1985" s="3" t="s">
        <v>4630</v>
      </c>
      <c r="C1985" s="3" t="s">
        <v>23</v>
      </c>
      <c r="D1985" s="3">
        <v>158600.32999999999</v>
      </c>
      <c r="E1985" s="3">
        <v>5</v>
      </c>
      <c r="F1985" s="3" t="s">
        <v>2654</v>
      </c>
      <c r="G1985" s="1">
        <v>45634</v>
      </c>
      <c r="H1985" s="3" t="s">
        <v>62</v>
      </c>
      <c r="I1985" s="3" t="s">
        <v>32</v>
      </c>
      <c r="J1985" s="3" t="s">
        <v>20</v>
      </c>
    </row>
    <row r="1986" spans="1:10">
      <c r="A1986" s="3">
        <v>1985</v>
      </c>
      <c r="B1986" s="3" t="s">
        <v>4631</v>
      </c>
      <c r="C1986" s="3" t="s">
        <v>51</v>
      </c>
      <c r="D1986" s="3">
        <v>138810.31</v>
      </c>
      <c r="E1986" s="3">
        <v>3</v>
      </c>
      <c r="F1986" s="3" t="s">
        <v>2655</v>
      </c>
      <c r="G1986" s="1">
        <v>45457</v>
      </c>
      <c r="H1986" s="3" t="s">
        <v>96</v>
      </c>
      <c r="I1986" s="3" t="s">
        <v>26</v>
      </c>
      <c r="J1986" s="3" t="s">
        <v>36</v>
      </c>
    </row>
    <row r="1987" spans="1:10">
      <c r="A1987" s="3">
        <v>1986</v>
      </c>
      <c r="B1987" s="3" t="s">
        <v>4632</v>
      </c>
      <c r="C1987" s="3" t="s">
        <v>29</v>
      </c>
      <c r="D1987" s="3">
        <v>188555.06</v>
      </c>
      <c r="E1987" s="3">
        <v>4</v>
      </c>
      <c r="F1987" s="3" t="s">
        <v>2656</v>
      </c>
      <c r="G1987" s="1">
        <v>45392</v>
      </c>
      <c r="H1987" s="3" t="s">
        <v>91</v>
      </c>
      <c r="I1987" s="3" t="s">
        <v>45</v>
      </c>
      <c r="J1987" s="3" t="s">
        <v>27</v>
      </c>
    </row>
    <row r="1988" spans="1:10">
      <c r="A1988" s="3">
        <v>1987</v>
      </c>
      <c r="B1988" s="3" t="s">
        <v>4633</v>
      </c>
      <c r="C1988" s="3" t="s">
        <v>70</v>
      </c>
      <c r="D1988" s="3">
        <v>155153.96</v>
      </c>
      <c r="E1988" s="3">
        <v>1</v>
      </c>
      <c r="F1988" s="3" t="s">
        <v>2657</v>
      </c>
      <c r="G1988" s="1">
        <v>45400</v>
      </c>
      <c r="H1988" s="3" t="s">
        <v>18</v>
      </c>
      <c r="I1988" s="3" t="s">
        <v>19</v>
      </c>
      <c r="J1988" s="3" t="s">
        <v>27</v>
      </c>
    </row>
    <row r="1989" spans="1:10">
      <c r="A1989" s="3">
        <v>1988</v>
      </c>
      <c r="B1989" s="3" t="s">
        <v>4634</v>
      </c>
      <c r="C1989" s="3" t="s">
        <v>38</v>
      </c>
      <c r="D1989" s="3">
        <v>197002.82</v>
      </c>
      <c r="E1989" s="3">
        <v>5</v>
      </c>
      <c r="F1989" s="3" t="s">
        <v>2658</v>
      </c>
      <c r="G1989" s="1">
        <v>45440</v>
      </c>
      <c r="H1989" s="3" t="s">
        <v>72</v>
      </c>
      <c r="I1989" s="3" t="s">
        <v>41</v>
      </c>
      <c r="J1989" s="3" t="s">
        <v>27</v>
      </c>
    </row>
    <row r="1990" spans="1:10">
      <c r="A1990" s="3">
        <v>1989</v>
      </c>
      <c r="B1990" s="3" t="s">
        <v>4635</v>
      </c>
      <c r="C1990" s="3" t="s">
        <v>70</v>
      </c>
      <c r="D1990" s="3">
        <v>42735.17</v>
      </c>
      <c r="E1990" s="3">
        <v>1</v>
      </c>
      <c r="F1990" s="3" t="s">
        <v>2659</v>
      </c>
      <c r="G1990" s="1">
        <v>45423</v>
      </c>
      <c r="H1990" s="3" t="s">
        <v>191</v>
      </c>
      <c r="I1990" s="3" t="s">
        <v>41</v>
      </c>
      <c r="J1990" s="3" t="s">
        <v>36</v>
      </c>
    </row>
    <row r="1991" spans="1:10">
      <c r="A1991" s="3">
        <v>1990</v>
      </c>
      <c r="B1991" s="3" t="s">
        <v>4636</v>
      </c>
      <c r="C1991" s="3" t="s">
        <v>51</v>
      </c>
      <c r="D1991" s="3">
        <v>50096.27</v>
      </c>
      <c r="E1991" s="3">
        <v>5</v>
      </c>
      <c r="F1991" s="3" t="s">
        <v>2660</v>
      </c>
      <c r="G1991" s="1">
        <v>45308</v>
      </c>
      <c r="H1991" s="3" t="s">
        <v>44</v>
      </c>
      <c r="I1991" s="3" t="s">
        <v>41</v>
      </c>
      <c r="J1991" s="3" t="s">
        <v>20</v>
      </c>
    </row>
    <row r="1992" spans="1:10">
      <c r="A1992" s="3">
        <v>1991</v>
      </c>
      <c r="B1992" s="3" t="s">
        <v>4637</v>
      </c>
      <c r="C1992" s="3" t="s">
        <v>60</v>
      </c>
      <c r="D1992" s="3">
        <v>174526.03</v>
      </c>
      <c r="E1992" s="3">
        <v>4</v>
      </c>
      <c r="F1992" s="3" t="s">
        <v>2662</v>
      </c>
      <c r="G1992" s="1">
        <v>45547</v>
      </c>
      <c r="H1992" s="3" t="s">
        <v>53</v>
      </c>
      <c r="I1992" s="3" t="s">
        <v>26</v>
      </c>
      <c r="J1992" s="3" t="s">
        <v>20</v>
      </c>
    </row>
    <row r="1993" spans="1:10">
      <c r="A1993" s="3">
        <v>1992</v>
      </c>
      <c r="B1993" s="3" t="s">
        <v>4638</v>
      </c>
      <c r="C1993" s="3" t="s">
        <v>51</v>
      </c>
      <c r="D1993" s="3">
        <v>5512.01</v>
      </c>
      <c r="E1993" s="3">
        <v>4</v>
      </c>
      <c r="F1993" s="3" t="s">
        <v>2663</v>
      </c>
      <c r="G1993" s="1">
        <v>45481</v>
      </c>
      <c r="H1993" s="3" t="s">
        <v>84</v>
      </c>
      <c r="I1993" s="3" t="s">
        <v>19</v>
      </c>
      <c r="J1993" s="3" t="s">
        <v>27</v>
      </c>
    </row>
    <row r="1994" spans="1:10">
      <c r="A1994" s="3">
        <v>1993</v>
      </c>
      <c r="B1994" s="3" t="s">
        <v>4639</v>
      </c>
      <c r="C1994" s="3" t="s">
        <v>60</v>
      </c>
      <c r="D1994" s="3">
        <v>56197.9</v>
      </c>
      <c r="E1994" s="3">
        <v>3</v>
      </c>
      <c r="F1994" s="3" t="s">
        <v>2664</v>
      </c>
      <c r="G1994" s="1">
        <v>45501</v>
      </c>
      <c r="H1994" s="3" t="s">
        <v>18</v>
      </c>
      <c r="I1994" s="3" t="s">
        <v>45</v>
      </c>
      <c r="J1994" s="3" t="s">
        <v>20</v>
      </c>
    </row>
    <row r="1995" spans="1:10">
      <c r="A1995" s="3">
        <v>1994</v>
      </c>
      <c r="B1995" s="3" t="s">
        <v>4640</v>
      </c>
      <c r="C1995" s="3" t="s">
        <v>51</v>
      </c>
      <c r="D1995" s="3">
        <v>6838.57</v>
      </c>
      <c r="E1995" s="3">
        <v>2</v>
      </c>
      <c r="F1995" s="3" t="s">
        <v>2665</v>
      </c>
      <c r="G1995" s="1">
        <v>45540</v>
      </c>
      <c r="H1995" s="3" t="s">
        <v>121</v>
      </c>
      <c r="I1995" s="3" t="s">
        <v>26</v>
      </c>
      <c r="J1995" s="3" t="s">
        <v>27</v>
      </c>
    </row>
    <row r="1996" spans="1:10">
      <c r="A1996" s="3">
        <v>1995</v>
      </c>
      <c r="B1996" s="3" t="s">
        <v>4641</v>
      </c>
      <c r="C1996" s="3" t="s">
        <v>129</v>
      </c>
      <c r="D1996" s="3">
        <v>41527.410000000003</v>
      </c>
      <c r="E1996" s="3">
        <v>1</v>
      </c>
      <c r="F1996" s="3" t="s">
        <v>2666</v>
      </c>
      <c r="G1996" s="1">
        <v>45472</v>
      </c>
      <c r="H1996" s="3" t="s">
        <v>57</v>
      </c>
      <c r="I1996" s="3" t="s">
        <v>32</v>
      </c>
      <c r="J1996" s="3" t="s">
        <v>36</v>
      </c>
    </row>
    <row r="1997" spans="1:10">
      <c r="A1997" s="3">
        <v>1996</v>
      </c>
      <c r="B1997" s="3" t="s">
        <v>4642</v>
      </c>
      <c r="C1997" s="3" t="s">
        <v>129</v>
      </c>
      <c r="D1997" s="3">
        <v>160368.91</v>
      </c>
      <c r="E1997" s="3">
        <v>4</v>
      </c>
      <c r="F1997" s="3" t="s">
        <v>2667</v>
      </c>
      <c r="G1997" s="1">
        <v>45478</v>
      </c>
      <c r="H1997" s="3" t="s">
        <v>96</v>
      </c>
      <c r="I1997" s="3" t="s">
        <v>26</v>
      </c>
      <c r="J1997" s="3" t="s">
        <v>27</v>
      </c>
    </row>
    <row r="1998" spans="1:10">
      <c r="A1998" s="3">
        <v>1997</v>
      </c>
      <c r="B1998" s="3" t="s">
        <v>4643</v>
      </c>
      <c r="C1998" s="3" t="s">
        <v>38</v>
      </c>
      <c r="D1998" s="3">
        <v>13024.61</v>
      </c>
      <c r="E1998" s="3">
        <v>2</v>
      </c>
      <c r="F1998" s="3" t="s">
        <v>2668</v>
      </c>
      <c r="G1998" s="1">
        <v>45454</v>
      </c>
      <c r="H1998" s="3" t="s">
        <v>18</v>
      </c>
      <c r="I1998" s="3" t="s">
        <v>41</v>
      </c>
      <c r="J1998" s="3" t="s">
        <v>36</v>
      </c>
    </row>
    <row r="1999" spans="1:10">
      <c r="A1999" s="3">
        <v>1998</v>
      </c>
      <c r="B1999" s="3" t="s">
        <v>4644</v>
      </c>
      <c r="C1999" s="3" t="s">
        <v>51</v>
      </c>
      <c r="D1999" s="3">
        <v>36299.57</v>
      </c>
      <c r="E1999" s="3">
        <v>5</v>
      </c>
      <c r="F1999" s="3" t="s">
        <v>2669</v>
      </c>
      <c r="G1999" s="1">
        <v>45383</v>
      </c>
      <c r="H1999" s="3" t="s">
        <v>72</v>
      </c>
      <c r="I1999" s="3" t="s">
        <v>45</v>
      </c>
      <c r="J1999" s="3" t="s">
        <v>27</v>
      </c>
    </row>
    <row r="2000" spans="1:10">
      <c r="A2000" s="3">
        <v>1999</v>
      </c>
      <c r="B2000" s="3" t="s">
        <v>4645</v>
      </c>
      <c r="C2000" s="3" t="s">
        <v>129</v>
      </c>
      <c r="D2000" s="3">
        <v>183576.31</v>
      </c>
      <c r="E2000" s="3">
        <v>4</v>
      </c>
      <c r="F2000" s="3" t="s">
        <v>2670</v>
      </c>
      <c r="G2000" s="1">
        <v>45580</v>
      </c>
      <c r="H2000" s="3" t="s">
        <v>106</v>
      </c>
      <c r="I2000" s="3" t="s">
        <v>41</v>
      </c>
      <c r="J2000" s="3" t="s">
        <v>27</v>
      </c>
    </row>
    <row r="2001" spans="1:10">
      <c r="A2001" s="3">
        <v>2000</v>
      </c>
      <c r="B2001" s="3" t="s">
        <v>4646</v>
      </c>
      <c r="C2001" s="3" t="s">
        <v>79</v>
      </c>
      <c r="D2001" s="3">
        <v>89166.75</v>
      </c>
      <c r="E2001" s="3">
        <v>4</v>
      </c>
      <c r="F2001" s="3" t="s">
        <v>2671</v>
      </c>
      <c r="G2001" s="1">
        <v>45410</v>
      </c>
      <c r="H2001" s="3" t="s">
        <v>44</v>
      </c>
      <c r="I2001" s="3" t="s">
        <v>19</v>
      </c>
      <c r="J2001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kingsley eyo</dc:creator>
  <cp:keywords/>
  <dc:description/>
  <cp:lastModifiedBy/>
  <cp:revision/>
  <dcterms:created xsi:type="dcterms:W3CDTF">2024-12-26T21:30:51Z</dcterms:created>
  <dcterms:modified xsi:type="dcterms:W3CDTF">2025-01-07T11:23:36Z</dcterms:modified>
  <cp:category/>
  <cp:contentStatus/>
</cp:coreProperties>
</file>