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sman142\Desktop\MATH1101\HW3\"/>
    </mc:Choice>
  </mc:AlternateContent>
  <xr:revisionPtr revIDLastSave="0" documentId="8_{D7CD91BC-B3D9-49D1-8BD5-9CB89BA7E702}" xr6:coauthVersionLast="31" xr6:coauthVersionMax="31" xr10:uidLastSave="{00000000-0000-0000-0000-000000000000}"/>
  <bookViews>
    <workbookView xWindow="0" yWindow="0" windowWidth="28800" windowHeight="12225" activeTab="1" xr2:uid="{3EE02664-0654-4606-B4BA-5A09AD5A4F98}"/>
  </bookViews>
  <sheets>
    <sheet name="Answer Report 1" sheetId="11" r:id="rId1"/>
    <sheet name="Sheet1" sheetId="1" r:id="rId2"/>
  </sheets>
  <definedNames>
    <definedName name="solver_adj" localSheetId="1" hidden="1">Sheet1!$H$9:$H$14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Sheet1!$H$9:$H$14</definedName>
    <definedName name="solver_lhs2" localSheetId="1" hidden="1">Sheet1!$J$10</definedName>
    <definedName name="solver_lhs3" localSheetId="1" hidden="1">Sheet1!$J$11</definedName>
    <definedName name="solver_lhs4" localSheetId="1" hidden="1">Sheet1!$J$12</definedName>
    <definedName name="solver_lhs5" localSheetId="1" hidden="1">Sheet1!$J$13</definedName>
    <definedName name="solver_lhs6" localSheetId="1" hidden="1">Sheet1!$J$9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6</definedName>
    <definedName name="solver_nwt" localSheetId="1" hidden="1">1</definedName>
    <definedName name="solver_opt" localSheetId="1" hidden="1">Sheet1!$A$17</definedName>
    <definedName name="solver_pre" localSheetId="1" hidden="1">0.000001</definedName>
    <definedName name="solver_rbv" localSheetId="1" hidden="1">2</definedName>
    <definedName name="solver_rel1" localSheetId="1" hidden="1">5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hs1" localSheetId="1" hidden="1">binary</definedName>
    <definedName name="solver_rhs2" localSheetId="1" hidden="1">Sheet1!$L$10</definedName>
    <definedName name="solver_rhs3" localSheetId="1" hidden="1">Sheet1!$L$11</definedName>
    <definedName name="solver_rhs4" localSheetId="1" hidden="1">Sheet1!$L$12</definedName>
    <definedName name="solver_rhs5" localSheetId="1" hidden="1">Sheet1!$L$13</definedName>
    <definedName name="solver_rhs6" localSheetId="1" hidden="1">Sheet1!$L$9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0</definedName>
    <definedName name="solver_tim" localSheetId="1" hidden="1">2147483647</definedName>
    <definedName name="solver_tol" localSheetId="1" hidden="1">0.005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J13" i="1"/>
  <c r="J12" i="1"/>
  <c r="J11" i="1"/>
  <c r="J10" i="1"/>
  <c r="J9" i="1"/>
  <c r="E6" i="1"/>
  <c r="E5" i="1"/>
  <c r="E4" i="1"/>
  <c r="A5" i="1"/>
  <c r="E3" i="1"/>
  <c r="E2" i="1"/>
  <c r="E1" i="1"/>
</calcChain>
</file>

<file path=xl/sharedStrings.xml><?xml version="1.0" encoding="utf-8"?>
<sst xmlns="http://schemas.openxmlformats.org/spreadsheetml/2006/main" count="108" uniqueCount="82">
  <si>
    <t>x1</t>
  </si>
  <si>
    <t>x2</t>
  </si>
  <si>
    <t>x3</t>
  </si>
  <si>
    <t>&lt;=</t>
  </si>
  <si>
    <t>Objective</t>
  </si>
  <si>
    <t>&gt;=</t>
  </si>
  <si>
    <t>Microsoft Excel 16.0 Answer Report</t>
  </si>
  <si>
    <t>Worksheet: [Book1]Sheet1</t>
  </si>
  <si>
    <t>Result: Solver found a solution.  All Constraints and optimality conditions are satisfied.</t>
  </si>
  <si>
    <t>Solver Engine</t>
  </si>
  <si>
    <t>Engine: Simplex LP</t>
  </si>
  <si>
    <t>Solver Options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</si>
  <si>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</si>
  <si>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</si>
  <si>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</si>
  <si>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</si>
  <si>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</si>
  <si>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</si>
  <si>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</si>
  <si>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</si>
  <si>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</si>
  <si>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</si>
  <si>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</si>
  <si>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</si>
  <si>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Binding</t>
  </si>
  <si>
    <t>Not Binding</t>
  </si>
  <si>
    <t>Max Time Unlimited,  Iterations Unlimited, Precision 0.000001</t>
  </si>
  <si>
    <t>NPV</t>
  </si>
  <si>
    <t>Project 1</t>
  </si>
  <si>
    <t>Project 3</t>
  </si>
  <si>
    <t>Project 2</t>
  </si>
  <si>
    <t>Project 4</t>
  </si>
  <si>
    <t>Project 5</t>
  </si>
  <si>
    <t>Project 6</t>
  </si>
  <si>
    <t>Year 1 Cost</t>
  </si>
  <si>
    <t>Year 2 Cost</t>
  </si>
  <si>
    <t>Year 3 Cost</t>
  </si>
  <si>
    <t>Year 4 Cost</t>
  </si>
  <si>
    <t>Year 5 Cost</t>
  </si>
  <si>
    <t>Selected</t>
  </si>
  <si>
    <t>All project 'selected' values are binary</t>
  </si>
  <si>
    <t xml:space="preserve"> Cost of first year &lt;= 250k</t>
  </si>
  <si>
    <t xml:space="preserve"> Cost of second year &lt;= 75k</t>
  </si>
  <si>
    <t xml:space="preserve"> Cost of third year &lt;= 50k</t>
  </si>
  <si>
    <t xml:space="preserve"> Cost of fourth year &lt;= 50k</t>
  </si>
  <si>
    <t xml:space="preserve"> Cost of fifth year &lt;= 50k</t>
  </si>
  <si>
    <t>Max Subproblems Unlimited, Max Integer Sols Unlimited, Integer Tolerance 0.5%, Assume NonNegative</t>
  </si>
  <si>
    <t>$A$17</t>
  </si>
  <si>
    <t>$H$9</t>
  </si>
  <si>
    <t>Project 1 Selected</t>
  </si>
  <si>
    <t>$H$10</t>
  </si>
  <si>
    <t>Project 2 Selected</t>
  </si>
  <si>
    <t>$H$11</t>
  </si>
  <si>
    <t>Project 3 Selected</t>
  </si>
  <si>
    <t>$H$12</t>
  </si>
  <si>
    <t>Project 4 Selected</t>
  </si>
  <si>
    <t>$H$13</t>
  </si>
  <si>
    <t>Project 5 Selected</t>
  </si>
  <si>
    <t>$H$14</t>
  </si>
  <si>
    <t>Project 6 Selected</t>
  </si>
  <si>
    <t>$J$10</t>
  </si>
  <si>
    <t>Project 2 Constraints</t>
  </si>
  <si>
    <t>$J$10&lt;=$L$10</t>
  </si>
  <si>
    <t>$J$11</t>
  </si>
  <si>
    <t>Project 3 Constraints</t>
  </si>
  <si>
    <t>$J$11&lt;=$L$11</t>
  </si>
  <si>
    <t>$J$12</t>
  </si>
  <si>
    <t>Project 4 Constraints</t>
  </si>
  <si>
    <t>$J$12&lt;=$L$12</t>
  </si>
  <si>
    <t>$J$13</t>
  </si>
  <si>
    <t>Project 5 Constraints</t>
  </si>
  <si>
    <t>$J$13&lt;=$L$13</t>
  </si>
  <si>
    <t>$J$9</t>
  </si>
  <si>
    <t>Project 1 Constraints</t>
  </si>
  <si>
    <t>$J$9&lt;=$L$9</t>
  </si>
  <si>
    <t>$H$9:$H$14=Binary</t>
  </si>
  <si>
    <t>Binary</t>
  </si>
  <si>
    <t>Report Created: 9/23/2018 2:53:54 PM</t>
  </si>
  <si>
    <t>Solution Time: 0.157 Seconds.</t>
  </si>
  <si>
    <t>Iterations: 4 Subproblems: 10</t>
  </si>
  <si>
    <t xml:space="preserve"> Maximum total NPV of all selected projects (in thousands of dollars)</t>
  </si>
  <si>
    <t>The 'selected' column indicates that project was chosen in the optimal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</si>
</sst>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</cellStyleXfs>
  <cellXfs count="14">
    <xf numFmtId="0" fontId="0" fillId="0" borderId="0" xfId="0"/>
    <xf numFmtId="0" fontId="3" fillId="3" borderId="0" xfId="2"/>
    <xf numFmtId="0" fontId="4" fillId="4" borderId="0" xfId="3"/>
    <xf numFmtId="0" fontId="2" fillId="2" borderId="0" xfId="1"/>
    <xf numFmtId="0" fontId="6" fillId="0" borderId="0" xfId="0" applyFont="1"/>
    <xf numFmtId="0" fontId="0" fillId="0" borderId="4" xfId="0" applyFill="1" applyBorder="1" applyAlignment="1"/>
    <xf numFmtId="0" fontId="7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5" fillId="5" borderId="1" xfId="4"/>
    <xf numFmtId="0" fontId="3" fillId="6" borderId="2" xfId="5" applyFont="1"/>
    <xf numFmtId="0" fontId="0" fillId="6" borderId="2" xfId="5" applyFont="1"/>
    <xf numFmtId="0" fontId="8" fillId="0" borderId="0" xfId="0" applyFont="1"/>
  </cellXfs>
  <cellStyles count="6">
    <cellStyle name="Bad" xfId="2" builtinId="27"/>
    <cellStyle name="Good" xfId="1" builtinId="26"/>
    <cellStyle name="Input" xfId="4" builtinId="20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294EC-F9C6-47EA-BFCC-86162BCBE69E}">
  <dimension ref="A1:G36"/>
  <sheetViews>
    <sheetView showGridLines="0" workbookViewId="0">
      <selection activeCell="P9" sqref="P9"/>
    </sheetView>
  </sheetViews>
  <sheetFormatPr defaultRowHeight="15" x14ac:dyDescent="0.25"/>
  <cols>
    <col min="1" max="1" width="2.28515625" customWidth="1"/>
    <col min="2" max="2" width="18" bestFit="1" customWidth="1"/>
    <col min="3" max="3" width="19.42578125" bestFit="1" customWidth="1"/>
    <col min="4" max="4" width="13.7109375" bestFit="1" customWidth="1"/>
    <col min="5" max="5" width="12.5703125" bestFit="1" customWidth="1"/>
    <col min="6" max="6" width="11.42578125" bestFit="1" customWidth="1"/>
    <col min="7" max="7" width="5.42578125" bestFit="1" customWidth="1"/>
  </cols>
  <sheetData>
    <row r="1" spans="1:5" x14ac:dyDescent="0.25">
      <c r="A1" s="4" t="s">
        <v>6</v>
      </c>
    </row>
    <row r="2" spans="1:5" x14ac:dyDescent="0.25">
      <c r="A2" s="4" t="s">
        <v>7</v>
      </c>
    </row>
    <row r="3" spans="1:5" x14ac:dyDescent="0.25">
      <c r="A3" s="4" t="s">
        <v>77</v>
      </c>
    </row>
    <row r="4" spans="1:5" x14ac:dyDescent="0.25">
      <c r="A4" s="4" t="s">
        <v>8</v>
      </c>
    </row>
    <row r="5" spans="1:5" x14ac:dyDescent="0.25">
      <c r="A5" s="4" t="s">
        <v>9</v>
      </c>
    </row>
    <row r="6" spans="1:5" x14ac:dyDescent="0.25">
      <c r="A6" s="4"/>
      <c r="B6" t="s">
        <v>10</v>
      </c>
    </row>
    <row r="7" spans="1:5" x14ac:dyDescent="0.25">
      <c r="A7" s="4"/>
      <c r="B7" t="s">
        <v>78</v>
      </c>
    </row>
    <row r="8" spans="1:5" x14ac:dyDescent="0.25">
      <c r="A8" s="4"/>
      <c r="B8" t="s">
        <v>79</v>
      </c>
    </row>
    <row r="9" spans="1:5" x14ac:dyDescent="0.25">
      <c r="A9" s="4" t="s">
        <v>11</v>
      </c>
    </row>
    <row r="10" spans="1:5" x14ac:dyDescent="0.25">
      <c r="B10" t="s">
        <v>26</v>
      </c>
    </row>
    <row r="11" spans="1:5" x14ac:dyDescent="0.25">
      <c r="B11" t="s">
        <v>46</v>
      </c>
    </row>
    <row r="14" spans="1:5" ht="15.75" thickBot="1" x14ac:dyDescent="0.3">
      <c r="A14" t="s">
        <v>12</v>
      </c>
    </row>
    <row r="15" spans="1:5" ht="15.75" thickBot="1" x14ac:dyDescent="0.3">
      <c r="B15" s="6" t="s">
        <v>13</v>
      </c>
      <c r="C15" s="6" t="s">
        <v>14</v>
      </c>
      <c r="D15" s="6" t="s">
        <v>15</v>
      </c>
      <c r="E15" s="6" t="s">
        <v>16</v>
      </c>
    </row>
    <row r="16" spans="1:5" ht="15.75" thickBot="1" x14ac:dyDescent="0.3">
      <c r="B16" s="5" t="s">
        <v>47</v>
      </c>
      <c r="C16" s="5" t="s">
        <v>4</v>
      </c>
      <c r="D16" s="8">
        <v>486</v>
      </c>
      <c r="E16" s="8">
        <v>486</v>
      </c>
    </row>
    <row r="19" spans="1:7" ht="15.75" thickBot="1" x14ac:dyDescent="0.3">
      <c r="A19" t="s">
        <v>17</v>
      </c>
    </row>
    <row r="20" spans="1:7" ht="15.75" thickBot="1" x14ac:dyDescent="0.3">
      <c r="B20" s="6" t="s">
        <v>13</v>
      </c>
      <c r="C20" s="6" t="s">
        <v>14</v>
      </c>
      <c r="D20" s="6" t="s">
        <v>15</v>
      </c>
      <c r="E20" s="6" t="s">
        <v>16</v>
      </c>
      <c r="F20" s="6" t="s">
        <v>18</v>
      </c>
    </row>
    <row r="21" spans="1:7" x14ac:dyDescent="0.25">
      <c r="B21" s="7" t="s">
        <v>48</v>
      </c>
      <c r="C21" s="7" t="s">
        <v>49</v>
      </c>
      <c r="D21" s="9">
        <v>1</v>
      </c>
      <c r="E21" s="9">
        <v>1</v>
      </c>
      <c r="F21" s="7" t="s">
        <v>76</v>
      </c>
    </row>
    <row r="22" spans="1:7" x14ac:dyDescent="0.25">
      <c r="B22" s="7" t="s">
        <v>50</v>
      </c>
      <c r="C22" s="7" t="s">
        <v>51</v>
      </c>
      <c r="D22" s="9">
        <v>0</v>
      </c>
      <c r="E22" s="9">
        <v>0</v>
      </c>
      <c r="F22" s="7" t="s">
        <v>76</v>
      </c>
    </row>
    <row r="23" spans="1:7" x14ac:dyDescent="0.25">
      <c r="B23" s="7" t="s">
        <v>52</v>
      </c>
      <c r="C23" s="7" t="s">
        <v>53</v>
      </c>
      <c r="D23" s="9">
        <v>0</v>
      </c>
      <c r="E23" s="9">
        <v>0</v>
      </c>
      <c r="F23" s="7" t="s">
        <v>76</v>
      </c>
    </row>
    <row r="24" spans="1:7" x14ac:dyDescent="0.25">
      <c r="B24" s="7" t="s">
        <v>54</v>
      </c>
      <c r="C24" s="7" t="s">
        <v>55</v>
      </c>
      <c r="D24" s="9">
        <v>1</v>
      </c>
      <c r="E24" s="9">
        <v>1</v>
      </c>
      <c r="F24" s="7" t="s">
        <v>76</v>
      </c>
    </row>
    <row r="25" spans="1:7" x14ac:dyDescent="0.25">
      <c r="B25" s="7" t="s">
        <v>56</v>
      </c>
      <c r="C25" s="7" t="s">
        <v>57</v>
      </c>
      <c r="D25" s="9">
        <v>1</v>
      </c>
      <c r="E25" s="9">
        <v>1</v>
      </c>
      <c r="F25" s="7" t="s">
        <v>76</v>
      </c>
    </row>
    <row r="26" spans="1:7" ht="15.75" thickBot="1" x14ac:dyDescent="0.3">
      <c r="B26" s="5" t="s">
        <v>58</v>
      </c>
      <c r="C26" s="5" t="s">
        <v>59</v>
      </c>
      <c r="D26" s="8">
        <v>0</v>
      </c>
      <c r="E26" s="8">
        <v>0</v>
      </c>
      <c r="F26" s="5" t="s">
        <v>76</v>
      </c>
    </row>
    <row r="29" spans="1:7" ht="15.75" thickBot="1" x14ac:dyDescent="0.3">
      <c r="A29" t="s">
        <v>19</v>
      </c>
    </row>
    <row r="30" spans="1:7" ht="15.75" thickBot="1" x14ac:dyDescent="0.3">
      <c r="B30" s="6" t="s">
        <v>13</v>
      </c>
      <c r="C30" s="6" t="s">
        <v>14</v>
      </c>
      <c r="D30" s="6" t="s">
        <v>20</v>
      </c>
      <c r="E30" s="6" t="s">
        <v>21</v>
      </c>
      <c r="F30" s="6" t="s">
        <v>22</v>
      </c>
      <c r="G30" s="6" t="s">
        <v>23</v>
      </c>
    </row>
    <row r="31" spans="1:7" x14ac:dyDescent="0.25">
      <c r="B31" s="7" t="s">
        <v>60</v>
      </c>
      <c r="C31" s="7" t="s">
        <v>61</v>
      </c>
      <c r="D31" s="9">
        <v>70</v>
      </c>
      <c r="E31" s="7" t="s">
        <v>62</v>
      </c>
      <c r="F31" s="7" t="s">
        <v>25</v>
      </c>
      <c r="G31" s="7">
        <v>5</v>
      </c>
    </row>
    <row r="32" spans="1:7" x14ac:dyDescent="0.25">
      <c r="B32" s="7" t="s">
        <v>63</v>
      </c>
      <c r="C32" s="7" t="s">
        <v>64</v>
      </c>
      <c r="D32" s="9">
        <v>50</v>
      </c>
      <c r="E32" s="7" t="s">
        <v>65</v>
      </c>
      <c r="F32" s="7" t="s">
        <v>24</v>
      </c>
      <c r="G32" s="7">
        <v>0</v>
      </c>
    </row>
    <row r="33" spans="2:7" x14ac:dyDescent="0.25">
      <c r="B33" s="7" t="s">
        <v>66</v>
      </c>
      <c r="C33" s="7" t="s">
        <v>67</v>
      </c>
      <c r="D33" s="9">
        <v>40</v>
      </c>
      <c r="E33" s="7" t="s">
        <v>68</v>
      </c>
      <c r="F33" s="7" t="s">
        <v>25</v>
      </c>
      <c r="G33" s="7">
        <v>10</v>
      </c>
    </row>
    <row r="34" spans="2:7" x14ac:dyDescent="0.25">
      <c r="B34" s="7" t="s">
        <v>69</v>
      </c>
      <c r="C34" s="7" t="s">
        <v>70</v>
      </c>
      <c r="D34" s="9">
        <v>35</v>
      </c>
      <c r="E34" s="7" t="s">
        <v>71</v>
      </c>
      <c r="F34" s="7" t="s">
        <v>25</v>
      </c>
      <c r="G34" s="7">
        <v>15</v>
      </c>
    </row>
    <row r="35" spans="2:7" x14ac:dyDescent="0.25">
      <c r="B35" s="7" t="s">
        <v>72</v>
      </c>
      <c r="C35" s="7" t="s">
        <v>73</v>
      </c>
      <c r="D35" s="9">
        <v>205</v>
      </c>
      <c r="E35" s="7" t="s">
        <v>74</v>
      </c>
      <c r="F35" s="7" t="s">
        <v>25</v>
      </c>
      <c r="G35" s="7">
        <v>45</v>
      </c>
    </row>
    <row r="36" spans="2:7" ht="15.75" thickBot="1" x14ac:dyDescent="0.3">
      <c r="B36" s="5" t="s">
        <v>75</v>
      </c>
      <c r="C36" s="5"/>
      <c r="D36" s="5"/>
      <c r="E36" s="5"/>
      <c r="F36" s="5"/>
      <c r="G3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F8FE-0834-4E6D-912C-1BC43C05273A}">
  <dimension ref="A1:M17"/>
  <sheetViews>
    <sheetView tabSelected="1" workbookViewId="0">
      <selection activeCell="A20" sqref="A20"/>
    </sheetView>
  </sheetViews>
  <sheetFormatPr defaultRowHeight="15" x14ac:dyDescent="0.25"/>
  <cols>
    <col min="1" max="1" width="14.28515625" customWidth="1"/>
    <col min="3" max="7" width="10.5703125" bestFit="1" customWidth="1"/>
    <col min="10" max="10" width="11" bestFit="1" customWidth="1"/>
    <col min="12" max="12" width="7.85546875" customWidth="1"/>
    <col min="13" max="13" width="24.42578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E1" s="2">
        <f>4*A2+2*B2+C2</f>
        <v>9</v>
      </c>
      <c r="F1" s="2" t="s">
        <v>3</v>
      </c>
      <c r="G1" s="2">
        <v>10</v>
      </c>
    </row>
    <row r="2" spans="1:13" x14ac:dyDescent="0.25">
      <c r="A2" s="1">
        <v>1</v>
      </c>
      <c r="B2" s="1">
        <v>2</v>
      </c>
      <c r="C2" s="1">
        <v>1</v>
      </c>
      <c r="E2" s="2">
        <f>3*A2+4*B2+2*C2</f>
        <v>13</v>
      </c>
      <c r="F2" s="2" t="s">
        <v>3</v>
      </c>
      <c r="G2" s="2">
        <v>14</v>
      </c>
    </row>
    <row r="3" spans="1:13" x14ac:dyDescent="0.25">
      <c r="E3" s="2">
        <f>2*A2+B2+3*C2</f>
        <v>7</v>
      </c>
      <c r="F3" s="2" t="s">
        <v>3</v>
      </c>
      <c r="G3" s="2">
        <v>7</v>
      </c>
    </row>
    <row r="4" spans="1:13" x14ac:dyDescent="0.25">
      <c r="A4" s="3" t="s">
        <v>4</v>
      </c>
      <c r="E4" s="2">
        <f>A2</f>
        <v>1</v>
      </c>
      <c r="F4" s="2" t="s">
        <v>5</v>
      </c>
      <c r="G4" s="2">
        <v>2</v>
      </c>
    </row>
    <row r="5" spans="1:13" x14ac:dyDescent="0.25">
      <c r="A5" s="3">
        <f>4*A2+3*B2+3*C2</f>
        <v>13</v>
      </c>
      <c r="E5" s="2">
        <f>B2</f>
        <v>2</v>
      </c>
      <c r="F5" s="2" t="s">
        <v>5</v>
      </c>
      <c r="G5" s="2">
        <v>1</v>
      </c>
    </row>
    <row r="6" spans="1:13" x14ac:dyDescent="0.25">
      <c r="E6" s="2">
        <f>C2</f>
        <v>1</v>
      </c>
      <c r="F6" s="2" t="s">
        <v>5</v>
      </c>
      <c r="G6" s="2">
        <v>1</v>
      </c>
    </row>
    <row r="8" spans="1:13" x14ac:dyDescent="0.25">
      <c r="B8" s="3" t="s">
        <v>27</v>
      </c>
      <c r="C8" s="1" t="s">
        <v>34</v>
      </c>
      <c r="D8" s="1" t="s">
        <v>35</v>
      </c>
      <c r="E8" s="1" t="s">
        <v>36</v>
      </c>
      <c r="F8" s="1" t="s">
        <v>37</v>
      </c>
      <c r="G8" s="1" t="s">
        <v>38</v>
      </c>
      <c r="H8" s="11" t="s">
        <v>39</v>
      </c>
      <c r="J8" s="13" t="s">
        <v>19</v>
      </c>
    </row>
    <row r="9" spans="1:13" x14ac:dyDescent="0.25">
      <c r="A9" s="2" t="s">
        <v>28</v>
      </c>
      <c r="B9" s="10">
        <v>141</v>
      </c>
      <c r="C9" s="10">
        <v>75</v>
      </c>
      <c r="D9" s="10">
        <v>25</v>
      </c>
      <c r="E9" s="10">
        <v>20</v>
      </c>
      <c r="F9" s="10">
        <v>15</v>
      </c>
      <c r="G9" s="10">
        <v>10</v>
      </c>
      <c r="H9" s="12">
        <v>1</v>
      </c>
      <c r="J9">
        <f>C9*H9 + C10*H10 + C11*H11 + C12*H12 + C13*H13 + C14*H14</f>
        <v>205</v>
      </c>
      <c r="K9" t="s">
        <v>3</v>
      </c>
      <c r="L9">
        <v>250</v>
      </c>
      <c r="M9" t="s">
        <v>41</v>
      </c>
    </row>
    <row r="10" spans="1:13" x14ac:dyDescent="0.25">
      <c r="A10" s="2" t="s">
        <v>30</v>
      </c>
      <c r="B10" s="10">
        <v>187</v>
      </c>
      <c r="C10" s="10">
        <v>90</v>
      </c>
      <c r="D10" s="10">
        <v>35</v>
      </c>
      <c r="E10" s="10">
        <v>0</v>
      </c>
      <c r="F10" s="10">
        <v>0</v>
      </c>
      <c r="G10" s="10">
        <v>30</v>
      </c>
      <c r="H10" s="12">
        <v>0</v>
      </c>
      <c r="J10">
        <f>D9*H9 + D10*H10 + D11*H11 + D12*H12 + D13*H13 + D14*H14</f>
        <v>70</v>
      </c>
      <c r="K10" t="s">
        <v>3</v>
      </c>
      <c r="L10">
        <v>75</v>
      </c>
      <c r="M10" t="s">
        <v>42</v>
      </c>
    </row>
    <row r="11" spans="1:13" x14ac:dyDescent="0.25">
      <c r="A11" s="2" t="s">
        <v>29</v>
      </c>
      <c r="B11" s="10">
        <v>121</v>
      </c>
      <c r="C11" s="10">
        <v>60</v>
      </c>
      <c r="D11" s="10">
        <v>15</v>
      </c>
      <c r="E11" s="10">
        <v>15</v>
      </c>
      <c r="F11" s="10">
        <v>15</v>
      </c>
      <c r="G11" s="10">
        <v>15</v>
      </c>
      <c r="H11" s="12">
        <v>0</v>
      </c>
      <c r="J11">
        <f>E9*H9 + E10*H10 + E11*H11 + E12*H12 + E13*H13 + E14*H14</f>
        <v>50</v>
      </c>
      <c r="K11" t="s">
        <v>3</v>
      </c>
      <c r="L11">
        <v>50</v>
      </c>
      <c r="M11" t="s">
        <v>43</v>
      </c>
    </row>
    <row r="12" spans="1:13" x14ac:dyDescent="0.25">
      <c r="A12" s="2" t="s">
        <v>31</v>
      </c>
      <c r="B12" s="10">
        <v>83</v>
      </c>
      <c r="C12" s="10">
        <v>30</v>
      </c>
      <c r="D12" s="10">
        <v>20</v>
      </c>
      <c r="E12" s="10">
        <v>10</v>
      </c>
      <c r="F12" s="10">
        <v>5</v>
      </c>
      <c r="G12" s="10">
        <v>5</v>
      </c>
      <c r="H12" s="12">
        <v>1</v>
      </c>
      <c r="J12">
        <f>F9*H9 + F10*H10 + F11*H11 + F12*H12 + F13*H13 + F14*H14</f>
        <v>40</v>
      </c>
      <c r="K12" t="s">
        <v>3</v>
      </c>
      <c r="L12">
        <v>50</v>
      </c>
      <c r="M12" t="s">
        <v>44</v>
      </c>
    </row>
    <row r="13" spans="1:13" x14ac:dyDescent="0.25">
      <c r="A13" s="2" t="s">
        <v>32</v>
      </c>
      <c r="B13" s="10">
        <v>262</v>
      </c>
      <c r="C13" s="10">
        <v>100</v>
      </c>
      <c r="D13" s="10">
        <v>25</v>
      </c>
      <c r="E13" s="10">
        <v>20</v>
      </c>
      <c r="F13" s="10">
        <v>20</v>
      </c>
      <c r="G13" s="10">
        <v>20</v>
      </c>
      <c r="H13" s="12">
        <v>1</v>
      </c>
      <c r="J13">
        <f>G9*H9 + G10*H10 + G11*H11 + G12*H12 + G13*H13 + G14*H14</f>
        <v>35</v>
      </c>
      <c r="K13" t="s">
        <v>3</v>
      </c>
      <c r="L13">
        <v>50</v>
      </c>
      <c r="M13" t="s">
        <v>45</v>
      </c>
    </row>
    <row r="14" spans="1:13" x14ac:dyDescent="0.25">
      <c r="A14" s="2" t="s">
        <v>33</v>
      </c>
      <c r="B14" s="10">
        <v>127</v>
      </c>
      <c r="C14" s="10">
        <v>50</v>
      </c>
      <c r="D14" s="10">
        <v>20</v>
      </c>
      <c r="E14" s="10">
        <v>10</v>
      </c>
      <c r="F14" s="10">
        <v>30</v>
      </c>
      <c r="G14" s="10">
        <v>40</v>
      </c>
      <c r="H14" s="12">
        <v>0</v>
      </c>
      <c r="J14" t="s">
        <v>40</v>
      </c>
    </row>
    <row r="15" spans="1:13" x14ac:dyDescent="0.25">
      <c r="J15" t="s">
        <v>81</v>
      </c>
    </row>
    <row r="16" spans="1:13" x14ac:dyDescent="0.25">
      <c r="A16" s="13" t="s">
        <v>4</v>
      </c>
    </row>
    <row r="17" spans="1:2" x14ac:dyDescent="0.25">
      <c r="A17">
        <f>B9*H9 + B10*H10 + B11*H11 + B12*H12 + B13*H13 + B14*H14</f>
        <v>486</v>
      </c>
      <c r="B17" t="s"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kingsman142</dc:creator>
  <cp:lastModifiedBy>kingsman142</cp:lastModifiedBy>
  <dcterms:created xsi:type="dcterms:W3CDTF">2018-09-22T21:41:55Z</dcterms:created>
  <dcterms:modified xsi:type="dcterms:W3CDTF">2018-10-07T03:35:59Z</dcterms:modified>
</cp:coreProperties>
</file>