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mc:AlternateContent xmlns:mc="http://schemas.openxmlformats.org/markup-compatibility/2006">
    <mc:Choice Requires="x15">
      <x15ac:absPath xmlns:x15ac="http://schemas.microsoft.com/office/spreadsheetml/2010/11/ac" url="C:\Unreal Projects\Master-Project\Report\"/>
    </mc:Choice>
  </mc:AlternateContent>
  <xr:revisionPtr revIDLastSave="0" documentId="13_ncr:1_{A825B186-21F5-4923-8303-E4A379CA647D}" xr6:coauthVersionLast="47" xr6:coauthVersionMax="47" xr10:uidLastSave="{00000000-0000-0000-0000-000000000000}"/>
  <bookViews>
    <workbookView xWindow="-120" yWindow="-120" windowWidth="29040" windowHeight="15840" xr2:uid="{00000000-000D-0000-FFFF-FFFF00000000}"/>
  </bookViews>
  <sheets>
    <sheet name="Form responses 1" sheetId="1" r:id="rId1"/>
  </sheets>
  <definedNames>
    <definedName name="_xlchart.v1.0" hidden="1">'Form responses 1'!$R$2:$R$12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31" i="1" l="1"/>
  <c r="R30" i="1"/>
  <c r="R20" i="1"/>
  <c r="R21" i="1"/>
  <c r="R22" i="1"/>
  <c r="R23" i="1"/>
  <c r="R24" i="1"/>
  <c r="R25" i="1"/>
  <c r="R26" i="1"/>
  <c r="R27" i="1"/>
  <c r="R28" i="1"/>
  <c r="R29" i="1"/>
  <c r="R19" i="1"/>
  <c r="R2" i="1"/>
  <c r="R13" i="1"/>
  <c r="Q29" i="1"/>
  <c r="P29" i="1"/>
  <c r="O29" i="1"/>
  <c r="N29" i="1"/>
  <c r="M29" i="1"/>
  <c r="L29" i="1"/>
  <c r="K29" i="1"/>
  <c r="J29" i="1"/>
  <c r="I29" i="1"/>
  <c r="H29" i="1"/>
  <c r="Q28" i="1"/>
  <c r="P28" i="1"/>
  <c r="O28" i="1"/>
  <c r="N28" i="1"/>
  <c r="M28" i="1"/>
  <c r="R11" i="1" s="1"/>
  <c r="L28" i="1"/>
  <c r="K28" i="1"/>
  <c r="J28" i="1"/>
  <c r="I28" i="1"/>
  <c r="H28" i="1"/>
  <c r="Q27" i="1"/>
  <c r="P27" i="1"/>
  <c r="O27" i="1"/>
  <c r="R10" i="1" s="1"/>
  <c r="N27" i="1"/>
  <c r="M27" i="1"/>
  <c r="L27" i="1"/>
  <c r="K27" i="1"/>
  <c r="J27" i="1"/>
  <c r="I27" i="1"/>
  <c r="H27" i="1"/>
  <c r="Q26" i="1"/>
  <c r="P26" i="1"/>
  <c r="O26" i="1"/>
  <c r="N26" i="1"/>
  <c r="M26" i="1"/>
  <c r="L26" i="1"/>
  <c r="K26" i="1"/>
  <c r="J26" i="1"/>
  <c r="I26" i="1"/>
  <c r="R9" i="1" s="1"/>
  <c r="H26" i="1"/>
  <c r="Q25" i="1"/>
  <c r="P25" i="1"/>
  <c r="O25" i="1"/>
  <c r="N25" i="1"/>
  <c r="M25" i="1"/>
  <c r="L25" i="1"/>
  <c r="K25" i="1"/>
  <c r="R8" i="1" s="1"/>
  <c r="J25" i="1"/>
  <c r="I25" i="1"/>
  <c r="H25" i="1"/>
  <c r="Q24" i="1"/>
  <c r="P24" i="1"/>
  <c r="O24" i="1"/>
  <c r="N24" i="1"/>
  <c r="M24" i="1"/>
  <c r="R7" i="1" s="1"/>
  <c r="L24" i="1"/>
  <c r="K24" i="1"/>
  <c r="J24" i="1"/>
  <c r="I24" i="1"/>
  <c r="H24" i="1"/>
  <c r="Q23" i="1"/>
  <c r="P23" i="1"/>
  <c r="O23" i="1"/>
  <c r="R6" i="1" s="1"/>
  <c r="N23" i="1"/>
  <c r="M23" i="1"/>
  <c r="L23" i="1"/>
  <c r="K23" i="1"/>
  <c r="J23" i="1"/>
  <c r="I23" i="1"/>
  <c r="H23" i="1"/>
  <c r="Q22" i="1"/>
  <c r="P22" i="1"/>
  <c r="O22" i="1"/>
  <c r="N22" i="1"/>
  <c r="M22" i="1"/>
  <c r="L22" i="1"/>
  <c r="K22" i="1"/>
  <c r="J22" i="1"/>
  <c r="I22" i="1"/>
  <c r="R5" i="1" s="1"/>
  <c r="H22" i="1"/>
  <c r="Q21" i="1"/>
  <c r="P21" i="1"/>
  <c r="O21" i="1"/>
  <c r="N21" i="1"/>
  <c r="M21" i="1"/>
  <c r="L21" i="1"/>
  <c r="K21" i="1"/>
  <c r="J21" i="1"/>
  <c r="I21" i="1"/>
  <c r="H21" i="1"/>
  <c r="Q20" i="1"/>
  <c r="P20" i="1"/>
  <c r="O20" i="1"/>
  <c r="N20" i="1"/>
  <c r="M20" i="1"/>
  <c r="L20" i="1"/>
  <c r="K20" i="1"/>
  <c r="J20" i="1"/>
  <c r="I20" i="1"/>
  <c r="H20" i="1"/>
  <c r="Q19" i="1"/>
  <c r="P19" i="1"/>
  <c r="O19" i="1"/>
  <c r="N19" i="1"/>
  <c r="M19" i="1"/>
  <c r="L19" i="1"/>
  <c r="K19" i="1"/>
  <c r="J19" i="1"/>
  <c r="I19" i="1"/>
  <c r="H19" i="1"/>
  <c r="R12" i="1"/>
  <c r="R4" i="1"/>
  <c r="R3" i="1"/>
  <c r="R14" i="1" l="1"/>
</calcChain>
</file>

<file path=xl/sharedStrings.xml><?xml version="1.0" encoding="utf-8"?>
<sst xmlns="http://schemas.openxmlformats.org/spreadsheetml/2006/main" count="318" uniqueCount="108">
  <si>
    <t>Timestamp</t>
  </si>
  <si>
    <t xml:space="preserve">Choose 1 option below that fits you best.  </t>
  </si>
  <si>
    <t xml:space="preserve">Select all options below that applies to you. </t>
  </si>
  <si>
    <t xml:space="preserve">Which of the following game genres/tags/elements have you ever experienced? Select all that applies to you. </t>
  </si>
  <si>
    <t>Rate the extent to which you agree with following comments of the game in general.  [I think that I would like to play this game frequently.]</t>
  </si>
  <si>
    <t>Rate the extent to which you agree with following comments of the game in general.  [I found the game unnecessarily complex.]</t>
  </si>
  <si>
    <t>Rate the extent to which you agree with following comments of the game in general.  [I thought the game was easy to play.]</t>
  </si>
  <si>
    <t>Rate the extent to which you agree with following comments of the game in general.  [I think that I would need the support of a technical person to be able to play this game.]</t>
  </si>
  <si>
    <t>Rate the extent to which you agree with following comments of the game in general.  [I found the various functions in this game were well integrated.]</t>
  </si>
  <si>
    <t>Rate the extent to which you agree with following comments of the game in general.  [I thought there was too much inconsistency in this game.]</t>
  </si>
  <si>
    <t>Rate the extent to which you agree with following comments of the game in general.  [I would imagine that most people would learn to play this game very quickly.]</t>
  </si>
  <si>
    <t>Rate the extent to which you agree with following comments of the game in general.  [I found the game very cumbersome to play.]</t>
  </si>
  <si>
    <t>Rate the extent to which you agree with following comments of the game in general.  [I felt very confident playing the game.]</t>
  </si>
  <si>
    <t>Rate the extent to which you agree with following comments of the game in general.  [I needed to learn a lot of things before I could get going with this game.]</t>
  </si>
  <si>
    <t>SUS score</t>
  </si>
  <si>
    <t xml:space="preserve">Which approach would you prefer to use for moving yourself in this game, jetpack or grappling hook? Choose 1 option below. </t>
  </si>
  <si>
    <t xml:space="preserve">If further updates are published, are you willing to continue experiencing the game? </t>
  </si>
  <si>
    <t xml:space="preserve">Will you recommend the game to friends/acquaintances? </t>
  </si>
  <si>
    <t xml:space="preserve">Are there any additional comments you would like to make? </t>
  </si>
  <si>
    <t>I have only used commodity VR devices other than Oculus models (HTC Vive, Valve Index, PSVR, etc).</t>
  </si>
  <si>
    <t>I have experienced more than 30 games in total., I have spent significant time (&gt;200 hours) on a single game.</t>
  </si>
  <si>
    <t>Science fiction, Story-based, Sandbox</t>
  </si>
  <si>
    <t>I have very limited knowledge on flight control.</t>
  </si>
  <si>
    <t>I have basic knowledge of optics.</t>
  </si>
  <si>
    <t>I have basic knowledge of kinetics., I understand the difference between earth environment and space., I am interested in, or have been exposed to astronomy (e.g. visited relevant things in museums or amusement parks)., Except for games, I have read or watched sci-fi art pieces (e.g. novels, documentaries, movies).</t>
  </si>
  <si>
    <t>Disagree</t>
  </si>
  <si>
    <t>Agree</t>
  </si>
  <si>
    <t>Neutral</t>
  </si>
  <si>
    <t>I understand what astronomy jetpack is, and how it works, in this game.</t>
  </si>
  <si>
    <t>I understand what HUD refers to, and what it does, in this game.</t>
  </si>
  <si>
    <t>I understand what wrist menu is, and what it does, in this game.</t>
  </si>
  <si>
    <t>Jetpack.</t>
  </si>
  <si>
    <t>Maybe</t>
  </si>
  <si>
    <t>No</t>
  </si>
  <si>
    <t>I have experience using VR device incuding an Oculus model.</t>
  </si>
  <si>
    <t>I have experienced more than 30 games in total., I have spent significant time (&gt;200 hours) on a single game., I have / ever had (and have used) hardware/devices specifically for gaming (gaming GPU, gaming consoles, game controller, dance mat, etc.).</t>
  </si>
  <si>
    <t>Shooting, First-person perspective (including VR), Puzzle, Space, Science fiction, Flying / air combat, Story-based, Sandbox</t>
  </si>
  <si>
    <t>I know basic mechanisms of flight control, but haven’t interacted with real-life models.</t>
  </si>
  <si>
    <t>I have basic knowledge of optics., I have seen realistic HUDs in games and developed basic understanding of them.</t>
  </si>
  <si>
    <t>I understand what astronomy jetpack is, and how it works, in this game., I found jetpack a good restoration of real-life equivalent or fiction.</t>
  </si>
  <si>
    <t>I found grappling hook useful when trying to pick up items.</t>
  </si>
  <si>
    <t>I understand what wrist menu is, and what it does, in this game., I received clear feedback interacting with wrist menu.</t>
  </si>
  <si>
    <t>Yes</t>
  </si>
  <si>
    <t>The subtitles of the hint of the tutorials run too fast, and sometimes are hard to follow, I made some mis clicks during the game and skipped some of the tutorials.  The tutorial hint sometimes makes me feel confused about what to do next. During the gameplay, my character was stuck in other models, it would be great if there are some hints to tell the player can move to original space with the reset position function. The high-speed jetpack makes me feel a bit dizzy, it can be adjusted. How to aim and use the hook is a bit complicated for me, and I didn't manage to totally figure it out during experiencing. Without background knowledge, I am a bit confused about what HUD is and what I'm supposed to do with it.</t>
  </si>
  <si>
    <t>Shooting, First-person perspective (including VR), Puzzle, Space, Science fiction, Story-based, Sandbox</t>
  </si>
  <si>
    <t>I have seen realistic HUDs in games and developed basic understanding of them.</t>
  </si>
  <si>
    <t>I have basic knowledge of kinetics., I understand the difference between earth environment and space., Except for games, I have read or watched sci-fi art pieces (e.g. novels, documentaries, movies).</t>
  </si>
  <si>
    <t>Strongly Agree</t>
  </si>
  <si>
    <t>I understand what astronomy jetpack is, and how it works, in this game., By the end of playtesting, I felt I have good control over jetpack., I felt visually comfortable (i.e. not dizzy) while maneuvering using jetpack., I found jetpack a good restoration of real-life equivalent or fiction.</t>
  </si>
  <si>
    <t>I understand what grappling hook refers to, and how it works, in this game., I found grappling hook helpful with maneuvering., I found grappling hook useful when trying to pick up items., I found grappling hook a good restoration of real-life equivalent or fiction.</t>
  </si>
  <si>
    <t>I understand what HUD refers to, and what it does, in this game., I found HUD comfortable to look at (e.g. not any prickly to eyes, not blocking normal vision, not adding to dizziness, not affecting eye focus)., I found HUD contents easy to understand (i.e. they are self-explanatory)., I found all information delivered by HUD important/useful., I am satisfied with all HUD elements properly stylized (e.g. Text font sizes are neither too large that blocks normal vision, nor too small to read.), I found HUD a good restoration of real-life equivalent or fiction.</t>
  </si>
  <si>
    <t>I understand what wrist menu is, and what it does, in this game., I found wrist menu easy to operate., I received clear feedback interacting with wrist menu., I found all functionalities assembled in wrist menu necessary.</t>
  </si>
  <si>
    <t>Grappling hook.</t>
  </si>
  <si>
    <t>Sound feedback could aid the player - letting them know when they have successfully completed a tutorial task or performed a function/used an item/jetpack.</t>
  </si>
  <si>
    <t>I have experienced 3D vision products (e.g. 3D movies, mobile VR, Augmented Reality, Mixed Reality) but not using interacive VR techniques.</t>
  </si>
  <si>
    <t>I have basic knowledge of optics., I have been exposed to following real-life optical devices: red dot sights, holographic projectors, head-up displays., I have seen realistic HUDs in games and developed basic understanding of them.</t>
  </si>
  <si>
    <t>Strongly Disagree</t>
  </si>
  <si>
    <t>I understand what grappling hook refers to, and how it works, in this game., I found grappling hook helpful with maneuvering., I found grappling hook useful when trying to pick up items., I felt visually comfortable (i.e. not dizzy) while maneuvering using grappling hook., I found grappling hook a good restoration of real-life equivalent or fiction.</t>
  </si>
  <si>
    <t>I understand what HUD refers to, and what it does, in this game., I found HUD comfortable to look at (e.g. not any prickly to eyes, not blocking normal vision, not adding to dizziness, not affecting eye focus)., I found HUD contents easy to understand (i.e. they are self-explanatory)., I found all information delivered by HUD important/useful., I am satisfied with all HUD elements properly stylized (e.g. Text font sizes are neither too large that blocks normal vision, nor too small to read.)</t>
  </si>
  <si>
    <t>I understand what wrist menu is, and what it does, in this game., I found all functionalities assembled in wrist menu necessary.</t>
  </si>
  <si>
    <t>overall game environment was very interesting, and the jet pack movement, grappling hook and surroundings created excellent emersion. The instructions were very clear, although some aspects of the gameplay may be difficult for those who have never used a VR console previously.</t>
  </si>
  <si>
    <t>I had limited exposure to 3D vision techniques.</t>
  </si>
  <si>
    <t>I understand what astronomy jetpack is, and how it works, in this game., By the end of playtesting, I felt I have good control over jetpack., I found jetpack a good restoration of real-life equivalent or fiction.</t>
  </si>
  <si>
    <t>I understand what grappling hook refers to, and how it works, in this game., I found grappling hook useful when trying to pick up items., I felt visually comfortable (i.e. not dizzy) while maneuvering using grappling hook., I found grappling hook a good restoration of real-life equivalent or fiction.</t>
  </si>
  <si>
    <t>I understand what HUD refers to, and what it does, in this game., I found HUD comfortable to look at (e.g. not any prickly to eyes, not blocking normal vision, not adding to dizziness, not affecting eye focus)., I found HUD contents easy to understand (i.e. they are self-explanatory)., I am satisfied with all HUD elements properly stylized (e.g. Text font sizes are neither too large that blocks normal vision, nor too small to read.), I found HUD a good restoration of real-life equivalent or fiction.</t>
  </si>
  <si>
    <t>First-person perspective (including VR), Space, Sandbox</t>
  </si>
  <si>
    <t>I am interested in, or have been exposed to astronomy (e.g. visited relevant things in museums or amusement parks)., Except for games, I have read or watched sci-fi art pieces (e.g. novels, documentaries, movies).</t>
  </si>
  <si>
    <t>I understand what wrist menu is, and what it does, in this game., I found wrist menu easy to operate., I received clear feedback interacting with wrist menu.</t>
  </si>
  <si>
    <t>I understand what wrist menu is, and what it does, in this game., I received clear feedback interacting with wrist menu., I found all functionalities assembled in wrist menu necessary.</t>
  </si>
  <si>
    <t>I like both equally.</t>
  </si>
  <si>
    <t>The game was a super fun VR experience to have. As a person who loves to see the VR games taking their route towards the development, it's great to have people come up with such ideas and implementing them into working games that players can experience with it actually being so surreal and immersive. The models used were super good and I felt like a part of me was on a real space station for a moment. Would love to see more features being added to the game and hope to pick it up on the market. Thanks!</t>
  </si>
  <si>
    <t>I have experience using real-life flight control devices (for piloting real aircrafts / as gaming HOTAS device).</t>
  </si>
  <si>
    <t xml:space="preserve">The game is original, which is hard to come by. The only issues I've experianced is that the collions with entity's and the level, the entity would go though the level instead of properly colliding with it. The grappling hook also could you with a release mechanic for smoother movment. </t>
  </si>
  <si>
    <t>Except for games, I have read or watched sci-fi art pieces (e.g. novels, documentaries, movies).</t>
  </si>
  <si>
    <t>By the end of playtesting, I felt I have good control over jetpack., I found jetpack a good restoration of real-life equivalent or fiction.</t>
  </si>
  <si>
    <t>I understand what wrist menu is, and what it does, in this game., I found wrist menu easy to operate.</t>
  </si>
  <si>
    <t>HUD was jarring and overlapped with other information, making it hard to read without having to turn my head away to an empty space. Would like to keep my Crosshair when disabling HUD, makes shooting grappling hook confusing.
rotating was difficult.</t>
  </si>
  <si>
    <t>Shooting, First-person perspective (including VR), Space, Science fiction, Flying / air combat, Story-based, Sandbox</t>
  </si>
  <si>
    <t>I understand what HUD refers to, and what it does, in this game., I found HUD contents easy to understand (i.e. they are self-explanatory)., I found all information delivered by HUD important/useful., I am satisfied with all HUD elements properly stylized (e.g. Text font sizes are neither too large that blocks normal vision, nor too small to read.)</t>
  </si>
  <si>
    <t>It's a brand new experience for me and was extremely positive. I would love to revisit the simulation at further stages of the game.</t>
  </si>
  <si>
    <t>Shooting, Puzzle, Story-based</t>
  </si>
  <si>
    <t>I understand what astronomy jetpack is, and how it works, in this game., I felt visually comfortable (i.e. not dizzy) while maneuvering using jetpack.</t>
  </si>
  <si>
    <t>The text based instructions were quite good but for novice players some more visual guidelines either by format of navigation style inputs like the ones in say borderland or such  would greatly help with the learning curve associated with understanding the controls more.</t>
  </si>
  <si>
    <t>Option</t>
  </si>
  <si>
    <t>#1</t>
    <phoneticPr fontId="3" type="noConversion"/>
  </si>
  <si>
    <t>#2</t>
  </si>
  <si>
    <t>#3</t>
  </si>
  <si>
    <t>#4</t>
  </si>
  <si>
    <t>#5</t>
  </si>
  <si>
    <t>#6</t>
  </si>
  <si>
    <t>#7</t>
  </si>
  <si>
    <t>#8</t>
  </si>
  <si>
    <t>#9</t>
  </si>
  <si>
    <t>#10</t>
  </si>
  <si>
    <t>#11</t>
  </si>
  <si>
    <t>Q1</t>
    <phoneticPr fontId="3" type="noConversion"/>
  </si>
  <si>
    <t>Q2</t>
    <phoneticPr fontId="3" type="noConversion"/>
  </si>
  <si>
    <t>Q3</t>
    <phoneticPr fontId="3" type="noConversion"/>
  </si>
  <si>
    <t>Q4</t>
    <phoneticPr fontId="3" type="noConversion"/>
  </si>
  <si>
    <t>Q5</t>
    <phoneticPr fontId="3" type="noConversion"/>
  </si>
  <si>
    <t>Q6</t>
  </si>
  <si>
    <t>Q7</t>
  </si>
  <si>
    <t>Q8</t>
  </si>
  <si>
    <t>Q9</t>
  </si>
  <si>
    <t>Q10</t>
  </si>
  <si>
    <t>mean</t>
    <phoneticPr fontId="3" type="noConversion"/>
  </si>
  <si>
    <t>median</t>
    <phoneticPr fontId="3" type="noConversion"/>
  </si>
  <si>
    <t>SUS score</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</si>
</sst>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d/yyyy\ h:mm:ss"/>
  </numFmts>
  <fonts count="6" x14ac:knownFonts="1">
    <font>
      <sz val="10"/>
      <color rgb="FF000000"/>
      <name val="Arial"/>
      <charset val="134"/>
      <scheme val="minor"/>
    </font>
    <font>
      <sz val="10"/>
      <color theme="1"/>
      <name val="Arial"/>
      <family val="2"/>
      <scheme val="minor"/>
    </font>
    <font>
      <b/>
      <sz val="10"/>
      <color rgb="FF000000"/>
      <name val="Arial"/>
      <family val="2"/>
      <scheme val="minor"/>
    </font>
    <font>
      <sz val="9"/>
      <name val="Arial"/>
      <family val="2"/>
      <scheme val="minor"/>
    </font>
    <font>
      <b/>
      <sz val="10"/>
      <color theme="1"/>
      <name val="Arial"/>
      <family val="2"/>
      <scheme val="minor"/>
    </font>
    <font>
      <sz val="10"/>
      <color rgb="FF000000"/>
      <name val="Arial"/>
      <family val="2"/>
      <scheme val="minor"/>
    </font>
  </fonts>
  <fills count="2">
    <fill>
      <patternFill patternType="none"/>
    </fill>
    <fill>
      <patternFill patternType="gray125"/>
    </fill>
  </fills>
  <borders count="16">
    <border>
      <left/>
      <right/>
      <top/>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double">
        <color auto="1"/>
      </bottom>
      <diagonal/>
    </border>
    <border>
      <left style="thin">
        <color auto="1"/>
      </left>
      <right style="double">
        <color auto="1"/>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double">
        <color auto="1"/>
      </right>
      <top style="thin">
        <color auto="1"/>
      </top>
      <bottom style="double">
        <color auto="1"/>
      </bottom>
      <diagonal/>
    </border>
    <border>
      <left/>
      <right style="thin">
        <color auto="1"/>
      </right>
      <top style="thin">
        <color auto="1"/>
      </top>
      <bottom style="double">
        <color auto="1"/>
      </bottom>
      <diagonal/>
    </border>
    <border>
      <left style="double">
        <color auto="1"/>
      </left>
      <right style="thin">
        <color auto="1"/>
      </right>
      <top style="thin">
        <color auto="1"/>
      </top>
      <bottom style="thin">
        <color auto="1"/>
      </bottom>
      <diagonal/>
    </border>
    <border>
      <left style="thin">
        <color auto="1"/>
      </left>
      <right/>
      <top style="thin">
        <color auto="1"/>
      </top>
      <bottom style="double">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double">
        <color auto="1"/>
      </left>
      <right style="thin">
        <color auto="1"/>
      </right>
      <top style="thin">
        <color auto="1"/>
      </top>
      <bottom style="double">
        <color auto="1"/>
      </bottom>
      <diagonal/>
    </border>
    <border>
      <left style="double">
        <color auto="1"/>
      </left>
      <right style="thin">
        <color auto="1"/>
      </right>
      <top/>
      <bottom style="thin">
        <color auto="1"/>
      </bottom>
      <diagonal/>
    </border>
  </borders>
  <cellStyleXfs count="1">
    <xf numFmtId="0" fontId="0" fillId="0" borderId="0"/>
  </cellStyleXfs>
  <cellXfs count="20">
    <xf numFmtId="0" fontId="0" fillId="0" borderId="0" xfId="0"/>
    <xf numFmtId="0" fontId="1" fillId="0" borderId="0" xfId="0" applyFont="1"/>
    <xf numFmtId="176" fontId="1" fillId="0" borderId="0" xfId="0" applyNumberFormat="1" applyFont="1"/>
    <xf numFmtId="0" fontId="2" fillId="0" borderId="0" xfId="0" applyFont="1"/>
    <xf numFmtId="0" fontId="4" fillId="0" borderId="0" xfId="0" applyFont="1"/>
    <xf numFmtId="0" fontId="0" fillId="0" borderId="1" xfId="0" applyBorder="1"/>
    <xf numFmtId="0" fontId="0" fillId="0" borderId="3" xfId="0" applyBorder="1"/>
    <xf numFmtId="0" fontId="5" fillId="0" borderId="2" xfId="0" applyFont="1" applyBorder="1"/>
    <xf numFmtId="0" fontId="5" fillId="0" borderId="5" xfId="0" applyFont="1" applyBorder="1"/>
    <xf numFmtId="0" fontId="0" fillId="0" borderId="6" xfId="0" applyBorder="1"/>
    <xf numFmtId="0" fontId="0" fillId="0" borderId="7" xfId="0" applyBorder="1"/>
    <xf numFmtId="0" fontId="0" fillId="0" borderId="8" xfId="0" applyBorder="1"/>
    <xf numFmtId="0" fontId="5" fillId="0" borderId="9" xfId="0" applyFont="1" applyBorder="1"/>
    <xf numFmtId="0" fontId="5" fillId="0" borderId="4" xfId="0" applyFont="1" applyBorder="1"/>
    <xf numFmtId="0" fontId="5" fillId="0" borderId="11" xfId="0" applyFont="1" applyBorder="1"/>
    <xf numFmtId="0" fontId="0" fillId="0" borderId="12" xfId="0" applyBorder="1"/>
    <xf numFmtId="0" fontId="0" fillId="0" borderId="13" xfId="0" applyBorder="1"/>
    <xf numFmtId="0" fontId="5" fillId="0" borderId="14" xfId="0" applyFont="1" applyBorder="1"/>
    <xf numFmtId="0" fontId="0" fillId="0" borderId="15" xfId="0" applyBorder="1"/>
    <xf numFmtId="0" fontId="0" fillId="0" borderId="10" xfId="0" applyBorder="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plotArea>
      <cx:plotAreaRegion>
        <cx:series layoutId="boxWhisker" uniqueId="{FCC166A4-192F-4593-9672-D87B0D930943}">
          <cx:dataId val="0"/>
          <cx:layoutPr>
            <cx:visibility meanLine="1"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18</xdr:col>
      <xdr:colOff>200025</xdr:colOff>
      <xdr:row>21</xdr:row>
      <xdr:rowOff>80962</xdr:rowOff>
    </xdr:from>
    <xdr:to>
      <xdr:col>21</xdr:col>
      <xdr:colOff>1000125</xdr:colOff>
      <xdr:row>35</xdr:row>
      <xdr:rowOff>23812</xdr:rowOff>
    </xdr:to>
    <mc:AlternateContent xmlns:mc="http://schemas.openxmlformats.org/markup-compatibility/2006">
      <mc:Choice xmlns:cx1="http://schemas.microsoft.com/office/drawing/2015/9/8/chartex" Requires="cx1">
        <xdr:graphicFrame macro="">
          <xdr:nvGraphicFramePr>
            <xdr:cNvPr id="2" name="图表 1">
              <a:extLst>
                <a:ext uri="{FF2B5EF4-FFF2-40B4-BE49-F238E27FC236}">
                  <a16:creationId xmlns:a16="http://schemas.microsoft.com/office/drawing/2014/main" id="{AD051272-EE90-1C8A-65DC-A1E58BF26B2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2831425" y="4281487"/>
              <a:ext cx="4572000" cy="2743200"/>
            </a:xfrm>
            <a:prstGeom prst="rect">
              <a:avLst/>
            </a:prstGeom>
            <a:solidFill>
              <a:prstClr val="white"/>
            </a:solidFill>
            <a:ln w="1">
              <a:solidFill>
                <a:prstClr val="green"/>
              </a:solidFill>
            </a:ln>
          </xdr:spPr>
          <xdr:txBody>
            <a:bodyPr vertOverflow="clip" horzOverflow="clip"/>
            <a:lstStyle/>
            <a:p>
              <a:r>
                <a:rPr lang="zh-CN" altLang="en-US" sz="1100"/>
                <a:t>此图表在您的 Excel 版本中不可用。
编辑此形状或将此工作簿转换为其他文件格式将永久破坏图表。</a:t>
              </a:r>
            </a:p>
          </xdr:txBody>
        </xdr:sp>
      </mc:Fallback>
    </mc:AlternateContent>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31"/>
  <sheetViews>
    <sheetView tabSelected="1" topLeftCell="E1" workbookViewId="0">
      <pane ySplit="1" topLeftCell="A2" activePane="bottomLeft" state="frozen"/>
      <selection pane="bottomLeft" activeCell="G18" sqref="G18:R29"/>
    </sheetView>
  </sheetViews>
  <sheetFormatPr defaultColWidth="12.5703125" defaultRowHeight="15.75" customHeight="1" x14ac:dyDescent="0.2"/>
  <cols>
    <col min="1" max="32" width="18.85546875" customWidth="1"/>
  </cols>
  <sheetData>
    <row r="1" spans="1:26" ht="15.75" customHeight="1" x14ac:dyDescent="0.2">
      <c r="A1" s="1" t="s">
        <v>0</v>
      </c>
      <c r="B1" s="1" t="s">
        <v>1</v>
      </c>
      <c r="C1" s="1" t="s">
        <v>2</v>
      </c>
      <c r="D1" s="1" t="s">
        <v>3</v>
      </c>
      <c r="E1" s="1" t="s">
        <v>1</v>
      </c>
      <c r="F1" s="1" t="s">
        <v>2</v>
      </c>
      <c r="G1" s="1" t="s">
        <v>2</v>
      </c>
      <c r="H1" s="1" t="s">
        <v>4</v>
      </c>
      <c r="I1" s="1" t="s">
        <v>5</v>
      </c>
      <c r="J1" s="1" t="s">
        <v>6</v>
      </c>
      <c r="K1" s="1" t="s">
        <v>7</v>
      </c>
      <c r="L1" s="1" t="s">
        <v>8</v>
      </c>
      <c r="M1" s="1" t="s">
        <v>9</v>
      </c>
      <c r="N1" s="1" t="s">
        <v>10</v>
      </c>
      <c r="O1" s="1" t="s">
        <v>11</v>
      </c>
      <c r="P1" s="1" t="s">
        <v>12</v>
      </c>
      <c r="Q1" s="1" t="s">
        <v>13</v>
      </c>
      <c r="R1" s="1" t="s">
        <v>14</v>
      </c>
      <c r="S1" s="1" t="s">
        <v>2</v>
      </c>
      <c r="T1" s="1" t="s">
        <v>2</v>
      </c>
      <c r="U1" s="1" t="s">
        <v>2</v>
      </c>
      <c r="V1" s="1" t="s">
        <v>2</v>
      </c>
      <c r="W1" s="1" t="s">
        <v>15</v>
      </c>
      <c r="X1" s="1" t="s">
        <v>16</v>
      </c>
      <c r="Y1" s="1" t="s">
        <v>17</v>
      </c>
      <c r="Z1" s="1" t="s">
        <v>18</v>
      </c>
    </row>
    <row r="2" spans="1:26" ht="15.75" customHeight="1" x14ac:dyDescent="0.2">
      <c r="A2" s="2">
        <v>44791.732692222198</v>
      </c>
      <c r="B2" s="1" t="s">
        <v>19</v>
      </c>
      <c r="C2" s="1" t="s">
        <v>20</v>
      </c>
      <c r="D2" s="1" t="s">
        <v>21</v>
      </c>
      <c r="E2" s="1" t="s">
        <v>22</v>
      </c>
      <c r="F2" s="1" t="s">
        <v>23</v>
      </c>
      <c r="G2" s="1" t="s">
        <v>24</v>
      </c>
      <c r="H2" s="1" t="s">
        <v>25</v>
      </c>
      <c r="I2" s="1" t="s">
        <v>25</v>
      </c>
      <c r="J2" s="1" t="s">
        <v>25</v>
      </c>
      <c r="K2" s="1" t="s">
        <v>26</v>
      </c>
      <c r="L2" s="1" t="s">
        <v>27</v>
      </c>
      <c r="M2" s="1" t="s">
        <v>25</v>
      </c>
      <c r="N2" s="1" t="s">
        <v>25</v>
      </c>
      <c r="O2" s="1" t="s">
        <v>27</v>
      </c>
      <c r="P2" s="1" t="s">
        <v>25</v>
      </c>
      <c r="Q2" s="1" t="s">
        <v>27</v>
      </c>
      <c r="R2" s="1">
        <f t="shared" ref="R2:R12" si="0">SUM(H19:Q19)*2.5</f>
        <v>42.5</v>
      </c>
      <c r="S2" s="1" t="s">
        <v>28</v>
      </c>
      <c r="U2" s="1" t="s">
        <v>29</v>
      </c>
      <c r="V2" s="1" t="s">
        <v>30</v>
      </c>
      <c r="W2" s="1" t="s">
        <v>31</v>
      </c>
      <c r="X2" s="1" t="s">
        <v>32</v>
      </c>
      <c r="Y2" s="1" t="s">
        <v>33</v>
      </c>
    </row>
    <row r="3" spans="1:26" ht="15.75" customHeight="1" x14ac:dyDescent="0.2">
      <c r="A3" s="2">
        <v>44793.6853419213</v>
      </c>
      <c r="B3" s="1" t="s">
        <v>34</v>
      </c>
      <c r="C3" s="1" t="s">
        <v>35</v>
      </c>
      <c r="D3" s="1" t="s">
        <v>36</v>
      </c>
      <c r="E3" s="1" t="s">
        <v>37</v>
      </c>
      <c r="F3" s="1" t="s">
        <v>38</v>
      </c>
      <c r="G3" s="1" t="s">
        <v>24</v>
      </c>
      <c r="H3" s="1" t="s">
        <v>27</v>
      </c>
      <c r="I3" s="1" t="s">
        <v>26</v>
      </c>
      <c r="J3" s="1" t="s">
        <v>25</v>
      </c>
      <c r="K3" s="1" t="s">
        <v>25</v>
      </c>
      <c r="L3" s="1" t="s">
        <v>26</v>
      </c>
      <c r="M3" s="1" t="s">
        <v>25</v>
      </c>
      <c r="N3" s="1" t="s">
        <v>27</v>
      </c>
      <c r="O3" s="1" t="s">
        <v>27</v>
      </c>
      <c r="P3" s="1" t="s">
        <v>25</v>
      </c>
      <c r="Q3" s="1" t="s">
        <v>25</v>
      </c>
      <c r="R3" s="1">
        <f t="shared" si="0"/>
        <v>52.5</v>
      </c>
      <c r="S3" s="1" t="s">
        <v>39</v>
      </c>
      <c r="T3" s="1" t="s">
        <v>40</v>
      </c>
      <c r="V3" s="1" t="s">
        <v>41</v>
      </c>
      <c r="W3" s="1" t="s">
        <v>31</v>
      </c>
      <c r="X3" s="1" t="s">
        <v>42</v>
      </c>
      <c r="Y3" s="1" t="s">
        <v>32</v>
      </c>
      <c r="Z3" s="1" t="s">
        <v>43</v>
      </c>
    </row>
    <row r="4" spans="1:26" ht="15.75" customHeight="1" x14ac:dyDescent="0.2">
      <c r="A4" s="2">
        <v>44795.644268472199</v>
      </c>
      <c r="B4" s="1" t="s">
        <v>34</v>
      </c>
      <c r="C4" s="1" t="s">
        <v>35</v>
      </c>
      <c r="D4" s="1" t="s">
        <v>44</v>
      </c>
      <c r="E4" s="1" t="s">
        <v>22</v>
      </c>
      <c r="F4" s="1" t="s">
        <v>45</v>
      </c>
      <c r="G4" s="1" t="s">
        <v>46</v>
      </c>
      <c r="H4" s="1" t="s">
        <v>26</v>
      </c>
      <c r="I4" s="1" t="s">
        <v>25</v>
      </c>
      <c r="J4" s="1" t="s">
        <v>27</v>
      </c>
      <c r="K4" s="1" t="s">
        <v>25</v>
      </c>
      <c r="L4" s="1" t="s">
        <v>47</v>
      </c>
      <c r="M4" s="1" t="s">
        <v>25</v>
      </c>
      <c r="N4" s="1" t="s">
        <v>25</v>
      </c>
      <c r="O4" s="1" t="s">
        <v>25</v>
      </c>
      <c r="P4" s="1" t="s">
        <v>27</v>
      </c>
      <c r="Q4" s="1" t="s">
        <v>27</v>
      </c>
      <c r="R4" s="1">
        <f t="shared" si="0"/>
        <v>65</v>
      </c>
      <c r="S4" s="1" t="s">
        <v>48</v>
      </c>
      <c r="T4" s="1" t="s">
        <v>49</v>
      </c>
      <c r="U4" s="1" t="s">
        <v>50</v>
      </c>
      <c r="V4" s="1" t="s">
        <v>51</v>
      </c>
      <c r="W4" s="1" t="s">
        <v>52</v>
      </c>
      <c r="X4" s="1" t="s">
        <v>42</v>
      </c>
      <c r="Y4" s="1" t="s">
        <v>42</v>
      </c>
      <c r="Z4" s="1" t="s">
        <v>53</v>
      </c>
    </row>
    <row r="5" spans="1:26" ht="15.75" customHeight="1" x14ac:dyDescent="0.2">
      <c r="A5" s="2">
        <v>44795.691017650497</v>
      </c>
      <c r="B5" s="1" t="s">
        <v>54</v>
      </c>
      <c r="C5" s="1" t="s">
        <v>35</v>
      </c>
      <c r="D5" s="1" t="s">
        <v>36</v>
      </c>
      <c r="E5" s="1" t="s">
        <v>22</v>
      </c>
      <c r="F5" s="1" t="s">
        <v>55</v>
      </c>
      <c r="G5" s="1" t="s">
        <v>24</v>
      </c>
      <c r="H5" s="1" t="s">
        <v>27</v>
      </c>
      <c r="I5" s="1" t="s">
        <v>27</v>
      </c>
      <c r="J5" s="1" t="s">
        <v>27</v>
      </c>
      <c r="K5" s="1" t="s">
        <v>25</v>
      </c>
      <c r="L5" s="1" t="s">
        <v>47</v>
      </c>
      <c r="M5" s="1" t="s">
        <v>56</v>
      </c>
      <c r="N5" s="1" t="s">
        <v>26</v>
      </c>
      <c r="O5" s="1" t="s">
        <v>56</v>
      </c>
      <c r="P5" s="1" t="s">
        <v>25</v>
      </c>
      <c r="Q5" s="1" t="s">
        <v>27</v>
      </c>
      <c r="R5" s="1">
        <f t="shared" si="0"/>
        <v>67.5</v>
      </c>
      <c r="S5" s="1" t="s">
        <v>48</v>
      </c>
      <c r="T5" s="1" t="s">
        <v>57</v>
      </c>
      <c r="U5" s="1" t="s">
        <v>58</v>
      </c>
      <c r="V5" s="1" t="s">
        <v>59</v>
      </c>
      <c r="W5" s="1" t="s">
        <v>52</v>
      </c>
      <c r="X5" s="1" t="s">
        <v>32</v>
      </c>
      <c r="Y5" s="1" t="s">
        <v>32</v>
      </c>
      <c r="Z5" s="1" t="s">
        <v>60</v>
      </c>
    </row>
    <row r="6" spans="1:26" ht="15.75" customHeight="1" x14ac:dyDescent="0.2">
      <c r="A6" s="2">
        <v>44795.717228506903</v>
      </c>
      <c r="B6" s="1" t="s">
        <v>61</v>
      </c>
      <c r="C6" s="1" t="s">
        <v>35</v>
      </c>
      <c r="D6" s="1" t="s">
        <v>36</v>
      </c>
      <c r="E6" s="1" t="s">
        <v>37</v>
      </c>
      <c r="F6" s="1" t="s">
        <v>55</v>
      </c>
      <c r="G6" s="1" t="s">
        <v>24</v>
      </c>
      <c r="H6" s="1" t="s">
        <v>26</v>
      </c>
      <c r="I6" s="1" t="s">
        <v>25</v>
      </c>
      <c r="J6" s="1" t="s">
        <v>25</v>
      </c>
      <c r="K6" s="1" t="s">
        <v>25</v>
      </c>
      <c r="L6" s="1" t="s">
        <v>47</v>
      </c>
      <c r="M6" s="1" t="s">
        <v>56</v>
      </c>
      <c r="N6" s="1" t="s">
        <v>25</v>
      </c>
      <c r="O6" s="1" t="s">
        <v>25</v>
      </c>
      <c r="P6" s="1" t="s">
        <v>25</v>
      </c>
      <c r="Q6" s="1" t="s">
        <v>26</v>
      </c>
      <c r="R6" s="1">
        <f t="shared" si="0"/>
        <v>60</v>
      </c>
      <c r="S6" s="1" t="s">
        <v>62</v>
      </c>
      <c r="T6" s="1" t="s">
        <v>63</v>
      </c>
      <c r="U6" s="1" t="s">
        <v>64</v>
      </c>
      <c r="V6" s="1" t="s">
        <v>51</v>
      </c>
      <c r="W6" s="1" t="s">
        <v>31</v>
      </c>
      <c r="X6" s="1" t="s">
        <v>42</v>
      </c>
      <c r="Y6" s="1" t="s">
        <v>42</v>
      </c>
    </row>
    <row r="7" spans="1:26" ht="15.75" customHeight="1" x14ac:dyDescent="0.2">
      <c r="A7" s="2">
        <v>44799.0757501505</v>
      </c>
      <c r="B7" s="1" t="s">
        <v>34</v>
      </c>
      <c r="C7" s="1" t="s">
        <v>20</v>
      </c>
      <c r="D7" s="1" t="s">
        <v>65</v>
      </c>
      <c r="E7" s="1" t="s">
        <v>37</v>
      </c>
      <c r="F7" s="1" t="s">
        <v>55</v>
      </c>
      <c r="G7" s="1" t="s">
        <v>66</v>
      </c>
      <c r="H7" s="1" t="s">
        <v>27</v>
      </c>
      <c r="I7" s="1" t="s">
        <v>25</v>
      </c>
      <c r="J7" s="1" t="s">
        <v>26</v>
      </c>
      <c r="K7" s="1" t="s">
        <v>56</v>
      </c>
      <c r="L7" s="1" t="s">
        <v>47</v>
      </c>
      <c r="M7" s="1" t="s">
        <v>25</v>
      </c>
      <c r="N7" s="1" t="s">
        <v>25</v>
      </c>
      <c r="O7" s="1" t="s">
        <v>56</v>
      </c>
      <c r="P7" s="1" t="s">
        <v>47</v>
      </c>
      <c r="Q7" s="1" t="s">
        <v>25</v>
      </c>
      <c r="R7" s="1">
        <f t="shared" si="0"/>
        <v>77.5</v>
      </c>
      <c r="S7" s="1" t="s">
        <v>62</v>
      </c>
      <c r="T7" s="1" t="s">
        <v>57</v>
      </c>
      <c r="U7" s="1" t="s">
        <v>50</v>
      </c>
      <c r="V7" s="1" t="s">
        <v>67</v>
      </c>
      <c r="W7" s="1" t="s">
        <v>31</v>
      </c>
      <c r="X7" s="1" t="s">
        <v>42</v>
      </c>
      <c r="Y7" s="1" t="s">
        <v>42</v>
      </c>
    </row>
    <row r="8" spans="1:26" ht="15.75" customHeight="1" x14ac:dyDescent="0.2">
      <c r="A8" s="2">
        <v>44801.730497060198</v>
      </c>
      <c r="B8" s="1" t="s">
        <v>34</v>
      </c>
      <c r="C8" s="1" t="s">
        <v>35</v>
      </c>
      <c r="D8" s="1" t="s">
        <v>36</v>
      </c>
      <c r="E8" s="1" t="s">
        <v>37</v>
      </c>
      <c r="F8" s="1" t="s">
        <v>55</v>
      </c>
      <c r="G8" s="1" t="s">
        <v>24</v>
      </c>
      <c r="H8" s="1" t="s">
        <v>47</v>
      </c>
      <c r="I8" s="1" t="s">
        <v>27</v>
      </c>
      <c r="J8" s="1" t="s">
        <v>26</v>
      </c>
      <c r="K8" s="1" t="s">
        <v>27</v>
      </c>
      <c r="L8" s="1" t="s">
        <v>47</v>
      </c>
      <c r="M8" s="1" t="s">
        <v>25</v>
      </c>
      <c r="N8" s="1" t="s">
        <v>25</v>
      </c>
      <c r="O8" s="1" t="s">
        <v>25</v>
      </c>
      <c r="P8" s="1" t="s">
        <v>27</v>
      </c>
      <c r="Q8" s="1" t="s">
        <v>27</v>
      </c>
      <c r="R8" s="1">
        <f t="shared" si="0"/>
        <v>65</v>
      </c>
      <c r="S8" s="1" t="s">
        <v>62</v>
      </c>
      <c r="T8" s="1" t="s">
        <v>49</v>
      </c>
      <c r="U8" s="1" t="s">
        <v>50</v>
      </c>
      <c r="V8" s="1" t="s">
        <v>68</v>
      </c>
      <c r="W8" s="1" t="s">
        <v>69</v>
      </c>
      <c r="X8" s="1" t="s">
        <v>42</v>
      </c>
      <c r="Y8" s="1" t="s">
        <v>42</v>
      </c>
      <c r="Z8" s="1" t="s">
        <v>70</v>
      </c>
    </row>
    <row r="9" spans="1:26" ht="15.75" customHeight="1" x14ac:dyDescent="0.2">
      <c r="A9" s="2">
        <v>44802.835358009303</v>
      </c>
      <c r="B9" s="1" t="s">
        <v>34</v>
      </c>
      <c r="C9" s="1" t="s">
        <v>35</v>
      </c>
      <c r="D9" s="1" t="s">
        <v>36</v>
      </c>
      <c r="E9" s="1" t="s">
        <v>71</v>
      </c>
      <c r="F9" s="1" t="s">
        <v>55</v>
      </c>
      <c r="G9" s="1" t="s">
        <v>24</v>
      </c>
      <c r="H9" s="1" t="s">
        <v>27</v>
      </c>
      <c r="I9" s="1" t="s">
        <v>25</v>
      </c>
      <c r="J9" s="1" t="s">
        <v>27</v>
      </c>
      <c r="K9" s="1" t="s">
        <v>56</v>
      </c>
      <c r="L9" s="1" t="s">
        <v>27</v>
      </c>
      <c r="M9" s="1" t="s">
        <v>25</v>
      </c>
      <c r="N9" s="1" t="s">
        <v>26</v>
      </c>
      <c r="O9" s="1" t="s">
        <v>27</v>
      </c>
      <c r="P9" s="1" t="s">
        <v>26</v>
      </c>
      <c r="Q9" s="1" t="s">
        <v>25</v>
      </c>
      <c r="R9" s="1">
        <f t="shared" si="0"/>
        <v>67.5</v>
      </c>
      <c r="S9" s="1" t="s">
        <v>48</v>
      </c>
      <c r="T9" s="1" t="s">
        <v>63</v>
      </c>
      <c r="U9" s="1" t="s">
        <v>50</v>
      </c>
      <c r="V9" s="1" t="s">
        <v>51</v>
      </c>
      <c r="W9" s="1" t="s">
        <v>69</v>
      </c>
      <c r="X9" s="1" t="s">
        <v>42</v>
      </c>
      <c r="Y9" s="1" t="s">
        <v>42</v>
      </c>
      <c r="Z9" s="1" t="s">
        <v>72</v>
      </c>
    </row>
    <row r="10" spans="1:26" ht="15.75" customHeight="1" x14ac:dyDescent="0.2">
      <c r="A10" s="2">
        <v>44803.780863078697</v>
      </c>
      <c r="B10" s="1" t="s">
        <v>34</v>
      </c>
      <c r="C10" s="1" t="s">
        <v>35</v>
      </c>
      <c r="D10" s="1" t="s">
        <v>44</v>
      </c>
      <c r="E10" s="1" t="s">
        <v>22</v>
      </c>
      <c r="F10" s="1" t="s">
        <v>23</v>
      </c>
      <c r="G10" s="1" t="s">
        <v>73</v>
      </c>
      <c r="H10" s="1" t="s">
        <v>26</v>
      </c>
      <c r="I10" s="1" t="s">
        <v>25</v>
      </c>
      <c r="J10" s="1" t="s">
        <v>27</v>
      </c>
      <c r="K10" s="1" t="s">
        <v>25</v>
      </c>
      <c r="L10" s="1" t="s">
        <v>26</v>
      </c>
      <c r="M10" s="1" t="s">
        <v>25</v>
      </c>
      <c r="N10" s="1" t="s">
        <v>25</v>
      </c>
      <c r="O10" s="1" t="s">
        <v>27</v>
      </c>
      <c r="P10" s="1" t="s">
        <v>26</v>
      </c>
      <c r="Q10" s="1" t="s">
        <v>25</v>
      </c>
      <c r="R10" s="1">
        <f t="shared" si="0"/>
        <v>65</v>
      </c>
      <c r="S10" s="1" t="s">
        <v>74</v>
      </c>
      <c r="T10" s="1" t="s">
        <v>63</v>
      </c>
      <c r="U10" s="1" t="s">
        <v>29</v>
      </c>
      <c r="V10" s="1" t="s">
        <v>75</v>
      </c>
      <c r="W10" s="1" t="s">
        <v>31</v>
      </c>
      <c r="X10" s="1" t="s">
        <v>42</v>
      </c>
      <c r="Y10" s="1" t="s">
        <v>32</v>
      </c>
      <c r="Z10" s="1" t="s">
        <v>76</v>
      </c>
    </row>
    <row r="11" spans="1:26" ht="15.75" customHeight="1" x14ac:dyDescent="0.2">
      <c r="A11" s="2">
        <v>44803.814231944401</v>
      </c>
      <c r="B11" s="1" t="s">
        <v>54</v>
      </c>
      <c r="C11" s="1" t="s">
        <v>35</v>
      </c>
      <c r="D11" s="1" t="s">
        <v>77</v>
      </c>
      <c r="E11" s="1" t="s">
        <v>22</v>
      </c>
      <c r="F11" s="1" t="s">
        <v>55</v>
      </c>
      <c r="G11" s="1" t="s">
        <v>24</v>
      </c>
      <c r="H11" s="1" t="s">
        <v>26</v>
      </c>
      <c r="I11" s="1" t="s">
        <v>25</v>
      </c>
      <c r="J11" s="1" t="s">
        <v>26</v>
      </c>
      <c r="K11" s="1" t="s">
        <v>25</v>
      </c>
      <c r="L11" s="1" t="s">
        <v>26</v>
      </c>
      <c r="M11" s="1" t="s">
        <v>25</v>
      </c>
      <c r="N11" s="1" t="s">
        <v>27</v>
      </c>
      <c r="O11" s="1" t="s">
        <v>25</v>
      </c>
      <c r="P11" s="1" t="s">
        <v>25</v>
      </c>
      <c r="Q11" s="1" t="s">
        <v>25</v>
      </c>
      <c r="R11" s="1">
        <f t="shared" si="0"/>
        <v>67.5</v>
      </c>
      <c r="S11" s="1" t="s">
        <v>48</v>
      </c>
      <c r="T11" s="1" t="s">
        <v>57</v>
      </c>
      <c r="U11" s="1" t="s">
        <v>78</v>
      </c>
      <c r="V11" s="1" t="s">
        <v>51</v>
      </c>
      <c r="W11" s="1" t="s">
        <v>31</v>
      </c>
      <c r="X11" s="1" t="s">
        <v>42</v>
      </c>
      <c r="Y11" s="1" t="s">
        <v>42</v>
      </c>
      <c r="Z11" s="1" t="s">
        <v>79</v>
      </c>
    </row>
    <row r="12" spans="1:26" ht="15.75" customHeight="1" x14ac:dyDescent="0.2">
      <c r="A12" s="2">
        <v>44805.723340127297</v>
      </c>
      <c r="B12" s="1" t="s">
        <v>54</v>
      </c>
      <c r="C12" s="1" t="s">
        <v>20</v>
      </c>
      <c r="D12" s="1" t="s">
        <v>80</v>
      </c>
      <c r="E12" s="1" t="s">
        <v>22</v>
      </c>
      <c r="F12" s="1" t="s">
        <v>23</v>
      </c>
      <c r="G12" s="1" t="s">
        <v>24</v>
      </c>
      <c r="H12" s="1" t="s">
        <v>26</v>
      </c>
      <c r="I12" s="1" t="s">
        <v>27</v>
      </c>
      <c r="J12" s="1" t="s">
        <v>26</v>
      </c>
      <c r="K12" s="1" t="s">
        <v>47</v>
      </c>
      <c r="L12" s="1" t="s">
        <v>26</v>
      </c>
      <c r="M12" s="1" t="s">
        <v>56</v>
      </c>
      <c r="N12" s="1" t="s">
        <v>25</v>
      </c>
      <c r="O12" s="1" t="s">
        <v>56</v>
      </c>
      <c r="P12" s="1" t="s">
        <v>25</v>
      </c>
      <c r="Q12" s="1" t="s">
        <v>26</v>
      </c>
      <c r="R12" s="1">
        <f t="shared" si="0"/>
        <v>55</v>
      </c>
      <c r="S12" s="1" t="s">
        <v>81</v>
      </c>
      <c r="T12" s="1" t="s">
        <v>63</v>
      </c>
      <c r="U12" s="1" t="s">
        <v>58</v>
      </c>
      <c r="V12" s="1" t="s">
        <v>51</v>
      </c>
      <c r="W12" s="1" t="s">
        <v>31</v>
      </c>
      <c r="X12" s="1" t="s">
        <v>42</v>
      </c>
      <c r="Y12" s="1" t="s">
        <v>42</v>
      </c>
      <c r="Z12" s="1" t="s">
        <v>82</v>
      </c>
    </row>
    <row r="13" spans="1:26" ht="15.75" customHeight="1" x14ac:dyDescent="0.2">
      <c r="Q13" s="4" t="s">
        <v>105</v>
      </c>
      <c r="R13" s="1">
        <f>AVERAGE(R2:R12)</f>
        <v>62.272727272727273</v>
      </c>
    </row>
    <row r="14" spans="1:26" ht="15.75" customHeight="1" x14ac:dyDescent="0.2">
      <c r="A14" s="3" t="s">
        <v>83</v>
      </c>
      <c r="B14" s="3" t="s">
        <v>14</v>
      </c>
      <c r="Q14" s="4" t="s">
        <v>106</v>
      </c>
      <c r="R14">
        <f>MEDIAN(R2:R12)</f>
        <v>65</v>
      </c>
    </row>
    <row r="15" spans="1:26" ht="15.75" customHeight="1" x14ac:dyDescent="0.2">
      <c r="A15" s="1" t="s">
        <v>56</v>
      </c>
      <c r="B15">
        <v>1</v>
      </c>
    </row>
    <row r="16" spans="1:26" ht="15.75" customHeight="1" x14ac:dyDescent="0.2">
      <c r="A16" s="1" t="s">
        <v>25</v>
      </c>
      <c r="B16">
        <v>2</v>
      </c>
    </row>
    <row r="17" spans="1:18" ht="15.75" customHeight="1" x14ac:dyDescent="0.2">
      <c r="A17" s="1" t="s">
        <v>27</v>
      </c>
      <c r="B17">
        <v>3</v>
      </c>
    </row>
    <row r="18" spans="1:18" ht="15.75" customHeight="1" thickBot="1" x14ac:dyDescent="0.25">
      <c r="A18" s="1" t="s">
        <v>26</v>
      </c>
      <c r="B18">
        <v>4</v>
      </c>
      <c r="G18" s="11"/>
      <c r="H18" s="12" t="s">
        <v>95</v>
      </c>
      <c r="I18" s="13" t="s">
        <v>96</v>
      </c>
      <c r="J18" s="13" t="s">
        <v>97</v>
      </c>
      <c r="K18" s="13" t="s">
        <v>98</v>
      </c>
      <c r="L18" s="13" t="s">
        <v>99</v>
      </c>
      <c r="M18" s="13" t="s">
        <v>100</v>
      </c>
      <c r="N18" s="13" t="s">
        <v>101</v>
      </c>
      <c r="O18" s="13" t="s">
        <v>102</v>
      </c>
      <c r="P18" s="13" t="s">
        <v>103</v>
      </c>
      <c r="Q18" s="14" t="s">
        <v>104</v>
      </c>
      <c r="R18" s="17" t="s">
        <v>107</v>
      </c>
    </row>
    <row r="19" spans="1:18" ht="15.75" customHeight="1" thickTop="1" x14ac:dyDescent="0.2">
      <c r="A19" s="1" t="s">
        <v>47</v>
      </c>
      <c r="B19">
        <v>5</v>
      </c>
      <c r="G19" s="8" t="s">
        <v>84</v>
      </c>
      <c r="H19" s="9">
        <f t="shared" ref="H19:H29" si="1">VLOOKUP(H2,$A$15:$B$19,2,0)-1</f>
        <v>1</v>
      </c>
      <c r="I19" s="10">
        <f t="shared" ref="I19:I29" si="2">5-VLOOKUP(I2,$A$15:$B$19,2,0)</f>
        <v>3</v>
      </c>
      <c r="J19" s="10">
        <f t="shared" ref="J19:J29" si="3">VLOOKUP(J2,$A$15:$B$19,2,0)-1</f>
        <v>1</v>
      </c>
      <c r="K19" s="10">
        <f t="shared" ref="K19:K29" si="4">5-VLOOKUP(K2,$A$15:$B$19,2,0)</f>
        <v>1</v>
      </c>
      <c r="L19" s="10">
        <f t="shared" ref="L19:L29" si="5">VLOOKUP(L2,$A$15:$B$19,2,0)-1</f>
        <v>2</v>
      </c>
      <c r="M19" s="10">
        <f t="shared" ref="M19:M29" si="6">5-VLOOKUP(M2,$A$15:$B$19,2,0)</f>
        <v>3</v>
      </c>
      <c r="N19" s="10">
        <f t="shared" ref="N19:N29" si="7">VLOOKUP(N2,$A$15:$B$19,2,0)-1</f>
        <v>1</v>
      </c>
      <c r="O19" s="10">
        <f t="shared" ref="O19:O29" si="8">5-VLOOKUP(O2,$A$15:$B$19,2,0)</f>
        <v>2</v>
      </c>
      <c r="P19" s="10">
        <f t="shared" ref="P19:P29" si="9">VLOOKUP(P2,$A$15:$B$19,2,0)-1</f>
        <v>1</v>
      </c>
      <c r="Q19" s="15">
        <f t="shared" ref="Q19:Q29" si="10">5-VLOOKUP(Q2,$A$15:$B$19,2,0)</f>
        <v>2</v>
      </c>
      <c r="R19" s="18">
        <f>SUM(H19:Q19)*2.5</f>
        <v>42.5</v>
      </c>
    </row>
    <row r="20" spans="1:18" ht="15.75" customHeight="1" x14ac:dyDescent="0.2">
      <c r="G20" s="7" t="s">
        <v>85</v>
      </c>
      <c r="H20" s="6">
        <f t="shared" si="1"/>
        <v>2</v>
      </c>
      <c r="I20" s="5">
        <f t="shared" si="2"/>
        <v>1</v>
      </c>
      <c r="J20" s="5">
        <f t="shared" si="3"/>
        <v>1</v>
      </c>
      <c r="K20" s="5">
        <f t="shared" si="4"/>
        <v>3</v>
      </c>
      <c r="L20" s="5">
        <f t="shared" si="5"/>
        <v>3</v>
      </c>
      <c r="M20" s="5">
        <f t="shared" si="6"/>
        <v>3</v>
      </c>
      <c r="N20" s="5">
        <f t="shared" si="7"/>
        <v>2</v>
      </c>
      <c r="O20" s="5">
        <f t="shared" si="8"/>
        <v>2</v>
      </c>
      <c r="P20" s="5">
        <f t="shared" si="9"/>
        <v>1</v>
      </c>
      <c r="Q20" s="16">
        <f t="shared" si="10"/>
        <v>3</v>
      </c>
      <c r="R20" s="19">
        <f t="shared" ref="R20:R29" si="11">SUM(H20:Q20)*2.5</f>
        <v>52.5</v>
      </c>
    </row>
    <row r="21" spans="1:18" ht="15.75" customHeight="1" x14ac:dyDescent="0.2">
      <c r="G21" s="7" t="s">
        <v>86</v>
      </c>
      <c r="H21" s="6">
        <f t="shared" si="1"/>
        <v>3</v>
      </c>
      <c r="I21" s="5">
        <f t="shared" si="2"/>
        <v>3</v>
      </c>
      <c r="J21" s="5">
        <f t="shared" si="3"/>
        <v>2</v>
      </c>
      <c r="K21" s="5">
        <f t="shared" si="4"/>
        <v>3</v>
      </c>
      <c r="L21" s="5">
        <f t="shared" si="5"/>
        <v>4</v>
      </c>
      <c r="M21" s="5">
        <f t="shared" si="6"/>
        <v>3</v>
      </c>
      <c r="N21" s="5">
        <f t="shared" si="7"/>
        <v>1</v>
      </c>
      <c r="O21" s="5">
        <f t="shared" si="8"/>
        <v>3</v>
      </c>
      <c r="P21" s="5">
        <f t="shared" si="9"/>
        <v>2</v>
      </c>
      <c r="Q21" s="16">
        <f t="shared" si="10"/>
        <v>2</v>
      </c>
      <c r="R21" s="19">
        <f t="shared" si="11"/>
        <v>65</v>
      </c>
    </row>
    <row r="22" spans="1:18" ht="15.75" customHeight="1" x14ac:dyDescent="0.2">
      <c r="G22" s="7" t="s">
        <v>87</v>
      </c>
      <c r="H22" s="6">
        <f t="shared" si="1"/>
        <v>2</v>
      </c>
      <c r="I22" s="5">
        <f t="shared" si="2"/>
        <v>2</v>
      </c>
      <c r="J22" s="5">
        <f t="shared" si="3"/>
        <v>2</v>
      </c>
      <c r="K22" s="5">
        <f t="shared" si="4"/>
        <v>3</v>
      </c>
      <c r="L22" s="5">
        <f t="shared" si="5"/>
        <v>4</v>
      </c>
      <c r="M22" s="5">
        <f t="shared" si="6"/>
        <v>4</v>
      </c>
      <c r="N22" s="5">
        <f t="shared" si="7"/>
        <v>3</v>
      </c>
      <c r="O22" s="5">
        <f t="shared" si="8"/>
        <v>4</v>
      </c>
      <c r="P22" s="5">
        <f t="shared" si="9"/>
        <v>1</v>
      </c>
      <c r="Q22" s="16">
        <f t="shared" si="10"/>
        <v>2</v>
      </c>
      <c r="R22" s="19">
        <f t="shared" si="11"/>
        <v>67.5</v>
      </c>
    </row>
    <row r="23" spans="1:18" ht="15.75" customHeight="1" x14ac:dyDescent="0.2">
      <c r="G23" s="7" t="s">
        <v>88</v>
      </c>
      <c r="H23" s="6">
        <f t="shared" si="1"/>
        <v>3</v>
      </c>
      <c r="I23" s="5">
        <f t="shared" si="2"/>
        <v>3</v>
      </c>
      <c r="J23" s="5">
        <f t="shared" si="3"/>
        <v>1</v>
      </c>
      <c r="K23" s="5">
        <f t="shared" si="4"/>
        <v>3</v>
      </c>
      <c r="L23" s="5">
        <f t="shared" si="5"/>
        <v>4</v>
      </c>
      <c r="M23" s="5">
        <f t="shared" si="6"/>
        <v>4</v>
      </c>
      <c r="N23" s="5">
        <f t="shared" si="7"/>
        <v>1</v>
      </c>
      <c r="O23" s="5">
        <f t="shared" si="8"/>
        <v>3</v>
      </c>
      <c r="P23" s="5">
        <f t="shared" si="9"/>
        <v>1</v>
      </c>
      <c r="Q23" s="16">
        <f t="shared" si="10"/>
        <v>1</v>
      </c>
      <c r="R23" s="19">
        <f t="shared" si="11"/>
        <v>60</v>
      </c>
    </row>
    <row r="24" spans="1:18" ht="15.75" customHeight="1" x14ac:dyDescent="0.2">
      <c r="G24" s="7" t="s">
        <v>89</v>
      </c>
      <c r="H24" s="6">
        <f t="shared" si="1"/>
        <v>2</v>
      </c>
      <c r="I24" s="5">
        <f t="shared" si="2"/>
        <v>3</v>
      </c>
      <c r="J24" s="5">
        <f t="shared" si="3"/>
        <v>3</v>
      </c>
      <c r="K24" s="5">
        <f t="shared" si="4"/>
        <v>4</v>
      </c>
      <c r="L24" s="5">
        <f t="shared" si="5"/>
        <v>4</v>
      </c>
      <c r="M24" s="5">
        <f t="shared" si="6"/>
        <v>3</v>
      </c>
      <c r="N24" s="5">
        <f t="shared" si="7"/>
        <v>1</v>
      </c>
      <c r="O24" s="5">
        <f t="shared" si="8"/>
        <v>4</v>
      </c>
      <c r="P24" s="5">
        <f t="shared" si="9"/>
        <v>4</v>
      </c>
      <c r="Q24" s="16">
        <f t="shared" si="10"/>
        <v>3</v>
      </c>
      <c r="R24" s="19">
        <f t="shared" si="11"/>
        <v>77.5</v>
      </c>
    </row>
    <row r="25" spans="1:18" ht="15.75" customHeight="1" x14ac:dyDescent="0.2">
      <c r="G25" s="7" t="s">
        <v>90</v>
      </c>
      <c r="H25" s="6">
        <f t="shared" si="1"/>
        <v>4</v>
      </c>
      <c r="I25" s="5">
        <f t="shared" si="2"/>
        <v>2</v>
      </c>
      <c r="J25" s="5">
        <f t="shared" si="3"/>
        <v>3</v>
      </c>
      <c r="K25" s="5">
        <f t="shared" si="4"/>
        <v>2</v>
      </c>
      <c r="L25" s="5">
        <f t="shared" si="5"/>
        <v>4</v>
      </c>
      <c r="M25" s="5">
        <f t="shared" si="6"/>
        <v>3</v>
      </c>
      <c r="N25" s="5">
        <f t="shared" si="7"/>
        <v>1</v>
      </c>
      <c r="O25" s="5">
        <f t="shared" si="8"/>
        <v>3</v>
      </c>
      <c r="P25" s="5">
        <f t="shared" si="9"/>
        <v>2</v>
      </c>
      <c r="Q25" s="16">
        <f t="shared" si="10"/>
        <v>2</v>
      </c>
      <c r="R25" s="19">
        <f t="shared" si="11"/>
        <v>65</v>
      </c>
    </row>
    <row r="26" spans="1:18" ht="15.75" customHeight="1" x14ac:dyDescent="0.2">
      <c r="G26" s="7" t="s">
        <v>91</v>
      </c>
      <c r="H26" s="6">
        <f t="shared" si="1"/>
        <v>2</v>
      </c>
      <c r="I26" s="5">
        <f t="shared" si="2"/>
        <v>3</v>
      </c>
      <c r="J26" s="5">
        <f t="shared" si="3"/>
        <v>2</v>
      </c>
      <c r="K26" s="5">
        <f t="shared" si="4"/>
        <v>4</v>
      </c>
      <c r="L26" s="5">
        <f t="shared" si="5"/>
        <v>2</v>
      </c>
      <c r="M26" s="5">
        <f t="shared" si="6"/>
        <v>3</v>
      </c>
      <c r="N26" s="5">
        <f t="shared" si="7"/>
        <v>3</v>
      </c>
      <c r="O26" s="5">
        <f t="shared" si="8"/>
        <v>2</v>
      </c>
      <c r="P26" s="5">
        <f t="shared" si="9"/>
        <v>3</v>
      </c>
      <c r="Q26" s="16">
        <f t="shared" si="10"/>
        <v>3</v>
      </c>
      <c r="R26" s="19">
        <f t="shared" si="11"/>
        <v>67.5</v>
      </c>
    </row>
    <row r="27" spans="1:18" ht="15.75" customHeight="1" x14ac:dyDescent="0.2">
      <c r="G27" s="7" t="s">
        <v>92</v>
      </c>
      <c r="H27" s="6">
        <f t="shared" si="1"/>
        <v>3</v>
      </c>
      <c r="I27" s="5">
        <f t="shared" si="2"/>
        <v>3</v>
      </c>
      <c r="J27" s="5">
        <f t="shared" si="3"/>
        <v>2</v>
      </c>
      <c r="K27" s="5">
        <f t="shared" si="4"/>
        <v>3</v>
      </c>
      <c r="L27" s="5">
        <f t="shared" si="5"/>
        <v>3</v>
      </c>
      <c r="M27" s="5">
        <f t="shared" si="6"/>
        <v>3</v>
      </c>
      <c r="N27" s="5">
        <f t="shared" si="7"/>
        <v>1</v>
      </c>
      <c r="O27" s="5">
        <f t="shared" si="8"/>
        <v>2</v>
      </c>
      <c r="P27" s="5">
        <f t="shared" si="9"/>
        <v>3</v>
      </c>
      <c r="Q27" s="16">
        <f t="shared" si="10"/>
        <v>3</v>
      </c>
      <c r="R27" s="19">
        <f t="shared" si="11"/>
        <v>65</v>
      </c>
    </row>
    <row r="28" spans="1:18" ht="15.75" customHeight="1" x14ac:dyDescent="0.2">
      <c r="G28" s="7" t="s">
        <v>93</v>
      </c>
      <c r="H28" s="6">
        <f t="shared" si="1"/>
        <v>3</v>
      </c>
      <c r="I28" s="5">
        <f t="shared" si="2"/>
        <v>3</v>
      </c>
      <c r="J28" s="5">
        <f t="shared" si="3"/>
        <v>3</v>
      </c>
      <c r="K28" s="5">
        <f t="shared" si="4"/>
        <v>3</v>
      </c>
      <c r="L28" s="5">
        <f t="shared" si="5"/>
        <v>3</v>
      </c>
      <c r="M28" s="5">
        <f t="shared" si="6"/>
        <v>3</v>
      </c>
      <c r="N28" s="5">
        <f t="shared" si="7"/>
        <v>2</v>
      </c>
      <c r="O28" s="5">
        <f t="shared" si="8"/>
        <v>3</v>
      </c>
      <c r="P28" s="5">
        <f t="shared" si="9"/>
        <v>1</v>
      </c>
      <c r="Q28" s="16">
        <f t="shared" si="10"/>
        <v>3</v>
      </c>
      <c r="R28" s="19">
        <f t="shared" si="11"/>
        <v>67.5</v>
      </c>
    </row>
    <row r="29" spans="1:18" ht="15.75" customHeight="1" x14ac:dyDescent="0.2">
      <c r="G29" s="7" t="s">
        <v>94</v>
      </c>
      <c r="H29" s="6">
        <f t="shared" si="1"/>
        <v>3</v>
      </c>
      <c r="I29" s="5">
        <f t="shared" si="2"/>
        <v>2</v>
      </c>
      <c r="J29" s="5">
        <f t="shared" si="3"/>
        <v>3</v>
      </c>
      <c r="K29" s="5">
        <f t="shared" si="4"/>
        <v>0</v>
      </c>
      <c r="L29" s="5">
        <f t="shared" si="5"/>
        <v>3</v>
      </c>
      <c r="M29" s="5">
        <f t="shared" si="6"/>
        <v>4</v>
      </c>
      <c r="N29" s="5">
        <f t="shared" si="7"/>
        <v>1</v>
      </c>
      <c r="O29" s="5">
        <f t="shared" si="8"/>
        <v>4</v>
      </c>
      <c r="P29" s="5">
        <f t="shared" si="9"/>
        <v>1</v>
      </c>
      <c r="Q29" s="16">
        <f t="shared" si="10"/>
        <v>1</v>
      </c>
      <c r="R29" s="19">
        <f t="shared" si="11"/>
        <v>55</v>
      </c>
    </row>
    <row r="30" spans="1:18" ht="15.75" customHeight="1" x14ac:dyDescent="0.2">
      <c r="Q30" s="4" t="s">
        <v>105</v>
      </c>
      <c r="R30" s="1">
        <f>AVERAGE(R19:R29)</f>
        <v>62.272727272727273</v>
      </c>
    </row>
    <row r="31" spans="1:18" ht="15.75" customHeight="1" x14ac:dyDescent="0.2">
      <c r="Q31" s="4" t="s">
        <v>106</v>
      </c>
      <c r="R31">
        <f>MEDIAN(R19:R29)</f>
        <v>65</v>
      </c>
    </row>
  </sheetData>
  <phoneticPr fontId="3" type="noConversion"/>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Form responses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孟庆威</cp:lastModifiedBy>
  <dcterms:created xsi:type="dcterms:W3CDTF">2022-09-09T16:52:12Z</dcterms:created>
  <dcterms:modified xsi:type="dcterms:W3CDTF">2022-09-13T17:22:51Z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B2F376FDCE724813920769C0103D7DC4</vt:lpwstr>
  </property>
  <property fmtid="{D5CDD505-2E9C-101B-9397-08002B2CF9AE}" pid="3" name="KSOProductBuildVer">
    <vt:lpwstr>2052-11.1.0.12358</vt:lpwstr>
  </property>
</Properties>
</file>