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anluca\share\GianlucaPresario\CorsoRiskAnalysis\CourseWork\"/>
    </mc:Choice>
  </mc:AlternateContent>
  <bookViews>
    <workbookView xWindow="0" yWindow="0" windowWidth="19368" windowHeight="8616" activeTab="3"/>
  </bookViews>
  <sheets>
    <sheet name="AA" sheetId="1" r:id="rId1"/>
    <sheet name="MSFT" sheetId="2" r:id="rId2"/>
    <sheet name="PG" sheetId="3" r:id="rId3"/>
    <sheet name="US LIBOR Rates" sheetId="4" r:id="rId4"/>
    <sheet name="Commodity Swap" sheetId="5" r:id="rId5"/>
  </sheets>
  <definedNames>
    <definedName name="solver_adj" localSheetId="4" hidden="1">'Commodity Swap'!$B$9</definedName>
    <definedName name="solver_cvg" localSheetId="4" hidden="1">"0,0001"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"0,075"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'Commodity Swap'!$F$15</definedName>
    <definedName name="solver_pre" localSheetId="4" hidden="1">"0,000001"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3</definedName>
    <definedName name="solver_val" localSheetId="4" hidden="1">0</definedName>
    <definedName name="solver_ver" localSheetId="4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5" l="1"/>
  <c r="D17" i="5" s="1"/>
  <c r="B15" i="5"/>
  <c r="B5" i="5"/>
  <c r="G12" i="5" s="1"/>
  <c r="H12" i="5" s="1"/>
  <c r="B4" i="5"/>
  <c r="B3" i="5"/>
  <c r="B6" i="5" l="1"/>
  <c r="C13" i="5" s="1"/>
  <c r="B7" i="5"/>
  <c r="C15" i="5"/>
  <c r="C12" i="5"/>
  <c r="D12" i="5" s="1"/>
  <c r="D15" i="5" l="1"/>
  <c r="D16" i="5"/>
  <c r="B10" i="5"/>
  <c r="B9" i="5" s="1"/>
  <c r="D13" i="5"/>
  <c r="H17" i="5" l="1"/>
  <c r="H15" i="5"/>
  <c r="H16" i="5"/>
  <c r="G16" i="5" s="1"/>
  <c r="G15" i="5" l="1"/>
  <c r="F15" i="5" s="1"/>
</calcChain>
</file>

<file path=xl/sharedStrings.xml><?xml version="1.0" encoding="utf-8"?>
<sst xmlns="http://schemas.openxmlformats.org/spreadsheetml/2006/main" count="690" uniqueCount="405">
  <si>
    <r>
      <t>Calls</t>
    </r>
    <r>
      <rPr>
        <sz val="8"/>
        <color theme="1"/>
        <rFont val="Calibri"/>
        <family val="2"/>
        <scheme val="minor"/>
      </rPr>
      <t>forApril 20, 2018</t>
    </r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</si>
  <si>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</si>
  <si>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</si>
  <si>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</si>
  <si>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</si>
  <si>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</si>
  <si>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</si>
  <si>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</si>
  <si>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</si>
  <si>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</si>
  <si>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</si>
  <si>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</si>
  <si>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AAPL180420C00002500</t>
  </si>
  <si>
    <t>2017-11-28 11:24AM EST</t>
  </si>
  <si>
    <t>AAPL180420C00005000</t>
  </si>
  <si>
    <t>2018-01-23 2:15PM EST</t>
  </si>
  <si>
    <t>-</t>
  </si>
  <si>
    <t>AAPL180420C00007500</t>
  </si>
  <si>
    <t>2018-01-26 11:51PM EST</t>
  </si>
  <si>
    <t>AAPL180420C00010000</t>
  </si>
  <si>
    <t>2018-02-02 11:51PM EST</t>
  </si>
  <si>
    <t>AAPL180420C00022500</t>
  </si>
  <si>
    <t>2017-11-17 11:48PM EST</t>
  </si>
  <si>
    <t>AAPL180420C00040000</t>
  </si>
  <si>
    <t>2018-02-08 2:43PM EST</t>
  </si>
  <si>
    <t>AAPL180420C00050000</t>
  </si>
  <si>
    <t>2018-02-08 3:21PM EST</t>
  </si>
  <si>
    <t>AAPL180420C00055000</t>
  </si>
  <si>
    <t>2017-11-09 3:15PM EST</t>
  </si>
  <si>
    <t>AAPL180420C00060000</t>
  </si>
  <si>
    <t>2018-01-10 2:03PM EST</t>
  </si>
  <si>
    <t>AAPL180420C00070000</t>
  </si>
  <si>
    <t>2018-02-08 3:28PM EST</t>
  </si>
  <si>
    <t>AAPL180420C00085000</t>
  </si>
  <si>
    <t>2018-02-02 12:12PM EST</t>
  </si>
  <si>
    <t>AAPL180420C00090000</t>
  </si>
  <si>
    <t>2018-01-11 2:34PM EST</t>
  </si>
  <si>
    <t>AAPL180420C00095000</t>
  </si>
  <si>
    <t>2018-02-07 11:41AM EST</t>
  </si>
  <si>
    <t>AAPL180420C00100000</t>
  </si>
  <si>
    <t>2018-02-06 3:36PM EST</t>
  </si>
  <si>
    <t>AAPL180420C00105000</t>
  </si>
  <si>
    <t>2018-02-01 2:08PM EST</t>
  </si>
  <si>
    <t>AAPL180420C00110000</t>
  </si>
  <si>
    <t>2018-02-08 12:21PM EST</t>
  </si>
  <si>
    <t>AAPL180420C00115000</t>
  </si>
  <si>
    <t>2018-02-02 3:59PM EST</t>
  </si>
  <si>
    <t>AAPL180420C00120000</t>
  </si>
  <si>
    <t>2018-02-07 3:55PM EST</t>
  </si>
  <si>
    <t>AAPL180420C00125000</t>
  </si>
  <si>
    <t>2018-02-08 12:25PM EST</t>
  </si>
  <si>
    <t>AAPL180420C00130000</t>
  </si>
  <si>
    <t>2018-02-08 3:37PM EST</t>
  </si>
  <si>
    <t>AAPL180420C00135000</t>
  </si>
  <si>
    <t>2018-02-08 3:58PM EST</t>
  </si>
  <si>
    <t>AAPL180420C00140000</t>
  </si>
  <si>
    <t>2018-02-08 3:59PM EST</t>
  </si>
  <si>
    <t>AAPL180420C00145000</t>
  </si>
  <si>
    <t>2018-02-08 3:48PM EST</t>
  </si>
  <si>
    <t>AAPL180420C00150000</t>
  </si>
  <si>
    <t>2018-02-09 9:33AM EST</t>
  </si>
  <si>
    <t>AAPL180420C00155000</t>
  </si>
  <si>
    <t>AAPL180420C00160000</t>
  </si>
  <si>
    <t>2018-02-09 9:34AM EST</t>
  </si>
  <si>
    <t>AAPL180420C00165000</t>
  </si>
  <si>
    <t>AAPL180420C00170000</t>
  </si>
  <si>
    <t>AAPL180420C00175000</t>
  </si>
  <si>
    <t>AAPL180420C00180000</t>
  </si>
  <si>
    <t>AAPL180420C00185000</t>
  </si>
  <si>
    <t>AAPL180420C00190000</t>
  </si>
  <si>
    <t>2018-02-08 3:51PM EST</t>
  </si>
  <si>
    <t>AAPL180420C00195000</t>
  </si>
  <si>
    <t>AAPL180420C00200000</t>
  </si>
  <si>
    <t>2018-02-09 9:35AM EST</t>
  </si>
  <si>
    <t>AAPL180420C00205000</t>
  </si>
  <si>
    <t>2018-02-08 1:40PM EST</t>
  </si>
  <si>
    <t>AAPL180420C00210000</t>
  </si>
  <si>
    <t>2018-02-08 9:37AM EST</t>
  </si>
  <si>
    <t>AAPL180420C00215000</t>
  </si>
  <si>
    <t>2018-02-09 9:32AM EST</t>
  </si>
  <si>
    <t>AAPL180420C00220000</t>
  </si>
  <si>
    <t>2018-02-07 3:19PM EST</t>
  </si>
  <si>
    <t>AAPL180420C00225000</t>
  </si>
  <si>
    <t>2018-02-06 3:07PM EST</t>
  </si>
  <si>
    <t>AAPL180420C00230000</t>
  </si>
  <si>
    <t>2018-02-05 2:19PM EST</t>
  </si>
  <si>
    <t>AAPL180420C00235000</t>
  </si>
  <si>
    <t>2018-02-08 2:22PM EST</t>
  </si>
  <si>
    <t>AAPL180420C00240000</t>
  </si>
  <si>
    <t>2018-02-08 12:52PM EST</t>
  </si>
  <si>
    <t>AAPL180420C00245000</t>
  </si>
  <si>
    <t>2018-01-30 9:51AM EST</t>
  </si>
  <si>
    <t>AAPL180420C00250000</t>
  </si>
  <si>
    <t>2018-02-05 11:04AM EST</t>
  </si>
  <si>
    <t>AAPL180420C00255000</t>
  </si>
  <si>
    <t>2018-01-30 9:52AM EST</t>
  </si>
  <si>
    <t>AAPL180420C00260000</t>
  </si>
  <si>
    <t>2018-02-02 9:36AM EST</t>
  </si>
  <si>
    <t>AAPL180420C00265000</t>
  </si>
  <si>
    <t>AAPL180420C00270000</t>
  </si>
  <si>
    <t>2018-01-11 10:19AM EST</t>
  </si>
  <si>
    <t>AAPL180420C00275000</t>
  </si>
  <si>
    <t>2018-02-05 3:49PM EST</t>
  </si>
  <si>
    <t>AAPL180420C00280000</t>
  </si>
  <si>
    <t>2018-02-02 9:30AM EST</t>
  </si>
  <si>
    <t>AAPL180420C00285000</t>
  </si>
  <si>
    <t>2018-01-11 10:22AM EST</t>
  </si>
  <si>
    <t>AAPL180420C00290000</t>
  </si>
  <si>
    <t>2017-11-22 10:59AM EST</t>
  </si>
  <si>
    <t>AAPL180420C00295000</t>
  </si>
  <si>
    <t>AAPL180420C00300000</t>
  </si>
  <si>
    <t>2018-02-08 2:34PM EST</t>
  </si>
  <si>
    <t>AAPL180420C00305000</t>
  </si>
  <si>
    <t>AAPL180420C00310000</t>
  </si>
  <si>
    <t>AAPL180420C00320000</t>
  </si>
  <si>
    <t>2018-02-07 9:32AM EST</t>
  </si>
  <si>
    <r>
      <t>Puts</t>
    </r>
    <r>
      <rPr>
        <sz val="8"/>
        <color theme="1"/>
        <rFont val="Calibri"/>
        <family val="2"/>
        <scheme val="minor"/>
      </rPr>
      <t>forApril 20, 2018</t>
    </r>
  </si>
  <si>
    <t>AAPL180420P00002500</t>
  </si>
  <si>
    <t>2017-09-22 10:55PM EST</t>
  </si>
  <si>
    <t>AAPL180420P00050000</t>
  </si>
  <si>
    <t>2017-10-20 10:47PM EST</t>
  </si>
  <si>
    <t>AAPL180420P00055000</t>
  </si>
  <si>
    <t>2017-10-16 10:44AM EST</t>
  </si>
  <si>
    <t>AAPL180420P00060000</t>
  </si>
  <si>
    <t>2017-10-27 10:52PM EST</t>
  </si>
  <si>
    <t>AAPL180420P00065000</t>
  </si>
  <si>
    <t>2017-10-20 1:45PM EST</t>
  </si>
  <si>
    <t>AAPL180420P00070000</t>
  </si>
  <si>
    <t>2018-01-12 12:10PM EST</t>
  </si>
  <si>
    <t>AAPL180420P00075000</t>
  </si>
  <si>
    <t>2018-01-29 11:12AM EST</t>
  </si>
  <si>
    <t>AAPL180420P00080000</t>
  </si>
  <si>
    <t>2018-02-01 3:48PM EST</t>
  </si>
  <si>
    <t>AAPL180420P00085000</t>
  </si>
  <si>
    <t>AAPL180420P00090000</t>
  </si>
  <si>
    <t>AAPL180420P00095000</t>
  </si>
  <si>
    <t>2018-02-08 3:14PM EST</t>
  </si>
  <si>
    <t>AAPL180420P00100000</t>
  </si>
  <si>
    <t>2018-02-08 3:50PM EST</t>
  </si>
  <si>
    <t>AAPL180420P00105000</t>
  </si>
  <si>
    <t>2018-02-08 1:18PM EST</t>
  </si>
  <si>
    <t>AAPL180420P00110000</t>
  </si>
  <si>
    <t>2018-02-08 1:42PM EST</t>
  </si>
  <si>
    <t>AAPL180420P00115000</t>
  </si>
  <si>
    <t>AAPL180420P00120000</t>
  </si>
  <si>
    <t>2018-02-08 3:47PM EST</t>
  </si>
  <si>
    <t>AAPL180420P00125000</t>
  </si>
  <si>
    <t>2018-02-09 9:30AM EST</t>
  </si>
  <si>
    <t>AAPL180420P00130000</t>
  </si>
  <si>
    <t>AAPL180420P00135000</t>
  </si>
  <si>
    <t>AAPL180420P00140000</t>
  </si>
  <si>
    <t>AAPL180420P00145000</t>
  </si>
  <si>
    <t>AAPL180420P00150000</t>
  </si>
  <si>
    <t>AAPL180420P00155000</t>
  </si>
  <si>
    <t>AAPL180420P00160000</t>
  </si>
  <si>
    <t>AAPL180420P00165000</t>
  </si>
  <si>
    <t>AAPL180420P00170000</t>
  </si>
  <si>
    <t>2018-02-09 9:31AM EST</t>
  </si>
  <si>
    <t>AAPL180420P00175000</t>
  </si>
  <si>
    <t>AAPL180420P00180000</t>
  </si>
  <si>
    <t>2018-02-08 3:52PM EST</t>
  </si>
  <si>
    <t>AAPL180420P00185000</t>
  </si>
  <si>
    <t>2018-02-08 12:57PM EST</t>
  </si>
  <si>
    <t>AAPL180420P00190000</t>
  </si>
  <si>
    <t>AAPL180420P00195000</t>
  </si>
  <si>
    <t>2018-02-05 2:46PM EST</t>
  </si>
  <si>
    <t>AAPL180420P00200000</t>
  </si>
  <si>
    <t>2018-02-05 2:15PM EST</t>
  </si>
  <si>
    <t>AAPL180420P00205000</t>
  </si>
  <si>
    <t>2018-02-05 2:18PM EST</t>
  </si>
  <si>
    <t>AAPL180420P00210000</t>
  </si>
  <si>
    <t>2018-02-07 10:46AM EST</t>
  </si>
  <si>
    <t>AAPL180420P00215000</t>
  </si>
  <si>
    <t>2018-02-06 2:32PM EST</t>
  </si>
  <si>
    <t>AAPL180420P00220000</t>
  </si>
  <si>
    <t>2018-02-05 2:29PM EST</t>
  </si>
  <si>
    <t>AAPL180420P00225000</t>
  </si>
  <si>
    <t>2018-02-06 12:36PM EST</t>
  </si>
  <si>
    <t>AAPL180420P00230000</t>
  </si>
  <si>
    <t>AAPL180420P00235000</t>
  </si>
  <si>
    <t>2018-01-02 11:40AM EST</t>
  </si>
  <si>
    <t>AAPL180420P00240000</t>
  </si>
  <si>
    <t>2017-12-29 11:46PM EST</t>
  </si>
  <si>
    <t>AAPL180420P00250000</t>
  </si>
  <si>
    <t>2018-01-03 9:48AM EST</t>
  </si>
  <si>
    <t>AAPL180420P00255000</t>
  </si>
  <si>
    <t>2018-02-02 3:41PM EST</t>
  </si>
  <si>
    <t>AAPL180420P00260000</t>
  </si>
  <si>
    <t>2018-02-06 11:46AM EST</t>
  </si>
  <si>
    <t>AAPL180420P00265000</t>
  </si>
  <si>
    <t>2018-01-19 11:44PM EST</t>
  </si>
  <si>
    <t>AAPL180420P00270000</t>
  </si>
  <si>
    <t>2018-01-16 3:07PM EST</t>
  </si>
  <si>
    <t>AAPL180420P00285000</t>
  </si>
  <si>
    <t>2018-01-12 11:44PM EST</t>
  </si>
  <si>
    <t>AAPL180420P00315000</t>
  </si>
  <si>
    <r>
      <t>Calls</t>
    </r>
    <r>
      <rPr>
        <sz val="8"/>
        <color theme="1"/>
        <rFont val="Calibri"/>
        <family val="2"/>
        <scheme val="minor"/>
      </rPr>
      <t>forJuly 20, 2018</t>
    </r>
  </si>
  <si>
    <t>MSFT180720C00055000</t>
  </si>
  <si>
    <t>2018-02-02 11:50PM EST</t>
  </si>
  <si>
    <t>MSFT180720C00060000</t>
  </si>
  <si>
    <t>2018-02-05 11:05AM EST</t>
  </si>
  <si>
    <t>MSFT180720C00065000</t>
  </si>
  <si>
    <t>2018-01-31 1:53PM EST</t>
  </si>
  <si>
    <t>MSFT180720C00070000</t>
  </si>
  <si>
    <t>MSFT180720C00072500</t>
  </si>
  <si>
    <t>2018-02-06 1:21PM EST</t>
  </si>
  <si>
    <t>MSFT180720C00075000</t>
  </si>
  <si>
    <t>MSFT180720C00077500</t>
  </si>
  <si>
    <t>2018-02-06 9:44AM EST</t>
  </si>
  <si>
    <t>MSFT180720C00080000</t>
  </si>
  <si>
    <t>2018-02-08 3:55PM EST</t>
  </si>
  <si>
    <t>MSFT180720C00082500</t>
  </si>
  <si>
    <t>MSFT180720C00085000</t>
  </si>
  <si>
    <t>MSFT180720C00087500</t>
  </si>
  <si>
    <t>MSFT180720C00090000</t>
  </si>
  <si>
    <t>MSFT180720C00092500</t>
  </si>
  <si>
    <t>MSFT180720C00095000</t>
  </si>
  <si>
    <t>MSFT180720C00097500</t>
  </si>
  <si>
    <t>2018-02-08 2:36PM EST</t>
  </si>
  <si>
    <t>MSFT180720C00100000</t>
  </si>
  <si>
    <t>MSFT180720C00105000</t>
  </si>
  <si>
    <t>MSFT180720C00110000</t>
  </si>
  <si>
    <t>2018-02-08 1:28PM EST</t>
  </si>
  <si>
    <t>MSFT180720C00115000</t>
  </si>
  <si>
    <t>2018-02-08 3:49PM EST</t>
  </si>
  <si>
    <t>MSFT180720C00120000</t>
  </si>
  <si>
    <t>2018-02-08 3:53PM EST</t>
  </si>
  <si>
    <r>
      <t>Puts</t>
    </r>
    <r>
      <rPr>
        <sz val="8"/>
        <color theme="1"/>
        <rFont val="Calibri"/>
        <family val="2"/>
        <scheme val="minor"/>
      </rPr>
      <t>forJuly 20, 2018</t>
    </r>
  </si>
  <si>
    <t>MSFT180720P00055000</t>
  </si>
  <si>
    <t>2018-02-08 3:19PM EST</t>
  </si>
  <si>
    <t>MSFT180720P00060000</t>
  </si>
  <si>
    <t>2018-02-08 12:34PM EST</t>
  </si>
  <si>
    <t>MSFT180720P00065000</t>
  </si>
  <si>
    <t>MSFT180720P00070000</t>
  </si>
  <si>
    <t>2018-02-08 3:29PM EST</t>
  </si>
  <si>
    <t>MSFT180720P00072500</t>
  </si>
  <si>
    <t>2018-02-08 3:27PM EST</t>
  </si>
  <si>
    <t>MSFT180720P00075000</t>
  </si>
  <si>
    <t>MSFT180720P00077500</t>
  </si>
  <si>
    <t>2018-02-08 3:54PM EST</t>
  </si>
  <si>
    <t>MSFT180720P00080000</t>
  </si>
  <si>
    <t>2018-02-08 3:42PM EST</t>
  </si>
  <si>
    <t>MSFT180720P00082500</t>
  </si>
  <si>
    <t>2018-02-08 3:45PM EST</t>
  </si>
  <si>
    <t>MSFT180720P00085000</t>
  </si>
  <si>
    <t>2018-02-08 3:56PM EST</t>
  </si>
  <si>
    <t>MSFT180720P00087500</t>
  </si>
  <si>
    <t>2018-02-07 10:47AM EST</t>
  </si>
  <si>
    <t>MSFT180720P00090000</t>
  </si>
  <si>
    <t>MSFT180720P00092500</t>
  </si>
  <si>
    <t>2018-02-08 2:59PM EST</t>
  </si>
  <si>
    <t>MSFT180720P00095000</t>
  </si>
  <si>
    <t>2018-02-05 2:59PM EST</t>
  </si>
  <si>
    <t>MSFT180720P00097500</t>
  </si>
  <si>
    <t>2018-02-05 12:49PM EST</t>
  </si>
  <si>
    <t>MSFT180720P00100000</t>
  </si>
  <si>
    <t>2018-02-07 1:23PM EST</t>
  </si>
  <si>
    <t>MSFT180720P00105000</t>
  </si>
  <si>
    <t>2018-02-05 11:49AM EST</t>
  </si>
  <si>
    <t>MSFT180720P00110000</t>
  </si>
  <si>
    <t>2018-02-06 1:13PM EST</t>
  </si>
  <si>
    <r>
      <t>Calls</t>
    </r>
    <r>
      <rPr>
        <sz val="8"/>
        <color theme="1"/>
        <rFont val="Calibri"/>
        <family val="2"/>
        <scheme val="minor"/>
      </rPr>
      <t>forJune 15, 2018</t>
    </r>
  </si>
  <si>
    <t>PG180615C00060000</t>
  </si>
  <si>
    <t>2018-01-19 11:56PM EST</t>
  </si>
  <si>
    <t>PG180615C00070000</t>
  </si>
  <si>
    <t>2018-01-18 11:05AM EST</t>
  </si>
  <si>
    <t>PG180615C00072500</t>
  </si>
  <si>
    <t>2018-02-09 9:28AM EST</t>
  </si>
  <si>
    <t>PG180615C00075000</t>
  </si>
  <si>
    <t>2018-02-08 12:33PM EST</t>
  </si>
  <si>
    <t>PG180615C00077500</t>
  </si>
  <si>
    <t>2018-01-30 3:14PM EST</t>
  </si>
  <si>
    <t>PG180615C00080000</t>
  </si>
  <si>
    <t>2018-02-08 2:07PM EST</t>
  </si>
  <si>
    <t>PG180615C00082500</t>
  </si>
  <si>
    <t>PG180615C00085000</t>
  </si>
  <si>
    <t>PG180615C00087500</t>
  </si>
  <si>
    <t>PG180615C00090000</t>
  </si>
  <si>
    <t>PG180615C00092500</t>
  </si>
  <si>
    <t>2018-02-08 2:27PM EST</t>
  </si>
  <si>
    <t>PG180615C00095000</t>
  </si>
  <si>
    <t>PG180615C00097500</t>
  </si>
  <si>
    <t>2018-02-08 3:23PM EST</t>
  </si>
  <si>
    <t>PG180615C00100000</t>
  </si>
  <si>
    <t>2018-02-07 10:43AM EST</t>
  </si>
  <si>
    <t>PG180615C00105000</t>
  </si>
  <si>
    <t>2018-02-07 2:06PM EST</t>
  </si>
  <si>
    <t>PG180615C00110000</t>
  </si>
  <si>
    <t>2018-01-31 10:07AM EST</t>
  </si>
  <si>
    <t>PG180615C00115000</t>
  </si>
  <si>
    <t>2018-01-31 10:05AM EST</t>
  </si>
  <si>
    <t>PG180615C00120000</t>
  </si>
  <si>
    <t>2018-01-05 11:46PM EST</t>
  </si>
  <si>
    <r>
      <t>Puts</t>
    </r>
    <r>
      <rPr>
        <sz val="8"/>
        <color theme="1"/>
        <rFont val="Calibri"/>
        <family val="2"/>
        <scheme val="minor"/>
      </rPr>
      <t>forJune 15, 2018</t>
    </r>
  </si>
  <si>
    <t>PG180615P00045000</t>
  </si>
  <si>
    <t>2018-02-06 12:07PM EST</t>
  </si>
  <si>
    <t>PG180615P00047500</t>
  </si>
  <si>
    <t>2017-12-28 2:10PM EST</t>
  </si>
  <si>
    <t>PG180615P00050000</t>
  </si>
  <si>
    <t>2018-01-19 12:36PM EST</t>
  </si>
  <si>
    <t>PG180615P00055000</t>
  </si>
  <si>
    <t>PG180615P00060000</t>
  </si>
  <si>
    <t>2018-02-05 1:23PM EST</t>
  </si>
  <si>
    <t>PG180615P00065000</t>
  </si>
  <si>
    <t>PG180615P00070000</t>
  </si>
  <si>
    <t>PG180615P00072500</t>
  </si>
  <si>
    <t>2018-02-09 9:29AM EST</t>
  </si>
  <si>
    <t>PG180615P00075000</t>
  </si>
  <si>
    <t>2018-02-08 3:38PM EST</t>
  </si>
  <si>
    <t>PG180615P00077500</t>
  </si>
  <si>
    <t>2018-02-08 3:57PM EST</t>
  </si>
  <si>
    <t>PG180615P00080000</t>
  </si>
  <si>
    <t>2018-02-08 3:09PM EST</t>
  </si>
  <si>
    <t>PG180615P00082500</t>
  </si>
  <si>
    <t>2018-02-08 1:10PM EST</t>
  </si>
  <si>
    <t>PG180615P00085000</t>
  </si>
  <si>
    <t>2018-02-07 11:17AM EST</t>
  </si>
  <si>
    <t>PG180615P00087500</t>
  </si>
  <si>
    <t>2018-02-08 12:03PM EST</t>
  </si>
  <si>
    <t>PG180615P00090000</t>
  </si>
  <si>
    <t>2018-02-07 12:37PM EST</t>
  </si>
  <si>
    <t>PG180615P00092500</t>
  </si>
  <si>
    <t>2018-02-06 9:30AM EST</t>
  </si>
  <si>
    <t>PG180615P00095000</t>
  </si>
  <si>
    <t>2018-01-18 10:58AM EST</t>
  </si>
  <si>
    <t>PG180615P00097500</t>
  </si>
  <si>
    <t>2018-01-23 1:46PM EST</t>
  </si>
  <si>
    <t>PG180615P00100000</t>
  </si>
  <si>
    <t>2018-01-29 2:24PM EST</t>
  </si>
  <si>
    <t>PG180615P00105000</t>
  </si>
  <si>
    <t>2018-01-19 3:07PM EST</t>
  </si>
  <si>
    <t>https://finance.yahoo.com/quote/PG/options?p=PG&amp;date=1529020800</t>
  </si>
  <si>
    <t>https://finance.yahoo.com/quote/AAPL/options?p=AAPL&amp;date=1524182400</t>
  </si>
  <si>
    <t>https://finance.yahoo.com/quote/MSFT/options?p=MSFT&amp;date=1532044800</t>
  </si>
  <si>
    <t>http://www.global-rates.com/interest-rates/libor/american-dollar/american-dollar.aspx</t>
  </si>
  <si>
    <t>USD</t>
  </si>
  <si>
    <t> USD LIBOR - overnight</t>
  </si>
  <si>
    <t>1.43875 %</t>
  </si>
  <si>
    <t>1.43938 %</t>
  </si>
  <si>
    <t>1.44375 %</t>
  </si>
  <si>
    <t> USD LIBOR - 1 week</t>
  </si>
  <si>
    <t>1.46861 %</t>
  </si>
  <si>
    <t>1.46875 %</t>
  </si>
  <si>
    <t>1.46871 %</t>
  </si>
  <si>
    <t>1.46869 %</t>
  </si>
  <si>
    <t> USD LIBOR - 2 weeks</t>
  </si>
  <si>
    <t> USD LIBOR - 1 month</t>
  </si>
  <si>
    <t>1.58077 %</t>
  </si>
  <si>
    <t>1.57932 %</t>
  </si>
  <si>
    <t>1.57926 %</t>
  </si>
  <si>
    <t>1.58007 %</t>
  </si>
  <si>
    <t>1.57957 %</t>
  </si>
  <si>
    <t> USD LIBOR - 2 months</t>
  </si>
  <si>
    <t>1.68324 %</t>
  </si>
  <si>
    <t>1.67244 %</t>
  </si>
  <si>
    <t>1.67149 %</t>
  </si>
  <si>
    <t>1.67333 %</t>
  </si>
  <si>
    <t>1.66899 %</t>
  </si>
  <si>
    <t> USD LIBOR - 3 months</t>
  </si>
  <si>
    <t>1.81050 %</t>
  </si>
  <si>
    <t>1.79989 %</t>
  </si>
  <si>
    <t>1.79070 %</t>
  </si>
  <si>
    <t>1.79345 %</t>
  </si>
  <si>
    <t>1.78902 %</t>
  </si>
  <si>
    <t> USD LIBOR - 4 months</t>
  </si>
  <si>
    <t> USD LIBOR - 5 months</t>
  </si>
  <si>
    <t> USD LIBOR - 6 months</t>
  </si>
  <si>
    <t>2.02633 %</t>
  </si>
  <si>
    <t>2.00438 %</t>
  </si>
  <si>
    <t>1.99188 %</t>
  </si>
  <si>
    <t>2.00080 %</t>
  </si>
  <si>
    <t>1.99214 %</t>
  </si>
  <si>
    <t> USD LIBOR - 7 months</t>
  </si>
  <si>
    <t> USD LIBOR - 8 months</t>
  </si>
  <si>
    <t> USD LIBOR - 9 months</t>
  </si>
  <si>
    <t> USD LIBOR - 10 months</t>
  </si>
  <si>
    <t> USD LIBOR - 11 months</t>
  </si>
  <si>
    <t> USD LIBOR - 12 months</t>
  </si>
  <si>
    <t>2.29809 %</t>
  </si>
  <si>
    <t>2.28588 %</t>
  </si>
  <si>
    <t>2.27825 %</t>
  </si>
  <si>
    <t>2.29309 %</t>
  </si>
  <si>
    <t>2.29051 %</t>
  </si>
  <si>
    <t>Pricing a commodity swap</t>
  </si>
  <si>
    <t>u</t>
  </si>
  <si>
    <t>up factor</t>
  </si>
  <si>
    <t>d</t>
  </si>
  <si>
    <t>down factor</t>
  </si>
  <si>
    <t>r</t>
  </si>
  <si>
    <t>annual cont. Comp.</t>
  </si>
  <si>
    <t>dt</t>
  </si>
  <si>
    <t>semester</t>
  </si>
  <si>
    <t>df</t>
  </si>
  <si>
    <t>discount factor</t>
  </si>
  <si>
    <t>p</t>
  </si>
  <si>
    <t>risk neutral prob.</t>
  </si>
  <si>
    <t>S0</t>
  </si>
  <si>
    <t>initial stock price</t>
  </si>
  <si>
    <t>K</t>
  </si>
  <si>
    <t>swap price: chosen so that the value of the commiduty swap is 0</t>
  </si>
  <si>
    <t>theoretical formula for swap price</t>
  </si>
  <si>
    <t>Time</t>
  </si>
  <si>
    <t>Comp. Factor</t>
  </si>
  <si>
    <t>Stock Tree</t>
  </si>
  <si>
    <t>Commodity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</si>
</sst>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464E56"/>
      <name val="Calibri"/>
      <family val="2"/>
      <scheme val="minor"/>
    </font>
    <font>
      <sz val="7"/>
      <color rgb="FF000000"/>
      <name val="Calibri"/>
      <family val="2"/>
      <scheme val="minor"/>
    </font>
    <font>
      <sz val="11"/>
      <color rgb="FFFF333A"/>
      <name val="Calibri"/>
      <family val="2"/>
      <scheme val="minor"/>
    </font>
    <font>
      <sz val="11"/>
      <color rgb="FF00993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666666"/>
      <name val="Arial"/>
      <family val="2"/>
    </font>
    <font>
      <sz val="8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8F3FD"/>
        <bgColor indexed="64"/>
      </patternFill>
    </fill>
    <fill>
      <patternFill patternType="solid">
        <fgColor rgb="FFE0F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E2E5EA"/>
      </top>
      <bottom/>
      <diagonal/>
    </border>
    <border>
      <left/>
      <right/>
      <top style="medium">
        <color rgb="FFC7E2FE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horizontal="right" wrapText="1"/>
    </xf>
    <xf numFmtId="0" fontId="7" fillId="2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right" vertical="center" wrapText="1"/>
    </xf>
    <xf numFmtId="0" fontId="7" fillId="2" borderId="1" xfId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0" fontId="0" fillId="2" borderId="1" xfId="0" applyNumberFormat="1" applyFill="1" applyBorder="1" applyAlignment="1">
      <alignment horizontal="right" vertical="center" wrapText="1"/>
    </xf>
    <xf numFmtId="10" fontId="5" fillId="2" borderId="1" xfId="0" applyNumberFormat="1" applyFont="1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right" vertical="center" wrapText="1"/>
    </xf>
    <xf numFmtId="10" fontId="6" fillId="2" borderId="1" xfId="0" applyNumberFormat="1" applyFont="1" applyFill="1" applyBorder="1" applyAlignment="1">
      <alignment horizontal="right" vertical="center" wrapText="1"/>
    </xf>
    <xf numFmtId="0" fontId="7" fillId="0" borderId="1" xfId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7" fillId="0" borderId="1" xfId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10" fontId="0" fillId="0" borderId="1" xfId="0" applyNumberFormat="1" applyBorder="1" applyAlignment="1">
      <alignment horizontal="right" vertical="center" wrapText="1"/>
    </xf>
    <xf numFmtId="10" fontId="6" fillId="0" borderId="1" xfId="0" applyNumberFormat="1" applyFont="1" applyBorder="1" applyAlignment="1">
      <alignment horizontal="right" vertical="center" wrapText="1"/>
    </xf>
    <xf numFmtId="3" fontId="0" fillId="0" borderId="1" xfId="0" applyNumberForma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0" fontId="5" fillId="0" borderId="1" xfId="0" applyNumberFormat="1" applyFont="1" applyBorder="1" applyAlignment="1">
      <alignment horizontal="right" vertical="center" wrapText="1"/>
    </xf>
    <xf numFmtId="0" fontId="7" fillId="3" borderId="2" xfId="1" applyFill="1" applyBorder="1" applyAlignment="1">
      <alignment horizontal="left" vertical="center" wrapText="1"/>
    </xf>
    <xf numFmtId="0" fontId="0" fillId="3" borderId="2" xfId="0" applyFill="1" applyBorder="1" applyAlignment="1">
      <alignment horizontal="right" vertical="center" wrapText="1"/>
    </xf>
    <xf numFmtId="0" fontId="7" fillId="3" borderId="2" xfId="1" applyFill="1" applyBorder="1" applyAlignment="1">
      <alignment horizontal="right" vertical="center" wrapText="1"/>
    </xf>
    <xf numFmtId="10" fontId="0" fillId="3" borderId="2" xfId="0" applyNumberFormat="1" applyFill="1" applyBorder="1" applyAlignment="1">
      <alignment horizontal="right" vertical="center" wrapText="1"/>
    </xf>
    <xf numFmtId="0" fontId="7" fillId="0" borderId="0" xfId="1"/>
    <xf numFmtId="0" fontId="9" fillId="4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8" fillId="5" borderId="3" xfId="0" applyFont="1" applyFill="1" applyBorder="1" applyAlignment="1">
      <alignment vertical="center" wrapText="1"/>
    </xf>
    <xf numFmtId="14" fontId="8" fillId="5" borderId="4" xfId="0" applyNumberFormat="1" applyFont="1" applyFill="1" applyBorder="1" applyAlignment="1">
      <alignment horizontal="center" vertical="center" wrapText="1"/>
    </xf>
    <xf numFmtId="14" fontId="8" fillId="5" borderId="5" xfId="0" applyNumberFormat="1" applyFont="1" applyFill="1" applyBorder="1" applyAlignment="1">
      <alignment horizontal="center" vertical="center" wrapText="1"/>
    </xf>
    <xf numFmtId="0" fontId="7" fillId="4" borderId="6" xfId="1" applyFill="1" applyBorder="1" applyAlignment="1">
      <alignment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7" fillId="6" borderId="6" xfId="1" applyFill="1" applyBorder="1" applyAlignment="1">
      <alignment vertical="center" wrapText="1"/>
    </xf>
    <xf numFmtId="0" fontId="9" fillId="6" borderId="7" xfId="0" applyFont="1" applyFill="1" applyBorder="1" applyAlignment="1">
      <alignment horizontal="center" vertical="center" wrapText="1"/>
    </xf>
    <xf numFmtId="0" fontId="7" fillId="4" borderId="8" xfId="1" applyFill="1" applyBorder="1" applyAlignment="1">
      <alignment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AAPL180420P00050000?p=AAPL180420P00050000" TargetMode="External"/><Relationship Id="rId21" Type="http://schemas.openxmlformats.org/officeDocument/2006/relationships/hyperlink" Target="https://finance.yahoo.com/quote/AAPL180420C00085000?p=AAPL180420C00085000" TargetMode="External"/><Relationship Id="rId42" Type="http://schemas.openxmlformats.org/officeDocument/2006/relationships/hyperlink" Target="https://finance.yahoo.com/quote/AAPL/options?strike=false&amp;straddle=false" TargetMode="External"/><Relationship Id="rId63" Type="http://schemas.openxmlformats.org/officeDocument/2006/relationships/hyperlink" Target="https://finance.yahoo.com/quote/AAPL180420C00190000?p=AAPL180420C00190000" TargetMode="External"/><Relationship Id="rId84" Type="http://schemas.openxmlformats.org/officeDocument/2006/relationships/hyperlink" Target="https://finance.yahoo.com/quote/AAPL/options?strike=false&amp;straddle=false" TargetMode="External"/><Relationship Id="rId138" Type="http://schemas.openxmlformats.org/officeDocument/2006/relationships/hyperlink" Target="https://finance.yahoo.com/quote/AAPL/options?strike=false&amp;straddle=false" TargetMode="External"/><Relationship Id="rId159" Type="http://schemas.openxmlformats.org/officeDocument/2006/relationships/hyperlink" Target="https://finance.yahoo.com/quote/AAPL180420P00155000?p=AAPL180420P00155000" TargetMode="External"/><Relationship Id="rId170" Type="http://schemas.openxmlformats.org/officeDocument/2006/relationships/hyperlink" Target="https://finance.yahoo.com/quote/AAPL/options?strike=false&amp;straddle=false" TargetMode="External"/><Relationship Id="rId191" Type="http://schemas.openxmlformats.org/officeDocument/2006/relationships/hyperlink" Target="https://finance.yahoo.com/quote/AAPL180420P00235000?p=AAPL180420P00235000" TargetMode="External"/><Relationship Id="rId205" Type="http://schemas.openxmlformats.org/officeDocument/2006/relationships/hyperlink" Target="https://finance.yahoo.com/quote/AAPL180420P00285000?p=AAPL180420P00285000" TargetMode="External"/><Relationship Id="rId107" Type="http://schemas.openxmlformats.org/officeDocument/2006/relationships/hyperlink" Target="https://finance.yahoo.com/quote/AAPL180420C00300000?p=AAPL180420C00300000" TargetMode="External"/><Relationship Id="rId11" Type="http://schemas.openxmlformats.org/officeDocument/2006/relationships/hyperlink" Target="https://finance.yahoo.com/quote/AAPL180420C00040000?p=AAPL180420C00040000" TargetMode="External"/><Relationship Id="rId32" Type="http://schemas.openxmlformats.org/officeDocument/2006/relationships/hyperlink" Target="https://finance.yahoo.com/quote/AAPL/options?strike=false&amp;straddle=false" TargetMode="External"/><Relationship Id="rId53" Type="http://schemas.openxmlformats.org/officeDocument/2006/relationships/hyperlink" Target="https://finance.yahoo.com/quote/AAPL180420C00165000?p=AAPL180420C00165000" TargetMode="External"/><Relationship Id="rId74" Type="http://schemas.openxmlformats.org/officeDocument/2006/relationships/hyperlink" Target="https://finance.yahoo.com/quote/AAPL/options?strike=false&amp;straddle=false" TargetMode="External"/><Relationship Id="rId128" Type="http://schemas.openxmlformats.org/officeDocument/2006/relationships/hyperlink" Target="https://finance.yahoo.com/quote/AAPL/options?strike=false&amp;straddle=false" TargetMode="External"/><Relationship Id="rId149" Type="http://schemas.openxmlformats.org/officeDocument/2006/relationships/hyperlink" Target="https://finance.yahoo.com/quote/AAPL180420P00130000?p=AAPL180420P00130000" TargetMode="External"/><Relationship Id="rId5" Type="http://schemas.openxmlformats.org/officeDocument/2006/relationships/hyperlink" Target="https://finance.yahoo.com/quote/AAPL180420C00007500?p=AAPL180420C00007500" TargetMode="External"/><Relationship Id="rId95" Type="http://schemas.openxmlformats.org/officeDocument/2006/relationships/hyperlink" Target="https://finance.yahoo.com/quote/AAPL180420C00270000?p=AAPL180420C00270000" TargetMode="External"/><Relationship Id="rId160" Type="http://schemas.openxmlformats.org/officeDocument/2006/relationships/hyperlink" Target="https://finance.yahoo.com/quote/AAPL/options?strike=false&amp;straddle=false" TargetMode="External"/><Relationship Id="rId181" Type="http://schemas.openxmlformats.org/officeDocument/2006/relationships/hyperlink" Target="https://finance.yahoo.com/quote/AAPL180420P00210000?p=AAPL180420P00210000" TargetMode="External"/><Relationship Id="rId22" Type="http://schemas.openxmlformats.org/officeDocument/2006/relationships/hyperlink" Target="https://finance.yahoo.com/quote/AAPL/options?strike=false&amp;straddle=false" TargetMode="External"/><Relationship Id="rId43" Type="http://schemas.openxmlformats.org/officeDocument/2006/relationships/hyperlink" Target="https://finance.yahoo.com/quote/AAPL180420C00140000?p=AAPL180420C00140000" TargetMode="External"/><Relationship Id="rId64" Type="http://schemas.openxmlformats.org/officeDocument/2006/relationships/hyperlink" Target="https://finance.yahoo.com/quote/AAPL/options?strike=false&amp;straddle=false" TargetMode="External"/><Relationship Id="rId118" Type="http://schemas.openxmlformats.org/officeDocument/2006/relationships/hyperlink" Target="https://finance.yahoo.com/quote/AAPL/options?strike=false&amp;straddle=false" TargetMode="External"/><Relationship Id="rId139" Type="http://schemas.openxmlformats.org/officeDocument/2006/relationships/hyperlink" Target="https://finance.yahoo.com/quote/AAPL180420P00105000?p=AAPL180420P00105000" TargetMode="External"/><Relationship Id="rId85" Type="http://schemas.openxmlformats.org/officeDocument/2006/relationships/hyperlink" Target="https://finance.yahoo.com/quote/AAPL180420C00245000?p=AAPL180420C00245000" TargetMode="External"/><Relationship Id="rId150" Type="http://schemas.openxmlformats.org/officeDocument/2006/relationships/hyperlink" Target="https://finance.yahoo.com/quote/AAPL/options?strike=false&amp;straddle=false" TargetMode="External"/><Relationship Id="rId171" Type="http://schemas.openxmlformats.org/officeDocument/2006/relationships/hyperlink" Target="https://finance.yahoo.com/quote/AAPL180420P00185000?p=AAPL180420P00185000" TargetMode="External"/><Relationship Id="rId192" Type="http://schemas.openxmlformats.org/officeDocument/2006/relationships/hyperlink" Target="https://finance.yahoo.com/quote/AAPL/options?strike=false&amp;straddle=false" TargetMode="External"/><Relationship Id="rId206" Type="http://schemas.openxmlformats.org/officeDocument/2006/relationships/hyperlink" Target="https://finance.yahoo.com/quote/AAPL/options?strike=false&amp;straddle=false" TargetMode="External"/><Relationship Id="rId12" Type="http://schemas.openxmlformats.org/officeDocument/2006/relationships/hyperlink" Target="https://finance.yahoo.com/quote/AAPL/options?strike=false&amp;straddle=false" TargetMode="External"/><Relationship Id="rId33" Type="http://schemas.openxmlformats.org/officeDocument/2006/relationships/hyperlink" Target="https://finance.yahoo.com/quote/AAPL180420C00115000?p=AAPL180420C00115000" TargetMode="External"/><Relationship Id="rId108" Type="http://schemas.openxmlformats.org/officeDocument/2006/relationships/hyperlink" Target="https://finance.yahoo.com/quote/AAPL/options?strike=false&amp;straddle=false" TargetMode="External"/><Relationship Id="rId129" Type="http://schemas.openxmlformats.org/officeDocument/2006/relationships/hyperlink" Target="https://finance.yahoo.com/quote/AAPL180420P00080000?p=AAPL180420P00080000" TargetMode="External"/><Relationship Id="rId54" Type="http://schemas.openxmlformats.org/officeDocument/2006/relationships/hyperlink" Target="https://finance.yahoo.com/quote/AAPL/options?strike=false&amp;straddle=false" TargetMode="External"/><Relationship Id="rId75" Type="http://schemas.openxmlformats.org/officeDocument/2006/relationships/hyperlink" Target="https://finance.yahoo.com/quote/AAPL180420C00220000?p=AAPL180420C00220000" TargetMode="External"/><Relationship Id="rId96" Type="http://schemas.openxmlformats.org/officeDocument/2006/relationships/hyperlink" Target="https://finance.yahoo.com/quote/AAPL/options?strike=false&amp;straddle=false" TargetMode="External"/><Relationship Id="rId140" Type="http://schemas.openxmlformats.org/officeDocument/2006/relationships/hyperlink" Target="https://finance.yahoo.com/quote/AAPL/options?strike=false&amp;straddle=false" TargetMode="External"/><Relationship Id="rId161" Type="http://schemas.openxmlformats.org/officeDocument/2006/relationships/hyperlink" Target="https://finance.yahoo.com/quote/AAPL180420P00160000?p=AAPL180420P00160000" TargetMode="External"/><Relationship Id="rId182" Type="http://schemas.openxmlformats.org/officeDocument/2006/relationships/hyperlink" Target="https://finance.yahoo.com/quote/AAPL/options?strike=false&amp;straddle=false" TargetMode="External"/><Relationship Id="rId6" Type="http://schemas.openxmlformats.org/officeDocument/2006/relationships/hyperlink" Target="https://finance.yahoo.com/quote/AAPL/options?strike=false&amp;straddle=false" TargetMode="External"/><Relationship Id="rId23" Type="http://schemas.openxmlformats.org/officeDocument/2006/relationships/hyperlink" Target="https://finance.yahoo.com/quote/AAPL180420C00090000?p=AAPL180420C00090000" TargetMode="External"/><Relationship Id="rId119" Type="http://schemas.openxmlformats.org/officeDocument/2006/relationships/hyperlink" Target="https://finance.yahoo.com/quote/AAPL180420P00055000?p=AAPL180420P00055000" TargetMode="External"/><Relationship Id="rId44" Type="http://schemas.openxmlformats.org/officeDocument/2006/relationships/hyperlink" Target="https://finance.yahoo.com/quote/AAPL/options?strike=false&amp;straddle=false" TargetMode="External"/><Relationship Id="rId65" Type="http://schemas.openxmlformats.org/officeDocument/2006/relationships/hyperlink" Target="https://finance.yahoo.com/quote/AAPL180420C00195000?p=AAPL180420C00195000" TargetMode="External"/><Relationship Id="rId86" Type="http://schemas.openxmlformats.org/officeDocument/2006/relationships/hyperlink" Target="https://finance.yahoo.com/quote/AAPL/options?strike=false&amp;straddle=false" TargetMode="External"/><Relationship Id="rId130" Type="http://schemas.openxmlformats.org/officeDocument/2006/relationships/hyperlink" Target="https://finance.yahoo.com/quote/AAPL/options?strike=false&amp;straddle=false" TargetMode="External"/><Relationship Id="rId151" Type="http://schemas.openxmlformats.org/officeDocument/2006/relationships/hyperlink" Target="https://finance.yahoo.com/quote/AAPL180420P00135000?p=AAPL180420P00135000" TargetMode="External"/><Relationship Id="rId172" Type="http://schemas.openxmlformats.org/officeDocument/2006/relationships/hyperlink" Target="https://finance.yahoo.com/quote/AAPL/options?strike=false&amp;straddle=false" TargetMode="External"/><Relationship Id="rId193" Type="http://schemas.openxmlformats.org/officeDocument/2006/relationships/hyperlink" Target="https://finance.yahoo.com/quote/AAPL180420P00240000?p=AAPL180420P00240000" TargetMode="External"/><Relationship Id="rId207" Type="http://schemas.openxmlformats.org/officeDocument/2006/relationships/hyperlink" Target="https://finance.yahoo.com/quote/AAPL180420P00315000?p=AAPL180420P00315000" TargetMode="External"/><Relationship Id="rId13" Type="http://schemas.openxmlformats.org/officeDocument/2006/relationships/hyperlink" Target="https://finance.yahoo.com/quote/AAPL180420C00050000?p=AAPL180420C00050000" TargetMode="External"/><Relationship Id="rId109" Type="http://schemas.openxmlformats.org/officeDocument/2006/relationships/hyperlink" Target="https://finance.yahoo.com/quote/AAPL180420C00305000?p=AAPL180420C00305000" TargetMode="External"/><Relationship Id="rId34" Type="http://schemas.openxmlformats.org/officeDocument/2006/relationships/hyperlink" Target="https://finance.yahoo.com/quote/AAPL/options?strike=false&amp;straddle=false" TargetMode="External"/><Relationship Id="rId55" Type="http://schemas.openxmlformats.org/officeDocument/2006/relationships/hyperlink" Target="https://finance.yahoo.com/quote/AAPL180420C00170000?p=AAPL180420C00170000" TargetMode="External"/><Relationship Id="rId76" Type="http://schemas.openxmlformats.org/officeDocument/2006/relationships/hyperlink" Target="https://finance.yahoo.com/quote/AAPL/options?strike=false&amp;straddle=false" TargetMode="External"/><Relationship Id="rId97" Type="http://schemas.openxmlformats.org/officeDocument/2006/relationships/hyperlink" Target="https://finance.yahoo.com/quote/AAPL180420C00275000?p=AAPL180420C00275000" TargetMode="External"/><Relationship Id="rId120" Type="http://schemas.openxmlformats.org/officeDocument/2006/relationships/hyperlink" Target="https://finance.yahoo.com/quote/AAPL/options?strike=false&amp;straddle=false" TargetMode="External"/><Relationship Id="rId141" Type="http://schemas.openxmlformats.org/officeDocument/2006/relationships/hyperlink" Target="https://finance.yahoo.com/quote/AAPL180420P00110000?p=AAPL180420P00110000" TargetMode="External"/><Relationship Id="rId7" Type="http://schemas.openxmlformats.org/officeDocument/2006/relationships/hyperlink" Target="https://finance.yahoo.com/quote/AAPL180420C00010000?p=AAPL180420C00010000" TargetMode="External"/><Relationship Id="rId162" Type="http://schemas.openxmlformats.org/officeDocument/2006/relationships/hyperlink" Target="https://finance.yahoo.com/quote/AAPL/options?strike=false&amp;straddle=false" TargetMode="External"/><Relationship Id="rId183" Type="http://schemas.openxmlformats.org/officeDocument/2006/relationships/hyperlink" Target="https://finance.yahoo.com/quote/AAPL180420P00215000?p=AAPL180420P00215000" TargetMode="External"/><Relationship Id="rId24" Type="http://schemas.openxmlformats.org/officeDocument/2006/relationships/hyperlink" Target="https://finance.yahoo.com/quote/AAPL/options?strike=false&amp;straddle=false" TargetMode="External"/><Relationship Id="rId45" Type="http://schemas.openxmlformats.org/officeDocument/2006/relationships/hyperlink" Target="https://finance.yahoo.com/quote/AAPL180420C00145000?p=AAPL180420C00145000" TargetMode="External"/><Relationship Id="rId66" Type="http://schemas.openxmlformats.org/officeDocument/2006/relationships/hyperlink" Target="https://finance.yahoo.com/quote/AAPL/options?strike=false&amp;straddle=false" TargetMode="External"/><Relationship Id="rId87" Type="http://schemas.openxmlformats.org/officeDocument/2006/relationships/hyperlink" Target="https://finance.yahoo.com/quote/AAPL180420C00250000?p=AAPL180420C00250000" TargetMode="External"/><Relationship Id="rId110" Type="http://schemas.openxmlformats.org/officeDocument/2006/relationships/hyperlink" Target="https://finance.yahoo.com/quote/AAPL/options?strike=false&amp;straddle=false" TargetMode="External"/><Relationship Id="rId131" Type="http://schemas.openxmlformats.org/officeDocument/2006/relationships/hyperlink" Target="https://finance.yahoo.com/quote/AAPL180420P00085000?p=AAPL180420P00085000" TargetMode="External"/><Relationship Id="rId61" Type="http://schemas.openxmlformats.org/officeDocument/2006/relationships/hyperlink" Target="https://finance.yahoo.com/quote/AAPL180420C00185000?p=AAPL180420C00185000" TargetMode="External"/><Relationship Id="rId82" Type="http://schemas.openxmlformats.org/officeDocument/2006/relationships/hyperlink" Target="https://finance.yahoo.com/quote/AAPL/options?strike=false&amp;straddle=false" TargetMode="External"/><Relationship Id="rId152" Type="http://schemas.openxmlformats.org/officeDocument/2006/relationships/hyperlink" Target="https://finance.yahoo.com/quote/AAPL/options?strike=false&amp;straddle=false" TargetMode="External"/><Relationship Id="rId173" Type="http://schemas.openxmlformats.org/officeDocument/2006/relationships/hyperlink" Target="https://finance.yahoo.com/quote/AAPL180420P00190000?p=AAPL180420P00190000" TargetMode="External"/><Relationship Id="rId194" Type="http://schemas.openxmlformats.org/officeDocument/2006/relationships/hyperlink" Target="https://finance.yahoo.com/quote/AAPL/options?strike=false&amp;straddle=false" TargetMode="External"/><Relationship Id="rId199" Type="http://schemas.openxmlformats.org/officeDocument/2006/relationships/hyperlink" Target="https://finance.yahoo.com/quote/AAPL180420P00260000?p=AAPL180420P00260000" TargetMode="External"/><Relationship Id="rId203" Type="http://schemas.openxmlformats.org/officeDocument/2006/relationships/hyperlink" Target="https://finance.yahoo.com/quote/AAPL180420P00270000?p=AAPL180420P00270000" TargetMode="External"/><Relationship Id="rId208" Type="http://schemas.openxmlformats.org/officeDocument/2006/relationships/hyperlink" Target="https://finance.yahoo.com/quote/AAPL/options?strike=false&amp;straddle=false" TargetMode="External"/><Relationship Id="rId19" Type="http://schemas.openxmlformats.org/officeDocument/2006/relationships/hyperlink" Target="https://finance.yahoo.com/quote/AAPL180420C00070000?p=AAPL180420C00070000" TargetMode="External"/><Relationship Id="rId14" Type="http://schemas.openxmlformats.org/officeDocument/2006/relationships/hyperlink" Target="https://finance.yahoo.com/quote/AAPL/options?strike=false&amp;straddle=false" TargetMode="External"/><Relationship Id="rId30" Type="http://schemas.openxmlformats.org/officeDocument/2006/relationships/hyperlink" Target="https://finance.yahoo.com/quote/AAPL/options?strike=false&amp;straddle=false" TargetMode="External"/><Relationship Id="rId35" Type="http://schemas.openxmlformats.org/officeDocument/2006/relationships/hyperlink" Target="https://finance.yahoo.com/quote/AAPL180420C00120000?p=AAPL180420C00120000" TargetMode="External"/><Relationship Id="rId56" Type="http://schemas.openxmlformats.org/officeDocument/2006/relationships/hyperlink" Target="https://finance.yahoo.com/quote/AAPL/options?strike=false&amp;straddle=false" TargetMode="External"/><Relationship Id="rId77" Type="http://schemas.openxmlformats.org/officeDocument/2006/relationships/hyperlink" Target="https://finance.yahoo.com/quote/AAPL180420C00225000?p=AAPL180420C00225000" TargetMode="External"/><Relationship Id="rId100" Type="http://schemas.openxmlformats.org/officeDocument/2006/relationships/hyperlink" Target="https://finance.yahoo.com/quote/AAPL/options?strike=false&amp;straddle=false" TargetMode="External"/><Relationship Id="rId105" Type="http://schemas.openxmlformats.org/officeDocument/2006/relationships/hyperlink" Target="https://finance.yahoo.com/quote/AAPL180420C00295000?p=AAPL180420C00295000" TargetMode="External"/><Relationship Id="rId126" Type="http://schemas.openxmlformats.org/officeDocument/2006/relationships/hyperlink" Target="https://finance.yahoo.com/quote/AAPL/options?strike=false&amp;straddle=false" TargetMode="External"/><Relationship Id="rId147" Type="http://schemas.openxmlformats.org/officeDocument/2006/relationships/hyperlink" Target="https://finance.yahoo.com/quote/AAPL180420P00125000?p=AAPL180420P00125000" TargetMode="External"/><Relationship Id="rId168" Type="http://schemas.openxmlformats.org/officeDocument/2006/relationships/hyperlink" Target="https://finance.yahoo.com/quote/AAPL/options?strike=false&amp;straddle=false" TargetMode="External"/><Relationship Id="rId8" Type="http://schemas.openxmlformats.org/officeDocument/2006/relationships/hyperlink" Target="https://finance.yahoo.com/quote/AAPL/options?strike=false&amp;straddle=false" TargetMode="External"/><Relationship Id="rId51" Type="http://schemas.openxmlformats.org/officeDocument/2006/relationships/hyperlink" Target="https://finance.yahoo.com/quote/AAPL180420C00160000?p=AAPL180420C00160000" TargetMode="External"/><Relationship Id="rId72" Type="http://schemas.openxmlformats.org/officeDocument/2006/relationships/hyperlink" Target="https://finance.yahoo.com/quote/AAPL/options?strike=false&amp;straddle=false" TargetMode="External"/><Relationship Id="rId93" Type="http://schemas.openxmlformats.org/officeDocument/2006/relationships/hyperlink" Target="https://finance.yahoo.com/quote/AAPL180420C00265000?p=AAPL180420C00265000" TargetMode="External"/><Relationship Id="rId98" Type="http://schemas.openxmlformats.org/officeDocument/2006/relationships/hyperlink" Target="https://finance.yahoo.com/quote/AAPL/options?strike=false&amp;straddle=false" TargetMode="External"/><Relationship Id="rId121" Type="http://schemas.openxmlformats.org/officeDocument/2006/relationships/hyperlink" Target="https://finance.yahoo.com/quote/AAPL180420P00060000?p=AAPL180420P00060000" TargetMode="External"/><Relationship Id="rId142" Type="http://schemas.openxmlformats.org/officeDocument/2006/relationships/hyperlink" Target="https://finance.yahoo.com/quote/AAPL/options?strike=false&amp;straddle=false" TargetMode="External"/><Relationship Id="rId163" Type="http://schemas.openxmlformats.org/officeDocument/2006/relationships/hyperlink" Target="https://finance.yahoo.com/quote/AAPL180420P00165000?p=AAPL180420P00165000" TargetMode="External"/><Relationship Id="rId184" Type="http://schemas.openxmlformats.org/officeDocument/2006/relationships/hyperlink" Target="https://finance.yahoo.com/quote/AAPL/options?strike=false&amp;straddle=false" TargetMode="External"/><Relationship Id="rId189" Type="http://schemas.openxmlformats.org/officeDocument/2006/relationships/hyperlink" Target="https://finance.yahoo.com/quote/AAPL180420P00230000?p=AAPL180420P00230000" TargetMode="External"/><Relationship Id="rId3" Type="http://schemas.openxmlformats.org/officeDocument/2006/relationships/hyperlink" Target="https://finance.yahoo.com/quote/AAPL180420C00005000?p=AAPL180420C00005000" TargetMode="External"/><Relationship Id="rId25" Type="http://schemas.openxmlformats.org/officeDocument/2006/relationships/hyperlink" Target="https://finance.yahoo.com/quote/AAPL180420C00095000?p=AAPL180420C00095000" TargetMode="External"/><Relationship Id="rId46" Type="http://schemas.openxmlformats.org/officeDocument/2006/relationships/hyperlink" Target="https://finance.yahoo.com/quote/AAPL/options?strike=false&amp;straddle=false" TargetMode="External"/><Relationship Id="rId67" Type="http://schemas.openxmlformats.org/officeDocument/2006/relationships/hyperlink" Target="https://finance.yahoo.com/quote/AAPL180420C00200000?p=AAPL180420C00200000" TargetMode="External"/><Relationship Id="rId116" Type="http://schemas.openxmlformats.org/officeDocument/2006/relationships/hyperlink" Target="https://finance.yahoo.com/quote/AAPL/options?strike=false&amp;straddle=false" TargetMode="External"/><Relationship Id="rId137" Type="http://schemas.openxmlformats.org/officeDocument/2006/relationships/hyperlink" Target="https://finance.yahoo.com/quote/AAPL180420P00100000?p=AAPL180420P00100000" TargetMode="External"/><Relationship Id="rId158" Type="http://schemas.openxmlformats.org/officeDocument/2006/relationships/hyperlink" Target="https://finance.yahoo.com/quote/AAPL/options?strike=false&amp;straddle=false" TargetMode="External"/><Relationship Id="rId20" Type="http://schemas.openxmlformats.org/officeDocument/2006/relationships/hyperlink" Target="https://finance.yahoo.com/quote/AAPL/options?strike=false&amp;straddle=false" TargetMode="External"/><Relationship Id="rId41" Type="http://schemas.openxmlformats.org/officeDocument/2006/relationships/hyperlink" Target="https://finance.yahoo.com/quote/AAPL180420C00135000?p=AAPL180420C00135000" TargetMode="External"/><Relationship Id="rId62" Type="http://schemas.openxmlformats.org/officeDocument/2006/relationships/hyperlink" Target="https://finance.yahoo.com/quote/AAPL/options?strike=false&amp;straddle=false" TargetMode="External"/><Relationship Id="rId83" Type="http://schemas.openxmlformats.org/officeDocument/2006/relationships/hyperlink" Target="https://finance.yahoo.com/quote/AAPL180420C00240000?p=AAPL180420C00240000" TargetMode="External"/><Relationship Id="rId88" Type="http://schemas.openxmlformats.org/officeDocument/2006/relationships/hyperlink" Target="https://finance.yahoo.com/quote/AAPL/options?strike=false&amp;straddle=false" TargetMode="External"/><Relationship Id="rId111" Type="http://schemas.openxmlformats.org/officeDocument/2006/relationships/hyperlink" Target="https://finance.yahoo.com/quote/AAPL180420C00310000?p=AAPL180420C00310000" TargetMode="External"/><Relationship Id="rId132" Type="http://schemas.openxmlformats.org/officeDocument/2006/relationships/hyperlink" Target="https://finance.yahoo.com/quote/AAPL/options?strike=false&amp;straddle=false" TargetMode="External"/><Relationship Id="rId153" Type="http://schemas.openxmlformats.org/officeDocument/2006/relationships/hyperlink" Target="https://finance.yahoo.com/quote/AAPL180420P00140000?p=AAPL180420P00140000" TargetMode="External"/><Relationship Id="rId174" Type="http://schemas.openxmlformats.org/officeDocument/2006/relationships/hyperlink" Target="https://finance.yahoo.com/quote/AAPL/options?strike=false&amp;straddle=false" TargetMode="External"/><Relationship Id="rId179" Type="http://schemas.openxmlformats.org/officeDocument/2006/relationships/hyperlink" Target="https://finance.yahoo.com/quote/AAPL180420P00205000?p=AAPL180420P00205000" TargetMode="External"/><Relationship Id="rId195" Type="http://schemas.openxmlformats.org/officeDocument/2006/relationships/hyperlink" Target="https://finance.yahoo.com/quote/AAPL180420P00250000?p=AAPL180420P00250000" TargetMode="External"/><Relationship Id="rId209" Type="http://schemas.openxmlformats.org/officeDocument/2006/relationships/hyperlink" Target="https://finance.yahoo.com/quote/AAPL/options?p=AAPL&amp;date=1524182400" TargetMode="External"/><Relationship Id="rId190" Type="http://schemas.openxmlformats.org/officeDocument/2006/relationships/hyperlink" Target="https://finance.yahoo.com/quote/AAPL/options?strike=false&amp;straddle=false" TargetMode="External"/><Relationship Id="rId204" Type="http://schemas.openxmlformats.org/officeDocument/2006/relationships/hyperlink" Target="https://finance.yahoo.com/quote/AAPL/options?strike=false&amp;straddle=false" TargetMode="External"/><Relationship Id="rId15" Type="http://schemas.openxmlformats.org/officeDocument/2006/relationships/hyperlink" Target="https://finance.yahoo.com/quote/AAPL180420C00055000?p=AAPL180420C00055000" TargetMode="External"/><Relationship Id="rId36" Type="http://schemas.openxmlformats.org/officeDocument/2006/relationships/hyperlink" Target="https://finance.yahoo.com/quote/AAPL/options?strike=false&amp;straddle=false" TargetMode="External"/><Relationship Id="rId57" Type="http://schemas.openxmlformats.org/officeDocument/2006/relationships/hyperlink" Target="https://finance.yahoo.com/quote/AAPL180420C00175000?p=AAPL180420C00175000" TargetMode="External"/><Relationship Id="rId106" Type="http://schemas.openxmlformats.org/officeDocument/2006/relationships/hyperlink" Target="https://finance.yahoo.com/quote/AAPL/options?strike=false&amp;straddle=false" TargetMode="External"/><Relationship Id="rId127" Type="http://schemas.openxmlformats.org/officeDocument/2006/relationships/hyperlink" Target="https://finance.yahoo.com/quote/AAPL180420P00075000?p=AAPL180420P00075000" TargetMode="External"/><Relationship Id="rId10" Type="http://schemas.openxmlformats.org/officeDocument/2006/relationships/hyperlink" Target="https://finance.yahoo.com/quote/AAPL/options?strike=false&amp;straddle=false" TargetMode="External"/><Relationship Id="rId31" Type="http://schemas.openxmlformats.org/officeDocument/2006/relationships/hyperlink" Target="https://finance.yahoo.com/quote/AAPL180420C00110000?p=AAPL180420C00110000" TargetMode="External"/><Relationship Id="rId52" Type="http://schemas.openxmlformats.org/officeDocument/2006/relationships/hyperlink" Target="https://finance.yahoo.com/quote/AAPL/options?strike=false&amp;straddle=false" TargetMode="External"/><Relationship Id="rId73" Type="http://schemas.openxmlformats.org/officeDocument/2006/relationships/hyperlink" Target="https://finance.yahoo.com/quote/AAPL180420C00215000?p=AAPL180420C00215000" TargetMode="External"/><Relationship Id="rId78" Type="http://schemas.openxmlformats.org/officeDocument/2006/relationships/hyperlink" Target="https://finance.yahoo.com/quote/AAPL/options?strike=false&amp;straddle=false" TargetMode="External"/><Relationship Id="rId94" Type="http://schemas.openxmlformats.org/officeDocument/2006/relationships/hyperlink" Target="https://finance.yahoo.com/quote/AAPL/options?strike=false&amp;straddle=false" TargetMode="External"/><Relationship Id="rId99" Type="http://schemas.openxmlformats.org/officeDocument/2006/relationships/hyperlink" Target="https://finance.yahoo.com/quote/AAPL180420C00280000?p=AAPL180420C00280000" TargetMode="External"/><Relationship Id="rId101" Type="http://schemas.openxmlformats.org/officeDocument/2006/relationships/hyperlink" Target="https://finance.yahoo.com/quote/AAPL180420C00285000?p=AAPL180420C00285000" TargetMode="External"/><Relationship Id="rId122" Type="http://schemas.openxmlformats.org/officeDocument/2006/relationships/hyperlink" Target="https://finance.yahoo.com/quote/AAPL/options?strike=false&amp;straddle=false" TargetMode="External"/><Relationship Id="rId143" Type="http://schemas.openxmlformats.org/officeDocument/2006/relationships/hyperlink" Target="https://finance.yahoo.com/quote/AAPL180420P00115000?p=AAPL180420P00115000" TargetMode="External"/><Relationship Id="rId148" Type="http://schemas.openxmlformats.org/officeDocument/2006/relationships/hyperlink" Target="https://finance.yahoo.com/quote/AAPL/options?strike=false&amp;straddle=false" TargetMode="External"/><Relationship Id="rId164" Type="http://schemas.openxmlformats.org/officeDocument/2006/relationships/hyperlink" Target="https://finance.yahoo.com/quote/AAPL/options?strike=false&amp;straddle=false" TargetMode="External"/><Relationship Id="rId169" Type="http://schemas.openxmlformats.org/officeDocument/2006/relationships/hyperlink" Target="https://finance.yahoo.com/quote/AAPL180420P00180000?p=AAPL180420P00180000" TargetMode="External"/><Relationship Id="rId185" Type="http://schemas.openxmlformats.org/officeDocument/2006/relationships/hyperlink" Target="https://finance.yahoo.com/quote/AAPL180420P00220000?p=AAPL180420P00220000" TargetMode="External"/><Relationship Id="rId4" Type="http://schemas.openxmlformats.org/officeDocument/2006/relationships/hyperlink" Target="https://finance.yahoo.com/quote/AAPL/options?strike=false&amp;straddle=false" TargetMode="External"/><Relationship Id="rId9" Type="http://schemas.openxmlformats.org/officeDocument/2006/relationships/hyperlink" Target="https://finance.yahoo.com/quote/AAPL180420C00022500?p=AAPL180420C00022500" TargetMode="External"/><Relationship Id="rId180" Type="http://schemas.openxmlformats.org/officeDocument/2006/relationships/hyperlink" Target="https://finance.yahoo.com/quote/AAPL/options?strike=false&amp;straddle=false" TargetMode="External"/><Relationship Id="rId26" Type="http://schemas.openxmlformats.org/officeDocument/2006/relationships/hyperlink" Target="https://finance.yahoo.com/quote/AAPL/options?strike=false&amp;straddle=false" TargetMode="External"/><Relationship Id="rId47" Type="http://schemas.openxmlformats.org/officeDocument/2006/relationships/hyperlink" Target="https://finance.yahoo.com/quote/AAPL180420C00150000?p=AAPL180420C00150000" TargetMode="External"/><Relationship Id="rId68" Type="http://schemas.openxmlformats.org/officeDocument/2006/relationships/hyperlink" Target="https://finance.yahoo.com/quote/AAPL/options?strike=false&amp;straddle=false" TargetMode="External"/><Relationship Id="rId89" Type="http://schemas.openxmlformats.org/officeDocument/2006/relationships/hyperlink" Target="https://finance.yahoo.com/quote/AAPL180420C00255000?p=AAPL180420C00255000" TargetMode="External"/><Relationship Id="rId112" Type="http://schemas.openxmlformats.org/officeDocument/2006/relationships/hyperlink" Target="https://finance.yahoo.com/quote/AAPL/options?strike=false&amp;straddle=false" TargetMode="External"/><Relationship Id="rId133" Type="http://schemas.openxmlformats.org/officeDocument/2006/relationships/hyperlink" Target="https://finance.yahoo.com/quote/AAPL180420P00090000?p=AAPL180420P00090000" TargetMode="External"/><Relationship Id="rId154" Type="http://schemas.openxmlformats.org/officeDocument/2006/relationships/hyperlink" Target="https://finance.yahoo.com/quote/AAPL/options?strike=false&amp;straddle=false" TargetMode="External"/><Relationship Id="rId175" Type="http://schemas.openxmlformats.org/officeDocument/2006/relationships/hyperlink" Target="https://finance.yahoo.com/quote/AAPL180420P00195000?p=AAPL180420P00195000" TargetMode="External"/><Relationship Id="rId196" Type="http://schemas.openxmlformats.org/officeDocument/2006/relationships/hyperlink" Target="https://finance.yahoo.com/quote/AAPL/options?strike=false&amp;straddle=false" TargetMode="External"/><Relationship Id="rId200" Type="http://schemas.openxmlformats.org/officeDocument/2006/relationships/hyperlink" Target="https://finance.yahoo.com/quote/AAPL/options?strike=false&amp;straddle=false" TargetMode="External"/><Relationship Id="rId16" Type="http://schemas.openxmlformats.org/officeDocument/2006/relationships/hyperlink" Target="https://finance.yahoo.com/quote/AAPL/options?strike=false&amp;straddle=false" TargetMode="External"/><Relationship Id="rId37" Type="http://schemas.openxmlformats.org/officeDocument/2006/relationships/hyperlink" Target="https://finance.yahoo.com/quote/AAPL180420C00125000?p=AAPL180420C00125000" TargetMode="External"/><Relationship Id="rId58" Type="http://schemas.openxmlformats.org/officeDocument/2006/relationships/hyperlink" Target="https://finance.yahoo.com/quote/AAPL/options?strike=false&amp;straddle=false" TargetMode="External"/><Relationship Id="rId79" Type="http://schemas.openxmlformats.org/officeDocument/2006/relationships/hyperlink" Target="https://finance.yahoo.com/quote/AAPL180420C00230000?p=AAPL180420C00230000" TargetMode="External"/><Relationship Id="rId102" Type="http://schemas.openxmlformats.org/officeDocument/2006/relationships/hyperlink" Target="https://finance.yahoo.com/quote/AAPL/options?strike=false&amp;straddle=false" TargetMode="External"/><Relationship Id="rId123" Type="http://schemas.openxmlformats.org/officeDocument/2006/relationships/hyperlink" Target="https://finance.yahoo.com/quote/AAPL180420P00065000?p=AAPL180420P00065000" TargetMode="External"/><Relationship Id="rId144" Type="http://schemas.openxmlformats.org/officeDocument/2006/relationships/hyperlink" Target="https://finance.yahoo.com/quote/AAPL/options?strike=false&amp;straddle=false" TargetMode="External"/><Relationship Id="rId90" Type="http://schemas.openxmlformats.org/officeDocument/2006/relationships/hyperlink" Target="https://finance.yahoo.com/quote/AAPL/options?strike=false&amp;straddle=false" TargetMode="External"/><Relationship Id="rId165" Type="http://schemas.openxmlformats.org/officeDocument/2006/relationships/hyperlink" Target="https://finance.yahoo.com/quote/AAPL180420P00170000?p=AAPL180420P00170000" TargetMode="External"/><Relationship Id="rId186" Type="http://schemas.openxmlformats.org/officeDocument/2006/relationships/hyperlink" Target="https://finance.yahoo.com/quote/AAPL/options?strike=false&amp;straddle=false" TargetMode="External"/><Relationship Id="rId27" Type="http://schemas.openxmlformats.org/officeDocument/2006/relationships/hyperlink" Target="https://finance.yahoo.com/quote/AAPL180420C00100000?p=AAPL180420C00100000" TargetMode="External"/><Relationship Id="rId48" Type="http://schemas.openxmlformats.org/officeDocument/2006/relationships/hyperlink" Target="https://finance.yahoo.com/quote/AAPL/options?strike=false&amp;straddle=false" TargetMode="External"/><Relationship Id="rId69" Type="http://schemas.openxmlformats.org/officeDocument/2006/relationships/hyperlink" Target="https://finance.yahoo.com/quote/AAPL180420C00205000?p=AAPL180420C00205000" TargetMode="External"/><Relationship Id="rId113" Type="http://schemas.openxmlformats.org/officeDocument/2006/relationships/hyperlink" Target="https://finance.yahoo.com/quote/AAPL180420C00320000?p=AAPL180420C00320000" TargetMode="External"/><Relationship Id="rId134" Type="http://schemas.openxmlformats.org/officeDocument/2006/relationships/hyperlink" Target="https://finance.yahoo.com/quote/AAPL/options?strike=false&amp;straddle=false" TargetMode="External"/><Relationship Id="rId80" Type="http://schemas.openxmlformats.org/officeDocument/2006/relationships/hyperlink" Target="https://finance.yahoo.com/quote/AAPL/options?strike=false&amp;straddle=false" TargetMode="External"/><Relationship Id="rId155" Type="http://schemas.openxmlformats.org/officeDocument/2006/relationships/hyperlink" Target="https://finance.yahoo.com/quote/AAPL180420P00145000?p=AAPL180420P00145000" TargetMode="External"/><Relationship Id="rId176" Type="http://schemas.openxmlformats.org/officeDocument/2006/relationships/hyperlink" Target="https://finance.yahoo.com/quote/AAPL/options?strike=false&amp;straddle=false" TargetMode="External"/><Relationship Id="rId197" Type="http://schemas.openxmlformats.org/officeDocument/2006/relationships/hyperlink" Target="https://finance.yahoo.com/quote/AAPL180420P00255000?p=AAPL180420P00255000" TargetMode="External"/><Relationship Id="rId201" Type="http://schemas.openxmlformats.org/officeDocument/2006/relationships/hyperlink" Target="https://finance.yahoo.com/quote/AAPL180420P00265000?p=AAPL180420P00265000" TargetMode="External"/><Relationship Id="rId17" Type="http://schemas.openxmlformats.org/officeDocument/2006/relationships/hyperlink" Target="https://finance.yahoo.com/quote/AAPL180420C00060000?p=AAPL180420C00060000" TargetMode="External"/><Relationship Id="rId38" Type="http://schemas.openxmlformats.org/officeDocument/2006/relationships/hyperlink" Target="https://finance.yahoo.com/quote/AAPL/options?strike=false&amp;straddle=false" TargetMode="External"/><Relationship Id="rId59" Type="http://schemas.openxmlformats.org/officeDocument/2006/relationships/hyperlink" Target="https://finance.yahoo.com/quote/AAPL180420C00180000?p=AAPL180420C00180000" TargetMode="External"/><Relationship Id="rId103" Type="http://schemas.openxmlformats.org/officeDocument/2006/relationships/hyperlink" Target="https://finance.yahoo.com/quote/AAPL180420C00290000?p=AAPL180420C00290000" TargetMode="External"/><Relationship Id="rId124" Type="http://schemas.openxmlformats.org/officeDocument/2006/relationships/hyperlink" Target="https://finance.yahoo.com/quote/AAPL/options?strike=false&amp;straddle=false" TargetMode="External"/><Relationship Id="rId70" Type="http://schemas.openxmlformats.org/officeDocument/2006/relationships/hyperlink" Target="https://finance.yahoo.com/quote/AAPL/options?strike=false&amp;straddle=false" TargetMode="External"/><Relationship Id="rId91" Type="http://schemas.openxmlformats.org/officeDocument/2006/relationships/hyperlink" Target="https://finance.yahoo.com/quote/AAPL180420C00260000?p=AAPL180420C00260000" TargetMode="External"/><Relationship Id="rId145" Type="http://schemas.openxmlformats.org/officeDocument/2006/relationships/hyperlink" Target="https://finance.yahoo.com/quote/AAPL180420P00120000?p=AAPL180420P00120000" TargetMode="External"/><Relationship Id="rId166" Type="http://schemas.openxmlformats.org/officeDocument/2006/relationships/hyperlink" Target="https://finance.yahoo.com/quote/AAPL/options?strike=false&amp;straddle=false" TargetMode="External"/><Relationship Id="rId187" Type="http://schemas.openxmlformats.org/officeDocument/2006/relationships/hyperlink" Target="https://finance.yahoo.com/quote/AAPL180420P00225000?p=AAPL180420P00225000" TargetMode="External"/><Relationship Id="rId1" Type="http://schemas.openxmlformats.org/officeDocument/2006/relationships/hyperlink" Target="https://finance.yahoo.com/quote/AAPL180420C00002500?p=AAPL180420C00002500" TargetMode="External"/><Relationship Id="rId28" Type="http://schemas.openxmlformats.org/officeDocument/2006/relationships/hyperlink" Target="https://finance.yahoo.com/quote/AAPL/options?strike=false&amp;straddle=false" TargetMode="External"/><Relationship Id="rId49" Type="http://schemas.openxmlformats.org/officeDocument/2006/relationships/hyperlink" Target="https://finance.yahoo.com/quote/AAPL180420C00155000?p=AAPL180420C00155000" TargetMode="External"/><Relationship Id="rId114" Type="http://schemas.openxmlformats.org/officeDocument/2006/relationships/hyperlink" Target="https://finance.yahoo.com/quote/AAPL/options?strike=false&amp;straddle=false" TargetMode="External"/><Relationship Id="rId60" Type="http://schemas.openxmlformats.org/officeDocument/2006/relationships/hyperlink" Target="https://finance.yahoo.com/quote/AAPL/options?strike=false&amp;straddle=false" TargetMode="External"/><Relationship Id="rId81" Type="http://schemas.openxmlformats.org/officeDocument/2006/relationships/hyperlink" Target="https://finance.yahoo.com/quote/AAPL180420C00235000?p=AAPL180420C00235000" TargetMode="External"/><Relationship Id="rId135" Type="http://schemas.openxmlformats.org/officeDocument/2006/relationships/hyperlink" Target="https://finance.yahoo.com/quote/AAPL180420P00095000?p=AAPL180420P00095000" TargetMode="External"/><Relationship Id="rId156" Type="http://schemas.openxmlformats.org/officeDocument/2006/relationships/hyperlink" Target="https://finance.yahoo.com/quote/AAPL/options?strike=false&amp;straddle=false" TargetMode="External"/><Relationship Id="rId177" Type="http://schemas.openxmlformats.org/officeDocument/2006/relationships/hyperlink" Target="https://finance.yahoo.com/quote/AAPL180420P00200000?p=AAPL180420P00200000" TargetMode="External"/><Relationship Id="rId198" Type="http://schemas.openxmlformats.org/officeDocument/2006/relationships/hyperlink" Target="https://finance.yahoo.com/quote/AAPL/options?strike=false&amp;straddle=false" TargetMode="External"/><Relationship Id="rId202" Type="http://schemas.openxmlformats.org/officeDocument/2006/relationships/hyperlink" Target="https://finance.yahoo.com/quote/AAPL/options?strike=false&amp;straddle=false" TargetMode="External"/><Relationship Id="rId18" Type="http://schemas.openxmlformats.org/officeDocument/2006/relationships/hyperlink" Target="https://finance.yahoo.com/quote/AAPL/options?strike=false&amp;straddle=false" TargetMode="External"/><Relationship Id="rId39" Type="http://schemas.openxmlformats.org/officeDocument/2006/relationships/hyperlink" Target="https://finance.yahoo.com/quote/AAPL180420C00130000?p=AAPL180420C00130000" TargetMode="External"/><Relationship Id="rId50" Type="http://schemas.openxmlformats.org/officeDocument/2006/relationships/hyperlink" Target="https://finance.yahoo.com/quote/AAPL/options?strike=false&amp;straddle=false" TargetMode="External"/><Relationship Id="rId104" Type="http://schemas.openxmlformats.org/officeDocument/2006/relationships/hyperlink" Target="https://finance.yahoo.com/quote/AAPL/options?strike=false&amp;straddle=false" TargetMode="External"/><Relationship Id="rId125" Type="http://schemas.openxmlformats.org/officeDocument/2006/relationships/hyperlink" Target="https://finance.yahoo.com/quote/AAPL180420P00070000?p=AAPL180420P00070000" TargetMode="External"/><Relationship Id="rId146" Type="http://schemas.openxmlformats.org/officeDocument/2006/relationships/hyperlink" Target="https://finance.yahoo.com/quote/AAPL/options?strike=false&amp;straddle=false" TargetMode="External"/><Relationship Id="rId167" Type="http://schemas.openxmlformats.org/officeDocument/2006/relationships/hyperlink" Target="https://finance.yahoo.com/quote/AAPL180420P00175000?p=AAPL180420P00175000" TargetMode="External"/><Relationship Id="rId188" Type="http://schemas.openxmlformats.org/officeDocument/2006/relationships/hyperlink" Target="https://finance.yahoo.com/quote/AAPL/options?strike=false&amp;straddle=false" TargetMode="External"/><Relationship Id="rId71" Type="http://schemas.openxmlformats.org/officeDocument/2006/relationships/hyperlink" Target="https://finance.yahoo.com/quote/AAPL180420C00210000?p=AAPL180420C00210000" TargetMode="External"/><Relationship Id="rId92" Type="http://schemas.openxmlformats.org/officeDocument/2006/relationships/hyperlink" Target="https://finance.yahoo.com/quote/AAPL/options?strike=false&amp;straddle=false" TargetMode="External"/><Relationship Id="rId2" Type="http://schemas.openxmlformats.org/officeDocument/2006/relationships/hyperlink" Target="https://finance.yahoo.com/quote/AAPL/options?strike=false&amp;straddle=false" TargetMode="External"/><Relationship Id="rId29" Type="http://schemas.openxmlformats.org/officeDocument/2006/relationships/hyperlink" Target="https://finance.yahoo.com/quote/AAPL180420C00105000?p=AAPL180420C00105000" TargetMode="External"/><Relationship Id="rId40" Type="http://schemas.openxmlformats.org/officeDocument/2006/relationships/hyperlink" Target="https://finance.yahoo.com/quote/AAPL/options?strike=false&amp;straddle=false" TargetMode="External"/><Relationship Id="rId115" Type="http://schemas.openxmlformats.org/officeDocument/2006/relationships/hyperlink" Target="https://finance.yahoo.com/quote/AAPL180420P00002500?p=AAPL180420P00002500" TargetMode="External"/><Relationship Id="rId136" Type="http://schemas.openxmlformats.org/officeDocument/2006/relationships/hyperlink" Target="https://finance.yahoo.com/quote/AAPL/options?strike=false&amp;straddle=false" TargetMode="External"/><Relationship Id="rId157" Type="http://schemas.openxmlformats.org/officeDocument/2006/relationships/hyperlink" Target="https://finance.yahoo.com/quote/AAPL180420P00150000?p=AAPL180420P00150000" TargetMode="External"/><Relationship Id="rId178" Type="http://schemas.openxmlformats.org/officeDocument/2006/relationships/hyperlink" Target="https://finance.yahoo.com/quote/AAPL/options?strike=false&amp;straddle=fals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MSFT/options?strike=false&amp;straddle=false" TargetMode="External"/><Relationship Id="rId21" Type="http://schemas.openxmlformats.org/officeDocument/2006/relationships/hyperlink" Target="https://finance.yahoo.com/quote/MSFT180720C00087500?p=MSFT180720C00087500" TargetMode="External"/><Relationship Id="rId42" Type="http://schemas.openxmlformats.org/officeDocument/2006/relationships/hyperlink" Target="https://finance.yahoo.com/quote/MSFT/options?strike=false&amp;straddle=false" TargetMode="External"/><Relationship Id="rId47" Type="http://schemas.openxmlformats.org/officeDocument/2006/relationships/hyperlink" Target="https://finance.yahoo.com/quote/MSFT180720P00070000?p=MSFT180720P00070000" TargetMode="External"/><Relationship Id="rId63" Type="http://schemas.openxmlformats.org/officeDocument/2006/relationships/hyperlink" Target="https://finance.yahoo.com/quote/MSFT180720P00090000?p=MSFT180720P00090000" TargetMode="External"/><Relationship Id="rId68" Type="http://schemas.openxmlformats.org/officeDocument/2006/relationships/hyperlink" Target="https://finance.yahoo.com/quote/MSFT/options?strike=false&amp;straddle=false" TargetMode="External"/><Relationship Id="rId16" Type="http://schemas.openxmlformats.org/officeDocument/2006/relationships/hyperlink" Target="https://finance.yahoo.com/quote/MSFT/options?strike=false&amp;straddle=false" TargetMode="External"/><Relationship Id="rId11" Type="http://schemas.openxmlformats.org/officeDocument/2006/relationships/hyperlink" Target="https://finance.yahoo.com/quote/MSFT180720C00075000?p=MSFT180720C00075000" TargetMode="External"/><Relationship Id="rId24" Type="http://schemas.openxmlformats.org/officeDocument/2006/relationships/hyperlink" Target="https://finance.yahoo.com/quote/MSFT/options?strike=false&amp;straddle=false" TargetMode="External"/><Relationship Id="rId32" Type="http://schemas.openxmlformats.org/officeDocument/2006/relationships/hyperlink" Target="https://finance.yahoo.com/quote/MSFT/options?strike=false&amp;straddle=false" TargetMode="External"/><Relationship Id="rId37" Type="http://schemas.openxmlformats.org/officeDocument/2006/relationships/hyperlink" Target="https://finance.yahoo.com/quote/MSFT180720C00115000?p=MSFT180720C00115000" TargetMode="External"/><Relationship Id="rId40" Type="http://schemas.openxmlformats.org/officeDocument/2006/relationships/hyperlink" Target="https://finance.yahoo.com/quote/MSFT/options?strike=false&amp;straddle=false" TargetMode="External"/><Relationship Id="rId45" Type="http://schemas.openxmlformats.org/officeDocument/2006/relationships/hyperlink" Target="https://finance.yahoo.com/quote/MSFT180720P00065000?p=MSFT180720P00065000" TargetMode="External"/><Relationship Id="rId53" Type="http://schemas.openxmlformats.org/officeDocument/2006/relationships/hyperlink" Target="https://finance.yahoo.com/quote/MSFT180720P00077500?p=MSFT180720P00077500" TargetMode="External"/><Relationship Id="rId58" Type="http://schemas.openxmlformats.org/officeDocument/2006/relationships/hyperlink" Target="https://finance.yahoo.com/quote/MSFT/options?strike=false&amp;straddle=false" TargetMode="External"/><Relationship Id="rId66" Type="http://schemas.openxmlformats.org/officeDocument/2006/relationships/hyperlink" Target="https://finance.yahoo.com/quote/MSFT/options?strike=false&amp;straddle=false" TargetMode="External"/><Relationship Id="rId74" Type="http://schemas.openxmlformats.org/officeDocument/2006/relationships/hyperlink" Target="https://finance.yahoo.com/quote/MSFT/options?strike=false&amp;straddle=false" TargetMode="External"/><Relationship Id="rId5" Type="http://schemas.openxmlformats.org/officeDocument/2006/relationships/hyperlink" Target="https://finance.yahoo.com/quote/MSFT180720C00065000?p=MSFT180720C00065000" TargetMode="External"/><Relationship Id="rId61" Type="http://schemas.openxmlformats.org/officeDocument/2006/relationships/hyperlink" Target="https://finance.yahoo.com/quote/MSFT180720P00087500?p=MSFT180720P00087500" TargetMode="External"/><Relationship Id="rId19" Type="http://schemas.openxmlformats.org/officeDocument/2006/relationships/hyperlink" Target="https://finance.yahoo.com/quote/MSFT180720C00085000?p=MSFT180720C00085000" TargetMode="External"/><Relationship Id="rId14" Type="http://schemas.openxmlformats.org/officeDocument/2006/relationships/hyperlink" Target="https://finance.yahoo.com/quote/MSFT/options?strike=false&amp;straddle=false" TargetMode="External"/><Relationship Id="rId22" Type="http://schemas.openxmlformats.org/officeDocument/2006/relationships/hyperlink" Target="https://finance.yahoo.com/quote/MSFT/options?strike=false&amp;straddle=false" TargetMode="External"/><Relationship Id="rId27" Type="http://schemas.openxmlformats.org/officeDocument/2006/relationships/hyperlink" Target="https://finance.yahoo.com/quote/MSFT180720C00095000?p=MSFT180720C00095000" TargetMode="External"/><Relationship Id="rId30" Type="http://schemas.openxmlformats.org/officeDocument/2006/relationships/hyperlink" Target="https://finance.yahoo.com/quote/MSFT/options?strike=false&amp;straddle=false" TargetMode="External"/><Relationship Id="rId35" Type="http://schemas.openxmlformats.org/officeDocument/2006/relationships/hyperlink" Target="https://finance.yahoo.com/quote/MSFT180720C00110000?p=MSFT180720C00110000" TargetMode="External"/><Relationship Id="rId43" Type="http://schemas.openxmlformats.org/officeDocument/2006/relationships/hyperlink" Target="https://finance.yahoo.com/quote/MSFT180720P00060000?p=MSFT180720P00060000" TargetMode="External"/><Relationship Id="rId48" Type="http://schemas.openxmlformats.org/officeDocument/2006/relationships/hyperlink" Target="https://finance.yahoo.com/quote/MSFT/options?strike=false&amp;straddle=false" TargetMode="External"/><Relationship Id="rId56" Type="http://schemas.openxmlformats.org/officeDocument/2006/relationships/hyperlink" Target="https://finance.yahoo.com/quote/MSFT/options?strike=false&amp;straddle=false" TargetMode="External"/><Relationship Id="rId64" Type="http://schemas.openxmlformats.org/officeDocument/2006/relationships/hyperlink" Target="https://finance.yahoo.com/quote/MSFT/options?strike=false&amp;straddle=false" TargetMode="External"/><Relationship Id="rId69" Type="http://schemas.openxmlformats.org/officeDocument/2006/relationships/hyperlink" Target="https://finance.yahoo.com/quote/MSFT180720P00097500?p=MSFT180720P00097500" TargetMode="External"/><Relationship Id="rId77" Type="http://schemas.openxmlformats.org/officeDocument/2006/relationships/hyperlink" Target="https://finance.yahoo.com/quote/MSFT/options?p=MSFT&amp;date=1532044800" TargetMode="External"/><Relationship Id="rId8" Type="http://schemas.openxmlformats.org/officeDocument/2006/relationships/hyperlink" Target="https://finance.yahoo.com/quote/MSFT/options?strike=false&amp;straddle=false" TargetMode="External"/><Relationship Id="rId51" Type="http://schemas.openxmlformats.org/officeDocument/2006/relationships/hyperlink" Target="https://finance.yahoo.com/quote/MSFT180720P00075000?p=MSFT180720P00075000" TargetMode="External"/><Relationship Id="rId72" Type="http://schemas.openxmlformats.org/officeDocument/2006/relationships/hyperlink" Target="https://finance.yahoo.com/quote/MSFT/options?strike=false&amp;straddle=false" TargetMode="External"/><Relationship Id="rId3" Type="http://schemas.openxmlformats.org/officeDocument/2006/relationships/hyperlink" Target="https://finance.yahoo.com/quote/MSFT180720C00060000?p=MSFT180720C00060000" TargetMode="External"/><Relationship Id="rId12" Type="http://schemas.openxmlformats.org/officeDocument/2006/relationships/hyperlink" Target="https://finance.yahoo.com/quote/MSFT/options?strike=false&amp;straddle=false" TargetMode="External"/><Relationship Id="rId17" Type="http://schemas.openxmlformats.org/officeDocument/2006/relationships/hyperlink" Target="https://finance.yahoo.com/quote/MSFT180720C00082500?p=MSFT180720C00082500" TargetMode="External"/><Relationship Id="rId25" Type="http://schemas.openxmlformats.org/officeDocument/2006/relationships/hyperlink" Target="https://finance.yahoo.com/quote/MSFT180720C00092500?p=MSFT180720C00092500" TargetMode="External"/><Relationship Id="rId33" Type="http://schemas.openxmlformats.org/officeDocument/2006/relationships/hyperlink" Target="https://finance.yahoo.com/quote/MSFT180720C00105000?p=MSFT180720C00105000" TargetMode="External"/><Relationship Id="rId38" Type="http://schemas.openxmlformats.org/officeDocument/2006/relationships/hyperlink" Target="https://finance.yahoo.com/quote/MSFT/options?strike=false&amp;straddle=false" TargetMode="External"/><Relationship Id="rId46" Type="http://schemas.openxmlformats.org/officeDocument/2006/relationships/hyperlink" Target="https://finance.yahoo.com/quote/MSFT/options?strike=false&amp;straddle=false" TargetMode="External"/><Relationship Id="rId59" Type="http://schemas.openxmlformats.org/officeDocument/2006/relationships/hyperlink" Target="https://finance.yahoo.com/quote/MSFT180720P00085000?p=MSFT180720P00085000" TargetMode="External"/><Relationship Id="rId67" Type="http://schemas.openxmlformats.org/officeDocument/2006/relationships/hyperlink" Target="https://finance.yahoo.com/quote/MSFT180720P00095000?p=MSFT180720P00095000" TargetMode="External"/><Relationship Id="rId20" Type="http://schemas.openxmlformats.org/officeDocument/2006/relationships/hyperlink" Target="https://finance.yahoo.com/quote/MSFT/options?strike=false&amp;straddle=false" TargetMode="External"/><Relationship Id="rId41" Type="http://schemas.openxmlformats.org/officeDocument/2006/relationships/hyperlink" Target="https://finance.yahoo.com/quote/MSFT180720P00055000?p=MSFT180720P00055000" TargetMode="External"/><Relationship Id="rId54" Type="http://schemas.openxmlformats.org/officeDocument/2006/relationships/hyperlink" Target="https://finance.yahoo.com/quote/MSFT/options?strike=false&amp;straddle=false" TargetMode="External"/><Relationship Id="rId62" Type="http://schemas.openxmlformats.org/officeDocument/2006/relationships/hyperlink" Target="https://finance.yahoo.com/quote/MSFT/options?strike=false&amp;straddle=false" TargetMode="External"/><Relationship Id="rId70" Type="http://schemas.openxmlformats.org/officeDocument/2006/relationships/hyperlink" Target="https://finance.yahoo.com/quote/MSFT/options?strike=false&amp;straddle=false" TargetMode="External"/><Relationship Id="rId75" Type="http://schemas.openxmlformats.org/officeDocument/2006/relationships/hyperlink" Target="https://finance.yahoo.com/quote/MSFT180720P00110000?p=MSFT180720P00110000" TargetMode="External"/><Relationship Id="rId1" Type="http://schemas.openxmlformats.org/officeDocument/2006/relationships/hyperlink" Target="https://finance.yahoo.com/quote/MSFT180720C00055000?p=MSFT180720C00055000" TargetMode="External"/><Relationship Id="rId6" Type="http://schemas.openxmlformats.org/officeDocument/2006/relationships/hyperlink" Target="https://finance.yahoo.com/quote/MSFT/options?strike=false&amp;straddle=false" TargetMode="External"/><Relationship Id="rId15" Type="http://schemas.openxmlformats.org/officeDocument/2006/relationships/hyperlink" Target="https://finance.yahoo.com/quote/MSFT180720C00080000?p=MSFT180720C00080000" TargetMode="External"/><Relationship Id="rId23" Type="http://schemas.openxmlformats.org/officeDocument/2006/relationships/hyperlink" Target="https://finance.yahoo.com/quote/MSFT180720C00090000?p=MSFT180720C00090000" TargetMode="External"/><Relationship Id="rId28" Type="http://schemas.openxmlformats.org/officeDocument/2006/relationships/hyperlink" Target="https://finance.yahoo.com/quote/MSFT/options?strike=false&amp;straddle=false" TargetMode="External"/><Relationship Id="rId36" Type="http://schemas.openxmlformats.org/officeDocument/2006/relationships/hyperlink" Target="https://finance.yahoo.com/quote/MSFT/options?strike=false&amp;straddle=false" TargetMode="External"/><Relationship Id="rId49" Type="http://schemas.openxmlformats.org/officeDocument/2006/relationships/hyperlink" Target="https://finance.yahoo.com/quote/MSFT180720P00072500?p=MSFT180720P00072500" TargetMode="External"/><Relationship Id="rId57" Type="http://schemas.openxmlformats.org/officeDocument/2006/relationships/hyperlink" Target="https://finance.yahoo.com/quote/MSFT180720P00082500?p=MSFT180720P00082500" TargetMode="External"/><Relationship Id="rId10" Type="http://schemas.openxmlformats.org/officeDocument/2006/relationships/hyperlink" Target="https://finance.yahoo.com/quote/MSFT/options?strike=false&amp;straddle=false" TargetMode="External"/><Relationship Id="rId31" Type="http://schemas.openxmlformats.org/officeDocument/2006/relationships/hyperlink" Target="https://finance.yahoo.com/quote/MSFT180720C00100000?p=MSFT180720C00100000" TargetMode="External"/><Relationship Id="rId44" Type="http://schemas.openxmlformats.org/officeDocument/2006/relationships/hyperlink" Target="https://finance.yahoo.com/quote/MSFT/options?strike=false&amp;straddle=false" TargetMode="External"/><Relationship Id="rId52" Type="http://schemas.openxmlformats.org/officeDocument/2006/relationships/hyperlink" Target="https://finance.yahoo.com/quote/MSFT/options?strike=false&amp;straddle=false" TargetMode="External"/><Relationship Id="rId60" Type="http://schemas.openxmlformats.org/officeDocument/2006/relationships/hyperlink" Target="https://finance.yahoo.com/quote/MSFT/options?strike=false&amp;straddle=false" TargetMode="External"/><Relationship Id="rId65" Type="http://schemas.openxmlformats.org/officeDocument/2006/relationships/hyperlink" Target="https://finance.yahoo.com/quote/MSFT180720P00092500?p=MSFT180720P00092500" TargetMode="External"/><Relationship Id="rId73" Type="http://schemas.openxmlformats.org/officeDocument/2006/relationships/hyperlink" Target="https://finance.yahoo.com/quote/MSFT180720P00105000?p=MSFT180720P00105000" TargetMode="External"/><Relationship Id="rId4" Type="http://schemas.openxmlformats.org/officeDocument/2006/relationships/hyperlink" Target="https://finance.yahoo.com/quote/MSFT/options?strike=false&amp;straddle=false" TargetMode="External"/><Relationship Id="rId9" Type="http://schemas.openxmlformats.org/officeDocument/2006/relationships/hyperlink" Target="https://finance.yahoo.com/quote/MSFT180720C00072500?p=MSFT180720C00072500" TargetMode="External"/><Relationship Id="rId13" Type="http://schemas.openxmlformats.org/officeDocument/2006/relationships/hyperlink" Target="https://finance.yahoo.com/quote/MSFT180720C00077500?p=MSFT180720C00077500" TargetMode="External"/><Relationship Id="rId18" Type="http://schemas.openxmlformats.org/officeDocument/2006/relationships/hyperlink" Target="https://finance.yahoo.com/quote/MSFT/options?strike=false&amp;straddle=false" TargetMode="External"/><Relationship Id="rId39" Type="http://schemas.openxmlformats.org/officeDocument/2006/relationships/hyperlink" Target="https://finance.yahoo.com/quote/MSFT180720C00120000?p=MSFT180720C00120000" TargetMode="External"/><Relationship Id="rId34" Type="http://schemas.openxmlformats.org/officeDocument/2006/relationships/hyperlink" Target="https://finance.yahoo.com/quote/MSFT/options?strike=false&amp;straddle=false" TargetMode="External"/><Relationship Id="rId50" Type="http://schemas.openxmlformats.org/officeDocument/2006/relationships/hyperlink" Target="https://finance.yahoo.com/quote/MSFT/options?strike=false&amp;straddle=false" TargetMode="External"/><Relationship Id="rId55" Type="http://schemas.openxmlformats.org/officeDocument/2006/relationships/hyperlink" Target="https://finance.yahoo.com/quote/MSFT180720P00080000?p=MSFT180720P00080000" TargetMode="External"/><Relationship Id="rId76" Type="http://schemas.openxmlformats.org/officeDocument/2006/relationships/hyperlink" Target="https://finance.yahoo.com/quote/MSFT/options?strike=false&amp;straddle=false" TargetMode="External"/><Relationship Id="rId7" Type="http://schemas.openxmlformats.org/officeDocument/2006/relationships/hyperlink" Target="https://finance.yahoo.com/quote/MSFT180720C00070000?p=MSFT180720C00070000" TargetMode="External"/><Relationship Id="rId71" Type="http://schemas.openxmlformats.org/officeDocument/2006/relationships/hyperlink" Target="https://finance.yahoo.com/quote/MSFT180720P00100000?p=MSFT180720P00100000" TargetMode="External"/><Relationship Id="rId2" Type="http://schemas.openxmlformats.org/officeDocument/2006/relationships/hyperlink" Target="https://finance.yahoo.com/quote/MSFT/options?strike=false&amp;straddle=false" TargetMode="External"/><Relationship Id="rId29" Type="http://schemas.openxmlformats.org/officeDocument/2006/relationships/hyperlink" Target="https://finance.yahoo.com/quote/MSFT180720C00097500?p=MSFT180720C00097500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finance.yahoo.com/quote/PG/options?strike=false&amp;straddle=false" TargetMode="External"/><Relationship Id="rId21" Type="http://schemas.openxmlformats.org/officeDocument/2006/relationships/hyperlink" Target="https://finance.yahoo.com/quote/PG180615C00092500?p=PG180615C00092500" TargetMode="External"/><Relationship Id="rId42" Type="http://schemas.openxmlformats.org/officeDocument/2006/relationships/hyperlink" Target="https://finance.yahoo.com/quote/PG/options?strike=false&amp;straddle=false" TargetMode="External"/><Relationship Id="rId47" Type="http://schemas.openxmlformats.org/officeDocument/2006/relationships/hyperlink" Target="https://finance.yahoo.com/quote/PG180615P00065000?p=PG180615P00065000" TargetMode="External"/><Relationship Id="rId63" Type="http://schemas.openxmlformats.org/officeDocument/2006/relationships/hyperlink" Target="https://finance.yahoo.com/quote/PG180615P00087500?p=PG180615P00087500" TargetMode="External"/><Relationship Id="rId68" Type="http://schemas.openxmlformats.org/officeDocument/2006/relationships/hyperlink" Target="https://finance.yahoo.com/quote/PG/options?strike=false&amp;straddle=false" TargetMode="External"/><Relationship Id="rId16" Type="http://schemas.openxmlformats.org/officeDocument/2006/relationships/hyperlink" Target="https://finance.yahoo.com/quote/PG/options?strike=false&amp;straddle=false" TargetMode="External"/><Relationship Id="rId11" Type="http://schemas.openxmlformats.org/officeDocument/2006/relationships/hyperlink" Target="https://finance.yahoo.com/quote/PG180615C00080000?p=PG180615C00080000" TargetMode="External"/><Relationship Id="rId24" Type="http://schemas.openxmlformats.org/officeDocument/2006/relationships/hyperlink" Target="https://finance.yahoo.com/quote/PG/options?strike=false&amp;straddle=false" TargetMode="External"/><Relationship Id="rId32" Type="http://schemas.openxmlformats.org/officeDocument/2006/relationships/hyperlink" Target="https://finance.yahoo.com/quote/PG/options?strike=false&amp;straddle=false" TargetMode="External"/><Relationship Id="rId37" Type="http://schemas.openxmlformats.org/officeDocument/2006/relationships/hyperlink" Target="https://finance.yahoo.com/quote/PG180615P00045000?p=PG180615P00045000" TargetMode="External"/><Relationship Id="rId40" Type="http://schemas.openxmlformats.org/officeDocument/2006/relationships/hyperlink" Target="https://finance.yahoo.com/quote/PG/options?strike=false&amp;straddle=false" TargetMode="External"/><Relationship Id="rId45" Type="http://schemas.openxmlformats.org/officeDocument/2006/relationships/hyperlink" Target="https://finance.yahoo.com/quote/PG180615P00060000?p=PG180615P00060000" TargetMode="External"/><Relationship Id="rId53" Type="http://schemas.openxmlformats.org/officeDocument/2006/relationships/hyperlink" Target="https://finance.yahoo.com/quote/PG180615P00075000?p=PG180615P00075000" TargetMode="External"/><Relationship Id="rId58" Type="http://schemas.openxmlformats.org/officeDocument/2006/relationships/hyperlink" Target="https://finance.yahoo.com/quote/PG/options?strike=false&amp;straddle=false" TargetMode="External"/><Relationship Id="rId66" Type="http://schemas.openxmlformats.org/officeDocument/2006/relationships/hyperlink" Target="https://finance.yahoo.com/quote/PG/options?strike=false&amp;straddle=false" TargetMode="External"/><Relationship Id="rId74" Type="http://schemas.openxmlformats.org/officeDocument/2006/relationships/hyperlink" Target="https://finance.yahoo.com/quote/PG/options?strike=false&amp;straddle=false" TargetMode="External"/><Relationship Id="rId5" Type="http://schemas.openxmlformats.org/officeDocument/2006/relationships/hyperlink" Target="https://finance.yahoo.com/quote/PG180615C00072500?p=PG180615C00072500" TargetMode="External"/><Relationship Id="rId61" Type="http://schemas.openxmlformats.org/officeDocument/2006/relationships/hyperlink" Target="https://finance.yahoo.com/quote/PG180615P00085000?p=PG180615P00085000" TargetMode="External"/><Relationship Id="rId19" Type="http://schemas.openxmlformats.org/officeDocument/2006/relationships/hyperlink" Target="https://finance.yahoo.com/quote/PG180615C00090000?p=PG180615C00090000" TargetMode="External"/><Relationship Id="rId14" Type="http://schemas.openxmlformats.org/officeDocument/2006/relationships/hyperlink" Target="https://finance.yahoo.com/quote/PG/options?strike=false&amp;straddle=false" TargetMode="External"/><Relationship Id="rId22" Type="http://schemas.openxmlformats.org/officeDocument/2006/relationships/hyperlink" Target="https://finance.yahoo.com/quote/PG/options?strike=false&amp;straddle=false" TargetMode="External"/><Relationship Id="rId27" Type="http://schemas.openxmlformats.org/officeDocument/2006/relationships/hyperlink" Target="https://finance.yahoo.com/quote/PG180615C00100000?p=PG180615C00100000" TargetMode="External"/><Relationship Id="rId30" Type="http://schemas.openxmlformats.org/officeDocument/2006/relationships/hyperlink" Target="https://finance.yahoo.com/quote/PG/options?strike=false&amp;straddle=false" TargetMode="External"/><Relationship Id="rId35" Type="http://schemas.openxmlformats.org/officeDocument/2006/relationships/hyperlink" Target="https://finance.yahoo.com/quote/PG180615C00120000?p=PG180615C00120000" TargetMode="External"/><Relationship Id="rId43" Type="http://schemas.openxmlformats.org/officeDocument/2006/relationships/hyperlink" Target="https://finance.yahoo.com/quote/PG180615P00055000?p=PG180615P00055000" TargetMode="External"/><Relationship Id="rId48" Type="http://schemas.openxmlformats.org/officeDocument/2006/relationships/hyperlink" Target="https://finance.yahoo.com/quote/PG/options?strike=false&amp;straddle=false" TargetMode="External"/><Relationship Id="rId56" Type="http://schemas.openxmlformats.org/officeDocument/2006/relationships/hyperlink" Target="https://finance.yahoo.com/quote/PG/options?strike=false&amp;straddle=false" TargetMode="External"/><Relationship Id="rId64" Type="http://schemas.openxmlformats.org/officeDocument/2006/relationships/hyperlink" Target="https://finance.yahoo.com/quote/PG/options?strike=false&amp;straddle=false" TargetMode="External"/><Relationship Id="rId69" Type="http://schemas.openxmlformats.org/officeDocument/2006/relationships/hyperlink" Target="https://finance.yahoo.com/quote/PG180615P00095000?p=PG180615P00095000" TargetMode="External"/><Relationship Id="rId77" Type="http://schemas.openxmlformats.org/officeDocument/2006/relationships/hyperlink" Target="https://finance.yahoo.com/quote/PG/options?p=PG&amp;date=1529020800" TargetMode="External"/><Relationship Id="rId8" Type="http://schemas.openxmlformats.org/officeDocument/2006/relationships/hyperlink" Target="https://finance.yahoo.com/quote/PG/options?strike=false&amp;straddle=false" TargetMode="External"/><Relationship Id="rId51" Type="http://schemas.openxmlformats.org/officeDocument/2006/relationships/hyperlink" Target="https://finance.yahoo.com/quote/PG180615P00072500?p=PG180615P00072500" TargetMode="External"/><Relationship Id="rId72" Type="http://schemas.openxmlformats.org/officeDocument/2006/relationships/hyperlink" Target="https://finance.yahoo.com/quote/PG/options?strike=false&amp;straddle=false" TargetMode="External"/><Relationship Id="rId3" Type="http://schemas.openxmlformats.org/officeDocument/2006/relationships/hyperlink" Target="https://finance.yahoo.com/quote/PG180615C00070000?p=PG180615C00070000" TargetMode="External"/><Relationship Id="rId12" Type="http://schemas.openxmlformats.org/officeDocument/2006/relationships/hyperlink" Target="https://finance.yahoo.com/quote/PG/options?strike=false&amp;straddle=false" TargetMode="External"/><Relationship Id="rId17" Type="http://schemas.openxmlformats.org/officeDocument/2006/relationships/hyperlink" Target="https://finance.yahoo.com/quote/PG180615C00087500?p=PG180615C00087500" TargetMode="External"/><Relationship Id="rId25" Type="http://schemas.openxmlformats.org/officeDocument/2006/relationships/hyperlink" Target="https://finance.yahoo.com/quote/PG180615C00097500?p=PG180615C00097500" TargetMode="External"/><Relationship Id="rId33" Type="http://schemas.openxmlformats.org/officeDocument/2006/relationships/hyperlink" Target="https://finance.yahoo.com/quote/PG180615C00115000?p=PG180615C00115000" TargetMode="External"/><Relationship Id="rId38" Type="http://schemas.openxmlformats.org/officeDocument/2006/relationships/hyperlink" Target="https://finance.yahoo.com/quote/PG/options?strike=false&amp;straddle=false" TargetMode="External"/><Relationship Id="rId46" Type="http://schemas.openxmlformats.org/officeDocument/2006/relationships/hyperlink" Target="https://finance.yahoo.com/quote/PG/options?strike=false&amp;straddle=false" TargetMode="External"/><Relationship Id="rId59" Type="http://schemas.openxmlformats.org/officeDocument/2006/relationships/hyperlink" Target="https://finance.yahoo.com/quote/PG180615P00082500?p=PG180615P00082500" TargetMode="External"/><Relationship Id="rId67" Type="http://schemas.openxmlformats.org/officeDocument/2006/relationships/hyperlink" Target="https://finance.yahoo.com/quote/PG180615P00092500?p=PG180615P00092500" TargetMode="External"/><Relationship Id="rId20" Type="http://schemas.openxmlformats.org/officeDocument/2006/relationships/hyperlink" Target="https://finance.yahoo.com/quote/PG/options?strike=false&amp;straddle=false" TargetMode="External"/><Relationship Id="rId41" Type="http://schemas.openxmlformats.org/officeDocument/2006/relationships/hyperlink" Target="https://finance.yahoo.com/quote/PG180615P00050000?p=PG180615P00050000" TargetMode="External"/><Relationship Id="rId54" Type="http://schemas.openxmlformats.org/officeDocument/2006/relationships/hyperlink" Target="https://finance.yahoo.com/quote/PG/options?strike=false&amp;straddle=false" TargetMode="External"/><Relationship Id="rId62" Type="http://schemas.openxmlformats.org/officeDocument/2006/relationships/hyperlink" Target="https://finance.yahoo.com/quote/PG/options?strike=false&amp;straddle=false" TargetMode="External"/><Relationship Id="rId70" Type="http://schemas.openxmlformats.org/officeDocument/2006/relationships/hyperlink" Target="https://finance.yahoo.com/quote/PG/options?strike=false&amp;straddle=false" TargetMode="External"/><Relationship Id="rId75" Type="http://schemas.openxmlformats.org/officeDocument/2006/relationships/hyperlink" Target="https://finance.yahoo.com/quote/PG180615P00105000?p=PG180615P00105000" TargetMode="External"/><Relationship Id="rId1" Type="http://schemas.openxmlformats.org/officeDocument/2006/relationships/hyperlink" Target="https://finance.yahoo.com/quote/PG180615C00060000?p=PG180615C00060000" TargetMode="External"/><Relationship Id="rId6" Type="http://schemas.openxmlformats.org/officeDocument/2006/relationships/hyperlink" Target="https://finance.yahoo.com/quote/PG/options?strike=false&amp;straddle=false" TargetMode="External"/><Relationship Id="rId15" Type="http://schemas.openxmlformats.org/officeDocument/2006/relationships/hyperlink" Target="https://finance.yahoo.com/quote/PG180615C00085000?p=PG180615C00085000" TargetMode="External"/><Relationship Id="rId23" Type="http://schemas.openxmlformats.org/officeDocument/2006/relationships/hyperlink" Target="https://finance.yahoo.com/quote/PG180615C00095000?p=PG180615C00095000" TargetMode="External"/><Relationship Id="rId28" Type="http://schemas.openxmlformats.org/officeDocument/2006/relationships/hyperlink" Target="https://finance.yahoo.com/quote/PG/options?strike=false&amp;straddle=false" TargetMode="External"/><Relationship Id="rId36" Type="http://schemas.openxmlformats.org/officeDocument/2006/relationships/hyperlink" Target="https://finance.yahoo.com/quote/PG/options?strike=false&amp;straddle=false" TargetMode="External"/><Relationship Id="rId49" Type="http://schemas.openxmlformats.org/officeDocument/2006/relationships/hyperlink" Target="https://finance.yahoo.com/quote/PG180615P00070000?p=PG180615P00070000" TargetMode="External"/><Relationship Id="rId57" Type="http://schemas.openxmlformats.org/officeDocument/2006/relationships/hyperlink" Target="https://finance.yahoo.com/quote/PG180615P00080000?p=PG180615P00080000" TargetMode="External"/><Relationship Id="rId10" Type="http://schemas.openxmlformats.org/officeDocument/2006/relationships/hyperlink" Target="https://finance.yahoo.com/quote/PG/options?strike=false&amp;straddle=false" TargetMode="External"/><Relationship Id="rId31" Type="http://schemas.openxmlformats.org/officeDocument/2006/relationships/hyperlink" Target="https://finance.yahoo.com/quote/PG180615C00110000?p=PG180615C00110000" TargetMode="External"/><Relationship Id="rId44" Type="http://schemas.openxmlformats.org/officeDocument/2006/relationships/hyperlink" Target="https://finance.yahoo.com/quote/PG/options?strike=false&amp;straddle=false" TargetMode="External"/><Relationship Id="rId52" Type="http://schemas.openxmlformats.org/officeDocument/2006/relationships/hyperlink" Target="https://finance.yahoo.com/quote/PG/options?strike=false&amp;straddle=false" TargetMode="External"/><Relationship Id="rId60" Type="http://schemas.openxmlformats.org/officeDocument/2006/relationships/hyperlink" Target="https://finance.yahoo.com/quote/PG/options?strike=false&amp;straddle=false" TargetMode="External"/><Relationship Id="rId65" Type="http://schemas.openxmlformats.org/officeDocument/2006/relationships/hyperlink" Target="https://finance.yahoo.com/quote/PG180615P00090000?p=PG180615P00090000" TargetMode="External"/><Relationship Id="rId73" Type="http://schemas.openxmlformats.org/officeDocument/2006/relationships/hyperlink" Target="https://finance.yahoo.com/quote/PG180615P00100000?p=PG180615P00100000" TargetMode="External"/><Relationship Id="rId4" Type="http://schemas.openxmlformats.org/officeDocument/2006/relationships/hyperlink" Target="https://finance.yahoo.com/quote/PG/options?strike=false&amp;straddle=false" TargetMode="External"/><Relationship Id="rId9" Type="http://schemas.openxmlformats.org/officeDocument/2006/relationships/hyperlink" Target="https://finance.yahoo.com/quote/PG180615C00077500?p=PG180615C00077500" TargetMode="External"/><Relationship Id="rId13" Type="http://schemas.openxmlformats.org/officeDocument/2006/relationships/hyperlink" Target="https://finance.yahoo.com/quote/PG180615C00082500?p=PG180615C00082500" TargetMode="External"/><Relationship Id="rId18" Type="http://schemas.openxmlformats.org/officeDocument/2006/relationships/hyperlink" Target="https://finance.yahoo.com/quote/PG/options?strike=false&amp;straddle=false" TargetMode="External"/><Relationship Id="rId39" Type="http://schemas.openxmlformats.org/officeDocument/2006/relationships/hyperlink" Target="https://finance.yahoo.com/quote/PG180615P00047500?p=PG180615P00047500" TargetMode="External"/><Relationship Id="rId34" Type="http://schemas.openxmlformats.org/officeDocument/2006/relationships/hyperlink" Target="https://finance.yahoo.com/quote/PG/options?strike=false&amp;straddle=false" TargetMode="External"/><Relationship Id="rId50" Type="http://schemas.openxmlformats.org/officeDocument/2006/relationships/hyperlink" Target="https://finance.yahoo.com/quote/PG/options?strike=false&amp;straddle=false" TargetMode="External"/><Relationship Id="rId55" Type="http://schemas.openxmlformats.org/officeDocument/2006/relationships/hyperlink" Target="https://finance.yahoo.com/quote/PG180615P00077500?p=PG180615P00077500" TargetMode="External"/><Relationship Id="rId76" Type="http://schemas.openxmlformats.org/officeDocument/2006/relationships/hyperlink" Target="https://finance.yahoo.com/quote/PG/options?strike=false&amp;straddle=false" TargetMode="External"/><Relationship Id="rId7" Type="http://schemas.openxmlformats.org/officeDocument/2006/relationships/hyperlink" Target="https://finance.yahoo.com/quote/PG180615C00075000?p=PG180615C00075000" TargetMode="External"/><Relationship Id="rId71" Type="http://schemas.openxmlformats.org/officeDocument/2006/relationships/hyperlink" Target="https://finance.yahoo.com/quote/PG180615P00097500?p=PG180615P00097500" TargetMode="External"/><Relationship Id="rId2" Type="http://schemas.openxmlformats.org/officeDocument/2006/relationships/hyperlink" Target="https://finance.yahoo.com/quote/PG/options?strike=false&amp;straddle=false" TargetMode="External"/><Relationship Id="rId29" Type="http://schemas.openxmlformats.org/officeDocument/2006/relationships/hyperlink" Target="https://finance.yahoo.com/quote/PG180615C00105000?p=PG180615C0010500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lobal-rates.com/interest-rates/libor/american-dollar/usd-libor-interest-rate-5-months.aspx" TargetMode="External"/><Relationship Id="rId13" Type="http://schemas.openxmlformats.org/officeDocument/2006/relationships/hyperlink" Target="http://www.global-rates.com/interest-rates/libor/american-dollar/usd-libor-interest-rate-10-months.aspx" TargetMode="External"/><Relationship Id="rId3" Type="http://schemas.openxmlformats.org/officeDocument/2006/relationships/hyperlink" Target="http://www.global-rates.com/interest-rates/libor/american-dollar/usd-libor-interest-rate-2-weeks.aspx" TargetMode="External"/><Relationship Id="rId7" Type="http://schemas.openxmlformats.org/officeDocument/2006/relationships/hyperlink" Target="http://www.global-rates.com/interest-rates/libor/american-dollar/usd-libor-interest-rate-4-months.aspx" TargetMode="External"/><Relationship Id="rId12" Type="http://schemas.openxmlformats.org/officeDocument/2006/relationships/hyperlink" Target="http://www.global-rates.com/interest-rates/libor/american-dollar/usd-libor-interest-rate-9-months.aspx" TargetMode="External"/><Relationship Id="rId2" Type="http://schemas.openxmlformats.org/officeDocument/2006/relationships/hyperlink" Target="http://www.global-rates.com/interest-rates/libor/american-dollar/usd-libor-interest-rate-1-week.aspx" TargetMode="External"/><Relationship Id="rId1" Type="http://schemas.openxmlformats.org/officeDocument/2006/relationships/hyperlink" Target="http://www.global-rates.com/interest-rates/libor/american-dollar/usd-libor-interest-rate-overnight.aspx" TargetMode="External"/><Relationship Id="rId6" Type="http://schemas.openxmlformats.org/officeDocument/2006/relationships/hyperlink" Target="http://www.global-rates.com/interest-rates/libor/american-dollar/usd-libor-interest-rate-3-months.aspx" TargetMode="External"/><Relationship Id="rId11" Type="http://schemas.openxmlformats.org/officeDocument/2006/relationships/hyperlink" Target="http://www.global-rates.com/interest-rates/libor/american-dollar/usd-libor-interest-rate-8-months.aspx" TargetMode="External"/><Relationship Id="rId5" Type="http://schemas.openxmlformats.org/officeDocument/2006/relationships/hyperlink" Target="http://www.global-rates.com/interest-rates/libor/american-dollar/usd-libor-interest-rate-2-months.aspx" TargetMode="External"/><Relationship Id="rId15" Type="http://schemas.openxmlformats.org/officeDocument/2006/relationships/hyperlink" Target="http://www.global-rates.com/interest-rates/libor/american-dollar/usd-libor-interest-rate-12-months.aspx" TargetMode="External"/><Relationship Id="rId10" Type="http://schemas.openxmlformats.org/officeDocument/2006/relationships/hyperlink" Target="http://www.global-rates.com/interest-rates/libor/american-dollar/usd-libor-interest-rate-7-months.aspx" TargetMode="External"/><Relationship Id="rId4" Type="http://schemas.openxmlformats.org/officeDocument/2006/relationships/hyperlink" Target="http://www.global-rates.com/interest-rates/libor/american-dollar/usd-libor-interest-rate-1-month.aspx" TargetMode="External"/><Relationship Id="rId9" Type="http://schemas.openxmlformats.org/officeDocument/2006/relationships/hyperlink" Target="http://www.global-rates.com/interest-rates/libor/american-dollar/usd-libor-interest-rate-6-months.aspx" TargetMode="External"/><Relationship Id="rId14" Type="http://schemas.openxmlformats.org/officeDocument/2006/relationships/hyperlink" Target="http://www.global-rates.com/interest-rates/libor/american-dollar/usd-libor-interest-rate-11-month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opLeftCell="A15" workbookViewId="0">
      <selection activeCell="C25" sqref="C25"/>
    </sheetView>
  </sheetViews>
  <sheetFormatPr defaultRowHeight="14.4" x14ac:dyDescent="0.3"/>
  <cols>
    <col min="1" max="1" width="33.6640625" customWidth="1"/>
    <col min="2" max="2" width="26.88671875" customWidth="1"/>
  </cols>
  <sheetData>
    <row r="1" spans="1:11" x14ac:dyDescent="0.3">
      <c r="A1" s="27" t="s">
        <v>332</v>
      </c>
    </row>
    <row r="2" spans="1:11" x14ac:dyDescent="0.3">
      <c r="A2" s="1" t="s">
        <v>0</v>
      </c>
    </row>
    <row r="3" spans="1:11" ht="21" thickBot="1" x14ac:dyDescent="0.35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5" thickBot="1" x14ac:dyDescent="0.35">
      <c r="A4" s="5" t="s">
        <v>12</v>
      </c>
      <c r="B4" s="6" t="s">
        <v>13</v>
      </c>
      <c r="C4" s="7">
        <v>2.5</v>
      </c>
      <c r="D4" s="6">
        <v>170.95</v>
      </c>
      <c r="E4" s="6">
        <v>166.5</v>
      </c>
      <c r="F4" s="6">
        <v>167.5</v>
      </c>
      <c r="G4" s="8">
        <v>-1</v>
      </c>
      <c r="H4" s="10">
        <v>-5.7999999999999996E-3</v>
      </c>
      <c r="I4" s="6">
        <v>5</v>
      </c>
      <c r="J4" s="6">
        <v>5</v>
      </c>
      <c r="K4" s="9">
        <v>0</v>
      </c>
    </row>
    <row r="5" spans="1:11" ht="15" thickBot="1" x14ac:dyDescent="0.35">
      <c r="A5" s="5" t="s">
        <v>14</v>
      </c>
      <c r="B5" s="6" t="s">
        <v>15</v>
      </c>
      <c r="C5" s="7">
        <v>5</v>
      </c>
      <c r="D5" s="6">
        <v>173.4</v>
      </c>
      <c r="E5" s="6">
        <v>165.8</v>
      </c>
      <c r="F5" s="6">
        <v>167.1</v>
      </c>
      <c r="G5" s="6">
        <v>0</v>
      </c>
      <c r="H5" s="6" t="s">
        <v>16</v>
      </c>
      <c r="I5" s="6">
        <v>10</v>
      </c>
      <c r="J5" s="6">
        <v>15</v>
      </c>
      <c r="K5" s="9">
        <v>0</v>
      </c>
    </row>
    <row r="6" spans="1:11" ht="15" thickBot="1" x14ac:dyDescent="0.35">
      <c r="A6" s="5" t="s">
        <v>17</v>
      </c>
      <c r="B6" s="6" t="s">
        <v>18</v>
      </c>
      <c r="C6" s="7">
        <v>7.5</v>
      </c>
      <c r="D6" s="6">
        <v>170.9</v>
      </c>
      <c r="E6" s="6">
        <v>163.30000000000001</v>
      </c>
      <c r="F6" s="6">
        <v>164.65</v>
      </c>
      <c r="G6" s="6">
        <v>0</v>
      </c>
      <c r="H6" s="6" t="s">
        <v>16</v>
      </c>
      <c r="I6" s="6">
        <v>10</v>
      </c>
      <c r="J6" s="6">
        <v>10</v>
      </c>
      <c r="K6" s="9">
        <v>0</v>
      </c>
    </row>
    <row r="7" spans="1:11" ht="15" thickBot="1" x14ac:dyDescent="0.35">
      <c r="A7" s="5" t="s">
        <v>19</v>
      </c>
      <c r="B7" s="6" t="s">
        <v>20</v>
      </c>
      <c r="C7" s="7">
        <v>10</v>
      </c>
      <c r="D7" s="6">
        <v>157.80000000000001</v>
      </c>
      <c r="E7" s="6">
        <v>148.44999999999999</v>
      </c>
      <c r="F7" s="6">
        <v>152.30000000000001</v>
      </c>
      <c r="G7" s="6">
        <v>0</v>
      </c>
      <c r="H7" s="6" t="s">
        <v>16</v>
      </c>
      <c r="I7" s="6">
        <v>10</v>
      </c>
      <c r="J7" s="6">
        <v>5</v>
      </c>
      <c r="K7" s="9">
        <v>5.6143000000000001</v>
      </c>
    </row>
    <row r="8" spans="1:11" ht="15" thickBot="1" x14ac:dyDescent="0.35">
      <c r="A8" s="5" t="s">
        <v>21</v>
      </c>
      <c r="B8" s="6" t="s">
        <v>22</v>
      </c>
      <c r="C8" s="7">
        <v>22.5</v>
      </c>
      <c r="D8" s="6">
        <v>149.44999999999999</v>
      </c>
      <c r="E8" s="6">
        <v>145.55000000000001</v>
      </c>
      <c r="F8" s="6">
        <v>149.44999999999999</v>
      </c>
      <c r="G8" s="6">
        <v>0</v>
      </c>
      <c r="H8" s="6" t="s">
        <v>16</v>
      </c>
      <c r="I8" s="6">
        <v>5</v>
      </c>
      <c r="J8" s="6">
        <v>5</v>
      </c>
      <c r="K8" s="9">
        <v>6.1791999999999998</v>
      </c>
    </row>
    <row r="9" spans="1:11" ht="15" thickBot="1" x14ac:dyDescent="0.35">
      <c r="A9" s="5" t="s">
        <v>23</v>
      </c>
      <c r="B9" s="6" t="s">
        <v>24</v>
      </c>
      <c r="C9" s="7">
        <v>40</v>
      </c>
      <c r="D9" s="6">
        <v>118.96</v>
      </c>
      <c r="E9" s="6">
        <v>116.75</v>
      </c>
      <c r="F9" s="6">
        <v>118.1</v>
      </c>
      <c r="G9" s="6">
        <v>0</v>
      </c>
      <c r="H9" s="6" t="s">
        <v>16</v>
      </c>
      <c r="I9" s="6">
        <v>4</v>
      </c>
      <c r="J9" s="6">
        <v>0</v>
      </c>
      <c r="K9" s="9">
        <v>1.8051999999999999</v>
      </c>
    </row>
    <row r="10" spans="1:11" ht="15" thickBot="1" x14ac:dyDescent="0.35">
      <c r="A10" s="5" t="s">
        <v>25</v>
      </c>
      <c r="B10" s="6" t="s">
        <v>26</v>
      </c>
      <c r="C10" s="7">
        <v>50</v>
      </c>
      <c r="D10" s="6">
        <v>108.9</v>
      </c>
      <c r="E10" s="6">
        <v>106.8</v>
      </c>
      <c r="F10" s="6">
        <v>108.15</v>
      </c>
      <c r="G10" s="6">
        <v>0</v>
      </c>
      <c r="H10" s="6" t="s">
        <v>16</v>
      </c>
      <c r="I10" s="6">
        <v>300</v>
      </c>
      <c r="J10" s="6">
        <v>0</v>
      </c>
      <c r="K10" s="9">
        <v>1.5390999999999999</v>
      </c>
    </row>
    <row r="11" spans="1:11" ht="15" thickBot="1" x14ac:dyDescent="0.35">
      <c r="A11" s="5" t="s">
        <v>27</v>
      </c>
      <c r="B11" s="6" t="s">
        <v>28</v>
      </c>
      <c r="C11" s="7">
        <v>55</v>
      </c>
      <c r="D11" s="6">
        <v>120.37</v>
      </c>
      <c r="E11" s="6">
        <v>119.55</v>
      </c>
      <c r="F11" s="6">
        <v>120.35</v>
      </c>
      <c r="G11" s="6">
        <v>0</v>
      </c>
      <c r="H11" s="6" t="s">
        <v>16</v>
      </c>
      <c r="I11" s="6">
        <v>10</v>
      </c>
      <c r="J11" s="6">
        <v>0</v>
      </c>
      <c r="K11" s="9">
        <v>3.5758999999999999</v>
      </c>
    </row>
    <row r="12" spans="1:11" ht="15" thickBot="1" x14ac:dyDescent="0.35">
      <c r="A12" s="5" t="s">
        <v>29</v>
      </c>
      <c r="B12" s="6" t="s">
        <v>30</v>
      </c>
      <c r="C12" s="7">
        <v>60</v>
      </c>
      <c r="D12" s="6">
        <v>113.95</v>
      </c>
      <c r="E12" s="6">
        <v>116.6</v>
      </c>
      <c r="F12" s="6">
        <v>117.5</v>
      </c>
      <c r="G12" s="6">
        <v>0</v>
      </c>
      <c r="H12" s="6" t="s">
        <v>16</v>
      </c>
      <c r="I12" s="6">
        <v>1</v>
      </c>
      <c r="J12" s="6">
        <v>0</v>
      </c>
      <c r="K12" s="9">
        <v>3.5097999999999998</v>
      </c>
    </row>
    <row r="13" spans="1:11" ht="15" thickBot="1" x14ac:dyDescent="0.35">
      <c r="A13" s="5" t="s">
        <v>31</v>
      </c>
      <c r="B13" s="6" t="s">
        <v>32</v>
      </c>
      <c r="C13" s="7">
        <v>70</v>
      </c>
      <c r="D13" s="6">
        <v>89.05</v>
      </c>
      <c r="E13" s="6">
        <v>86.9</v>
      </c>
      <c r="F13" s="6">
        <v>88.25</v>
      </c>
      <c r="G13" s="6">
        <v>0</v>
      </c>
      <c r="H13" s="6" t="s">
        <v>16</v>
      </c>
      <c r="I13" s="6">
        <v>8</v>
      </c>
      <c r="J13" s="6">
        <v>0</v>
      </c>
      <c r="K13" s="9">
        <v>1.1411</v>
      </c>
    </row>
    <row r="14" spans="1:11" ht="15" thickBot="1" x14ac:dyDescent="0.35">
      <c r="A14" s="5" t="s">
        <v>33</v>
      </c>
      <c r="B14" s="6" t="s">
        <v>34</v>
      </c>
      <c r="C14" s="7">
        <v>85</v>
      </c>
      <c r="D14" s="6">
        <v>77.8</v>
      </c>
      <c r="E14" s="6">
        <v>75</v>
      </c>
      <c r="F14" s="6">
        <v>75.900000000000006</v>
      </c>
      <c r="G14" s="8">
        <v>-12.8</v>
      </c>
      <c r="H14" s="10">
        <v>-0.14130000000000001</v>
      </c>
      <c r="I14" s="6">
        <v>1</v>
      </c>
      <c r="J14" s="6">
        <v>1</v>
      </c>
      <c r="K14" s="9">
        <v>1.2432000000000001</v>
      </c>
    </row>
    <row r="15" spans="1:11" ht="15" thickBot="1" x14ac:dyDescent="0.35">
      <c r="A15" s="5" t="s">
        <v>35</v>
      </c>
      <c r="B15" s="6" t="s">
        <v>36</v>
      </c>
      <c r="C15" s="7">
        <v>90</v>
      </c>
      <c r="D15" s="6">
        <v>85.4</v>
      </c>
      <c r="E15" s="6">
        <v>86.65</v>
      </c>
      <c r="F15" s="6">
        <v>87.6</v>
      </c>
      <c r="G15" s="6">
        <v>0</v>
      </c>
      <c r="H15" s="6" t="s">
        <v>16</v>
      </c>
      <c r="I15" s="6">
        <v>55</v>
      </c>
      <c r="J15" s="6">
        <v>61</v>
      </c>
      <c r="K15" s="9">
        <v>2.3140000000000001</v>
      </c>
    </row>
    <row r="16" spans="1:11" ht="15" thickBot="1" x14ac:dyDescent="0.35">
      <c r="A16" s="5" t="s">
        <v>37</v>
      </c>
      <c r="B16" s="6" t="s">
        <v>38</v>
      </c>
      <c r="C16" s="7">
        <v>95</v>
      </c>
      <c r="D16" s="6">
        <v>66.48</v>
      </c>
      <c r="E16" s="6">
        <v>61.9</v>
      </c>
      <c r="F16" s="6">
        <v>63.2</v>
      </c>
      <c r="G16" s="6">
        <v>0</v>
      </c>
      <c r="H16" s="6" t="s">
        <v>16</v>
      </c>
      <c r="I16" s="6">
        <v>1</v>
      </c>
      <c r="J16" s="6">
        <v>2</v>
      </c>
      <c r="K16" s="9">
        <v>0.75339999999999996</v>
      </c>
    </row>
    <row r="17" spans="1:11" ht="15" thickBot="1" x14ac:dyDescent="0.35">
      <c r="A17" s="5" t="s">
        <v>39</v>
      </c>
      <c r="B17" s="6" t="s">
        <v>40</v>
      </c>
      <c r="C17" s="7">
        <v>100</v>
      </c>
      <c r="D17" s="6">
        <v>63.5</v>
      </c>
      <c r="E17" s="6">
        <v>56.95</v>
      </c>
      <c r="F17" s="6">
        <v>58.25</v>
      </c>
      <c r="G17" s="6">
        <v>0</v>
      </c>
      <c r="H17" s="6" t="s">
        <v>16</v>
      </c>
      <c r="I17" s="6">
        <v>27</v>
      </c>
      <c r="J17" s="6">
        <v>451</v>
      </c>
      <c r="K17" s="9">
        <v>0.69530000000000003</v>
      </c>
    </row>
    <row r="18" spans="1:11" ht="15" thickBot="1" x14ac:dyDescent="0.35">
      <c r="A18" s="5" t="s">
        <v>41</v>
      </c>
      <c r="B18" s="6" t="s">
        <v>42</v>
      </c>
      <c r="C18" s="7">
        <v>105</v>
      </c>
      <c r="D18" s="6">
        <v>62.75</v>
      </c>
      <c r="E18" s="6">
        <v>53.65</v>
      </c>
      <c r="F18" s="6">
        <v>57.3</v>
      </c>
      <c r="G18" s="6">
        <v>0</v>
      </c>
      <c r="H18" s="6" t="s">
        <v>16</v>
      </c>
      <c r="I18" s="6">
        <v>7</v>
      </c>
      <c r="J18" s="6">
        <v>11</v>
      </c>
      <c r="K18" s="9">
        <v>0.89949999999999997</v>
      </c>
    </row>
    <row r="19" spans="1:11" ht="15" thickBot="1" x14ac:dyDescent="0.35">
      <c r="A19" s="5" t="s">
        <v>43</v>
      </c>
      <c r="B19" s="6" t="s">
        <v>44</v>
      </c>
      <c r="C19" s="7">
        <v>110</v>
      </c>
      <c r="D19" s="6">
        <v>49.8</v>
      </c>
      <c r="E19" s="6">
        <v>47.2</v>
      </c>
      <c r="F19" s="6">
        <v>48.45</v>
      </c>
      <c r="G19" s="6">
        <v>0</v>
      </c>
      <c r="H19" s="6" t="s">
        <v>16</v>
      </c>
      <c r="I19" s="6">
        <v>13</v>
      </c>
      <c r="J19" s="6">
        <v>72</v>
      </c>
      <c r="K19" s="9">
        <v>0.59789999999999999</v>
      </c>
    </row>
    <row r="20" spans="1:11" ht="15" thickBot="1" x14ac:dyDescent="0.35">
      <c r="A20" s="5" t="s">
        <v>45</v>
      </c>
      <c r="B20" s="6" t="s">
        <v>46</v>
      </c>
      <c r="C20" s="7">
        <v>115</v>
      </c>
      <c r="D20" s="6">
        <v>45.75</v>
      </c>
      <c r="E20" s="6">
        <v>42.4</v>
      </c>
      <c r="F20" s="6">
        <v>43.5</v>
      </c>
      <c r="G20" s="6">
        <v>0</v>
      </c>
      <c r="H20" s="6" t="s">
        <v>16</v>
      </c>
      <c r="I20" s="6">
        <v>14</v>
      </c>
      <c r="J20" s="6">
        <v>96</v>
      </c>
      <c r="K20" s="9">
        <v>0.55010000000000003</v>
      </c>
    </row>
    <row r="21" spans="1:11" ht="15" thickBot="1" x14ac:dyDescent="0.35">
      <c r="A21" s="5" t="s">
        <v>47</v>
      </c>
      <c r="B21" s="6" t="s">
        <v>48</v>
      </c>
      <c r="C21" s="7">
        <v>120</v>
      </c>
      <c r="D21" s="6">
        <v>40.549999999999997</v>
      </c>
      <c r="E21" s="6">
        <v>37.6</v>
      </c>
      <c r="F21" s="6">
        <v>38.700000000000003</v>
      </c>
      <c r="G21" s="6">
        <v>0</v>
      </c>
      <c r="H21" s="6" t="s">
        <v>16</v>
      </c>
      <c r="I21" s="6">
        <v>12</v>
      </c>
      <c r="J21" s="6">
        <v>963</v>
      </c>
      <c r="K21" s="9">
        <v>0.50829999999999997</v>
      </c>
    </row>
    <row r="22" spans="1:11" ht="15" thickBot="1" x14ac:dyDescent="0.35">
      <c r="A22" s="5" t="s">
        <v>49</v>
      </c>
      <c r="B22" s="6" t="s">
        <v>50</v>
      </c>
      <c r="C22" s="7">
        <v>125</v>
      </c>
      <c r="D22" s="6">
        <v>34.950000000000003</v>
      </c>
      <c r="E22" s="6">
        <v>32.85</v>
      </c>
      <c r="F22" s="6">
        <v>33.950000000000003</v>
      </c>
      <c r="G22" s="6">
        <v>0</v>
      </c>
      <c r="H22" s="6" t="s">
        <v>16</v>
      </c>
      <c r="I22" s="6">
        <v>5</v>
      </c>
      <c r="J22" s="6">
        <v>189</v>
      </c>
      <c r="K22" s="9">
        <v>0.50760000000000005</v>
      </c>
    </row>
    <row r="23" spans="1:11" ht="15" thickBot="1" x14ac:dyDescent="0.35">
      <c r="A23" s="5" t="s">
        <v>51</v>
      </c>
      <c r="B23" s="6" t="s">
        <v>52</v>
      </c>
      <c r="C23" s="7">
        <v>130</v>
      </c>
      <c r="D23" s="6">
        <v>29.1</v>
      </c>
      <c r="E23" s="6">
        <v>28.25</v>
      </c>
      <c r="F23" s="6">
        <v>29.3</v>
      </c>
      <c r="G23" s="6">
        <v>0</v>
      </c>
      <c r="H23" s="6" t="s">
        <v>16</v>
      </c>
      <c r="I23" s="6">
        <v>105</v>
      </c>
      <c r="J23" s="11">
        <v>1370</v>
      </c>
      <c r="K23" s="9">
        <v>0.46639999999999998</v>
      </c>
    </row>
    <row r="24" spans="1:11" ht="15" thickBot="1" x14ac:dyDescent="0.35">
      <c r="A24" s="5" t="s">
        <v>53</v>
      </c>
      <c r="B24" s="6" t="s">
        <v>54</v>
      </c>
      <c r="C24" s="7">
        <v>135</v>
      </c>
      <c r="D24" s="6">
        <v>22.91</v>
      </c>
      <c r="E24" s="6">
        <v>23.85</v>
      </c>
      <c r="F24" s="6">
        <v>24.7</v>
      </c>
      <c r="G24" s="6">
        <v>0</v>
      </c>
      <c r="H24" s="6" t="s">
        <v>16</v>
      </c>
      <c r="I24" s="6">
        <v>34</v>
      </c>
      <c r="J24" s="6">
        <v>784</v>
      </c>
      <c r="K24" s="9">
        <v>0.42459999999999998</v>
      </c>
    </row>
    <row r="25" spans="1:11" ht="15" thickBot="1" x14ac:dyDescent="0.35">
      <c r="A25" s="5" t="s">
        <v>55</v>
      </c>
      <c r="B25" s="6" t="s">
        <v>56</v>
      </c>
      <c r="C25" s="7">
        <v>140</v>
      </c>
      <c r="D25" s="6">
        <v>18.100000000000001</v>
      </c>
      <c r="E25" s="6">
        <v>19.7</v>
      </c>
      <c r="F25" s="6">
        <v>20.45</v>
      </c>
      <c r="G25" s="6">
        <v>0</v>
      </c>
      <c r="H25" s="6" t="s">
        <v>16</v>
      </c>
      <c r="I25" s="6">
        <v>88</v>
      </c>
      <c r="J25" s="11">
        <v>2372</v>
      </c>
      <c r="K25" s="9">
        <v>0.39539999999999997</v>
      </c>
    </row>
    <row r="26" spans="1:11" ht="15" thickBot="1" x14ac:dyDescent="0.35">
      <c r="A26" s="5" t="s">
        <v>57</v>
      </c>
      <c r="B26" s="6" t="s">
        <v>58</v>
      </c>
      <c r="C26" s="7">
        <v>145</v>
      </c>
      <c r="D26" s="6">
        <v>15.85</v>
      </c>
      <c r="E26" s="6">
        <v>15.8</v>
      </c>
      <c r="F26" s="6">
        <v>16.350000000000001</v>
      </c>
      <c r="G26" s="6">
        <v>0</v>
      </c>
      <c r="H26" s="6" t="s">
        <v>16</v>
      </c>
      <c r="I26" s="6">
        <v>180</v>
      </c>
      <c r="J26" s="11">
        <v>1672</v>
      </c>
      <c r="K26" s="9">
        <v>0.36449999999999999</v>
      </c>
    </row>
    <row r="27" spans="1:11" ht="15" thickBot="1" x14ac:dyDescent="0.35">
      <c r="A27" s="5" t="s">
        <v>59</v>
      </c>
      <c r="B27" s="6" t="s">
        <v>60</v>
      </c>
      <c r="C27" s="7">
        <v>150</v>
      </c>
      <c r="D27" s="6">
        <v>12.65</v>
      </c>
      <c r="E27" s="6">
        <v>12.25</v>
      </c>
      <c r="F27" s="6">
        <v>12.7</v>
      </c>
      <c r="G27" s="12">
        <v>1.5</v>
      </c>
      <c r="H27" s="13">
        <v>0.13450000000000001</v>
      </c>
      <c r="I27" s="6">
        <v>50</v>
      </c>
      <c r="J27" s="11">
        <v>5153</v>
      </c>
      <c r="K27" s="9">
        <v>0.3417</v>
      </c>
    </row>
    <row r="28" spans="1:11" ht="15" thickBot="1" x14ac:dyDescent="0.35">
      <c r="A28" s="5" t="s">
        <v>61</v>
      </c>
      <c r="B28" s="6" t="s">
        <v>60</v>
      </c>
      <c r="C28" s="7">
        <v>155</v>
      </c>
      <c r="D28" s="6">
        <v>9.5500000000000007</v>
      </c>
      <c r="E28" s="6">
        <v>9.1999999999999993</v>
      </c>
      <c r="F28" s="6">
        <v>9.6</v>
      </c>
      <c r="G28" s="12">
        <v>1.1499999999999999</v>
      </c>
      <c r="H28" s="13">
        <v>0.13689999999999999</v>
      </c>
      <c r="I28" s="6">
        <v>13</v>
      </c>
      <c r="J28" s="11">
        <v>7354</v>
      </c>
      <c r="K28" s="9">
        <v>0.32650000000000001</v>
      </c>
    </row>
    <row r="29" spans="1:11" ht="15" thickBot="1" x14ac:dyDescent="0.35">
      <c r="A29" s="14" t="s">
        <v>62</v>
      </c>
      <c r="B29" s="15" t="s">
        <v>63</v>
      </c>
      <c r="C29" s="16">
        <v>160</v>
      </c>
      <c r="D29" s="15">
        <v>6.9</v>
      </c>
      <c r="E29" s="15">
        <v>6.75</v>
      </c>
      <c r="F29" s="15">
        <v>7.05</v>
      </c>
      <c r="G29" s="17">
        <v>0.9</v>
      </c>
      <c r="H29" s="19">
        <v>0.15</v>
      </c>
      <c r="I29" s="15">
        <v>55</v>
      </c>
      <c r="J29" s="20">
        <v>12153</v>
      </c>
      <c r="K29" s="18">
        <v>0.316</v>
      </c>
    </row>
    <row r="30" spans="1:11" ht="15" thickBot="1" x14ac:dyDescent="0.35">
      <c r="A30" s="14" t="s">
        <v>64</v>
      </c>
      <c r="B30" s="15" t="s">
        <v>63</v>
      </c>
      <c r="C30" s="16">
        <v>165</v>
      </c>
      <c r="D30" s="15">
        <v>4.91</v>
      </c>
      <c r="E30" s="15">
        <v>4.8</v>
      </c>
      <c r="F30" s="15">
        <v>5</v>
      </c>
      <c r="G30" s="17">
        <v>0.56000000000000005</v>
      </c>
      <c r="H30" s="19">
        <v>0.12870000000000001</v>
      </c>
      <c r="I30" s="15">
        <v>226</v>
      </c>
      <c r="J30" s="20">
        <v>13428</v>
      </c>
      <c r="K30" s="18">
        <v>0.30740000000000001</v>
      </c>
    </row>
    <row r="31" spans="1:11" ht="15" thickBot="1" x14ac:dyDescent="0.35">
      <c r="A31" s="14" t="s">
        <v>65</v>
      </c>
      <c r="B31" s="15" t="s">
        <v>60</v>
      </c>
      <c r="C31" s="16">
        <v>170</v>
      </c>
      <c r="D31" s="15">
        <v>3.3</v>
      </c>
      <c r="E31" s="15">
        <v>3.2</v>
      </c>
      <c r="F31" s="15">
        <v>3.4</v>
      </c>
      <c r="G31" s="17">
        <v>0.4</v>
      </c>
      <c r="H31" s="19">
        <v>0.13789999999999999</v>
      </c>
      <c r="I31" s="15">
        <v>72</v>
      </c>
      <c r="J31" s="20">
        <v>40424</v>
      </c>
      <c r="K31" s="18">
        <v>0.2994</v>
      </c>
    </row>
    <row r="32" spans="1:11" ht="15" thickBot="1" x14ac:dyDescent="0.35">
      <c r="A32" s="14" t="s">
        <v>66</v>
      </c>
      <c r="B32" s="15" t="s">
        <v>63</v>
      </c>
      <c r="C32" s="16">
        <v>175</v>
      </c>
      <c r="D32" s="15">
        <v>2.17</v>
      </c>
      <c r="E32" s="15">
        <v>2.14</v>
      </c>
      <c r="F32" s="15">
        <v>2.21</v>
      </c>
      <c r="G32" s="17">
        <v>0.21</v>
      </c>
      <c r="H32" s="19">
        <v>0.1071</v>
      </c>
      <c r="I32" s="15">
        <v>71</v>
      </c>
      <c r="J32" s="20">
        <v>29030</v>
      </c>
      <c r="K32" s="18">
        <v>0.29210000000000003</v>
      </c>
    </row>
    <row r="33" spans="1:11" ht="15" thickBot="1" x14ac:dyDescent="0.35">
      <c r="A33" s="14" t="s">
        <v>67</v>
      </c>
      <c r="B33" s="15" t="s">
        <v>63</v>
      </c>
      <c r="C33" s="16">
        <v>180</v>
      </c>
      <c r="D33" s="15">
        <v>1.43</v>
      </c>
      <c r="E33" s="15">
        <v>1.41</v>
      </c>
      <c r="F33" s="15">
        <v>1.51</v>
      </c>
      <c r="G33" s="17">
        <v>0.13</v>
      </c>
      <c r="H33" s="19">
        <v>0.1</v>
      </c>
      <c r="I33" s="15">
        <v>40</v>
      </c>
      <c r="J33" s="20">
        <v>27683</v>
      </c>
      <c r="K33" s="18">
        <v>0.29420000000000002</v>
      </c>
    </row>
    <row r="34" spans="1:11" ht="15" thickBot="1" x14ac:dyDescent="0.35">
      <c r="A34" s="14" t="s">
        <v>68</v>
      </c>
      <c r="B34" s="15" t="s">
        <v>60</v>
      </c>
      <c r="C34" s="16">
        <v>185</v>
      </c>
      <c r="D34" s="15">
        <v>0.97</v>
      </c>
      <c r="E34" s="15">
        <v>0.92</v>
      </c>
      <c r="F34" s="15">
        <v>1</v>
      </c>
      <c r="G34" s="17">
        <v>0.09</v>
      </c>
      <c r="H34" s="19">
        <v>0.1023</v>
      </c>
      <c r="I34" s="15">
        <v>20</v>
      </c>
      <c r="J34" s="20">
        <v>16565</v>
      </c>
      <c r="K34" s="18">
        <v>0.2949</v>
      </c>
    </row>
    <row r="35" spans="1:11" ht="15" thickBot="1" x14ac:dyDescent="0.35">
      <c r="A35" s="14" t="s">
        <v>69</v>
      </c>
      <c r="B35" s="15" t="s">
        <v>70</v>
      </c>
      <c r="C35" s="16">
        <v>190</v>
      </c>
      <c r="D35" s="15">
        <v>0.59</v>
      </c>
      <c r="E35" s="15">
        <v>0.6</v>
      </c>
      <c r="F35" s="15">
        <v>0.71</v>
      </c>
      <c r="G35" s="15">
        <v>0</v>
      </c>
      <c r="H35" s="15" t="s">
        <v>16</v>
      </c>
      <c r="I35" s="20">
        <v>2112</v>
      </c>
      <c r="J35" s="20">
        <v>14561</v>
      </c>
      <c r="K35" s="18">
        <v>0.30180000000000001</v>
      </c>
    </row>
    <row r="36" spans="1:11" ht="15" thickBot="1" x14ac:dyDescent="0.35">
      <c r="A36" s="14" t="s">
        <v>71</v>
      </c>
      <c r="B36" s="15" t="s">
        <v>56</v>
      </c>
      <c r="C36" s="16">
        <v>195</v>
      </c>
      <c r="D36" s="15">
        <v>0.41</v>
      </c>
      <c r="E36" s="15">
        <v>0.43</v>
      </c>
      <c r="F36" s="15">
        <v>0.5</v>
      </c>
      <c r="G36" s="15">
        <v>0</v>
      </c>
      <c r="H36" s="15" t="s">
        <v>16</v>
      </c>
      <c r="I36" s="15">
        <v>629</v>
      </c>
      <c r="J36" s="20">
        <v>7835</v>
      </c>
      <c r="K36" s="18">
        <v>0.30759999999999998</v>
      </c>
    </row>
    <row r="37" spans="1:11" ht="15" thickBot="1" x14ac:dyDescent="0.35">
      <c r="A37" s="14" t="s">
        <v>72</v>
      </c>
      <c r="B37" s="15" t="s">
        <v>73</v>
      </c>
      <c r="C37" s="16">
        <v>200</v>
      </c>
      <c r="D37" s="15">
        <v>0.37</v>
      </c>
      <c r="E37" s="15">
        <v>0.28000000000000003</v>
      </c>
      <c r="F37" s="15">
        <v>0.36</v>
      </c>
      <c r="G37" s="17">
        <v>0.09</v>
      </c>
      <c r="H37" s="19">
        <v>0.32140000000000002</v>
      </c>
      <c r="I37" s="15">
        <v>30</v>
      </c>
      <c r="J37" s="20">
        <v>15613</v>
      </c>
      <c r="K37" s="18">
        <v>0.3145</v>
      </c>
    </row>
    <row r="38" spans="1:11" ht="15" thickBot="1" x14ac:dyDescent="0.35">
      <c r="A38" s="14" t="s">
        <v>74</v>
      </c>
      <c r="B38" s="15" t="s">
        <v>75</v>
      </c>
      <c r="C38" s="16">
        <v>205</v>
      </c>
      <c r="D38" s="15">
        <v>0.21</v>
      </c>
      <c r="E38" s="15">
        <v>0.13</v>
      </c>
      <c r="F38" s="15">
        <v>0.25</v>
      </c>
      <c r="G38" s="15">
        <v>0</v>
      </c>
      <c r="H38" s="15" t="s">
        <v>16</v>
      </c>
      <c r="I38" s="15">
        <v>96</v>
      </c>
      <c r="J38" s="20">
        <v>3855</v>
      </c>
      <c r="K38" s="18">
        <v>0.31890000000000002</v>
      </c>
    </row>
    <row r="39" spans="1:11" ht="15" thickBot="1" x14ac:dyDescent="0.35">
      <c r="A39" s="14" t="s">
        <v>76</v>
      </c>
      <c r="B39" s="15" t="s">
        <v>77</v>
      </c>
      <c r="C39" s="16">
        <v>210</v>
      </c>
      <c r="D39" s="15">
        <v>0.17</v>
      </c>
      <c r="E39" s="15">
        <v>0.1</v>
      </c>
      <c r="F39" s="15">
        <v>0.19</v>
      </c>
      <c r="G39" s="15">
        <v>0</v>
      </c>
      <c r="H39" s="15" t="s">
        <v>16</v>
      </c>
      <c r="I39" s="15">
        <v>5</v>
      </c>
      <c r="J39" s="20">
        <v>4572</v>
      </c>
      <c r="K39" s="18">
        <v>0.3276</v>
      </c>
    </row>
    <row r="40" spans="1:11" ht="15" thickBot="1" x14ac:dyDescent="0.35">
      <c r="A40" s="14" t="s">
        <v>78</v>
      </c>
      <c r="B40" s="15" t="s">
        <v>79</v>
      </c>
      <c r="C40" s="16">
        <v>215</v>
      </c>
      <c r="D40" s="15">
        <v>0.15</v>
      </c>
      <c r="E40" s="15">
        <v>0.1</v>
      </c>
      <c r="F40" s="15">
        <v>0.15</v>
      </c>
      <c r="G40" s="17">
        <v>0.06</v>
      </c>
      <c r="H40" s="19">
        <v>0.66669999999999996</v>
      </c>
      <c r="I40" s="15">
        <v>30</v>
      </c>
      <c r="J40" s="20">
        <v>5114</v>
      </c>
      <c r="K40" s="18">
        <v>0.33689999999999998</v>
      </c>
    </row>
    <row r="41" spans="1:11" ht="15" thickBot="1" x14ac:dyDescent="0.35">
      <c r="A41" s="14" t="s">
        <v>80</v>
      </c>
      <c r="B41" s="15" t="s">
        <v>81</v>
      </c>
      <c r="C41" s="16">
        <v>220</v>
      </c>
      <c r="D41" s="15">
        <v>0.09</v>
      </c>
      <c r="E41" s="15">
        <v>0.05</v>
      </c>
      <c r="F41" s="15">
        <v>0.17</v>
      </c>
      <c r="G41" s="15">
        <v>0</v>
      </c>
      <c r="H41" s="15" t="s">
        <v>16</v>
      </c>
      <c r="I41" s="15">
        <v>181</v>
      </c>
      <c r="J41" s="20">
        <v>4053</v>
      </c>
      <c r="K41" s="18">
        <v>0.36380000000000001</v>
      </c>
    </row>
    <row r="42" spans="1:11" ht="15" thickBot="1" x14ac:dyDescent="0.35">
      <c r="A42" s="14" t="s">
        <v>82</v>
      </c>
      <c r="B42" s="15" t="s">
        <v>83</v>
      </c>
      <c r="C42" s="16">
        <v>225</v>
      </c>
      <c r="D42" s="15">
        <v>0.15</v>
      </c>
      <c r="E42" s="15">
        <v>0</v>
      </c>
      <c r="F42" s="15">
        <v>0.15</v>
      </c>
      <c r="G42" s="15">
        <v>0</v>
      </c>
      <c r="H42" s="15" t="s">
        <v>16</v>
      </c>
      <c r="I42" s="15">
        <v>70</v>
      </c>
      <c r="J42" s="20">
        <v>1380</v>
      </c>
      <c r="K42" s="18">
        <v>0.377</v>
      </c>
    </row>
    <row r="43" spans="1:11" ht="15" thickBot="1" x14ac:dyDescent="0.35">
      <c r="A43" s="14" t="s">
        <v>84</v>
      </c>
      <c r="B43" s="15" t="s">
        <v>85</v>
      </c>
      <c r="C43" s="16">
        <v>230</v>
      </c>
      <c r="D43" s="15">
        <v>0.11</v>
      </c>
      <c r="E43" s="15">
        <v>0.01</v>
      </c>
      <c r="F43" s="15">
        <v>0.3</v>
      </c>
      <c r="G43" s="15">
        <v>0</v>
      </c>
      <c r="H43" s="15" t="s">
        <v>16</v>
      </c>
      <c r="I43" s="15">
        <v>104</v>
      </c>
      <c r="J43" s="20">
        <v>1387</v>
      </c>
      <c r="K43" s="18">
        <v>0.438</v>
      </c>
    </row>
    <row r="44" spans="1:11" ht="15" thickBot="1" x14ac:dyDescent="0.35">
      <c r="A44" s="14" t="s">
        <v>86</v>
      </c>
      <c r="B44" s="15" t="s">
        <v>87</v>
      </c>
      <c r="C44" s="16">
        <v>235</v>
      </c>
      <c r="D44" s="15">
        <v>0.06</v>
      </c>
      <c r="E44" s="15">
        <v>0.02</v>
      </c>
      <c r="F44" s="15">
        <v>0.12</v>
      </c>
      <c r="G44" s="15">
        <v>0</v>
      </c>
      <c r="H44" s="15" t="s">
        <v>16</v>
      </c>
      <c r="I44" s="15">
        <v>1</v>
      </c>
      <c r="J44" s="15">
        <v>330</v>
      </c>
      <c r="K44" s="18">
        <v>0.40229999999999999</v>
      </c>
    </row>
    <row r="45" spans="1:11" ht="15" thickBot="1" x14ac:dyDescent="0.35">
      <c r="A45" s="14" t="s">
        <v>88</v>
      </c>
      <c r="B45" s="15" t="s">
        <v>89</v>
      </c>
      <c r="C45" s="16">
        <v>240</v>
      </c>
      <c r="D45" s="15">
        <v>0.05</v>
      </c>
      <c r="E45" s="15">
        <v>0</v>
      </c>
      <c r="F45" s="15">
        <v>0.11</v>
      </c>
      <c r="G45" s="15">
        <v>0</v>
      </c>
      <c r="H45" s="15" t="s">
        <v>16</v>
      </c>
      <c r="I45" s="15">
        <v>32</v>
      </c>
      <c r="J45" s="20">
        <v>1934</v>
      </c>
      <c r="K45" s="18">
        <v>0.41499999999999998</v>
      </c>
    </row>
    <row r="46" spans="1:11" ht="15" thickBot="1" x14ac:dyDescent="0.35">
      <c r="A46" s="14" t="s">
        <v>90</v>
      </c>
      <c r="B46" s="15" t="s">
        <v>91</v>
      </c>
      <c r="C46" s="16">
        <v>245</v>
      </c>
      <c r="D46" s="15">
        <v>0.1</v>
      </c>
      <c r="E46" s="15">
        <v>0.02</v>
      </c>
      <c r="F46" s="15">
        <v>0.1</v>
      </c>
      <c r="G46" s="15">
        <v>0</v>
      </c>
      <c r="H46" s="15" t="s">
        <v>16</v>
      </c>
      <c r="I46" s="15">
        <v>11</v>
      </c>
      <c r="J46" s="15">
        <v>490</v>
      </c>
      <c r="K46" s="18">
        <v>0.42770000000000002</v>
      </c>
    </row>
    <row r="47" spans="1:11" ht="15" thickBot="1" x14ac:dyDescent="0.35">
      <c r="A47" s="14" t="s">
        <v>92</v>
      </c>
      <c r="B47" s="15" t="s">
        <v>93</v>
      </c>
      <c r="C47" s="16">
        <v>250</v>
      </c>
      <c r="D47" s="15">
        <v>0.05</v>
      </c>
      <c r="E47" s="15">
        <v>0.01</v>
      </c>
      <c r="F47" s="15">
        <v>0.25</v>
      </c>
      <c r="G47" s="15">
        <v>0</v>
      </c>
      <c r="H47" s="15" t="s">
        <v>16</v>
      </c>
      <c r="I47" s="15">
        <v>3</v>
      </c>
      <c r="J47" s="15">
        <v>807</v>
      </c>
      <c r="K47" s="18">
        <v>0.50049999999999994</v>
      </c>
    </row>
    <row r="48" spans="1:11" ht="15" thickBot="1" x14ac:dyDescent="0.35">
      <c r="A48" s="14" t="s">
        <v>94</v>
      </c>
      <c r="B48" s="15" t="s">
        <v>95</v>
      </c>
      <c r="C48" s="16">
        <v>255</v>
      </c>
      <c r="D48" s="15">
        <v>7.0000000000000007E-2</v>
      </c>
      <c r="E48" s="15">
        <v>0.01</v>
      </c>
      <c r="F48" s="15">
        <v>0.12</v>
      </c>
      <c r="G48" s="15">
        <v>0</v>
      </c>
      <c r="H48" s="15" t="s">
        <v>16</v>
      </c>
      <c r="I48" s="15">
        <v>14</v>
      </c>
      <c r="J48" s="15">
        <v>248</v>
      </c>
      <c r="K48" s="18">
        <v>0.46970000000000001</v>
      </c>
    </row>
    <row r="49" spans="1:11" ht="15" thickBot="1" x14ac:dyDescent="0.35">
      <c r="A49" s="14" t="s">
        <v>96</v>
      </c>
      <c r="B49" s="15" t="s">
        <v>97</v>
      </c>
      <c r="C49" s="16">
        <v>260</v>
      </c>
      <c r="D49" s="15">
        <v>0.01</v>
      </c>
      <c r="E49" s="15">
        <v>0</v>
      </c>
      <c r="F49" s="15">
        <v>0.27</v>
      </c>
      <c r="G49" s="15">
        <v>0</v>
      </c>
      <c r="H49" s="15" t="s">
        <v>16</v>
      </c>
      <c r="I49" s="15">
        <v>20</v>
      </c>
      <c r="J49" s="15">
        <v>566</v>
      </c>
      <c r="K49" s="18">
        <v>0.54049999999999998</v>
      </c>
    </row>
    <row r="50" spans="1:11" ht="15" thickBot="1" x14ac:dyDescent="0.35">
      <c r="A50" s="14" t="s">
        <v>98</v>
      </c>
      <c r="B50" s="15" t="s">
        <v>91</v>
      </c>
      <c r="C50" s="16">
        <v>265</v>
      </c>
      <c r="D50" s="15">
        <v>0.03</v>
      </c>
      <c r="E50" s="15">
        <v>0</v>
      </c>
      <c r="F50" s="15">
        <v>7.0000000000000007E-2</v>
      </c>
      <c r="G50" s="15">
        <v>0</v>
      </c>
      <c r="H50" s="15" t="s">
        <v>16</v>
      </c>
      <c r="I50" s="15">
        <v>7</v>
      </c>
      <c r="J50" s="15">
        <v>124</v>
      </c>
      <c r="K50" s="18">
        <v>0.47070000000000001</v>
      </c>
    </row>
    <row r="51" spans="1:11" ht="15" thickBot="1" x14ac:dyDescent="0.35">
      <c r="A51" s="14" t="s">
        <v>99</v>
      </c>
      <c r="B51" s="15" t="s">
        <v>100</v>
      </c>
      <c r="C51" s="16">
        <v>270</v>
      </c>
      <c r="D51" s="15">
        <v>0.05</v>
      </c>
      <c r="E51" s="15">
        <v>0</v>
      </c>
      <c r="F51" s="15">
        <v>0.11</v>
      </c>
      <c r="G51" s="15">
        <v>0</v>
      </c>
      <c r="H51" s="15" t="s">
        <v>16</v>
      </c>
      <c r="I51" s="15">
        <v>1</v>
      </c>
      <c r="J51" s="15">
        <v>132</v>
      </c>
      <c r="K51" s="18">
        <v>0.51070000000000004</v>
      </c>
    </row>
    <row r="52" spans="1:11" ht="15" thickBot="1" x14ac:dyDescent="0.35">
      <c r="A52" s="14" t="s">
        <v>101</v>
      </c>
      <c r="B52" s="15" t="s">
        <v>102</v>
      </c>
      <c r="C52" s="16">
        <v>275</v>
      </c>
      <c r="D52" s="15">
        <v>7.0000000000000007E-2</v>
      </c>
      <c r="E52" s="15">
        <v>0</v>
      </c>
      <c r="F52" s="15">
        <v>0.26</v>
      </c>
      <c r="G52" s="15">
        <v>0</v>
      </c>
      <c r="H52" s="15" t="s">
        <v>16</v>
      </c>
      <c r="I52" s="15">
        <v>35</v>
      </c>
      <c r="J52" s="15">
        <v>490</v>
      </c>
      <c r="K52" s="18">
        <v>0.53610000000000002</v>
      </c>
    </row>
    <row r="53" spans="1:11" ht="15" thickBot="1" x14ac:dyDescent="0.35">
      <c r="A53" s="14" t="s">
        <v>103</v>
      </c>
      <c r="B53" s="15" t="s">
        <v>104</v>
      </c>
      <c r="C53" s="16">
        <v>280</v>
      </c>
      <c r="D53" s="15">
        <v>0.05</v>
      </c>
      <c r="E53" s="15">
        <v>0</v>
      </c>
      <c r="F53" s="15">
        <v>0.05</v>
      </c>
      <c r="G53" s="17">
        <v>0.03</v>
      </c>
      <c r="H53" s="19">
        <v>1.5</v>
      </c>
      <c r="I53" s="15">
        <v>2</v>
      </c>
      <c r="J53" s="15">
        <v>658</v>
      </c>
      <c r="K53" s="18">
        <v>0.49409999999999998</v>
      </c>
    </row>
    <row r="54" spans="1:11" ht="15" thickBot="1" x14ac:dyDescent="0.35">
      <c r="A54" s="14" t="s">
        <v>105</v>
      </c>
      <c r="B54" s="15" t="s">
        <v>106</v>
      </c>
      <c r="C54" s="16">
        <v>285</v>
      </c>
      <c r="D54" s="15">
        <v>0.04</v>
      </c>
      <c r="E54" s="15">
        <v>0</v>
      </c>
      <c r="F54" s="15">
        <v>0.09</v>
      </c>
      <c r="G54" s="15">
        <v>0</v>
      </c>
      <c r="H54" s="15" t="s">
        <v>16</v>
      </c>
      <c r="I54" s="15">
        <v>1</v>
      </c>
      <c r="J54" s="15">
        <v>112</v>
      </c>
      <c r="K54" s="18">
        <v>0.502</v>
      </c>
    </row>
    <row r="55" spans="1:11" ht="15" thickBot="1" x14ac:dyDescent="0.35">
      <c r="A55" s="14" t="s">
        <v>107</v>
      </c>
      <c r="B55" s="15" t="s">
        <v>108</v>
      </c>
      <c r="C55" s="16">
        <v>290</v>
      </c>
      <c r="D55" s="15">
        <v>0.06</v>
      </c>
      <c r="E55" s="15">
        <v>0</v>
      </c>
      <c r="F55" s="15">
        <v>0.12</v>
      </c>
      <c r="G55" s="15">
        <v>0</v>
      </c>
      <c r="H55" s="15" t="s">
        <v>16</v>
      </c>
      <c r="I55" s="15">
        <v>3</v>
      </c>
      <c r="J55" s="15">
        <v>488</v>
      </c>
      <c r="K55" s="18">
        <v>0.53129999999999999</v>
      </c>
    </row>
    <row r="56" spans="1:11" ht="15" thickBot="1" x14ac:dyDescent="0.35">
      <c r="A56" s="14" t="s">
        <v>109</v>
      </c>
      <c r="B56" s="15" t="s">
        <v>104</v>
      </c>
      <c r="C56" s="16">
        <v>295</v>
      </c>
      <c r="D56" s="15">
        <v>0.05</v>
      </c>
      <c r="E56" s="15">
        <v>0</v>
      </c>
      <c r="F56" s="15">
        <v>0.03</v>
      </c>
      <c r="G56" s="17">
        <v>0.02</v>
      </c>
      <c r="H56" s="19">
        <v>0.66669999999999996</v>
      </c>
      <c r="I56" s="15">
        <v>10</v>
      </c>
      <c r="J56" s="15">
        <v>263</v>
      </c>
      <c r="K56" s="18">
        <v>0.50780000000000003</v>
      </c>
    </row>
    <row r="57" spans="1:11" ht="15" thickBot="1" x14ac:dyDescent="0.35">
      <c r="A57" s="14" t="s">
        <v>110</v>
      </c>
      <c r="B57" s="15" t="s">
        <v>111</v>
      </c>
      <c r="C57" s="16">
        <v>300</v>
      </c>
      <c r="D57" s="15">
        <v>0.03</v>
      </c>
      <c r="E57" s="15">
        <v>0</v>
      </c>
      <c r="F57" s="15">
        <v>7.0000000000000007E-2</v>
      </c>
      <c r="G57" s="15">
        <v>0</v>
      </c>
      <c r="H57" s="15" t="s">
        <v>16</v>
      </c>
      <c r="I57" s="15">
        <v>1</v>
      </c>
      <c r="J57" s="15">
        <v>322</v>
      </c>
      <c r="K57" s="18">
        <v>0.52729999999999999</v>
      </c>
    </row>
    <row r="58" spans="1:11" ht="15" thickBot="1" x14ac:dyDescent="0.35">
      <c r="A58" s="14" t="s">
        <v>112</v>
      </c>
      <c r="B58" s="15" t="s">
        <v>104</v>
      </c>
      <c r="C58" s="16">
        <v>305</v>
      </c>
      <c r="D58" s="15">
        <v>0.04</v>
      </c>
      <c r="E58" s="15">
        <v>0</v>
      </c>
      <c r="F58" s="15">
        <v>0.02</v>
      </c>
      <c r="G58" s="17">
        <v>0.03</v>
      </c>
      <c r="H58" s="19">
        <v>3</v>
      </c>
      <c r="I58" s="15">
        <v>10</v>
      </c>
      <c r="J58" s="15">
        <v>282</v>
      </c>
      <c r="K58" s="18">
        <v>0.51170000000000004</v>
      </c>
    </row>
    <row r="59" spans="1:11" ht="15" thickBot="1" x14ac:dyDescent="0.35">
      <c r="A59" s="14" t="s">
        <v>113</v>
      </c>
      <c r="B59" s="15" t="s">
        <v>104</v>
      </c>
      <c r="C59" s="16">
        <v>310</v>
      </c>
      <c r="D59" s="15">
        <v>0.04</v>
      </c>
      <c r="E59" s="15">
        <v>0</v>
      </c>
      <c r="F59" s="15">
        <v>0.02</v>
      </c>
      <c r="G59" s="17">
        <v>0.02</v>
      </c>
      <c r="H59" s="19">
        <v>1</v>
      </c>
      <c r="I59" s="15">
        <v>11</v>
      </c>
      <c r="J59" s="15">
        <v>189</v>
      </c>
      <c r="K59" s="18">
        <v>0.52339999999999998</v>
      </c>
    </row>
    <row r="60" spans="1:11" x14ac:dyDescent="0.3">
      <c r="A60" s="14" t="s">
        <v>114</v>
      </c>
      <c r="B60" s="15" t="s">
        <v>115</v>
      </c>
      <c r="C60" s="16">
        <v>320</v>
      </c>
      <c r="D60" s="15">
        <v>0.04</v>
      </c>
      <c r="E60" s="15">
        <v>0</v>
      </c>
      <c r="F60" s="15">
        <v>0.06</v>
      </c>
      <c r="G60" s="15">
        <v>0</v>
      </c>
      <c r="H60" s="15" t="s">
        <v>16</v>
      </c>
      <c r="I60" s="15">
        <v>20</v>
      </c>
      <c r="J60" s="15">
        <v>20</v>
      </c>
      <c r="K60" s="18">
        <v>0.5625</v>
      </c>
    </row>
    <row r="61" spans="1:11" x14ac:dyDescent="0.3">
      <c r="A61" s="1" t="s">
        <v>116</v>
      </c>
    </row>
    <row r="62" spans="1:11" ht="21" thickBot="1" x14ac:dyDescent="0.35">
      <c r="A62" s="2" t="s">
        <v>1</v>
      </c>
      <c r="B62" s="3" t="s">
        <v>2</v>
      </c>
      <c r="C62" s="4" t="s">
        <v>3</v>
      </c>
      <c r="D62" s="3" t="s">
        <v>4</v>
      </c>
      <c r="E62" s="3" t="s">
        <v>5</v>
      </c>
      <c r="F62" s="3" t="s">
        <v>6</v>
      </c>
      <c r="G62" s="3" t="s">
        <v>7</v>
      </c>
      <c r="H62" s="3" t="s">
        <v>8</v>
      </c>
      <c r="I62" s="3" t="s">
        <v>9</v>
      </c>
      <c r="J62" s="3" t="s">
        <v>10</v>
      </c>
      <c r="K62" s="3" t="s">
        <v>11</v>
      </c>
    </row>
    <row r="63" spans="1:11" ht="15" thickBot="1" x14ac:dyDescent="0.35">
      <c r="A63" s="14" t="s">
        <v>117</v>
      </c>
      <c r="B63" s="15" t="s">
        <v>118</v>
      </c>
      <c r="C63" s="16">
        <v>2.5</v>
      </c>
      <c r="D63" s="15">
        <v>0.01</v>
      </c>
      <c r="E63" s="15">
        <v>0</v>
      </c>
      <c r="F63" s="15">
        <v>0.01</v>
      </c>
      <c r="G63" s="15">
        <v>0</v>
      </c>
      <c r="H63" s="15" t="s">
        <v>16</v>
      </c>
      <c r="I63" s="15">
        <v>1</v>
      </c>
      <c r="J63" s="15">
        <v>1</v>
      </c>
      <c r="K63" s="18">
        <v>3</v>
      </c>
    </row>
    <row r="64" spans="1:11" ht="15" thickBot="1" x14ac:dyDescent="0.35">
      <c r="A64" s="14" t="s">
        <v>119</v>
      </c>
      <c r="B64" s="15" t="s">
        <v>120</v>
      </c>
      <c r="C64" s="16">
        <v>50</v>
      </c>
      <c r="D64" s="15">
        <v>0.01</v>
      </c>
      <c r="E64" s="15">
        <v>0</v>
      </c>
      <c r="F64" s="15">
        <v>0.02</v>
      </c>
      <c r="G64" s="15">
        <v>0</v>
      </c>
      <c r="H64" s="15" t="s">
        <v>16</v>
      </c>
      <c r="I64" s="15">
        <v>2</v>
      </c>
      <c r="J64" s="15">
        <v>0</v>
      </c>
      <c r="K64" s="18">
        <v>0.84379999999999999</v>
      </c>
    </row>
    <row r="65" spans="1:11" ht="15" thickBot="1" x14ac:dyDescent="0.35">
      <c r="A65" s="14" t="s">
        <v>121</v>
      </c>
      <c r="B65" s="15" t="s">
        <v>122</v>
      </c>
      <c r="C65" s="16">
        <v>55</v>
      </c>
      <c r="D65" s="15">
        <v>0.01</v>
      </c>
      <c r="E65" s="15">
        <v>0</v>
      </c>
      <c r="F65" s="15">
        <v>0.02</v>
      </c>
      <c r="G65" s="21">
        <v>-0.01</v>
      </c>
      <c r="H65" s="22">
        <v>-0.5</v>
      </c>
      <c r="I65" s="15">
        <v>1</v>
      </c>
      <c r="J65" s="15">
        <v>1</v>
      </c>
      <c r="K65" s="18">
        <v>0.78129999999999999</v>
      </c>
    </row>
    <row r="66" spans="1:11" ht="15" thickBot="1" x14ac:dyDescent="0.35">
      <c r="A66" s="14" t="s">
        <v>123</v>
      </c>
      <c r="B66" s="15" t="s">
        <v>124</v>
      </c>
      <c r="C66" s="16">
        <v>60</v>
      </c>
      <c r="D66" s="15">
        <v>0.02</v>
      </c>
      <c r="E66" s="15">
        <v>0</v>
      </c>
      <c r="F66" s="15">
        <v>0.03</v>
      </c>
      <c r="G66" s="15">
        <v>0</v>
      </c>
      <c r="H66" s="15" t="s">
        <v>16</v>
      </c>
      <c r="I66" s="15">
        <v>212</v>
      </c>
      <c r="J66" s="15">
        <v>212</v>
      </c>
      <c r="K66" s="18">
        <v>0.74219999999999997</v>
      </c>
    </row>
    <row r="67" spans="1:11" ht="15" thickBot="1" x14ac:dyDescent="0.35">
      <c r="A67" s="14" t="s">
        <v>125</v>
      </c>
      <c r="B67" s="15" t="s">
        <v>126</v>
      </c>
      <c r="C67" s="16">
        <v>65</v>
      </c>
      <c r="D67" s="15">
        <v>0.02</v>
      </c>
      <c r="E67" s="15">
        <v>0</v>
      </c>
      <c r="F67" s="15">
        <v>7.0000000000000007E-2</v>
      </c>
      <c r="G67" s="21">
        <v>-0.01</v>
      </c>
      <c r="H67" s="22">
        <v>-0.33329999999999999</v>
      </c>
      <c r="I67" s="15">
        <v>2</v>
      </c>
      <c r="J67" s="15">
        <v>621</v>
      </c>
      <c r="K67" s="18">
        <v>0.74219999999999997</v>
      </c>
    </row>
    <row r="68" spans="1:11" ht="15" thickBot="1" x14ac:dyDescent="0.35">
      <c r="A68" s="14" t="s">
        <v>127</v>
      </c>
      <c r="B68" s="15" t="s">
        <v>128</v>
      </c>
      <c r="C68" s="16">
        <v>70</v>
      </c>
      <c r="D68" s="15">
        <v>0.01</v>
      </c>
      <c r="E68" s="15">
        <v>0</v>
      </c>
      <c r="F68" s="15">
        <v>0.02</v>
      </c>
      <c r="G68" s="21">
        <v>-0.02</v>
      </c>
      <c r="H68" s="22">
        <v>-0.66669999999999996</v>
      </c>
      <c r="I68" s="15">
        <v>5</v>
      </c>
      <c r="J68" s="15">
        <v>473</v>
      </c>
      <c r="K68" s="18">
        <v>0.60940000000000005</v>
      </c>
    </row>
    <row r="69" spans="1:11" ht="15" thickBot="1" x14ac:dyDescent="0.35">
      <c r="A69" s="14" t="s">
        <v>129</v>
      </c>
      <c r="B69" s="15" t="s">
        <v>130</v>
      </c>
      <c r="C69" s="16">
        <v>75</v>
      </c>
      <c r="D69" s="15">
        <v>0.02</v>
      </c>
      <c r="E69" s="15">
        <v>0</v>
      </c>
      <c r="F69" s="15">
        <v>0.02</v>
      </c>
      <c r="G69" s="15">
        <v>0</v>
      </c>
      <c r="H69" s="15" t="s">
        <v>16</v>
      </c>
      <c r="I69" s="15">
        <v>20</v>
      </c>
      <c r="J69" s="20">
        <v>3526</v>
      </c>
      <c r="K69" s="18">
        <v>0.5625</v>
      </c>
    </row>
    <row r="70" spans="1:11" ht="15" thickBot="1" x14ac:dyDescent="0.35">
      <c r="A70" s="14" t="s">
        <v>131</v>
      </c>
      <c r="B70" s="15" t="s">
        <v>132</v>
      </c>
      <c r="C70" s="16">
        <v>80</v>
      </c>
      <c r="D70" s="15">
        <v>0.02</v>
      </c>
      <c r="E70" s="15">
        <v>0</v>
      </c>
      <c r="F70" s="15">
        <v>0.03</v>
      </c>
      <c r="G70" s="15">
        <v>0</v>
      </c>
      <c r="H70" s="15" t="s">
        <v>16</v>
      </c>
      <c r="I70" s="15">
        <v>32</v>
      </c>
      <c r="J70" s="15">
        <v>362</v>
      </c>
      <c r="K70" s="18">
        <v>0.53129999999999999</v>
      </c>
    </row>
    <row r="71" spans="1:11" ht="15" thickBot="1" x14ac:dyDescent="0.35">
      <c r="A71" s="14" t="s">
        <v>133</v>
      </c>
      <c r="B71" s="15" t="s">
        <v>102</v>
      </c>
      <c r="C71" s="16">
        <v>85</v>
      </c>
      <c r="D71" s="15">
        <v>0.05</v>
      </c>
      <c r="E71" s="15">
        <v>0</v>
      </c>
      <c r="F71" s="15">
        <v>0.25</v>
      </c>
      <c r="G71" s="15">
        <v>0</v>
      </c>
      <c r="H71" s="15" t="s">
        <v>16</v>
      </c>
      <c r="I71" s="15">
        <v>385</v>
      </c>
      <c r="J71" s="20">
        <v>1823</v>
      </c>
      <c r="K71" s="18">
        <v>0.61519999999999997</v>
      </c>
    </row>
    <row r="72" spans="1:11" ht="15" thickBot="1" x14ac:dyDescent="0.35">
      <c r="A72" s="14" t="s">
        <v>134</v>
      </c>
      <c r="B72" s="15" t="s">
        <v>115</v>
      </c>
      <c r="C72" s="16">
        <v>90</v>
      </c>
      <c r="D72" s="15">
        <v>0.05</v>
      </c>
      <c r="E72" s="15">
        <v>0</v>
      </c>
      <c r="F72" s="15">
        <v>0.1</v>
      </c>
      <c r="G72" s="15">
        <v>0</v>
      </c>
      <c r="H72" s="15" t="s">
        <v>16</v>
      </c>
      <c r="I72" s="15">
        <v>5</v>
      </c>
      <c r="J72" s="20">
        <v>1154</v>
      </c>
      <c r="K72" s="18">
        <v>0.502</v>
      </c>
    </row>
    <row r="73" spans="1:11" ht="15" thickBot="1" x14ac:dyDescent="0.35">
      <c r="A73" s="14" t="s">
        <v>135</v>
      </c>
      <c r="B73" s="15" t="s">
        <v>136</v>
      </c>
      <c r="C73" s="16">
        <v>95</v>
      </c>
      <c r="D73" s="15">
        <v>0.05</v>
      </c>
      <c r="E73" s="15">
        <v>0</v>
      </c>
      <c r="F73" s="15">
        <v>0.11</v>
      </c>
      <c r="G73" s="15">
        <v>0</v>
      </c>
      <c r="H73" s="15" t="s">
        <v>16</v>
      </c>
      <c r="I73" s="15">
        <v>2</v>
      </c>
      <c r="J73" s="20">
        <v>2856</v>
      </c>
      <c r="K73" s="18">
        <v>0.50390000000000001</v>
      </c>
    </row>
    <row r="74" spans="1:11" ht="15" thickBot="1" x14ac:dyDescent="0.35">
      <c r="A74" s="14" t="s">
        <v>137</v>
      </c>
      <c r="B74" s="15" t="s">
        <v>138</v>
      </c>
      <c r="C74" s="16">
        <v>100</v>
      </c>
      <c r="D74" s="15">
        <v>0.1</v>
      </c>
      <c r="E74" s="15">
        <v>0.08</v>
      </c>
      <c r="F74" s="15">
        <v>0.16</v>
      </c>
      <c r="G74" s="15">
        <v>0</v>
      </c>
      <c r="H74" s="15" t="s">
        <v>16</v>
      </c>
      <c r="I74" s="15">
        <v>2</v>
      </c>
      <c r="J74" s="20">
        <v>1169</v>
      </c>
      <c r="K74" s="18">
        <v>0.48149999999999998</v>
      </c>
    </row>
    <row r="75" spans="1:11" ht="15" thickBot="1" x14ac:dyDescent="0.35">
      <c r="A75" s="14" t="s">
        <v>139</v>
      </c>
      <c r="B75" s="15" t="s">
        <v>140</v>
      </c>
      <c r="C75" s="16">
        <v>105</v>
      </c>
      <c r="D75" s="15">
        <v>0.13</v>
      </c>
      <c r="E75" s="15">
        <v>0.03</v>
      </c>
      <c r="F75" s="15">
        <v>0.2</v>
      </c>
      <c r="G75" s="15">
        <v>0</v>
      </c>
      <c r="H75" s="15" t="s">
        <v>16</v>
      </c>
      <c r="I75" s="15">
        <v>1</v>
      </c>
      <c r="J75" s="15">
        <v>431</v>
      </c>
      <c r="K75" s="18">
        <v>0.44969999999999999</v>
      </c>
    </row>
    <row r="76" spans="1:11" ht="15" thickBot="1" x14ac:dyDescent="0.35">
      <c r="A76" s="14" t="s">
        <v>141</v>
      </c>
      <c r="B76" s="15" t="s">
        <v>142</v>
      </c>
      <c r="C76" s="16">
        <v>110</v>
      </c>
      <c r="D76" s="15">
        <v>0.18</v>
      </c>
      <c r="E76" s="15">
        <v>0.1</v>
      </c>
      <c r="F76" s="15">
        <v>0.27</v>
      </c>
      <c r="G76" s="15">
        <v>0</v>
      </c>
      <c r="H76" s="15" t="s">
        <v>16</v>
      </c>
      <c r="I76" s="15">
        <v>27</v>
      </c>
      <c r="J76" s="15">
        <v>708</v>
      </c>
      <c r="K76" s="18">
        <v>0.42380000000000001</v>
      </c>
    </row>
    <row r="77" spans="1:11" ht="15" thickBot="1" x14ac:dyDescent="0.35">
      <c r="A77" s="14" t="s">
        <v>143</v>
      </c>
      <c r="B77" s="15" t="s">
        <v>54</v>
      </c>
      <c r="C77" s="16">
        <v>115</v>
      </c>
      <c r="D77" s="15">
        <v>0.41</v>
      </c>
      <c r="E77" s="15">
        <v>0.25</v>
      </c>
      <c r="F77" s="15">
        <v>0.35</v>
      </c>
      <c r="G77" s="15">
        <v>0</v>
      </c>
      <c r="H77" s="15" t="s">
        <v>16</v>
      </c>
      <c r="I77" s="15">
        <v>20</v>
      </c>
      <c r="J77" s="20">
        <v>1510</v>
      </c>
      <c r="K77" s="18">
        <v>0.39500000000000002</v>
      </c>
    </row>
    <row r="78" spans="1:11" ht="15" thickBot="1" x14ac:dyDescent="0.35">
      <c r="A78" s="14" t="s">
        <v>144</v>
      </c>
      <c r="B78" s="15" t="s">
        <v>145</v>
      </c>
      <c r="C78" s="16">
        <v>120</v>
      </c>
      <c r="D78" s="15">
        <v>0.48</v>
      </c>
      <c r="E78" s="15">
        <v>0.35</v>
      </c>
      <c r="F78" s="15">
        <v>0.48</v>
      </c>
      <c r="G78" s="15">
        <v>0</v>
      </c>
      <c r="H78" s="15" t="s">
        <v>16</v>
      </c>
      <c r="I78" s="15">
        <v>18</v>
      </c>
      <c r="J78" s="20">
        <v>1448</v>
      </c>
      <c r="K78" s="18">
        <v>0.37109999999999999</v>
      </c>
    </row>
    <row r="79" spans="1:11" ht="15" thickBot="1" x14ac:dyDescent="0.35">
      <c r="A79" s="14" t="s">
        <v>146</v>
      </c>
      <c r="B79" s="15" t="s">
        <v>147</v>
      </c>
      <c r="C79" s="16">
        <v>125</v>
      </c>
      <c r="D79" s="15">
        <v>0.89</v>
      </c>
      <c r="E79" s="15">
        <v>0.55000000000000004</v>
      </c>
      <c r="F79" s="15">
        <v>0.69</v>
      </c>
      <c r="G79" s="17">
        <v>0.34</v>
      </c>
      <c r="H79" s="19">
        <v>0.61819999999999997</v>
      </c>
      <c r="I79" s="15">
        <v>10</v>
      </c>
      <c r="J79" s="20">
        <v>1804</v>
      </c>
      <c r="K79" s="18">
        <v>0.3508</v>
      </c>
    </row>
    <row r="80" spans="1:11" ht="15" thickBot="1" x14ac:dyDescent="0.35">
      <c r="A80" s="14" t="s">
        <v>148</v>
      </c>
      <c r="B80" s="15" t="s">
        <v>147</v>
      </c>
      <c r="C80" s="16">
        <v>130</v>
      </c>
      <c r="D80" s="15">
        <v>0.77</v>
      </c>
      <c r="E80" s="15">
        <v>0.85</v>
      </c>
      <c r="F80" s="15">
        <v>0.98</v>
      </c>
      <c r="G80" s="21">
        <v>-0.3</v>
      </c>
      <c r="H80" s="22">
        <v>-0.28039999999999998</v>
      </c>
      <c r="I80" s="15">
        <v>3</v>
      </c>
      <c r="J80" s="20">
        <v>4294</v>
      </c>
      <c r="K80" s="18">
        <v>0.33029999999999998</v>
      </c>
    </row>
    <row r="81" spans="1:11" ht="15" thickBot="1" x14ac:dyDescent="0.35">
      <c r="A81" s="14" t="s">
        <v>149</v>
      </c>
      <c r="B81" s="15" t="s">
        <v>79</v>
      </c>
      <c r="C81" s="16">
        <v>135</v>
      </c>
      <c r="D81" s="15">
        <v>1.44</v>
      </c>
      <c r="E81" s="15">
        <v>1.32</v>
      </c>
      <c r="F81" s="15">
        <v>1.45</v>
      </c>
      <c r="G81" s="21">
        <v>-0.16</v>
      </c>
      <c r="H81" s="22">
        <v>-0.1</v>
      </c>
      <c r="I81" s="15">
        <v>3</v>
      </c>
      <c r="J81" s="20">
        <v>4490</v>
      </c>
      <c r="K81" s="18">
        <v>0.314</v>
      </c>
    </row>
    <row r="82" spans="1:11" ht="15" thickBot="1" x14ac:dyDescent="0.35">
      <c r="A82" s="14" t="s">
        <v>150</v>
      </c>
      <c r="B82" s="15" t="s">
        <v>56</v>
      </c>
      <c r="C82" s="16">
        <v>140</v>
      </c>
      <c r="D82" s="15">
        <v>2.78</v>
      </c>
      <c r="E82" s="15">
        <v>1.99</v>
      </c>
      <c r="F82" s="15">
        <v>2.15</v>
      </c>
      <c r="G82" s="15">
        <v>0</v>
      </c>
      <c r="H82" s="15" t="s">
        <v>16</v>
      </c>
      <c r="I82" s="20">
        <v>8168</v>
      </c>
      <c r="J82" s="20">
        <v>16020</v>
      </c>
      <c r="K82" s="18">
        <v>0.2994</v>
      </c>
    </row>
    <row r="83" spans="1:11" ht="15" thickBot="1" x14ac:dyDescent="0.35">
      <c r="A83" s="14" t="s">
        <v>151</v>
      </c>
      <c r="B83" s="15" t="s">
        <v>79</v>
      </c>
      <c r="C83" s="16">
        <v>145</v>
      </c>
      <c r="D83" s="15">
        <v>3</v>
      </c>
      <c r="E83" s="15">
        <v>3</v>
      </c>
      <c r="F83" s="15">
        <v>3.25</v>
      </c>
      <c r="G83" s="21">
        <v>-1.05</v>
      </c>
      <c r="H83" s="22">
        <v>-0.25929999999999997</v>
      </c>
      <c r="I83" s="15">
        <v>2</v>
      </c>
      <c r="J83" s="20">
        <v>19360</v>
      </c>
      <c r="K83" s="18">
        <v>0.29039999999999999</v>
      </c>
    </row>
    <row r="84" spans="1:11" ht="15" thickBot="1" x14ac:dyDescent="0.35">
      <c r="A84" s="14" t="s">
        <v>152</v>
      </c>
      <c r="B84" s="15" t="s">
        <v>63</v>
      </c>
      <c r="C84" s="16">
        <v>150</v>
      </c>
      <c r="D84" s="15">
        <v>4.4800000000000004</v>
      </c>
      <c r="E84" s="15">
        <v>4.4000000000000004</v>
      </c>
      <c r="F84" s="15">
        <v>4.6500000000000004</v>
      </c>
      <c r="G84" s="21">
        <v>-1.19</v>
      </c>
      <c r="H84" s="22">
        <v>-0.2099</v>
      </c>
      <c r="I84" s="15">
        <v>16</v>
      </c>
      <c r="J84" s="20">
        <v>31947</v>
      </c>
      <c r="K84" s="18">
        <v>0.27739999999999998</v>
      </c>
    </row>
    <row r="85" spans="1:11" ht="15" thickBot="1" x14ac:dyDescent="0.35">
      <c r="A85" s="14" t="s">
        <v>153</v>
      </c>
      <c r="B85" s="15" t="s">
        <v>79</v>
      </c>
      <c r="C85" s="16">
        <v>155</v>
      </c>
      <c r="D85" s="15">
        <v>6.24</v>
      </c>
      <c r="E85" s="15">
        <v>6.3</v>
      </c>
      <c r="F85" s="15">
        <v>6.55</v>
      </c>
      <c r="G85" s="21">
        <v>-1.76</v>
      </c>
      <c r="H85" s="22">
        <v>-0.22</v>
      </c>
      <c r="I85" s="15">
        <v>31</v>
      </c>
      <c r="J85" s="20">
        <v>15186</v>
      </c>
      <c r="K85" s="18">
        <v>0.2661</v>
      </c>
    </row>
    <row r="86" spans="1:11" ht="15" thickBot="1" x14ac:dyDescent="0.35">
      <c r="A86" s="5" t="s">
        <v>154</v>
      </c>
      <c r="B86" s="6" t="s">
        <v>79</v>
      </c>
      <c r="C86" s="7">
        <v>160</v>
      </c>
      <c r="D86" s="6">
        <v>8.6</v>
      </c>
      <c r="E86" s="6">
        <v>8.65</v>
      </c>
      <c r="F86" s="6">
        <v>8.9499999999999993</v>
      </c>
      <c r="G86" s="8">
        <v>-1.4</v>
      </c>
      <c r="H86" s="10">
        <v>-0.14000000000000001</v>
      </c>
      <c r="I86" s="6">
        <v>32</v>
      </c>
      <c r="J86" s="11">
        <v>17563</v>
      </c>
      <c r="K86" s="9">
        <v>0.25380000000000003</v>
      </c>
    </row>
    <row r="87" spans="1:11" ht="15" thickBot="1" x14ac:dyDescent="0.35">
      <c r="A87" s="5" t="s">
        <v>155</v>
      </c>
      <c r="B87" s="6" t="s">
        <v>54</v>
      </c>
      <c r="C87" s="7">
        <v>165</v>
      </c>
      <c r="D87" s="6">
        <v>14.05</v>
      </c>
      <c r="E87" s="6">
        <v>11.55</v>
      </c>
      <c r="F87" s="6">
        <v>12</v>
      </c>
      <c r="G87" s="6">
        <v>0</v>
      </c>
      <c r="H87" s="6" t="s">
        <v>16</v>
      </c>
      <c r="I87" s="6">
        <v>719</v>
      </c>
      <c r="J87" s="11">
        <v>17844</v>
      </c>
      <c r="K87" s="9">
        <v>0.24490000000000001</v>
      </c>
    </row>
    <row r="88" spans="1:11" ht="15" thickBot="1" x14ac:dyDescent="0.35">
      <c r="A88" s="5" t="s">
        <v>156</v>
      </c>
      <c r="B88" s="6" t="s">
        <v>157</v>
      </c>
      <c r="C88" s="7">
        <v>170</v>
      </c>
      <c r="D88" s="6">
        <v>15.58</v>
      </c>
      <c r="E88" s="6">
        <v>14.95</v>
      </c>
      <c r="F88" s="6">
        <v>15.5</v>
      </c>
      <c r="G88" s="8">
        <v>-1.1399999999999999</v>
      </c>
      <c r="H88" s="10">
        <v>-6.8199999999999997E-2</v>
      </c>
      <c r="I88" s="6">
        <v>2</v>
      </c>
      <c r="J88" s="11">
        <v>10733</v>
      </c>
      <c r="K88" s="9">
        <v>0.2316</v>
      </c>
    </row>
    <row r="89" spans="1:11" ht="15" thickBot="1" x14ac:dyDescent="0.35">
      <c r="A89" s="5" t="s">
        <v>158</v>
      </c>
      <c r="B89" s="6" t="s">
        <v>147</v>
      </c>
      <c r="C89" s="7">
        <v>175</v>
      </c>
      <c r="D89" s="6">
        <v>20</v>
      </c>
      <c r="E89" s="6">
        <v>18.899999999999999</v>
      </c>
      <c r="F89" s="6">
        <v>19.5</v>
      </c>
      <c r="G89" s="8">
        <v>-0.51</v>
      </c>
      <c r="H89" s="10">
        <v>-2.4899999999999999E-2</v>
      </c>
      <c r="I89" s="6">
        <v>1</v>
      </c>
      <c r="J89" s="11">
        <v>13788</v>
      </c>
      <c r="K89" s="9">
        <v>0.21679999999999999</v>
      </c>
    </row>
    <row r="90" spans="1:11" ht="15" thickBot="1" x14ac:dyDescent="0.35">
      <c r="A90" s="5" t="s">
        <v>159</v>
      </c>
      <c r="B90" s="6" t="s">
        <v>160</v>
      </c>
      <c r="C90" s="7">
        <v>180</v>
      </c>
      <c r="D90" s="6">
        <v>24.47</v>
      </c>
      <c r="E90" s="6">
        <v>23</v>
      </c>
      <c r="F90" s="6">
        <v>23.9</v>
      </c>
      <c r="G90" s="6">
        <v>0</v>
      </c>
      <c r="H90" s="6" t="s">
        <v>16</v>
      </c>
      <c r="I90" s="6">
        <v>60</v>
      </c>
      <c r="J90" s="11">
        <v>4772</v>
      </c>
      <c r="K90" s="9">
        <v>0.1968</v>
      </c>
    </row>
    <row r="91" spans="1:11" ht="15" thickBot="1" x14ac:dyDescent="0.35">
      <c r="A91" s="5" t="s">
        <v>161</v>
      </c>
      <c r="B91" s="6" t="s">
        <v>162</v>
      </c>
      <c r="C91" s="7">
        <v>185</v>
      </c>
      <c r="D91" s="6">
        <v>27.81</v>
      </c>
      <c r="E91" s="6">
        <v>27.5</v>
      </c>
      <c r="F91" s="6">
        <v>28.5</v>
      </c>
      <c r="G91" s="6">
        <v>0</v>
      </c>
      <c r="H91" s="6" t="s">
        <v>16</v>
      </c>
      <c r="I91" s="6">
        <v>30</v>
      </c>
      <c r="J91" s="11">
        <v>1955</v>
      </c>
      <c r="K91" s="9">
        <v>0</v>
      </c>
    </row>
    <row r="92" spans="1:11" ht="15" thickBot="1" x14ac:dyDescent="0.35">
      <c r="A92" s="5" t="s">
        <v>163</v>
      </c>
      <c r="B92" s="6" t="s">
        <v>138</v>
      </c>
      <c r="C92" s="7">
        <v>190</v>
      </c>
      <c r="D92" s="6">
        <v>33.700000000000003</v>
      </c>
      <c r="E92" s="6">
        <v>32.25</v>
      </c>
      <c r="F92" s="6">
        <v>33.299999999999997</v>
      </c>
      <c r="G92" s="6">
        <v>0</v>
      </c>
      <c r="H92" s="6" t="s">
        <v>16</v>
      </c>
      <c r="I92" s="6">
        <v>9</v>
      </c>
      <c r="J92" s="11">
        <v>2065</v>
      </c>
      <c r="K92" s="9">
        <v>0</v>
      </c>
    </row>
    <row r="93" spans="1:11" ht="15" thickBot="1" x14ac:dyDescent="0.35">
      <c r="A93" s="5" t="s">
        <v>164</v>
      </c>
      <c r="B93" s="6" t="s">
        <v>165</v>
      </c>
      <c r="C93" s="7">
        <v>195</v>
      </c>
      <c r="D93" s="6">
        <v>34.04</v>
      </c>
      <c r="E93" s="6">
        <v>37.1</v>
      </c>
      <c r="F93" s="6">
        <v>40.75</v>
      </c>
      <c r="G93" s="6">
        <v>0</v>
      </c>
      <c r="H93" s="6" t="s">
        <v>16</v>
      </c>
      <c r="I93" s="6">
        <v>48</v>
      </c>
      <c r="J93" s="6">
        <v>480</v>
      </c>
      <c r="K93" s="9">
        <v>0.44359999999999999</v>
      </c>
    </row>
    <row r="94" spans="1:11" ht="15" thickBot="1" x14ac:dyDescent="0.35">
      <c r="A94" s="5" t="s">
        <v>166</v>
      </c>
      <c r="B94" s="6" t="s">
        <v>167</v>
      </c>
      <c r="C94" s="7">
        <v>200</v>
      </c>
      <c r="D94" s="6">
        <v>38.909999999999997</v>
      </c>
      <c r="E94" s="6">
        <v>41.95</v>
      </c>
      <c r="F94" s="6">
        <v>43.15</v>
      </c>
      <c r="G94" s="6">
        <v>0</v>
      </c>
      <c r="H94" s="6" t="s">
        <v>16</v>
      </c>
      <c r="I94" s="6">
        <v>60</v>
      </c>
      <c r="J94" s="11">
        <v>1592</v>
      </c>
      <c r="K94" s="9">
        <v>0</v>
      </c>
    </row>
    <row r="95" spans="1:11" ht="15" thickBot="1" x14ac:dyDescent="0.35">
      <c r="A95" s="5" t="s">
        <v>168</v>
      </c>
      <c r="B95" s="6" t="s">
        <v>169</v>
      </c>
      <c r="C95" s="7">
        <v>205</v>
      </c>
      <c r="D95" s="6">
        <v>44.23</v>
      </c>
      <c r="E95" s="6">
        <v>47.1</v>
      </c>
      <c r="F95" s="6">
        <v>50.85</v>
      </c>
      <c r="G95" s="6">
        <v>0</v>
      </c>
      <c r="H95" s="6" t="s">
        <v>16</v>
      </c>
      <c r="I95" s="6">
        <v>804</v>
      </c>
      <c r="J95" s="6">
        <v>443</v>
      </c>
      <c r="K95" s="9">
        <v>0.51539999999999997</v>
      </c>
    </row>
    <row r="96" spans="1:11" ht="15" thickBot="1" x14ac:dyDescent="0.35">
      <c r="A96" s="5" t="s">
        <v>170</v>
      </c>
      <c r="B96" s="6" t="s">
        <v>171</v>
      </c>
      <c r="C96" s="7">
        <v>210</v>
      </c>
      <c r="D96" s="6">
        <v>48.89</v>
      </c>
      <c r="E96" s="6">
        <v>51.8</v>
      </c>
      <c r="F96" s="6">
        <v>53.1</v>
      </c>
      <c r="G96" s="6">
        <v>0</v>
      </c>
      <c r="H96" s="6" t="s">
        <v>16</v>
      </c>
      <c r="I96" s="6">
        <v>20</v>
      </c>
      <c r="J96" s="6">
        <v>125</v>
      </c>
      <c r="K96" s="9">
        <v>0</v>
      </c>
    </row>
    <row r="97" spans="1:11" ht="15" thickBot="1" x14ac:dyDescent="0.35">
      <c r="A97" s="5" t="s">
        <v>172</v>
      </c>
      <c r="B97" s="6" t="s">
        <v>173</v>
      </c>
      <c r="C97" s="7">
        <v>215</v>
      </c>
      <c r="D97" s="6">
        <v>56.75</v>
      </c>
      <c r="E97" s="6">
        <v>56.8</v>
      </c>
      <c r="F97" s="6">
        <v>58.15</v>
      </c>
      <c r="G97" s="6">
        <v>0</v>
      </c>
      <c r="H97" s="6" t="s">
        <v>16</v>
      </c>
      <c r="I97" s="6">
        <v>10</v>
      </c>
      <c r="J97" s="6">
        <v>712</v>
      </c>
      <c r="K97" s="9">
        <v>0</v>
      </c>
    </row>
    <row r="98" spans="1:11" ht="15" thickBot="1" x14ac:dyDescent="0.35">
      <c r="A98" s="5" t="s">
        <v>174</v>
      </c>
      <c r="B98" s="6" t="s">
        <v>175</v>
      </c>
      <c r="C98" s="7">
        <v>220</v>
      </c>
      <c r="D98" s="6">
        <v>62.8</v>
      </c>
      <c r="E98" s="6">
        <v>61.85</v>
      </c>
      <c r="F98" s="6">
        <v>63.15</v>
      </c>
      <c r="G98" s="6">
        <v>0</v>
      </c>
      <c r="H98" s="6" t="s">
        <v>16</v>
      </c>
      <c r="I98" s="6">
        <v>10</v>
      </c>
      <c r="J98" s="6">
        <v>421</v>
      </c>
      <c r="K98" s="9">
        <v>0</v>
      </c>
    </row>
    <row r="99" spans="1:11" ht="15" thickBot="1" x14ac:dyDescent="0.35">
      <c r="A99" s="5" t="s">
        <v>176</v>
      </c>
      <c r="B99" s="6" t="s">
        <v>177</v>
      </c>
      <c r="C99" s="7">
        <v>225</v>
      </c>
      <c r="D99" s="6">
        <v>65.38</v>
      </c>
      <c r="E99" s="6">
        <v>66.900000000000006</v>
      </c>
      <c r="F99" s="6">
        <v>68.25</v>
      </c>
      <c r="G99" s="6">
        <v>0</v>
      </c>
      <c r="H99" s="6" t="s">
        <v>16</v>
      </c>
      <c r="I99" s="6">
        <v>10</v>
      </c>
      <c r="J99" s="6">
        <v>37</v>
      </c>
      <c r="K99" s="9">
        <v>0</v>
      </c>
    </row>
    <row r="100" spans="1:11" ht="15" thickBot="1" x14ac:dyDescent="0.35">
      <c r="A100" s="5" t="s">
        <v>178</v>
      </c>
      <c r="B100" s="6" t="s">
        <v>85</v>
      </c>
      <c r="C100" s="7">
        <v>230</v>
      </c>
      <c r="D100" s="6">
        <v>69.09</v>
      </c>
      <c r="E100" s="6">
        <v>72</v>
      </c>
      <c r="F100" s="6">
        <v>75.75</v>
      </c>
      <c r="G100" s="6">
        <v>0</v>
      </c>
      <c r="H100" s="6" t="s">
        <v>16</v>
      </c>
      <c r="I100" s="6">
        <v>104</v>
      </c>
      <c r="J100" s="6">
        <v>70</v>
      </c>
      <c r="K100" s="9">
        <v>0.64949999999999997</v>
      </c>
    </row>
    <row r="101" spans="1:11" ht="15" thickBot="1" x14ac:dyDescent="0.35">
      <c r="A101" s="5" t="s">
        <v>179</v>
      </c>
      <c r="B101" s="6" t="s">
        <v>180</v>
      </c>
      <c r="C101" s="7">
        <v>235</v>
      </c>
      <c r="D101" s="6">
        <v>63.98</v>
      </c>
      <c r="E101" s="6">
        <v>59.9</v>
      </c>
      <c r="F101" s="6">
        <v>60.55</v>
      </c>
      <c r="G101" s="6">
        <v>0</v>
      </c>
      <c r="H101" s="6" t="s">
        <v>16</v>
      </c>
      <c r="I101" s="6">
        <v>1</v>
      </c>
      <c r="J101" s="6">
        <v>1</v>
      </c>
      <c r="K101" s="9">
        <v>0</v>
      </c>
    </row>
    <row r="102" spans="1:11" ht="15" thickBot="1" x14ac:dyDescent="0.35">
      <c r="A102" s="5" t="s">
        <v>181</v>
      </c>
      <c r="B102" s="6" t="s">
        <v>182</v>
      </c>
      <c r="C102" s="7">
        <v>240</v>
      </c>
      <c r="D102" s="6">
        <v>70.05</v>
      </c>
      <c r="E102" s="6">
        <v>70.2</v>
      </c>
      <c r="F102" s="6">
        <v>71</v>
      </c>
      <c r="G102" s="6">
        <v>0</v>
      </c>
      <c r="H102" s="6" t="s">
        <v>16</v>
      </c>
      <c r="I102" s="6">
        <v>2</v>
      </c>
      <c r="J102" s="6">
        <v>0</v>
      </c>
      <c r="K102" s="9">
        <v>0</v>
      </c>
    </row>
    <row r="103" spans="1:11" ht="15" thickBot="1" x14ac:dyDescent="0.35">
      <c r="A103" s="5" t="s">
        <v>183</v>
      </c>
      <c r="B103" s="6" t="s">
        <v>184</v>
      </c>
      <c r="C103" s="7">
        <v>250</v>
      </c>
      <c r="D103" s="6">
        <v>77.08</v>
      </c>
      <c r="E103" s="6">
        <v>74.849999999999994</v>
      </c>
      <c r="F103" s="6">
        <v>75.5</v>
      </c>
      <c r="G103" s="6">
        <v>0</v>
      </c>
      <c r="H103" s="6" t="s">
        <v>16</v>
      </c>
      <c r="I103" s="6">
        <v>2</v>
      </c>
      <c r="J103" s="6">
        <v>9</v>
      </c>
      <c r="K103" s="9">
        <v>0</v>
      </c>
    </row>
    <row r="104" spans="1:11" ht="15" thickBot="1" x14ac:dyDescent="0.35">
      <c r="A104" s="5" t="s">
        <v>185</v>
      </c>
      <c r="B104" s="6" t="s">
        <v>186</v>
      </c>
      <c r="C104" s="7">
        <v>255</v>
      </c>
      <c r="D104" s="6">
        <v>94.5</v>
      </c>
      <c r="E104" s="6">
        <v>94.35</v>
      </c>
      <c r="F104" s="6">
        <v>95.7</v>
      </c>
      <c r="G104" s="12">
        <v>5.5</v>
      </c>
      <c r="H104" s="13">
        <v>6.1800000000000001E-2</v>
      </c>
      <c r="I104" s="6">
        <v>3</v>
      </c>
      <c r="J104" s="6">
        <v>3</v>
      </c>
      <c r="K104" s="9">
        <v>0</v>
      </c>
    </row>
    <row r="105" spans="1:11" ht="15" thickBot="1" x14ac:dyDescent="0.35">
      <c r="A105" s="5" t="s">
        <v>187</v>
      </c>
      <c r="B105" s="6" t="s">
        <v>188</v>
      </c>
      <c r="C105" s="7">
        <v>260</v>
      </c>
      <c r="D105" s="6">
        <v>102.3</v>
      </c>
      <c r="E105" s="6">
        <v>101.9</v>
      </c>
      <c r="F105" s="6">
        <v>103.25</v>
      </c>
      <c r="G105" s="6">
        <v>0</v>
      </c>
      <c r="H105" s="6" t="s">
        <v>16</v>
      </c>
      <c r="I105" s="6">
        <v>10</v>
      </c>
      <c r="J105" s="6">
        <v>11</v>
      </c>
      <c r="K105" s="9">
        <v>0</v>
      </c>
    </row>
    <row r="106" spans="1:11" ht="15" thickBot="1" x14ac:dyDescent="0.35">
      <c r="A106" s="5" t="s">
        <v>189</v>
      </c>
      <c r="B106" s="6" t="s">
        <v>190</v>
      </c>
      <c r="C106" s="7">
        <v>265</v>
      </c>
      <c r="D106" s="6">
        <v>85.77</v>
      </c>
      <c r="E106" s="6">
        <v>85.85</v>
      </c>
      <c r="F106" s="6">
        <v>88.15</v>
      </c>
      <c r="G106" s="6">
        <v>0</v>
      </c>
      <c r="H106" s="6" t="s">
        <v>16</v>
      </c>
      <c r="I106" s="6">
        <v>5</v>
      </c>
      <c r="J106" s="6">
        <v>0</v>
      </c>
      <c r="K106" s="9">
        <v>0</v>
      </c>
    </row>
    <row r="107" spans="1:11" ht="15" thickBot="1" x14ac:dyDescent="0.35">
      <c r="A107" s="5" t="s">
        <v>191</v>
      </c>
      <c r="B107" s="6" t="s">
        <v>192</v>
      </c>
      <c r="C107" s="7">
        <v>270</v>
      </c>
      <c r="D107" s="6">
        <v>93.42</v>
      </c>
      <c r="E107" s="6">
        <v>90.85</v>
      </c>
      <c r="F107" s="6">
        <v>93.15</v>
      </c>
      <c r="G107" s="6">
        <v>0</v>
      </c>
      <c r="H107" s="6" t="s">
        <v>16</v>
      </c>
      <c r="I107" s="6">
        <v>5</v>
      </c>
      <c r="J107" s="6">
        <v>6</v>
      </c>
      <c r="K107" s="9">
        <v>0</v>
      </c>
    </row>
    <row r="108" spans="1:11" ht="15" thickBot="1" x14ac:dyDescent="0.35">
      <c r="A108" s="5" t="s">
        <v>193</v>
      </c>
      <c r="B108" s="6" t="s">
        <v>194</v>
      </c>
      <c r="C108" s="7">
        <v>285</v>
      </c>
      <c r="D108" s="6">
        <v>110.28</v>
      </c>
      <c r="E108" s="6">
        <v>107.75</v>
      </c>
      <c r="F108" s="6">
        <v>108.75</v>
      </c>
      <c r="G108" s="6">
        <v>0</v>
      </c>
      <c r="H108" s="6" t="s">
        <v>16</v>
      </c>
      <c r="I108" s="6">
        <v>1</v>
      </c>
      <c r="J108" s="6">
        <v>1</v>
      </c>
      <c r="K108" s="9">
        <v>0</v>
      </c>
    </row>
    <row r="109" spans="1:11" x14ac:dyDescent="0.3">
      <c r="A109" s="23" t="s">
        <v>195</v>
      </c>
      <c r="B109" s="24" t="s">
        <v>147</v>
      </c>
      <c r="C109" s="25">
        <v>315</v>
      </c>
      <c r="D109" s="24">
        <v>157.30000000000001</v>
      </c>
      <c r="E109" s="24">
        <v>157.15</v>
      </c>
      <c r="F109" s="24">
        <v>158.5</v>
      </c>
      <c r="G109" s="24">
        <v>0</v>
      </c>
      <c r="H109" s="24" t="s">
        <v>16</v>
      </c>
      <c r="I109" s="24">
        <v>10</v>
      </c>
      <c r="J109" s="24">
        <v>10</v>
      </c>
      <c r="K109" s="26">
        <v>0</v>
      </c>
    </row>
  </sheetData>
  <hyperlinks>
    <hyperlink ref="A4" r:id="rId1" tooltip="AAPL180420C00002500" display="https://finance.yahoo.com/quote/AAPL180420C00002500?p=AAPL180420C00002500"/>
    <hyperlink ref="C4" r:id="rId2" display="https://finance.yahoo.com/quote/AAPL/options?strike=false&amp;straddle=false"/>
    <hyperlink ref="A5" r:id="rId3" tooltip="AAPL180420C00005000" display="https://finance.yahoo.com/quote/AAPL180420C00005000?p=AAPL180420C00005000"/>
    <hyperlink ref="C5" r:id="rId4" display="https://finance.yahoo.com/quote/AAPL/options?strike=false&amp;straddle=false"/>
    <hyperlink ref="A6" r:id="rId5" tooltip="AAPL180420C00007500" display="https://finance.yahoo.com/quote/AAPL180420C00007500?p=AAPL180420C00007500"/>
    <hyperlink ref="C6" r:id="rId6" display="https://finance.yahoo.com/quote/AAPL/options?strike=false&amp;straddle=false"/>
    <hyperlink ref="A7" r:id="rId7" tooltip="AAPL180420C00010000" display="https://finance.yahoo.com/quote/AAPL180420C00010000?p=AAPL180420C00010000"/>
    <hyperlink ref="C7" r:id="rId8" display="https://finance.yahoo.com/quote/AAPL/options?strike=false&amp;straddle=false"/>
    <hyperlink ref="A8" r:id="rId9" tooltip="AAPL180420C00022500" display="https://finance.yahoo.com/quote/AAPL180420C00022500?p=AAPL180420C00022500"/>
    <hyperlink ref="C8" r:id="rId10" display="https://finance.yahoo.com/quote/AAPL/options?strike=false&amp;straddle=false"/>
    <hyperlink ref="A9" r:id="rId11" tooltip="AAPL180420C00040000" display="https://finance.yahoo.com/quote/AAPL180420C00040000?p=AAPL180420C00040000"/>
    <hyperlink ref="C9" r:id="rId12" display="https://finance.yahoo.com/quote/AAPL/options?strike=false&amp;straddle=false"/>
    <hyperlink ref="A10" r:id="rId13" tooltip="AAPL180420C00050000" display="https://finance.yahoo.com/quote/AAPL180420C00050000?p=AAPL180420C00050000"/>
    <hyperlink ref="C10" r:id="rId14" display="https://finance.yahoo.com/quote/AAPL/options?strike=false&amp;straddle=false"/>
    <hyperlink ref="A11" r:id="rId15" tooltip="AAPL180420C00055000" display="https://finance.yahoo.com/quote/AAPL180420C00055000?p=AAPL180420C00055000"/>
    <hyperlink ref="C11" r:id="rId16" display="https://finance.yahoo.com/quote/AAPL/options?strike=false&amp;straddle=false"/>
    <hyperlink ref="A12" r:id="rId17" tooltip="AAPL180420C00060000" display="https://finance.yahoo.com/quote/AAPL180420C00060000?p=AAPL180420C00060000"/>
    <hyperlink ref="C12" r:id="rId18" display="https://finance.yahoo.com/quote/AAPL/options?strike=false&amp;straddle=false"/>
    <hyperlink ref="A13" r:id="rId19" tooltip="AAPL180420C00070000" display="https://finance.yahoo.com/quote/AAPL180420C00070000?p=AAPL180420C00070000"/>
    <hyperlink ref="C13" r:id="rId20" display="https://finance.yahoo.com/quote/AAPL/options?strike=false&amp;straddle=false"/>
    <hyperlink ref="A14" r:id="rId21" tooltip="AAPL180420C00085000" display="https://finance.yahoo.com/quote/AAPL180420C00085000?p=AAPL180420C00085000"/>
    <hyperlink ref="C14" r:id="rId22" display="https://finance.yahoo.com/quote/AAPL/options?strike=false&amp;straddle=false"/>
    <hyperlink ref="A15" r:id="rId23" tooltip="AAPL180420C00090000" display="https://finance.yahoo.com/quote/AAPL180420C00090000?p=AAPL180420C00090000"/>
    <hyperlink ref="C15" r:id="rId24" display="https://finance.yahoo.com/quote/AAPL/options?strike=false&amp;straddle=false"/>
    <hyperlink ref="A16" r:id="rId25" tooltip="AAPL180420C00095000" display="https://finance.yahoo.com/quote/AAPL180420C00095000?p=AAPL180420C00095000"/>
    <hyperlink ref="C16" r:id="rId26" display="https://finance.yahoo.com/quote/AAPL/options?strike=false&amp;straddle=false"/>
    <hyperlink ref="A17" r:id="rId27" tooltip="AAPL180420C00100000" display="https://finance.yahoo.com/quote/AAPL180420C00100000?p=AAPL180420C00100000"/>
    <hyperlink ref="C17" r:id="rId28" display="https://finance.yahoo.com/quote/AAPL/options?strike=false&amp;straddle=false"/>
    <hyperlink ref="A18" r:id="rId29" tooltip="AAPL180420C00105000" display="https://finance.yahoo.com/quote/AAPL180420C00105000?p=AAPL180420C00105000"/>
    <hyperlink ref="C18" r:id="rId30" display="https://finance.yahoo.com/quote/AAPL/options?strike=false&amp;straddle=false"/>
    <hyperlink ref="A19" r:id="rId31" tooltip="AAPL180420C00110000" display="https://finance.yahoo.com/quote/AAPL180420C00110000?p=AAPL180420C00110000"/>
    <hyperlink ref="C19" r:id="rId32" display="https://finance.yahoo.com/quote/AAPL/options?strike=false&amp;straddle=false"/>
    <hyperlink ref="A20" r:id="rId33" tooltip="AAPL180420C00115000" display="https://finance.yahoo.com/quote/AAPL180420C00115000?p=AAPL180420C00115000"/>
    <hyperlink ref="C20" r:id="rId34" display="https://finance.yahoo.com/quote/AAPL/options?strike=false&amp;straddle=false"/>
    <hyperlink ref="A21" r:id="rId35" tooltip="AAPL180420C00120000" display="https://finance.yahoo.com/quote/AAPL180420C00120000?p=AAPL180420C00120000"/>
    <hyperlink ref="C21" r:id="rId36" display="https://finance.yahoo.com/quote/AAPL/options?strike=false&amp;straddle=false"/>
    <hyperlink ref="A22" r:id="rId37" tooltip="AAPL180420C00125000" display="https://finance.yahoo.com/quote/AAPL180420C00125000?p=AAPL180420C00125000"/>
    <hyperlink ref="C22" r:id="rId38" display="https://finance.yahoo.com/quote/AAPL/options?strike=false&amp;straddle=false"/>
    <hyperlink ref="A23" r:id="rId39" tooltip="AAPL180420C00130000" display="https://finance.yahoo.com/quote/AAPL180420C00130000?p=AAPL180420C00130000"/>
    <hyperlink ref="C23" r:id="rId40" display="https://finance.yahoo.com/quote/AAPL/options?strike=false&amp;straddle=false"/>
    <hyperlink ref="A24" r:id="rId41" tooltip="AAPL180420C00135000" display="https://finance.yahoo.com/quote/AAPL180420C00135000?p=AAPL180420C00135000"/>
    <hyperlink ref="C24" r:id="rId42" display="https://finance.yahoo.com/quote/AAPL/options?strike=false&amp;straddle=false"/>
    <hyperlink ref="A25" r:id="rId43" tooltip="AAPL180420C00140000" display="https://finance.yahoo.com/quote/AAPL180420C00140000?p=AAPL180420C00140000"/>
    <hyperlink ref="C25" r:id="rId44" display="https://finance.yahoo.com/quote/AAPL/options?strike=false&amp;straddle=false"/>
    <hyperlink ref="A26" r:id="rId45" tooltip="AAPL180420C00145000" display="https://finance.yahoo.com/quote/AAPL180420C00145000?p=AAPL180420C00145000"/>
    <hyperlink ref="C26" r:id="rId46" display="https://finance.yahoo.com/quote/AAPL/options?strike=false&amp;straddle=false"/>
    <hyperlink ref="A27" r:id="rId47" tooltip="AAPL180420C00150000" display="https://finance.yahoo.com/quote/AAPL180420C00150000?p=AAPL180420C00150000"/>
    <hyperlink ref="C27" r:id="rId48" display="https://finance.yahoo.com/quote/AAPL/options?strike=false&amp;straddle=false"/>
    <hyperlink ref="A28" r:id="rId49" tooltip="AAPL180420C00155000" display="https://finance.yahoo.com/quote/AAPL180420C00155000?p=AAPL180420C00155000"/>
    <hyperlink ref="C28" r:id="rId50" display="https://finance.yahoo.com/quote/AAPL/options?strike=false&amp;straddle=false"/>
    <hyperlink ref="A29" r:id="rId51" tooltip="AAPL180420C00160000" display="https://finance.yahoo.com/quote/AAPL180420C00160000?p=AAPL180420C00160000"/>
    <hyperlink ref="C29" r:id="rId52" display="https://finance.yahoo.com/quote/AAPL/options?strike=false&amp;straddle=false"/>
    <hyperlink ref="A30" r:id="rId53" tooltip="AAPL180420C00165000" display="https://finance.yahoo.com/quote/AAPL180420C00165000?p=AAPL180420C00165000"/>
    <hyperlink ref="C30" r:id="rId54" display="https://finance.yahoo.com/quote/AAPL/options?strike=false&amp;straddle=false"/>
    <hyperlink ref="A31" r:id="rId55" tooltip="AAPL180420C00170000" display="https://finance.yahoo.com/quote/AAPL180420C00170000?p=AAPL180420C00170000"/>
    <hyperlink ref="C31" r:id="rId56" display="https://finance.yahoo.com/quote/AAPL/options?strike=false&amp;straddle=false"/>
    <hyperlink ref="A32" r:id="rId57" tooltip="AAPL180420C00175000" display="https://finance.yahoo.com/quote/AAPL180420C00175000?p=AAPL180420C00175000"/>
    <hyperlink ref="C32" r:id="rId58" display="https://finance.yahoo.com/quote/AAPL/options?strike=false&amp;straddle=false"/>
    <hyperlink ref="A33" r:id="rId59" tooltip="AAPL180420C00180000" display="https://finance.yahoo.com/quote/AAPL180420C00180000?p=AAPL180420C00180000"/>
    <hyperlink ref="C33" r:id="rId60" display="https://finance.yahoo.com/quote/AAPL/options?strike=false&amp;straddle=false"/>
    <hyperlink ref="A34" r:id="rId61" tooltip="AAPL180420C00185000" display="https://finance.yahoo.com/quote/AAPL180420C00185000?p=AAPL180420C00185000"/>
    <hyperlink ref="C34" r:id="rId62" display="https://finance.yahoo.com/quote/AAPL/options?strike=false&amp;straddle=false"/>
    <hyperlink ref="A35" r:id="rId63" tooltip="AAPL180420C00190000" display="https://finance.yahoo.com/quote/AAPL180420C00190000?p=AAPL180420C00190000"/>
    <hyperlink ref="C35" r:id="rId64" display="https://finance.yahoo.com/quote/AAPL/options?strike=false&amp;straddle=false"/>
    <hyperlink ref="A36" r:id="rId65" tooltip="AAPL180420C00195000" display="https://finance.yahoo.com/quote/AAPL180420C00195000?p=AAPL180420C00195000"/>
    <hyperlink ref="C36" r:id="rId66" display="https://finance.yahoo.com/quote/AAPL/options?strike=false&amp;straddle=false"/>
    <hyperlink ref="A37" r:id="rId67" tooltip="AAPL180420C00200000" display="https://finance.yahoo.com/quote/AAPL180420C00200000?p=AAPL180420C00200000"/>
    <hyperlink ref="C37" r:id="rId68" display="https://finance.yahoo.com/quote/AAPL/options?strike=false&amp;straddle=false"/>
    <hyperlink ref="A38" r:id="rId69" tooltip="AAPL180420C00205000" display="https://finance.yahoo.com/quote/AAPL180420C00205000?p=AAPL180420C00205000"/>
    <hyperlink ref="C38" r:id="rId70" display="https://finance.yahoo.com/quote/AAPL/options?strike=false&amp;straddle=false"/>
    <hyperlink ref="A39" r:id="rId71" tooltip="AAPL180420C00210000" display="https://finance.yahoo.com/quote/AAPL180420C00210000?p=AAPL180420C00210000"/>
    <hyperlink ref="C39" r:id="rId72" display="https://finance.yahoo.com/quote/AAPL/options?strike=false&amp;straddle=false"/>
    <hyperlink ref="A40" r:id="rId73" tooltip="AAPL180420C00215000" display="https://finance.yahoo.com/quote/AAPL180420C00215000?p=AAPL180420C00215000"/>
    <hyperlink ref="C40" r:id="rId74" display="https://finance.yahoo.com/quote/AAPL/options?strike=false&amp;straddle=false"/>
    <hyperlink ref="A41" r:id="rId75" tooltip="AAPL180420C00220000" display="https://finance.yahoo.com/quote/AAPL180420C00220000?p=AAPL180420C00220000"/>
    <hyperlink ref="C41" r:id="rId76" display="https://finance.yahoo.com/quote/AAPL/options?strike=false&amp;straddle=false"/>
    <hyperlink ref="A42" r:id="rId77" tooltip="AAPL180420C00225000" display="https://finance.yahoo.com/quote/AAPL180420C00225000?p=AAPL180420C00225000"/>
    <hyperlink ref="C42" r:id="rId78" display="https://finance.yahoo.com/quote/AAPL/options?strike=false&amp;straddle=false"/>
    <hyperlink ref="A43" r:id="rId79" tooltip="AAPL180420C00230000" display="https://finance.yahoo.com/quote/AAPL180420C00230000?p=AAPL180420C00230000"/>
    <hyperlink ref="C43" r:id="rId80" display="https://finance.yahoo.com/quote/AAPL/options?strike=false&amp;straddle=false"/>
    <hyperlink ref="A44" r:id="rId81" tooltip="AAPL180420C00235000" display="https://finance.yahoo.com/quote/AAPL180420C00235000?p=AAPL180420C00235000"/>
    <hyperlink ref="C44" r:id="rId82" display="https://finance.yahoo.com/quote/AAPL/options?strike=false&amp;straddle=false"/>
    <hyperlink ref="A45" r:id="rId83" tooltip="AAPL180420C00240000" display="https://finance.yahoo.com/quote/AAPL180420C00240000?p=AAPL180420C00240000"/>
    <hyperlink ref="C45" r:id="rId84" display="https://finance.yahoo.com/quote/AAPL/options?strike=false&amp;straddle=false"/>
    <hyperlink ref="A46" r:id="rId85" tooltip="AAPL180420C00245000" display="https://finance.yahoo.com/quote/AAPL180420C00245000?p=AAPL180420C00245000"/>
    <hyperlink ref="C46" r:id="rId86" display="https://finance.yahoo.com/quote/AAPL/options?strike=false&amp;straddle=false"/>
    <hyperlink ref="A47" r:id="rId87" tooltip="AAPL180420C00250000" display="https://finance.yahoo.com/quote/AAPL180420C00250000?p=AAPL180420C00250000"/>
    <hyperlink ref="C47" r:id="rId88" display="https://finance.yahoo.com/quote/AAPL/options?strike=false&amp;straddle=false"/>
    <hyperlink ref="A48" r:id="rId89" tooltip="AAPL180420C00255000" display="https://finance.yahoo.com/quote/AAPL180420C00255000?p=AAPL180420C00255000"/>
    <hyperlink ref="C48" r:id="rId90" display="https://finance.yahoo.com/quote/AAPL/options?strike=false&amp;straddle=false"/>
    <hyperlink ref="A49" r:id="rId91" tooltip="AAPL180420C00260000" display="https://finance.yahoo.com/quote/AAPL180420C00260000?p=AAPL180420C00260000"/>
    <hyperlink ref="C49" r:id="rId92" display="https://finance.yahoo.com/quote/AAPL/options?strike=false&amp;straddle=false"/>
    <hyperlink ref="A50" r:id="rId93" tooltip="AAPL180420C00265000" display="https://finance.yahoo.com/quote/AAPL180420C00265000?p=AAPL180420C00265000"/>
    <hyperlink ref="C50" r:id="rId94" display="https://finance.yahoo.com/quote/AAPL/options?strike=false&amp;straddle=false"/>
    <hyperlink ref="A51" r:id="rId95" tooltip="AAPL180420C00270000" display="https://finance.yahoo.com/quote/AAPL180420C00270000?p=AAPL180420C00270000"/>
    <hyperlink ref="C51" r:id="rId96" display="https://finance.yahoo.com/quote/AAPL/options?strike=false&amp;straddle=false"/>
    <hyperlink ref="A52" r:id="rId97" tooltip="AAPL180420C00275000" display="https://finance.yahoo.com/quote/AAPL180420C00275000?p=AAPL180420C00275000"/>
    <hyperlink ref="C52" r:id="rId98" display="https://finance.yahoo.com/quote/AAPL/options?strike=false&amp;straddle=false"/>
    <hyperlink ref="A53" r:id="rId99" tooltip="AAPL180420C00280000" display="https://finance.yahoo.com/quote/AAPL180420C00280000?p=AAPL180420C00280000"/>
    <hyperlink ref="C53" r:id="rId100" display="https://finance.yahoo.com/quote/AAPL/options?strike=false&amp;straddle=false"/>
    <hyperlink ref="A54" r:id="rId101" tooltip="AAPL180420C00285000" display="https://finance.yahoo.com/quote/AAPL180420C00285000?p=AAPL180420C00285000"/>
    <hyperlink ref="C54" r:id="rId102" display="https://finance.yahoo.com/quote/AAPL/options?strike=false&amp;straddle=false"/>
    <hyperlink ref="A55" r:id="rId103" tooltip="AAPL180420C00290000" display="https://finance.yahoo.com/quote/AAPL180420C00290000?p=AAPL180420C00290000"/>
    <hyperlink ref="C55" r:id="rId104" display="https://finance.yahoo.com/quote/AAPL/options?strike=false&amp;straddle=false"/>
    <hyperlink ref="A56" r:id="rId105" tooltip="AAPL180420C00295000" display="https://finance.yahoo.com/quote/AAPL180420C00295000?p=AAPL180420C00295000"/>
    <hyperlink ref="C56" r:id="rId106" display="https://finance.yahoo.com/quote/AAPL/options?strike=false&amp;straddle=false"/>
    <hyperlink ref="A57" r:id="rId107" tooltip="AAPL180420C00300000" display="https://finance.yahoo.com/quote/AAPL180420C00300000?p=AAPL180420C00300000"/>
    <hyperlink ref="C57" r:id="rId108" display="https://finance.yahoo.com/quote/AAPL/options?strike=false&amp;straddle=false"/>
    <hyperlink ref="A58" r:id="rId109" tooltip="AAPL180420C00305000" display="https://finance.yahoo.com/quote/AAPL180420C00305000?p=AAPL180420C00305000"/>
    <hyperlink ref="C58" r:id="rId110" display="https://finance.yahoo.com/quote/AAPL/options?strike=false&amp;straddle=false"/>
    <hyperlink ref="A59" r:id="rId111" tooltip="AAPL180420C00310000" display="https://finance.yahoo.com/quote/AAPL180420C00310000?p=AAPL180420C00310000"/>
    <hyperlink ref="C59" r:id="rId112" display="https://finance.yahoo.com/quote/AAPL/options?strike=false&amp;straddle=false"/>
    <hyperlink ref="A60" r:id="rId113" tooltip="AAPL180420C00320000" display="https://finance.yahoo.com/quote/AAPL180420C00320000?p=AAPL180420C00320000"/>
    <hyperlink ref="C60" r:id="rId114" display="https://finance.yahoo.com/quote/AAPL/options?strike=false&amp;straddle=false"/>
    <hyperlink ref="A63" r:id="rId115" tooltip="AAPL180420P00002500" display="https://finance.yahoo.com/quote/AAPL180420P00002500?p=AAPL180420P00002500"/>
    <hyperlink ref="C63" r:id="rId116" display="https://finance.yahoo.com/quote/AAPL/options?strike=false&amp;straddle=false"/>
    <hyperlink ref="A64" r:id="rId117" tooltip="AAPL180420P00050000" display="https://finance.yahoo.com/quote/AAPL180420P00050000?p=AAPL180420P00050000"/>
    <hyperlink ref="C64" r:id="rId118" display="https://finance.yahoo.com/quote/AAPL/options?strike=false&amp;straddle=false"/>
    <hyperlink ref="A65" r:id="rId119" tooltip="AAPL180420P00055000" display="https://finance.yahoo.com/quote/AAPL180420P00055000?p=AAPL180420P00055000"/>
    <hyperlink ref="C65" r:id="rId120" display="https://finance.yahoo.com/quote/AAPL/options?strike=false&amp;straddle=false"/>
    <hyperlink ref="A66" r:id="rId121" tooltip="AAPL180420P00060000" display="https://finance.yahoo.com/quote/AAPL180420P00060000?p=AAPL180420P00060000"/>
    <hyperlink ref="C66" r:id="rId122" display="https://finance.yahoo.com/quote/AAPL/options?strike=false&amp;straddle=false"/>
    <hyperlink ref="A67" r:id="rId123" tooltip="AAPL180420P00065000" display="https://finance.yahoo.com/quote/AAPL180420P00065000?p=AAPL180420P00065000"/>
    <hyperlink ref="C67" r:id="rId124" display="https://finance.yahoo.com/quote/AAPL/options?strike=false&amp;straddle=false"/>
    <hyperlink ref="A68" r:id="rId125" tooltip="AAPL180420P00070000" display="https://finance.yahoo.com/quote/AAPL180420P00070000?p=AAPL180420P00070000"/>
    <hyperlink ref="C68" r:id="rId126" display="https://finance.yahoo.com/quote/AAPL/options?strike=false&amp;straddle=false"/>
    <hyperlink ref="A69" r:id="rId127" tooltip="AAPL180420P00075000" display="https://finance.yahoo.com/quote/AAPL180420P00075000?p=AAPL180420P00075000"/>
    <hyperlink ref="C69" r:id="rId128" display="https://finance.yahoo.com/quote/AAPL/options?strike=false&amp;straddle=false"/>
    <hyperlink ref="A70" r:id="rId129" tooltip="AAPL180420P00080000" display="https://finance.yahoo.com/quote/AAPL180420P00080000?p=AAPL180420P00080000"/>
    <hyperlink ref="C70" r:id="rId130" display="https://finance.yahoo.com/quote/AAPL/options?strike=false&amp;straddle=false"/>
    <hyperlink ref="A71" r:id="rId131" tooltip="AAPL180420P00085000" display="https://finance.yahoo.com/quote/AAPL180420P00085000?p=AAPL180420P00085000"/>
    <hyperlink ref="C71" r:id="rId132" display="https://finance.yahoo.com/quote/AAPL/options?strike=false&amp;straddle=false"/>
    <hyperlink ref="A72" r:id="rId133" tooltip="AAPL180420P00090000" display="https://finance.yahoo.com/quote/AAPL180420P00090000?p=AAPL180420P00090000"/>
    <hyperlink ref="C72" r:id="rId134" display="https://finance.yahoo.com/quote/AAPL/options?strike=false&amp;straddle=false"/>
    <hyperlink ref="A73" r:id="rId135" tooltip="AAPL180420P00095000" display="https://finance.yahoo.com/quote/AAPL180420P00095000?p=AAPL180420P00095000"/>
    <hyperlink ref="C73" r:id="rId136" display="https://finance.yahoo.com/quote/AAPL/options?strike=false&amp;straddle=false"/>
    <hyperlink ref="A74" r:id="rId137" tooltip="AAPL180420P00100000" display="https://finance.yahoo.com/quote/AAPL180420P00100000?p=AAPL180420P00100000"/>
    <hyperlink ref="C74" r:id="rId138" display="https://finance.yahoo.com/quote/AAPL/options?strike=false&amp;straddle=false"/>
    <hyperlink ref="A75" r:id="rId139" tooltip="AAPL180420P00105000" display="https://finance.yahoo.com/quote/AAPL180420P00105000?p=AAPL180420P00105000"/>
    <hyperlink ref="C75" r:id="rId140" display="https://finance.yahoo.com/quote/AAPL/options?strike=false&amp;straddle=false"/>
    <hyperlink ref="A76" r:id="rId141" tooltip="AAPL180420P00110000" display="https://finance.yahoo.com/quote/AAPL180420P00110000?p=AAPL180420P00110000"/>
    <hyperlink ref="C76" r:id="rId142" display="https://finance.yahoo.com/quote/AAPL/options?strike=false&amp;straddle=false"/>
    <hyperlink ref="A77" r:id="rId143" tooltip="AAPL180420P00115000" display="https://finance.yahoo.com/quote/AAPL180420P00115000?p=AAPL180420P00115000"/>
    <hyperlink ref="C77" r:id="rId144" display="https://finance.yahoo.com/quote/AAPL/options?strike=false&amp;straddle=false"/>
    <hyperlink ref="A78" r:id="rId145" tooltip="AAPL180420P00120000" display="https://finance.yahoo.com/quote/AAPL180420P00120000?p=AAPL180420P00120000"/>
    <hyperlink ref="C78" r:id="rId146" display="https://finance.yahoo.com/quote/AAPL/options?strike=false&amp;straddle=false"/>
    <hyperlink ref="A79" r:id="rId147" tooltip="AAPL180420P00125000" display="https://finance.yahoo.com/quote/AAPL180420P00125000?p=AAPL180420P00125000"/>
    <hyperlink ref="C79" r:id="rId148" display="https://finance.yahoo.com/quote/AAPL/options?strike=false&amp;straddle=false"/>
    <hyperlink ref="A80" r:id="rId149" tooltip="AAPL180420P00130000" display="https://finance.yahoo.com/quote/AAPL180420P00130000?p=AAPL180420P00130000"/>
    <hyperlink ref="C80" r:id="rId150" display="https://finance.yahoo.com/quote/AAPL/options?strike=false&amp;straddle=false"/>
    <hyperlink ref="A81" r:id="rId151" tooltip="AAPL180420P00135000" display="https://finance.yahoo.com/quote/AAPL180420P00135000?p=AAPL180420P00135000"/>
    <hyperlink ref="C81" r:id="rId152" display="https://finance.yahoo.com/quote/AAPL/options?strike=false&amp;straddle=false"/>
    <hyperlink ref="A82" r:id="rId153" tooltip="AAPL180420P00140000" display="https://finance.yahoo.com/quote/AAPL180420P00140000?p=AAPL180420P00140000"/>
    <hyperlink ref="C82" r:id="rId154" display="https://finance.yahoo.com/quote/AAPL/options?strike=false&amp;straddle=false"/>
    <hyperlink ref="A83" r:id="rId155" tooltip="AAPL180420P00145000" display="https://finance.yahoo.com/quote/AAPL180420P00145000?p=AAPL180420P00145000"/>
    <hyperlink ref="C83" r:id="rId156" display="https://finance.yahoo.com/quote/AAPL/options?strike=false&amp;straddle=false"/>
    <hyperlink ref="A84" r:id="rId157" tooltip="AAPL180420P00150000" display="https://finance.yahoo.com/quote/AAPL180420P00150000?p=AAPL180420P00150000"/>
    <hyperlink ref="C84" r:id="rId158" display="https://finance.yahoo.com/quote/AAPL/options?strike=false&amp;straddle=false"/>
    <hyperlink ref="A85" r:id="rId159" tooltip="AAPL180420P00155000" display="https://finance.yahoo.com/quote/AAPL180420P00155000?p=AAPL180420P00155000"/>
    <hyperlink ref="C85" r:id="rId160" display="https://finance.yahoo.com/quote/AAPL/options?strike=false&amp;straddle=false"/>
    <hyperlink ref="A86" r:id="rId161" tooltip="AAPL180420P00160000" display="https://finance.yahoo.com/quote/AAPL180420P00160000?p=AAPL180420P00160000"/>
    <hyperlink ref="C86" r:id="rId162" display="https://finance.yahoo.com/quote/AAPL/options?strike=false&amp;straddle=false"/>
    <hyperlink ref="A87" r:id="rId163" tooltip="AAPL180420P00165000" display="https://finance.yahoo.com/quote/AAPL180420P00165000?p=AAPL180420P00165000"/>
    <hyperlink ref="C87" r:id="rId164" display="https://finance.yahoo.com/quote/AAPL/options?strike=false&amp;straddle=false"/>
    <hyperlink ref="A88" r:id="rId165" tooltip="AAPL180420P00170000" display="https://finance.yahoo.com/quote/AAPL180420P00170000?p=AAPL180420P00170000"/>
    <hyperlink ref="C88" r:id="rId166" display="https://finance.yahoo.com/quote/AAPL/options?strike=false&amp;straddle=false"/>
    <hyperlink ref="A89" r:id="rId167" tooltip="AAPL180420P00175000" display="https://finance.yahoo.com/quote/AAPL180420P00175000?p=AAPL180420P00175000"/>
    <hyperlink ref="C89" r:id="rId168" display="https://finance.yahoo.com/quote/AAPL/options?strike=false&amp;straddle=false"/>
    <hyperlink ref="A90" r:id="rId169" tooltip="AAPL180420P00180000" display="https://finance.yahoo.com/quote/AAPL180420P00180000?p=AAPL180420P00180000"/>
    <hyperlink ref="C90" r:id="rId170" display="https://finance.yahoo.com/quote/AAPL/options?strike=false&amp;straddle=false"/>
    <hyperlink ref="A91" r:id="rId171" tooltip="AAPL180420P00185000" display="https://finance.yahoo.com/quote/AAPL180420P00185000?p=AAPL180420P00185000"/>
    <hyperlink ref="C91" r:id="rId172" display="https://finance.yahoo.com/quote/AAPL/options?strike=false&amp;straddle=false"/>
    <hyperlink ref="A92" r:id="rId173" tooltip="AAPL180420P00190000" display="https://finance.yahoo.com/quote/AAPL180420P00190000?p=AAPL180420P00190000"/>
    <hyperlink ref="C92" r:id="rId174" display="https://finance.yahoo.com/quote/AAPL/options?strike=false&amp;straddle=false"/>
    <hyperlink ref="A93" r:id="rId175" tooltip="AAPL180420P00195000" display="https://finance.yahoo.com/quote/AAPL180420P00195000?p=AAPL180420P00195000"/>
    <hyperlink ref="C93" r:id="rId176" display="https://finance.yahoo.com/quote/AAPL/options?strike=false&amp;straddle=false"/>
    <hyperlink ref="A94" r:id="rId177" tooltip="AAPL180420P00200000" display="https://finance.yahoo.com/quote/AAPL180420P00200000?p=AAPL180420P00200000"/>
    <hyperlink ref="C94" r:id="rId178" display="https://finance.yahoo.com/quote/AAPL/options?strike=false&amp;straddle=false"/>
    <hyperlink ref="A95" r:id="rId179" tooltip="AAPL180420P00205000" display="https://finance.yahoo.com/quote/AAPL180420P00205000?p=AAPL180420P00205000"/>
    <hyperlink ref="C95" r:id="rId180" display="https://finance.yahoo.com/quote/AAPL/options?strike=false&amp;straddle=false"/>
    <hyperlink ref="A96" r:id="rId181" tooltip="AAPL180420P00210000" display="https://finance.yahoo.com/quote/AAPL180420P00210000?p=AAPL180420P00210000"/>
    <hyperlink ref="C96" r:id="rId182" display="https://finance.yahoo.com/quote/AAPL/options?strike=false&amp;straddle=false"/>
    <hyperlink ref="A97" r:id="rId183" tooltip="AAPL180420P00215000" display="https://finance.yahoo.com/quote/AAPL180420P00215000?p=AAPL180420P00215000"/>
    <hyperlink ref="C97" r:id="rId184" display="https://finance.yahoo.com/quote/AAPL/options?strike=false&amp;straddle=false"/>
    <hyperlink ref="A98" r:id="rId185" tooltip="AAPL180420P00220000" display="https://finance.yahoo.com/quote/AAPL180420P00220000?p=AAPL180420P00220000"/>
    <hyperlink ref="C98" r:id="rId186" display="https://finance.yahoo.com/quote/AAPL/options?strike=false&amp;straddle=false"/>
    <hyperlink ref="A99" r:id="rId187" tooltip="AAPL180420P00225000" display="https://finance.yahoo.com/quote/AAPL180420P00225000?p=AAPL180420P00225000"/>
    <hyperlink ref="C99" r:id="rId188" display="https://finance.yahoo.com/quote/AAPL/options?strike=false&amp;straddle=false"/>
    <hyperlink ref="A100" r:id="rId189" tooltip="AAPL180420P00230000" display="https://finance.yahoo.com/quote/AAPL180420P00230000?p=AAPL180420P00230000"/>
    <hyperlink ref="C100" r:id="rId190" display="https://finance.yahoo.com/quote/AAPL/options?strike=false&amp;straddle=false"/>
    <hyperlink ref="A101" r:id="rId191" tooltip="AAPL180420P00235000" display="https://finance.yahoo.com/quote/AAPL180420P00235000?p=AAPL180420P00235000"/>
    <hyperlink ref="C101" r:id="rId192" display="https://finance.yahoo.com/quote/AAPL/options?strike=false&amp;straddle=false"/>
    <hyperlink ref="A102" r:id="rId193" tooltip="AAPL180420P00240000" display="https://finance.yahoo.com/quote/AAPL180420P00240000?p=AAPL180420P00240000"/>
    <hyperlink ref="C102" r:id="rId194" display="https://finance.yahoo.com/quote/AAPL/options?strike=false&amp;straddle=false"/>
    <hyperlink ref="A103" r:id="rId195" tooltip="AAPL180420P00250000" display="https://finance.yahoo.com/quote/AAPL180420P00250000?p=AAPL180420P00250000"/>
    <hyperlink ref="C103" r:id="rId196" display="https://finance.yahoo.com/quote/AAPL/options?strike=false&amp;straddle=false"/>
    <hyperlink ref="A104" r:id="rId197" tooltip="AAPL180420P00255000" display="https://finance.yahoo.com/quote/AAPL180420P00255000?p=AAPL180420P00255000"/>
    <hyperlink ref="C104" r:id="rId198" display="https://finance.yahoo.com/quote/AAPL/options?strike=false&amp;straddle=false"/>
    <hyperlink ref="A105" r:id="rId199" tooltip="AAPL180420P00260000" display="https://finance.yahoo.com/quote/AAPL180420P00260000?p=AAPL180420P00260000"/>
    <hyperlink ref="C105" r:id="rId200" display="https://finance.yahoo.com/quote/AAPL/options?strike=false&amp;straddle=false"/>
    <hyperlink ref="A106" r:id="rId201" tooltip="AAPL180420P00265000" display="https://finance.yahoo.com/quote/AAPL180420P00265000?p=AAPL180420P00265000"/>
    <hyperlink ref="C106" r:id="rId202" display="https://finance.yahoo.com/quote/AAPL/options?strike=false&amp;straddle=false"/>
    <hyperlink ref="A107" r:id="rId203" tooltip="AAPL180420P00270000" display="https://finance.yahoo.com/quote/AAPL180420P00270000?p=AAPL180420P00270000"/>
    <hyperlink ref="C107" r:id="rId204" display="https://finance.yahoo.com/quote/AAPL/options?strike=false&amp;straddle=false"/>
    <hyperlink ref="A108" r:id="rId205" tooltip="AAPL180420P00285000" display="https://finance.yahoo.com/quote/AAPL180420P00285000?p=AAPL180420P00285000"/>
    <hyperlink ref="C108" r:id="rId206" display="https://finance.yahoo.com/quote/AAPL/options?strike=false&amp;straddle=false"/>
    <hyperlink ref="A109" r:id="rId207" tooltip="AAPL180420P00315000" display="https://finance.yahoo.com/quote/AAPL180420P00315000?p=AAPL180420P00315000"/>
    <hyperlink ref="C109" r:id="rId208" display="https://finance.yahoo.com/quote/AAPL/options?strike=false&amp;straddle=false"/>
    <hyperlink ref="A1" r:id="rId2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/>
  </sheetViews>
  <sheetFormatPr defaultRowHeight="14.4" x14ac:dyDescent="0.3"/>
  <cols>
    <col min="1" max="1" width="30.5546875" customWidth="1"/>
    <col min="2" max="2" width="23.88671875" customWidth="1"/>
  </cols>
  <sheetData>
    <row r="1" spans="1:11" x14ac:dyDescent="0.3">
      <c r="A1" s="27" t="s">
        <v>333</v>
      </c>
    </row>
    <row r="2" spans="1:11" x14ac:dyDescent="0.3">
      <c r="A2" s="1" t="s">
        <v>196</v>
      </c>
    </row>
    <row r="3" spans="1:11" ht="21" thickBot="1" x14ac:dyDescent="0.35">
      <c r="A3" s="2" t="s">
        <v>1</v>
      </c>
      <c r="B3" s="3" t="s">
        <v>2</v>
      </c>
      <c r="C3" s="4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15" thickBot="1" x14ac:dyDescent="0.35">
      <c r="A4" s="5" t="s">
        <v>197</v>
      </c>
      <c r="B4" s="6" t="s">
        <v>198</v>
      </c>
      <c r="C4" s="7">
        <v>55</v>
      </c>
      <c r="D4" s="6">
        <v>37.9</v>
      </c>
      <c r="E4" s="6">
        <v>34.549999999999997</v>
      </c>
      <c r="F4" s="6">
        <v>39.1</v>
      </c>
      <c r="G4" s="6">
        <v>0</v>
      </c>
      <c r="H4" s="6" t="s">
        <v>16</v>
      </c>
      <c r="I4" s="6">
        <v>2</v>
      </c>
      <c r="J4" s="6">
        <v>0</v>
      </c>
      <c r="K4" s="9">
        <v>0.79390000000000005</v>
      </c>
    </row>
    <row r="5" spans="1:11" ht="15" thickBot="1" x14ac:dyDescent="0.35">
      <c r="A5" s="5" t="s">
        <v>199</v>
      </c>
      <c r="B5" s="6" t="s">
        <v>200</v>
      </c>
      <c r="C5" s="7">
        <v>60</v>
      </c>
      <c r="D5" s="6">
        <v>32.799999999999997</v>
      </c>
      <c r="E5" s="6">
        <v>25.25</v>
      </c>
      <c r="F5" s="6">
        <v>28</v>
      </c>
      <c r="G5" s="6">
        <v>0</v>
      </c>
      <c r="H5" s="6" t="s">
        <v>16</v>
      </c>
      <c r="I5" s="6">
        <v>24</v>
      </c>
      <c r="J5" s="6">
        <v>24</v>
      </c>
      <c r="K5" s="9">
        <v>0</v>
      </c>
    </row>
    <row r="6" spans="1:11" ht="15" thickBot="1" x14ac:dyDescent="0.35">
      <c r="A6" s="5" t="s">
        <v>201</v>
      </c>
      <c r="B6" s="6" t="s">
        <v>202</v>
      </c>
      <c r="C6" s="7">
        <v>65</v>
      </c>
      <c r="D6" s="6">
        <v>29.83</v>
      </c>
      <c r="E6" s="6">
        <v>25.05</v>
      </c>
      <c r="F6" s="6">
        <v>29.5</v>
      </c>
      <c r="G6" s="6">
        <v>0</v>
      </c>
      <c r="H6" s="6" t="s">
        <v>16</v>
      </c>
      <c r="I6" s="6">
        <v>16</v>
      </c>
      <c r="J6" s="6">
        <v>527</v>
      </c>
      <c r="K6" s="9">
        <v>0.61909999999999998</v>
      </c>
    </row>
    <row r="7" spans="1:11" ht="15" thickBot="1" x14ac:dyDescent="0.35">
      <c r="A7" s="5" t="s">
        <v>203</v>
      </c>
      <c r="B7" s="6" t="s">
        <v>56</v>
      </c>
      <c r="C7" s="7">
        <v>70</v>
      </c>
      <c r="D7" s="6">
        <v>17</v>
      </c>
      <c r="E7" s="6">
        <v>16.649999999999999</v>
      </c>
      <c r="F7" s="6">
        <v>18.45</v>
      </c>
      <c r="G7" s="6">
        <v>0</v>
      </c>
      <c r="H7" s="6" t="s">
        <v>16</v>
      </c>
      <c r="I7" s="6">
        <v>49</v>
      </c>
      <c r="J7" s="6">
        <v>113</v>
      </c>
      <c r="K7" s="9">
        <v>0.218</v>
      </c>
    </row>
    <row r="8" spans="1:11" ht="15" thickBot="1" x14ac:dyDescent="0.35">
      <c r="A8" s="5" t="s">
        <v>204</v>
      </c>
      <c r="B8" s="6" t="s">
        <v>205</v>
      </c>
      <c r="C8" s="7">
        <v>72.5</v>
      </c>
      <c r="D8" s="6">
        <v>18.350000000000001</v>
      </c>
      <c r="E8" s="6">
        <v>14.6</v>
      </c>
      <c r="F8" s="6">
        <v>16.399999999999999</v>
      </c>
      <c r="G8" s="6">
        <v>0</v>
      </c>
      <c r="H8" s="6" t="s">
        <v>16</v>
      </c>
      <c r="I8" s="6">
        <v>30</v>
      </c>
      <c r="J8" s="6">
        <v>38</v>
      </c>
      <c r="K8" s="9">
        <v>0.24440000000000001</v>
      </c>
    </row>
    <row r="9" spans="1:11" ht="15" thickBot="1" x14ac:dyDescent="0.35">
      <c r="A9" s="5" t="s">
        <v>206</v>
      </c>
      <c r="B9" s="6" t="s">
        <v>56</v>
      </c>
      <c r="C9" s="7">
        <v>75</v>
      </c>
      <c r="D9" s="6">
        <v>13.07</v>
      </c>
      <c r="E9" s="6">
        <v>12.85</v>
      </c>
      <c r="F9" s="6">
        <v>14.3</v>
      </c>
      <c r="G9" s="6">
        <v>0</v>
      </c>
      <c r="H9" s="6" t="s">
        <v>16</v>
      </c>
      <c r="I9" s="6">
        <v>4</v>
      </c>
      <c r="J9" s="6">
        <v>214</v>
      </c>
      <c r="K9" s="9">
        <v>0.2455</v>
      </c>
    </row>
    <row r="10" spans="1:11" ht="15" thickBot="1" x14ac:dyDescent="0.35">
      <c r="A10" s="5" t="s">
        <v>207</v>
      </c>
      <c r="B10" s="6" t="s">
        <v>208</v>
      </c>
      <c r="C10" s="7">
        <v>77.5</v>
      </c>
      <c r="D10" s="6">
        <v>13.05</v>
      </c>
      <c r="E10" s="6">
        <v>11.05</v>
      </c>
      <c r="F10" s="6">
        <v>12.45</v>
      </c>
      <c r="G10" s="6">
        <v>0</v>
      </c>
      <c r="H10" s="6" t="s">
        <v>16</v>
      </c>
      <c r="I10" s="6">
        <v>1</v>
      </c>
      <c r="J10" s="6">
        <v>232</v>
      </c>
      <c r="K10" s="9">
        <v>0.25340000000000001</v>
      </c>
    </row>
    <row r="11" spans="1:11" ht="15" thickBot="1" x14ac:dyDescent="0.35">
      <c r="A11" s="5" t="s">
        <v>209</v>
      </c>
      <c r="B11" s="6" t="s">
        <v>210</v>
      </c>
      <c r="C11" s="7">
        <v>80</v>
      </c>
      <c r="D11" s="6">
        <v>10</v>
      </c>
      <c r="E11" s="6">
        <v>9.9499999999999993</v>
      </c>
      <c r="F11" s="6">
        <v>10.45</v>
      </c>
      <c r="G11" s="6">
        <v>0</v>
      </c>
      <c r="H11" s="6" t="s">
        <v>16</v>
      </c>
      <c r="I11" s="6">
        <v>60</v>
      </c>
      <c r="J11" s="6">
        <v>850</v>
      </c>
      <c r="K11" s="9">
        <v>0.24279999999999999</v>
      </c>
    </row>
    <row r="12" spans="1:11" ht="15" thickBot="1" x14ac:dyDescent="0.35">
      <c r="A12" s="5" t="s">
        <v>211</v>
      </c>
      <c r="B12" s="6" t="s">
        <v>147</v>
      </c>
      <c r="C12" s="7">
        <v>82.5</v>
      </c>
      <c r="D12" s="6">
        <v>8.4499999999999993</v>
      </c>
      <c r="E12" s="6">
        <v>8.4</v>
      </c>
      <c r="F12" s="6">
        <v>8.9</v>
      </c>
      <c r="G12" s="8">
        <v>-0.68</v>
      </c>
      <c r="H12" s="10">
        <v>-7.4499999999999997E-2</v>
      </c>
      <c r="I12" s="6">
        <v>2</v>
      </c>
      <c r="J12" s="6">
        <v>589</v>
      </c>
      <c r="K12" s="9">
        <v>0.24829999999999999</v>
      </c>
    </row>
    <row r="13" spans="1:11" ht="15" thickBot="1" x14ac:dyDescent="0.35">
      <c r="A13" s="5" t="s">
        <v>212</v>
      </c>
      <c r="B13" s="6" t="s">
        <v>56</v>
      </c>
      <c r="C13" s="7">
        <v>85</v>
      </c>
      <c r="D13" s="6">
        <v>6.71</v>
      </c>
      <c r="E13" s="6">
        <v>7</v>
      </c>
      <c r="F13" s="6">
        <v>7.5</v>
      </c>
      <c r="G13" s="6">
        <v>0</v>
      </c>
      <c r="H13" s="6" t="s">
        <v>16</v>
      </c>
      <c r="I13" s="6">
        <v>72</v>
      </c>
      <c r="J13" s="6">
        <v>918</v>
      </c>
      <c r="K13" s="9">
        <v>0.25180000000000002</v>
      </c>
    </row>
    <row r="14" spans="1:11" ht="15" thickBot="1" x14ac:dyDescent="0.35">
      <c r="A14" s="5" t="s">
        <v>213</v>
      </c>
      <c r="B14" s="6" t="s">
        <v>60</v>
      </c>
      <c r="C14" s="7">
        <v>87.5</v>
      </c>
      <c r="D14" s="6">
        <v>5.8</v>
      </c>
      <c r="E14" s="6">
        <v>5.85</v>
      </c>
      <c r="F14" s="6">
        <v>6.2</v>
      </c>
      <c r="G14" s="12">
        <v>0.2</v>
      </c>
      <c r="H14" s="13">
        <v>3.5700000000000003E-2</v>
      </c>
      <c r="I14" s="6">
        <v>3</v>
      </c>
      <c r="J14" s="6">
        <v>917</v>
      </c>
      <c r="K14" s="9">
        <v>0.25169999999999998</v>
      </c>
    </row>
    <row r="15" spans="1:11" ht="15" thickBot="1" x14ac:dyDescent="0.35">
      <c r="A15" s="14" t="s">
        <v>214</v>
      </c>
      <c r="B15" s="15" t="s">
        <v>56</v>
      </c>
      <c r="C15" s="16">
        <v>90</v>
      </c>
      <c r="D15" s="15">
        <v>4.5</v>
      </c>
      <c r="E15" s="15">
        <v>4.8</v>
      </c>
      <c r="F15" s="15">
        <v>5.15</v>
      </c>
      <c r="G15" s="15">
        <v>0</v>
      </c>
      <c r="H15" s="15" t="s">
        <v>16</v>
      </c>
      <c r="I15" s="15">
        <v>317</v>
      </c>
      <c r="J15" s="20">
        <v>2119</v>
      </c>
      <c r="K15" s="18">
        <v>0.25509999999999999</v>
      </c>
    </row>
    <row r="16" spans="1:11" ht="15" thickBot="1" x14ac:dyDescent="0.35">
      <c r="A16" s="14" t="s">
        <v>215</v>
      </c>
      <c r="B16" s="15" t="s">
        <v>147</v>
      </c>
      <c r="C16" s="16">
        <v>92.5</v>
      </c>
      <c r="D16" s="15">
        <v>4.2</v>
      </c>
      <c r="E16" s="15">
        <v>3.95</v>
      </c>
      <c r="F16" s="15">
        <v>4.1500000000000004</v>
      </c>
      <c r="G16" s="17">
        <v>0.35</v>
      </c>
      <c r="H16" s="19">
        <v>9.0899999999999995E-2</v>
      </c>
      <c r="I16" s="15">
        <v>2</v>
      </c>
      <c r="J16" s="20">
        <v>2638</v>
      </c>
      <c r="K16" s="18">
        <v>0.25369999999999998</v>
      </c>
    </row>
    <row r="17" spans="1:11" ht="15" thickBot="1" x14ac:dyDescent="0.35">
      <c r="A17" s="14" t="s">
        <v>216</v>
      </c>
      <c r="B17" s="15" t="s">
        <v>147</v>
      </c>
      <c r="C17" s="16">
        <v>95</v>
      </c>
      <c r="D17" s="15">
        <v>3.16</v>
      </c>
      <c r="E17" s="15">
        <v>3</v>
      </c>
      <c r="F17" s="15">
        <v>3.45</v>
      </c>
      <c r="G17" s="17">
        <v>0.01</v>
      </c>
      <c r="H17" s="19">
        <v>3.2000000000000002E-3</v>
      </c>
      <c r="I17" s="15">
        <v>17</v>
      </c>
      <c r="J17" s="20">
        <v>14389</v>
      </c>
      <c r="K17" s="18">
        <v>0.25919999999999999</v>
      </c>
    </row>
    <row r="18" spans="1:11" ht="15" thickBot="1" x14ac:dyDescent="0.35">
      <c r="A18" s="14" t="s">
        <v>217</v>
      </c>
      <c r="B18" s="15" t="s">
        <v>218</v>
      </c>
      <c r="C18" s="16">
        <v>97.5</v>
      </c>
      <c r="D18" s="15">
        <v>2.5499999999999998</v>
      </c>
      <c r="E18" s="15">
        <v>2.46</v>
      </c>
      <c r="F18" s="15">
        <v>2.6</v>
      </c>
      <c r="G18" s="21">
        <v>-0.1</v>
      </c>
      <c r="H18" s="22">
        <v>-3.7699999999999997E-2</v>
      </c>
      <c r="I18" s="15">
        <v>5</v>
      </c>
      <c r="J18" s="15">
        <v>877</v>
      </c>
      <c r="K18" s="18">
        <v>0.25140000000000001</v>
      </c>
    </row>
    <row r="19" spans="1:11" ht="15" thickBot="1" x14ac:dyDescent="0.35">
      <c r="A19" s="14" t="s">
        <v>219</v>
      </c>
      <c r="B19" s="15" t="s">
        <v>56</v>
      </c>
      <c r="C19" s="16">
        <v>100</v>
      </c>
      <c r="D19" s="15">
        <v>1.9</v>
      </c>
      <c r="E19" s="15">
        <v>1.89</v>
      </c>
      <c r="F19" s="15">
        <v>2.1</v>
      </c>
      <c r="G19" s="15">
        <v>0</v>
      </c>
      <c r="H19" s="15" t="s">
        <v>16</v>
      </c>
      <c r="I19" s="20">
        <v>1185</v>
      </c>
      <c r="J19" s="20">
        <v>4868</v>
      </c>
      <c r="K19" s="18">
        <v>0.2545</v>
      </c>
    </row>
    <row r="20" spans="1:11" ht="15" thickBot="1" x14ac:dyDescent="0.35">
      <c r="A20" s="14" t="s">
        <v>220</v>
      </c>
      <c r="B20" s="15" t="s">
        <v>160</v>
      </c>
      <c r="C20" s="16">
        <v>105</v>
      </c>
      <c r="D20" s="15">
        <v>1.23</v>
      </c>
      <c r="E20" s="15">
        <v>1.08</v>
      </c>
      <c r="F20" s="15">
        <v>1.38</v>
      </c>
      <c r="G20" s="15">
        <v>0</v>
      </c>
      <c r="H20" s="15" t="s">
        <v>16</v>
      </c>
      <c r="I20" s="15">
        <v>640</v>
      </c>
      <c r="J20" s="20">
        <v>2295</v>
      </c>
      <c r="K20" s="18">
        <v>0.26169999999999999</v>
      </c>
    </row>
    <row r="21" spans="1:11" ht="15" thickBot="1" x14ac:dyDescent="0.35">
      <c r="A21" s="14" t="s">
        <v>221</v>
      </c>
      <c r="B21" s="15" t="s">
        <v>222</v>
      </c>
      <c r="C21" s="16">
        <v>110</v>
      </c>
      <c r="D21" s="15">
        <v>0.75</v>
      </c>
      <c r="E21" s="15">
        <v>0.56000000000000005</v>
      </c>
      <c r="F21" s="15">
        <v>0.92</v>
      </c>
      <c r="G21" s="15">
        <v>0</v>
      </c>
      <c r="H21" s="15" t="s">
        <v>16</v>
      </c>
      <c r="I21" s="15">
        <v>539</v>
      </c>
      <c r="J21" s="20">
        <v>2198</v>
      </c>
      <c r="K21" s="18">
        <v>0.26979999999999998</v>
      </c>
    </row>
    <row r="22" spans="1:11" ht="15" thickBot="1" x14ac:dyDescent="0.35">
      <c r="A22" s="14" t="s">
        <v>223</v>
      </c>
      <c r="B22" s="15" t="s">
        <v>224</v>
      </c>
      <c r="C22" s="16">
        <v>115</v>
      </c>
      <c r="D22" s="15">
        <v>0.47</v>
      </c>
      <c r="E22" s="15">
        <v>0.25</v>
      </c>
      <c r="F22" s="15">
        <v>0.66</v>
      </c>
      <c r="G22" s="15">
        <v>0</v>
      </c>
      <c r="H22" s="15" t="s">
        <v>16</v>
      </c>
      <c r="I22" s="15">
        <v>30</v>
      </c>
      <c r="J22" s="15">
        <v>357</v>
      </c>
      <c r="K22" s="18">
        <v>0.28170000000000001</v>
      </c>
    </row>
    <row r="23" spans="1:11" x14ac:dyDescent="0.3">
      <c r="A23" s="14" t="s">
        <v>225</v>
      </c>
      <c r="B23" s="15" t="s">
        <v>226</v>
      </c>
      <c r="C23" s="16">
        <v>120</v>
      </c>
      <c r="D23" s="15">
        <v>0.28000000000000003</v>
      </c>
      <c r="E23" s="15">
        <v>0.27</v>
      </c>
      <c r="F23" s="15">
        <v>0.55000000000000004</v>
      </c>
      <c r="G23" s="15">
        <v>0</v>
      </c>
      <c r="H23" s="15" t="s">
        <v>16</v>
      </c>
      <c r="I23" s="15">
        <v>151</v>
      </c>
      <c r="J23" s="20">
        <v>1769</v>
      </c>
      <c r="K23" s="18">
        <v>0.30149999999999999</v>
      </c>
    </row>
    <row r="24" spans="1:11" x14ac:dyDescent="0.3">
      <c r="A24" s="1" t="s">
        <v>227</v>
      </c>
    </row>
    <row r="25" spans="1:11" ht="21" thickBot="1" x14ac:dyDescent="0.35">
      <c r="A25" s="2" t="s">
        <v>1</v>
      </c>
      <c r="B25" s="3" t="s">
        <v>2</v>
      </c>
      <c r="C25" s="4" t="s">
        <v>3</v>
      </c>
      <c r="D25" s="3" t="s">
        <v>4</v>
      </c>
      <c r="E25" s="3" t="s">
        <v>5</v>
      </c>
      <c r="F25" s="3" t="s">
        <v>6</v>
      </c>
      <c r="G25" s="3" t="s">
        <v>7</v>
      </c>
      <c r="H25" s="3" t="s">
        <v>8</v>
      </c>
      <c r="I25" s="3" t="s">
        <v>9</v>
      </c>
      <c r="J25" s="3" t="s">
        <v>10</v>
      </c>
      <c r="K25" s="3" t="s">
        <v>11</v>
      </c>
    </row>
    <row r="26" spans="1:11" ht="15" thickBot="1" x14ac:dyDescent="0.35">
      <c r="A26" s="14" t="s">
        <v>228</v>
      </c>
      <c r="B26" s="15" t="s">
        <v>229</v>
      </c>
      <c r="C26" s="16">
        <v>55</v>
      </c>
      <c r="D26" s="15">
        <v>0.33</v>
      </c>
      <c r="E26" s="15">
        <v>0.11</v>
      </c>
      <c r="F26" s="15">
        <v>0.56999999999999995</v>
      </c>
      <c r="G26" s="15">
        <v>0</v>
      </c>
      <c r="H26" s="15" t="s">
        <v>16</v>
      </c>
      <c r="I26" s="15">
        <v>83</v>
      </c>
      <c r="J26" s="15">
        <v>374</v>
      </c>
      <c r="K26" s="18">
        <v>0.46239999999999998</v>
      </c>
    </row>
    <row r="27" spans="1:11" ht="15" thickBot="1" x14ac:dyDescent="0.35">
      <c r="A27" s="14" t="s">
        <v>230</v>
      </c>
      <c r="B27" s="15" t="s">
        <v>231</v>
      </c>
      <c r="C27" s="16">
        <v>60</v>
      </c>
      <c r="D27" s="15">
        <v>0.44</v>
      </c>
      <c r="E27" s="15">
        <v>0.27</v>
      </c>
      <c r="F27" s="15">
        <v>0.81</v>
      </c>
      <c r="G27" s="15">
        <v>0</v>
      </c>
      <c r="H27" s="15" t="s">
        <v>16</v>
      </c>
      <c r="I27" s="15">
        <v>13</v>
      </c>
      <c r="J27" s="15">
        <v>302</v>
      </c>
      <c r="K27" s="18">
        <v>0.42530000000000001</v>
      </c>
    </row>
    <row r="28" spans="1:11" ht="15" thickBot="1" x14ac:dyDescent="0.35">
      <c r="A28" s="14" t="s">
        <v>232</v>
      </c>
      <c r="B28" s="15" t="s">
        <v>56</v>
      </c>
      <c r="C28" s="16">
        <v>65</v>
      </c>
      <c r="D28" s="15">
        <v>1</v>
      </c>
      <c r="E28" s="15">
        <v>0.59</v>
      </c>
      <c r="F28" s="15">
        <v>1.05</v>
      </c>
      <c r="G28" s="15">
        <v>0</v>
      </c>
      <c r="H28" s="15" t="s">
        <v>16</v>
      </c>
      <c r="I28" s="15">
        <v>109</v>
      </c>
      <c r="J28" s="15">
        <v>532</v>
      </c>
      <c r="K28" s="18">
        <v>0.38030000000000003</v>
      </c>
    </row>
    <row r="29" spans="1:11" ht="15" thickBot="1" x14ac:dyDescent="0.35">
      <c r="A29" s="14" t="s">
        <v>233</v>
      </c>
      <c r="B29" s="15" t="s">
        <v>234</v>
      </c>
      <c r="C29" s="16">
        <v>70</v>
      </c>
      <c r="D29" s="15">
        <v>1.31</v>
      </c>
      <c r="E29" s="15">
        <v>1.19</v>
      </c>
      <c r="F29" s="15">
        <v>1.59</v>
      </c>
      <c r="G29" s="15">
        <v>0</v>
      </c>
      <c r="H29" s="15" t="s">
        <v>16</v>
      </c>
      <c r="I29" s="15">
        <v>33</v>
      </c>
      <c r="J29" s="15">
        <v>413</v>
      </c>
      <c r="K29" s="18">
        <v>0.35439999999999999</v>
      </c>
    </row>
    <row r="30" spans="1:11" ht="15" thickBot="1" x14ac:dyDescent="0.35">
      <c r="A30" s="14" t="s">
        <v>235</v>
      </c>
      <c r="B30" s="15" t="s">
        <v>236</v>
      </c>
      <c r="C30" s="16">
        <v>72.5</v>
      </c>
      <c r="D30" s="15">
        <v>1.68</v>
      </c>
      <c r="E30" s="15">
        <v>1.6</v>
      </c>
      <c r="F30" s="15">
        <v>2.0299999999999998</v>
      </c>
      <c r="G30" s="15">
        <v>0</v>
      </c>
      <c r="H30" s="15" t="s">
        <v>16</v>
      </c>
      <c r="I30" s="15">
        <v>37</v>
      </c>
      <c r="J30" s="15">
        <v>537</v>
      </c>
      <c r="K30" s="18">
        <v>0.3478</v>
      </c>
    </row>
    <row r="31" spans="1:11" ht="15" thickBot="1" x14ac:dyDescent="0.35">
      <c r="A31" s="14" t="s">
        <v>237</v>
      </c>
      <c r="B31" s="15" t="s">
        <v>54</v>
      </c>
      <c r="C31" s="16">
        <v>75</v>
      </c>
      <c r="D31" s="15">
        <v>2.61</v>
      </c>
      <c r="E31" s="15">
        <v>2.14</v>
      </c>
      <c r="F31" s="15">
        <v>2.35</v>
      </c>
      <c r="G31" s="15">
        <v>0</v>
      </c>
      <c r="H31" s="15" t="s">
        <v>16</v>
      </c>
      <c r="I31" s="15">
        <v>197</v>
      </c>
      <c r="J31" s="20">
        <v>11906</v>
      </c>
      <c r="K31" s="18">
        <v>0.32850000000000001</v>
      </c>
    </row>
    <row r="32" spans="1:11" ht="15" thickBot="1" x14ac:dyDescent="0.35">
      <c r="A32" s="14" t="s">
        <v>238</v>
      </c>
      <c r="B32" s="15" t="s">
        <v>239</v>
      </c>
      <c r="C32" s="16">
        <v>77.5</v>
      </c>
      <c r="D32" s="15">
        <v>3.2</v>
      </c>
      <c r="E32" s="15">
        <v>2.77</v>
      </c>
      <c r="F32" s="15">
        <v>3.25</v>
      </c>
      <c r="G32" s="15">
        <v>0</v>
      </c>
      <c r="H32" s="15" t="s">
        <v>16</v>
      </c>
      <c r="I32" s="15">
        <v>101</v>
      </c>
      <c r="J32" s="20">
        <v>1179</v>
      </c>
      <c r="K32" s="18">
        <v>0.33810000000000001</v>
      </c>
    </row>
    <row r="33" spans="1:11" ht="15" thickBot="1" x14ac:dyDescent="0.35">
      <c r="A33" s="14" t="s">
        <v>240</v>
      </c>
      <c r="B33" s="15" t="s">
        <v>241</v>
      </c>
      <c r="C33" s="16">
        <v>80</v>
      </c>
      <c r="D33" s="15">
        <v>3.85</v>
      </c>
      <c r="E33" s="15">
        <v>3.5</v>
      </c>
      <c r="F33" s="15">
        <v>4.05</v>
      </c>
      <c r="G33" s="15">
        <v>0</v>
      </c>
      <c r="H33" s="15" t="s">
        <v>16</v>
      </c>
      <c r="I33" s="15">
        <v>62</v>
      </c>
      <c r="J33" s="15">
        <v>887</v>
      </c>
      <c r="K33" s="18">
        <v>0.3347</v>
      </c>
    </row>
    <row r="34" spans="1:11" ht="15" thickBot="1" x14ac:dyDescent="0.35">
      <c r="A34" s="14" t="s">
        <v>242</v>
      </c>
      <c r="B34" s="15" t="s">
        <v>243</v>
      </c>
      <c r="C34" s="16">
        <v>82.5</v>
      </c>
      <c r="D34" s="15">
        <v>4.75</v>
      </c>
      <c r="E34" s="15">
        <v>4.4000000000000004</v>
      </c>
      <c r="F34" s="15">
        <v>4.9000000000000004</v>
      </c>
      <c r="G34" s="15">
        <v>0</v>
      </c>
      <c r="H34" s="15" t="s">
        <v>16</v>
      </c>
      <c r="I34" s="15">
        <v>35</v>
      </c>
      <c r="J34" s="20">
        <v>1539</v>
      </c>
      <c r="K34" s="18">
        <v>0.32790000000000002</v>
      </c>
    </row>
    <row r="35" spans="1:11" ht="15" thickBot="1" x14ac:dyDescent="0.35">
      <c r="A35" s="14" t="s">
        <v>244</v>
      </c>
      <c r="B35" s="15" t="s">
        <v>245</v>
      </c>
      <c r="C35" s="16">
        <v>85</v>
      </c>
      <c r="D35" s="15">
        <v>6.16</v>
      </c>
      <c r="E35" s="15">
        <v>5.5</v>
      </c>
      <c r="F35" s="15">
        <v>6.1</v>
      </c>
      <c r="G35" s="15">
        <v>0</v>
      </c>
      <c r="H35" s="15" t="s">
        <v>16</v>
      </c>
      <c r="I35" s="15">
        <v>83</v>
      </c>
      <c r="J35" s="20">
        <v>3600</v>
      </c>
      <c r="K35" s="18">
        <v>0.33139999999999997</v>
      </c>
    </row>
    <row r="36" spans="1:11" ht="15" thickBot="1" x14ac:dyDescent="0.35">
      <c r="A36" s="14" t="s">
        <v>246</v>
      </c>
      <c r="B36" s="15" t="s">
        <v>247</v>
      </c>
      <c r="C36" s="16">
        <v>87.5</v>
      </c>
      <c r="D36" s="15">
        <v>4.5</v>
      </c>
      <c r="E36" s="15">
        <v>6.7</v>
      </c>
      <c r="F36" s="15">
        <v>7.25</v>
      </c>
      <c r="G36" s="15">
        <v>0</v>
      </c>
      <c r="H36" s="15" t="s">
        <v>16</v>
      </c>
      <c r="I36" s="15">
        <v>195</v>
      </c>
      <c r="J36" s="15">
        <v>932</v>
      </c>
      <c r="K36" s="18">
        <v>0.32669999999999999</v>
      </c>
    </row>
    <row r="37" spans="1:11" ht="15" thickBot="1" x14ac:dyDescent="0.35">
      <c r="A37" s="5" t="s">
        <v>248</v>
      </c>
      <c r="B37" s="6" t="s">
        <v>147</v>
      </c>
      <c r="C37" s="7">
        <v>90</v>
      </c>
      <c r="D37" s="6">
        <v>8.5</v>
      </c>
      <c r="E37" s="6">
        <v>8.0500000000000007</v>
      </c>
      <c r="F37" s="6">
        <v>8.85</v>
      </c>
      <c r="G37" s="12">
        <v>0.82</v>
      </c>
      <c r="H37" s="13">
        <v>0.10680000000000001</v>
      </c>
      <c r="I37" s="6">
        <v>1</v>
      </c>
      <c r="J37" s="11">
        <v>1917</v>
      </c>
      <c r="K37" s="9">
        <v>0.33579999999999999</v>
      </c>
    </row>
    <row r="38" spans="1:11" ht="15" thickBot="1" x14ac:dyDescent="0.35">
      <c r="A38" s="5" t="s">
        <v>249</v>
      </c>
      <c r="B38" s="6" t="s">
        <v>250</v>
      </c>
      <c r="C38" s="7">
        <v>92.5</v>
      </c>
      <c r="D38" s="6">
        <v>9.7100000000000009</v>
      </c>
      <c r="E38" s="6">
        <v>9.6</v>
      </c>
      <c r="F38" s="6">
        <v>10.4</v>
      </c>
      <c r="G38" s="6">
        <v>0</v>
      </c>
      <c r="H38" s="6" t="s">
        <v>16</v>
      </c>
      <c r="I38" s="6">
        <v>61</v>
      </c>
      <c r="J38" s="6">
        <v>662</v>
      </c>
      <c r="K38" s="9">
        <v>0.33750000000000002</v>
      </c>
    </row>
    <row r="39" spans="1:11" ht="15" thickBot="1" x14ac:dyDescent="0.35">
      <c r="A39" s="5" t="s">
        <v>251</v>
      </c>
      <c r="B39" s="6" t="s">
        <v>252</v>
      </c>
      <c r="C39" s="7">
        <v>95</v>
      </c>
      <c r="D39" s="6">
        <v>8.5</v>
      </c>
      <c r="E39" s="6">
        <v>10.75</v>
      </c>
      <c r="F39" s="6">
        <v>13.7</v>
      </c>
      <c r="G39" s="6">
        <v>0</v>
      </c>
      <c r="H39" s="6" t="s">
        <v>16</v>
      </c>
      <c r="I39" s="6">
        <v>61</v>
      </c>
      <c r="J39" s="6">
        <v>447</v>
      </c>
      <c r="K39" s="9">
        <v>0.4103</v>
      </c>
    </row>
    <row r="40" spans="1:11" ht="15" thickBot="1" x14ac:dyDescent="0.35">
      <c r="A40" s="5" t="s">
        <v>253</v>
      </c>
      <c r="B40" s="6" t="s">
        <v>254</v>
      </c>
      <c r="C40" s="7">
        <v>97.5</v>
      </c>
      <c r="D40" s="6">
        <v>8.92</v>
      </c>
      <c r="E40" s="6">
        <v>11.45</v>
      </c>
      <c r="F40" s="6">
        <v>15.6</v>
      </c>
      <c r="G40" s="6">
        <v>0</v>
      </c>
      <c r="H40" s="6" t="s">
        <v>16</v>
      </c>
      <c r="I40" s="6">
        <v>11</v>
      </c>
      <c r="J40" s="6">
        <v>218</v>
      </c>
      <c r="K40" s="9">
        <v>0.41959999999999997</v>
      </c>
    </row>
    <row r="41" spans="1:11" ht="15" thickBot="1" x14ac:dyDescent="0.35">
      <c r="A41" s="5" t="s">
        <v>255</v>
      </c>
      <c r="B41" s="6" t="s">
        <v>256</v>
      </c>
      <c r="C41" s="7">
        <v>100</v>
      </c>
      <c r="D41" s="6">
        <v>12.7</v>
      </c>
      <c r="E41" s="6">
        <v>14.8</v>
      </c>
      <c r="F41" s="6">
        <v>16.100000000000001</v>
      </c>
      <c r="G41" s="6">
        <v>0</v>
      </c>
      <c r="H41" s="6" t="s">
        <v>16</v>
      </c>
      <c r="I41" s="6">
        <v>83</v>
      </c>
      <c r="J41" s="6">
        <v>996</v>
      </c>
      <c r="K41" s="9">
        <v>0.36170000000000002</v>
      </c>
    </row>
    <row r="42" spans="1:11" ht="15" thickBot="1" x14ac:dyDescent="0.35">
      <c r="A42" s="5" t="s">
        <v>257</v>
      </c>
      <c r="B42" s="6" t="s">
        <v>258</v>
      </c>
      <c r="C42" s="7">
        <v>105</v>
      </c>
      <c r="D42" s="6">
        <v>14.65</v>
      </c>
      <c r="E42" s="6">
        <v>17.45</v>
      </c>
      <c r="F42" s="6">
        <v>21.5</v>
      </c>
      <c r="G42" s="6">
        <v>0</v>
      </c>
      <c r="H42" s="6" t="s">
        <v>16</v>
      </c>
      <c r="I42" s="6">
        <v>122</v>
      </c>
      <c r="J42" s="6">
        <v>315</v>
      </c>
      <c r="K42" s="9">
        <v>0.4375</v>
      </c>
    </row>
    <row r="43" spans="1:11" x14ac:dyDescent="0.3">
      <c r="A43" s="23" t="s">
        <v>259</v>
      </c>
      <c r="B43" s="24" t="s">
        <v>260</v>
      </c>
      <c r="C43" s="25">
        <v>110</v>
      </c>
      <c r="D43" s="24">
        <v>21.75</v>
      </c>
      <c r="E43" s="24">
        <v>22.95</v>
      </c>
      <c r="F43" s="24">
        <v>24.9</v>
      </c>
      <c r="G43" s="24">
        <v>0</v>
      </c>
      <c r="H43" s="24" t="s">
        <v>16</v>
      </c>
      <c r="I43" s="24">
        <v>13</v>
      </c>
      <c r="J43" s="24">
        <v>115</v>
      </c>
      <c r="K43" s="26">
        <v>0.40699999999999997</v>
      </c>
    </row>
  </sheetData>
  <hyperlinks>
    <hyperlink ref="A4" r:id="rId1" tooltip="MSFT180720C00055000" display="https://finance.yahoo.com/quote/MSFT180720C00055000?p=MSFT180720C00055000"/>
    <hyperlink ref="C4" r:id="rId2" display="https://finance.yahoo.com/quote/MSFT/options?strike=false&amp;straddle=false"/>
    <hyperlink ref="A5" r:id="rId3" tooltip="MSFT180720C00060000" display="https://finance.yahoo.com/quote/MSFT180720C00060000?p=MSFT180720C00060000"/>
    <hyperlink ref="C5" r:id="rId4" display="https://finance.yahoo.com/quote/MSFT/options?strike=false&amp;straddle=false"/>
    <hyperlink ref="A6" r:id="rId5" tooltip="MSFT180720C00065000" display="https://finance.yahoo.com/quote/MSFT180720C00065000?p=MSFT180720C00065000"/>
    <hyperlink ref="C6" r:id="rId6" display="https://finance.yahoo.com/quote/MSFT/options?strike=false&amp;straddle=false"/>
    <hyperlink ref="A7" r:id="rId7" tooltip="MSFT180720C00070000" display="https://finance.yahoo.com/quote/MSFT180720C00070000?p=MSFT180720C00070000"/>
    <hyperlink ref="C7" r:id="rId8" display="https://finance.yahoo.com/quote/MSFT/options?strike=false&amp;straddle=false"/>
    <hyperlink ref="A8" r:id="rId9" tooltip="MSFT180720C00072500" display="https://finance.yahoo.com/quote/MSFT180720C00072500?p=MSFT180720C00072500"/>
    <hyperlink ref="C8" r:id="rId10" display="https://finance.yahoo.com/quote/MSFT/options?strike=false&amp;straddle=false"/>
    <hyperlink ref="A9" r:id="rId11" tooltip="MSFT180720C00075000" display="https://finance.yahoo.com/quote/MSFT180720C00075000?p=MSFT180720C00075000"/>
    <hyperlink ref="C9" r:id="rId12" display="https://finance.yahoo.com/quote/MSFT/options?strike=false&amp;straddle=false"/>
    <hyperlink ref="A10" r:id="rId13" tooltip="MSFT180720C00077500" display="https://finance.yahoo.com/quote/MSFT180720C00077500?p=MSFT180720C00077500"/>
    <hyperlink ref="C10" r:id="rId14" display="https://finance.yahoo.com/quote/MSFT/options?strike=false&amp;straddle=false"/>
    <hyperlink ref="A11" r:id="rId15" tooltip="MSFT180720C00080000" display="https://finance.yahoo.com/quote/MSFT180720C00080000?p=MSFT180720C00080000"/>
    <hyperlink ref="C11" r:id="rId16" display="https://finance.yahoo.com/quote/MSFT/options?strike=false&amp;straddle=false"/>
    <hyperlink ref="A12" r:id="rId17" tooltip="MSFT180720C00082500" display="https://finance.yahoo.com/quote/MSFT180720C00082500?p=MSFT180720C00082500"/>
    <hyperlink ref="C12" r:id="rId18" display="https://finance.yahoo.com/quote/MSFT/options?strike=false&amp;straddle=false"/>
    <hyperlink ref="A13" r:id="rId19" tooltip="MSFT180720C00085000" display="https://finance.yahoo.com/quote/MSFT180720C00085000?p=MSFT180720C00085000"/>
    <hyperlink ref="C13" r:id="rId20" display="https://finance.yahoo.com/quote/MSFT/options?strike=false&amp;straddle=false"/>
    <hyperlink ref="A14" r:id="rId21" tooltip="MSFT180720C00087500" display="https://finance.yahoo.com/quote/MSFT180720C00087500?p=MSFT180720C00087500"/>
    <hyperlink ref="C14" r:id="rId22" display="https://finance.yahoo.com/quote/MSFT/options?strike=false&amp;straddle=false"/>
    <hyperlink ref="A15" r:id="rId23" tooltip="MSFT180720C00090000" display="https://finance.yahoo.com/quote/MSFT180720C00090000?p=MSFT180720C00090000"/>
    <hyperlink ref="C15" r:id="rId24" display="https://finance.yahoo.com/quote/MSFT/options?strike=false&amp;straddle=false"/>
    <hyperlink ref="A16" r:id="rId25" tooltip="MSFT180720C00092500" display="https://finance.yahoo.com/quote/MSFT180720C00092500?p=MSFT180720C00092500"/>
    <hyperlink ref="C16" r:id="rId26" display="https://finance.yahoo.com/quote/MSFT/options?strike=false&amp;straddle=false"/>
    <hyperlink ref="A17" r:id="rId27" tooltip="MSFT180720C00095000" display="https://finance.yahoo.com/quote/MSFT180720C00095000?p=MSFT180720C00095000"/>
    <hyperlink ref="C17" r:id="rId28" display="https://finance.yahoo.com/quote/MSFT/options?strike=false&amp;straddle=false"/>
    <hyperlink ref="A18" r:id="rId29" tooltip="MSFT180720C00097500" display="https://finance.yahoo.com/quote/MSFT180720C00097500?p=MSFT180720C00097500"/>
    <hyperlink ref="C18" r:id="rId30" display="https://finance.yahoo.com/quote/MSFT/options?strike=false&amp;straddle=false"/>
    <hyperlink ref="A19" r:id="rId31" tooltip="MSFT180720C00100000" display="https://finance.yahoo.com/quote/MSFT180720C00100000?p=MSFT180720C00100000"/>
    <hyperlink ref="C19" r:id="rId32" display="https://finance.yahoo.com/quote/MSFT/options?strike=false&amp;straddle=false"/>
    <hyperlink ref="A20" r:id="rId33" tooltip="MSFT180720C00105000" display="https://finance.yahoo.com/quote/MSFT180720C00105000?p=MSFT180720C00105000"/>
    <hyperlink ref="C20" r:id="rId34" display="https://finance.yahoo.com/quote/MSFT/options?strike=false&amp;straddle=false"/>
    <hyperlink ref="A21" r:id="rId35" tooltip="MSFT180720C00110000" display="https://finance.yahoo.com/quote/MSFT180720C00110000?p=MSFT180720C00110000"/>
    <hyperlink ref="C21" r:id="rId36" display="https://finance.yahoo.com/quote/MSFT/options?strike=false&amp;straddle=false"/>
    <hyperlink ref="A22" r:id="rId37" tooltip="MSFT180720C00115000" display="https://finance.yahoo.com/quote/MSFT180720C00115000?p=MSFT180720C00115000"/>
    <hyperlink ref="C22" r:id="rId38" display="https://finance.yahoo.com/quote/MSFT/options?strike=false&amp;straddle=false"/>
    <hyperlink ref="A23" r:id="rId39" tooltip="MSFT180720C00120000" display="https://finance.yahoo.com/quote/MSFT180720C00120000?p=MSFT180720C00120000"/>
    <hyperlink ref="C23" r:id="rId40" display="https://finance.yahoo.com/quote/MSFT/options?strike=false&amp;straddle=false"/>
    <hyperlink ref="A26" r:id="rId41" tooltip="MSFT180720P00055000" display="https://finance.yahoo.com/quote/MSFT180720P00055000?p=MSFT180720P00055000"/>
    <hyperlink ref="C26" r:id="rId42" display="https://finance.yahoo.com/quote/MSFT/options?strike=false&amp;straddle=false"/>
    <hyperlink ref="A27" r:id="rId43" tooltip="MSFT180720P00060000" display="https://finance.yahoo.com/quote/MSFT180720P00060000?p=MSFT180720P00060000"/>
    <hyperlink ref="C27" r:id="rId44" display="https://finance.yahoo.com/quote/MSFT/options?strike=false&amp;straddle=false"/>
    <hyperlink ref="A28" r:id="rId45" tooltip="MSFT180720P00065000" display="https://finance.yahoo.com/quote/MSFT180720P00065000?p=MSFT180720P00065000"/>
    <hyperlink ref="C28" r:id="rId46" display="https://finance.yahoo.com/quote/MSFT/options?strike=false&amp;straddle=false"/>
    <hyperlink ref="A29" r:id="rId47" tooltip="MSFT180720P00070000" display="https://finance.yahoo.com/quote/MSFT180720P00070000?p=MSFT180720P00070000"/>
    <hyperlink ref="C29" r:id="rId48" display="https://finance.yahoo.com/quote/MSFT/options?strike=false&amp;straddle=false"/>
    <hyperlink ref="A30" r:id="rId49" tooltip="MSFT180720P00072500" display="https://finance.yahoo.com/quote/MSFT180720P00072500?p=MSFT180720P00072500"/>
    <hyperlink ref="C30" r:id="rId50" display="https://finance.yahoo.com/quote/MSFT/options?strike=false&amp;straddle=false"/>
    <hyperlink ref="A31" r:id="rId51" tooltip="MSFT180720P00075000" display="https://finance.yahoo.com/quote/MSFT180720P00075000?p=MSFT180720P00075000"/>
    <hyperlink ref="C31" r:id="rId52" display="https://finance.yahoo.com/quote/MSFT/options?strike=false&amp;straddle=false"/>
    <hyperlink ref="A32" r:id="rId53" tooltip="MSFT180720P00077500" display="https://finance.yahoo.com/quote/MSFT180720P00077500?p=MSFT180720P00077500"/>
    <hyperlink ref="C32" r:id="rId54" display="https://finance.yahoo.com/quote/MSFT/options?strike=false&amp;straddle=false"/>
    <hyperlink ref="A33" r:id="rId55" tooltip="MSFT180720P00080000" display="https://finance.yahoo.com/quote/MSFT180720P00080000?p=MSFT180720P00080000"/>
    <hyperlink ref="C33" r:id="rId56" display="https://finance.yahoo.com/quote/MSFT/options?strike=false&amp;straddle=false"/>
    <hyperlink ref="A34" r:id="rId57" tooltip="MSFT180720P00082500" display="https://finance.yahoo.com/quote/MSFT180720P00082500?p=MSFT180720P00082500"/>
    <hyperlink ref="C34" r:id="rId58" display="https://finance.yahoo.com/quote/MSFT/options?strike=false&amp;straddle=false"/>
    <hyperlink ref="A35" r:id="rId59" tooltip="MSFT180720P00085000" display="https://finance.yahoo.com/quote/MSFT180720P00085000?p=MSFT180720P00085000"/>
    <hyperlink ref="C35" r:id="rId60" display="https://finance.yahoo.com/quote/MSFT/options?strike=false&amp;straddle=false"/>
    <hyperlink ref="A36" r:id="rId61" tooltip="MSFT180720P00087500" display="https://finance.yahoo.com/quote/MSFT180720P00087500?p=MSFT180720P00087500"/>
    <hyperlink ref="C36" r:id="rId62" display="https://finance.yahoo.com/quote/MSFT/options?strike=false&amp;straddle=false"/>
    <hyperlink ref="A37" r:id="rId63" tooltip="MSFT180720P00090000" display="https://finance.yahoo.com/quote/MSFT180720P00090000?p=MSFT180720P00090000"/>
    <hyperlink ref="C37" r:id="rId64" display="https://finance.yahoo.com/quote/MSFT/options?strike=false&amp;straddle=false"/>
    <hyperlink ref="A38" r:id="rId65" tooltip="MSFT180720P00092500" display="https://finance.yahoo.com/quote/MSFT180720P00092500?p=MSFT180720P00092500"/>
    <hyperlink ref="C38" r:id="rId66" display="https://finance.yahoo.com/quote/MSFT/options?strike=false&amp;straddle=false"/>
    <hyperlink ref="A39" r:id="rId67" tooltip="MSFT180720P00095000" display="https://finance.yahoo.com/quote/MSFT180720P00095000?p=MSFT180720P00095000"/>
    <hyperlink ref="C39" r:id="rId68" display="https://finance.yahoo.com/quote/MSFT/options?strike=false&amp;straddle=false"/>
    <hyperlink ref="A40" r:id="rId69" tooltip="MSFT180720P00097500" display="https://finance.yahoo.com/quote/MSFT180720P00097500?p=MSFT180720P00097500"/>
    <hyperlink ref="C40" r:id="rId70" display="https://finance.yahoo.com/quote/MSFT/options?strike=false&amp;straddle=false"/>
    <hyperlink ref="A41" r:id="rId71" tooltip="MSFT180720P00100000" display="https://finance.yahoo.com/quote/MSFT180720P00100000?p=MSFT180720P00100000"/>
    <hyperlink ref="C41" r:id="rId72" display="https://finance.yahoo.com/quote/MSFT/options?strike=false&amp;straddle=false"/>
    <hyperlink ref="A42" r:id="rId73" tooltip="MSFT180720P00105000" display="https://finance.yahoo.com/quote/MSFT180720P00105000?p=MSFT180720P00105000"/>
    <hyperlink ref="C42" r:id="rId74" display="https://finance.yahoo.com/quote/MSFT/options?strike=false&amp;straddle=false"/>
    <hyperlink ref="A43" r:id="rId75" tooltip="MSFT180720P00110000" display="https://finance.yahoo.com/quote/MSFT180720P00110000?p=MSFT180720P00110000"/>
    <hyperlink ref="C43" r:id="rId76" display="https://finance.yahoo.com/quote/MSFT/options?strike=false&amp;straddle=false"/>
    <hyperlink ref="A1" r:id="rId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6" workbookViewId="0">
      <selection activeCell="A35" sqref="A35"/>
    </sheetView>
  </sheetViews>
  <sheetFormatPr defaultRowHeight="14.4" x14ac:dyDescent="0.3"/>
  <cols>
    <col min="1" max="1" width="29" customWidth="1"/>
    <col min="2" max="2" width="33.44140625" customWidth="1"/>
  </cols>
  <sheetData>
    <row r="1" spans="1:11" x14ac:dyDescent="0.3">
      <c r="A1" s="27" t="s">
        <v>331</v>
      </c>
    </row>
    <row r="2" spans="1:11" ht="21" thickBot="1" x14ac:dyDescent="0.35">
      <c r="A2" s="1" t="s">
        <v>261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5" thickBot="1" x14ac:dyDescent="0.35">
      <c r="A3" s="2" t="s">
        <v>1</v>
      </c>
      <c r="B3" s="6" t="s">
        <v>263</v>
      </c>
      <c r="C3" s="7">
        <v>60</v>
      </c>
      <c r="D3" s="6">
        <v>31.2</v>
      </c>
      <c r="E3" s="6">
        <v>30.45</v>
      </c>
      <c r="F3" s="6">
        <v>32.35</v>
      </c>
      <c r="G3" s="6">
        <v>0</v>
      </c>
      <c r="H3" s="6" t="s">
        <v>16</v>
      </c>
      <c r="I3" s="6">
        <v>20</v>
      </c>
      <c r="J3" s="6">
        <v>0</v>
      </c>
      <c r="K3" s="9">
        <v>1.2473000000000001</v>
      </c>
    </row>
    <row r="4" spans="1:11" ht="15" thickBot="1" x14ac:dyDescent="0.35">
      <c r="A4" s="5" t="s">
        <v>262</v>
      </c>
      <c r="B4" s="6" t="s">
        <v>265</v>
      </c>
      <c r="C4" s="7">
        <v>70</v>
      </c>
      <c r="D4" s="6">
        <v>20.54</v>
      </c>
      <c r="E4" s="6">
        <v>11.3</v>
      </c>
      <c r="F4" s="6">
        <v>12</v>
      </c>
      <c r="G4" s="6">
        <v>0</v>
      </c>
      <c r="H4" s="6" t="s">
        <v>16</v>
      </c>
      <c r="I4" s="6">
        <v>18</v>
      </c>
      <c r="J4" s="6">
        <v>65</v>
      </c>
      <c r="K4" s="9">
        <v>0.32669999999999999</v>
      </c>
    </row>
    <row r="5" spans="1:11" ht="15" thickBot="1" x14ac:dyDescent="0.35">
      <c r="A5" s="5" t="s">
        <v>264</v>
      </c>
      <c r="B5" s="6" t="s">
        <v>267</v>
      </c>
      <c r="C5" s="7">
        <v>72.5</v>
      </c>
      <c r="D5" s="6">
        <v>9.65</v>
      </c>
      <c r="E5" s="6">
        <v>9.0500000000000007</v>
      </c>
      <c r="F5" s="6">
        <v>9.75</v>
      </c>
      <c r="G5" s="6">
        <v>0</v>
      </c>
      <c r="H5" s="6" t="s">
        <v>16</v>
      </c>
      <c r="I5" s="6">
        <v>15</v>
      </c>
      <c r="J5" s="6">
        <v>15</v>
      </c>
      <c r="K5" s="9">
        <v>0.29289999999999999</v>
      </c>
    </row>
    <row r="6" spans="1:11" ht="15" thickBot="1" x14ac:dyDescent="0.35">
      <c r="A6" s="5" t="s">
        <v>266</v>
      </c>
      <c r="B6" s="6" t="s">
        <v>269</v>
      </c>
      <c r="C6" s="7">
        <v>75</v>
      </c>
      <c r="D6" s="6">
        <v>7.5</v>
      </c>
      <c r="E6" s="6">
        <v>7</v>
      </c>
      <c r="F6" s="6">
        <v>7.7</v>
      </c>
      <c r="G6" s="6">
        <v>0</v>
      </c>
      <c r="H6" s="6" t="s">
        <v>16</v>
      </c>
      <c r="I6" s="6">
        <v>1</v>
      </c>
      <c r="J6" s="6">
        <v>18</v>
      </c>
      <c r="K6" s="9">
        <v>0.26729999999999998</v>
      </c>
    </row>
    <row r="7" spans="1:11" ht="15" thickBot="1" x14ac:dyDescent="0.35">
      <c r="A7" s="5" t="s">
        <v>268</v>
      </c>
      <c r="B7" s="6" t="s">
        <v>271</v>
      </c>
      <c r="C7" s="7">
        <v>77.5</v>
      </c>
      <c r="D7" s="6">
        <v>10.25</v>
      </c>
      <c r="E7" s="6">
        <v>7.7</v>
      </c>
      <c r="F7" s="6">
        <v>8.1</v>
      </c>
      <c r="G7" s="6">
        <v>0</v>
      </c>
      <c r="H7" s="6" t="s">
        <v>16</v>
      </c>
      <c r="I7" s="6">
        <v>4</v>
      </c>
      <c r="J7" s="6">
        <v>93</v>
      </c>
      <c r="K7" s="9">
        <v>0.3705</v>
      </c>
    </row>
    <row r="8" spans="1:11" ht="15" thickBot="1" x14ac:dyDescent="0.35">
      <c r="A8" s="5" t="s">
        <v>270</v>
      </c>
      <c r="B8" s="15" t="s">
        <v>273</v>
      </c>
      <c r="C8" s="16">
        <v>80</v>
      </c>
      <c r="D8" s="15">
        <v>4.08</v>
      </c>
      <c r="E8" s="15">
        <v>3.6</v>
      </c>
      <c r="F8" s="15">
        <v>4.3499999999999996</v>
      </c>
      <c r="G8" s="15">
        <v>0</v>
      </c>
      <c r="H8" s="15" t="s">
        <v>16</v>
      </c>
      <c r="I8" s="15">
        <v>8</v>
      </c>
      <c r="J8" s="15">
        <v>241</v>
      </c>
      <c r="K8" s="18">
        <v>0.2344</v>
      </c>
    </row>
    <row r="9" spans="1:11" ht="15" thickBot="1" x14ac:dyDescent="0.35">
      <c r="A9" s="14" t="s">
        <v>272</v>
      </c>
      <c r="B9" s="15" t="s">
        <v>56</v>
      </c>
      <c r="C9" s="16">
        <v>82.5</v>
      </c>
      <c r="D9" s="15">
        <v>2.4500000000000002</v>
      </c>
      <c r="E9" s="15">
        <v>2.33</v>
      </c>
      <c r="F9" s="15">
        <v>2.9</v>
      </c>
      <c r="G9" s="15">
        <v>0</v>
      </c>
      <c r="H9" s="15" t="s">
        <v>16</v>
      </c>
      <c r="I9" s="15">
        <v>137</v>
      </c>
      <c r="J9" s="15">
        <v>802</v>
      </c>
      <c r="K9" s="18">
        <v>0.21340000000000001</v>
      </c>
    </row>
    <row r="10" spans="1:11" ht="15" thickBot="1" x14ac:dyDescent="0.35">
      <c r="A10" s="14" t="s">
        <v>274</v>
      </c>
      <c r="B10" s="15" t="s">
        <v>56</v>
      </c>
      <c r="C10" s="16">
        <v>85</v>
      </c>
      <c r="D10" s="15">
        <v>1.6</v>
      </c>
      <c r="E10" s="15">
        <v>1.47</v>
      </c>
      <c r="F10" s="15">
        <v>1.92</v>
      </c>
      <c r="G10" s="15">
        <v>0</v>
      </c>
      <c r="H10" s="15" t="s">
        <v>16</v>
      </c>
      <c r="I10" s="15">
        <v>251</v>
      </c>
      <c r="J10" s="20">
        <v>1321</v>
      </c>
      <c r="K10" s="18">
        <v>0.2046</v>
      </c>
    </row>
    <row r="11" spans="1:11" ht="15" thickBot="1" x14ac:dyDescent="0.35">
      <c r="A11" s="14" t="s">
        <v>275</v>
      </c>
      <c r="B11" s="15" t="s">
        <v>157</v>
      </c>
      <c r="C11" s="16">
        <v>87.5</v>
      </c>
      <c r="D11" s="15">
        <v>1</v>
      </c>
      <c r="E11" s="15">
        <v>0.8</v>
      </c>
      <c r="F11" s="15">
        <v>1.27</v>
      </c>
      <c r="G11" s="17">
        <v>0.02</v>
      </c>
      <c r="H11" s="19">
        <v>2.0400000000000001E-2</v>
      </c>
      <c r="I11" s="15">
        <v>1</v>
      </c>
      <c r="J11" s="20">
        <v>1211</v>
      </c>
      <c r="K11" s="18">
        <v>0.2019</v>
      </c>
    </row>
    <row r="12" spans="1:11" ht="15" thickBot="1" x14ac:dyDescent="0.35">
      <c r="A12" s="14" t="s">
        <v>276</v>
      </c>
      <c r="B12" s="15" t="s">
        <v>56</v>
      </c>
      <c r="C12" s="16">
        <v>90</v>
      </c>
      <c r="D12" s="15">
        <v>0.56999999999999995</v>
      </c>
      <c r="E12" s="15">
        <v>0.45</v>
      </c>
      <c r="F12" s="15">
        <v>0.89</v>
      </c>
      <c r="G12" s="15">
        <v>0</v>
      </c>
      <c r="H12" s="15" t="s">
        <v>16</v>
      </c>
      <c r="I12" s="15">
        <v>107</v>
      </c>
      <c r="J12" s="20">
        <v>6284</v>
      </c>
      <c r="K12" s="18">
        <v>0.20630000000000001</v>
      </c>
    </row>
    <row r="13" spans="1:11" ht="15" thickBot="1" x14ac:dyDescent="0.35">
      <c r="A13" s="14" t="s">
        <v>277</v>
      </c>
      <c r="B13" s="15" t="s">
        <v>279</v>
      </c>
      <c r="C13" s="16">
        <v>92.5</v>
      </c>
      <c r="D13" s="15">
        <v>0.38</v>
      </c>
      <c r="E13" s="15">
        <v>0.11</v>
      </c>
      <c r="F13" s="15">
        <v>0.59</v>
      </c>
      <c r="G13" s="15">
        <v>0</v>
      </c>
      <c r="H13" s="15" t="s">
        <v>16</v>
      </c>
      <c r="I13" s="15">
        <v>79</v>
      </c>
      <c r="J13" s="20">
        <v>43427</v>
      </c>
      <c r="K13" s="18">
        <v>0.20749999999999999</v>
      </c>
    </row>
    <row r="14" spans="1:11" ht="15" thickBot="1" x14ac:dyDescent="0.35">
      <c r="A14" s="14" t="s">
        <v>278</v>
      </c>
      <c r="B14" s="15" t="s">
        <v>70</v>
      </c>
      <c r="C14" s="16">
        <v>95</v>
      </c>
      <c r="D14" s="15">
        <v>0.2</v>
      </c>
      <c r="E14" s="15">
        <v>0.06</v>
      </c>
      <c r="F14" s="15">
        <v>0.43</v>
      </c>
      <c r="G14" s="15">
        <v>0</v>
      </c>
      <c r="H14" s="15" t="s">
        <v>16</v>
      </c>
      <c r="I14" s="15">
        <v>28</v>
      </c>
      <c r="J14" s="20">
        <v>4242</v>
      </c>
      <c r="K14" s="18">
        <v>0.21460000000000001</v>
      </c>
    </row>
    <row r="15" spans="1:11" ht="15" thickBot="1" x14ac:dyDescent="0.35">
      <c r="A15" s="14" t="s">
        <v>280</v>
      </c>
      <c r="B15" s="15" t="s">
        <v>282</v>
      </c>
      <c r="C15" s="16">
        <v>97.5</v>
      </c>
      <c r="D15" s="15">
        <v>0.14000000000000001</v>
      </c>
      <c r="E15" s="15">
        <v>0.02</v>
      </c>
      <c r="F15" s="15">
        <v>0.31</v>
      </c>
      <c r="G15" s="15">
        <v>0</v>
      </c>
      <c r="H15" s="15" t="s">
        <v>16</v>
      </c>
      <c r="I15" s="15">
        <v>13</v>
      </c>
      <c r="J15" s="20">
        <v>2206</v>
      </c>
      <c r="K15" s="18">
        <v>0.22070000000000001</v>
      </c>
    </row>
    <row r="16" spans="1:11" ht="15" thickBot="1" x14ac:dyDescent="0.35">
      <c r="A16" s="14" t="s">
        <v>281</v>
      </c>
      <c r="B16" s="15" t="s">
        <v>284</v>
      </c>
      <c r="C16" s="16">
        <v>100</v>
      </c>
      <c r="D16" s="15">
        <v>0.15</v>
      </c>
      <c r="E16" s="15">
        <v>0.04</v>
      </c>
      <c r="F16" s="15">
        <v>0.23</v>
      </c>
      <c r="G16" s="15">
        <v>0</v>
      </c>
      <c r="H16" s="15" t="s">
        <v>16</v>
      </c>
      <c r="I16" s="15">
        <v>1</v>
      </c>
      <c r="J16" s="20">
        <v>1901</v>
      </c>
      <c r="K16" s="18">
        <v>0.2273</v>
      </c>
    </row>
    <row r="17" spans="1:11" ht="15" thickBot="1" x14ac:dyDescent="0.35">
      <c r="A17" s="14" t="s">
        <v>283</v>
      </c>
      <c r="B17" s="15" t="s">
        <v>286</v>
      </c>
      <c r="C17" s="16">
        <v>105</v>
      </c>
      <c r="D17" s="15">
        <v>0.04</v>
      </c>
      <c r="E17" s="15">
        <v>0</v>
      </c>
      <c r="F17" s="15">
        <v>0.13</v>
      </c>
      <c r="G17" s="15">
        <v>0</v>
      </c>
      <c r="H17" s="15" t="s">
        <v>16</v>
      </c>
      <c r="I17" s="15">
        <v>20</v>
      </c>
      <c r="J17" s="20">
        <v>2261</v>
      </c>
      <c r="K17" s="18">
        <v>0.2402</v>
      </c>
    </row>
    <row r="18" spans="1:11" ht="15" thickBot="1" x14ac:dyDescent="0.35">
      <c r="A18" s="14" t="s">
        <v>285</v>
      </c>
      <c r="B18" s="15" t="s">
        <v>288</v>
      </c>
      <c r="C18" s="16">
        <v>110</v>
      </c>
      <c r="D18" s="15">
        <v>0.02</v>
      </c>
      <c r="E18" s="15">
        <v>0</v>
      </c>
      <c r="F18" s="15">
        <v>7.0000000000000007E-2</v>
      </c>
      <c r="G18" s="15">
        <v>0</v>
      </c>
      <c r="H18" s="15" t="s">
        <v>16</v>
      </c>
      <c r="I18" s="15">
        <v>50</v>
      </c>
      <c r="J18" s="15">
        <v>134</v>
      </c>
      <c r="K18" s="18">
        <v>0.249</v>
      </c>
    </row>
    <row r="19" spans="1:11" ht="15" thickBot="1" x14ac:dyDescent="0.35">
      <c r="A19" s="14" t="s">
        <v>287</v>
      </c>
      <c r="B19" s="15" t="s">
        <v>290</v>
      </c>
      <c r="C19" s="16">
        <v>115</v>
      </c>
      <c r="D19" s="15">
        <v>0.02</v>
      </c>
      <c r="E19" s="15">
        <v>0</v>
      </c>
      <c r="F19" s="15">
        <v>7.0000000000000007E-2</v>
      </c>
      <c r="G19" s="15">
        <v>0</v>
      </c>
      <c r="H19" s="15" t="s">
        <v>16</v>
      </c>
      <c r="I19" s="15">
        <v>50</v>
      </c>
      <c r="J19" s="15">
        <v>60</v>
      </c>
      <c r="K19" s="18">
        <v>0.27739999999999998</v>
      </c>
    </row>
    <row r="20" spans="1:11" ht="15" thickBot="1" x14ac:dyDescent="0.35">
      <c r="A20" s="14" t="s">
        <v>289</v>
      </c>
      <c r="B20" s="15" t="s">
        <v>292</v>
      </c>
      <c r="C20" s="16">
        <v>120</v>
      </c>
      <c r="D20" s="15">
        <v>0.02</v>
      </c>
      <c r="E20" s="15">
        <v>0</v>
      </c>
      <c r="F20" s="15">
        <v>0.06</v>
      </c>
      <c r="G20" s="15">
        <v>0</v>
      </c>
      <c r="H20" s="15" t="s">
        <v>16</v>
      </c>
      <c r="I20" s="15">
        <v>2</v>
      </c>
      <c r="J20" s="15">
        <v>2</v>
      </c>
      <c r="K20" s="18">
        <v>0.29880000000000001</v>
      </c>
    </row>
    <row r="21" spans="1:11" x14ac:dyDescent="0.3">
      <c r="A21" s="14" t="s">
        <v>291</v>
      </c>
    </row>
    <row r="22" spans="1:11" ht="21" thickBot="1" x14ac:dyDescent="0.35">
      <c r="A22" s="1" t="s">
        <v>293</v>
      </c>
      <c r="B22" s="3" t="s">
        <v>2</v>
      </c>
      <c r="C22" s="4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  <c r="K22" s="3" t="s">
        <v>11</v>
      </c>
    </row>
    <row r="23" spans="1:11" ht="15" thickBot="1" x14ac:dyDescent="0.35">
      <c r="A23" s="2" t="s">
        <v>1</v>
      </c>
      <c r="B23" s="15" t="s">
        <v>295</v>
      </c>
      <c r="C23" s="16">
        <v>45</v>
      </c>
      <c r="D23" s="15">
        <v>0.03</v>
      </c>
      <c r="E23" s="15">
        <v>0</v>
      </c>
      <c r="F23" s="15">
        <v>0.15</v>
      </c>
      <c r="G23" s="15">
        <v>0</v>
      </c>
      <c r="H23" s="15" t="s">
        <v>16</v>
      </c>
      <c r="I23" s="15">
        <v>5</v>
      </c>
      <c r="J23" s="20">
        <v>1180</v>
      </c>
      <c r="K23" s="18">
        <v>0.49120000000000003</v>
      </c>
    </row>
    <row r="24" spans="1:11" ht="15" thickBot="1" x14ac:dyDescent="0.35">
      <c r="A24" s="14" t="s">
        <v>294</v>
      </c>
      <c r="B24" s="15" t="s">
        <v>297</v>
      </c>
      <c r="C24" s="16">
        <v>47.5</v>
      </c>
      <c r="D24" s="15">
        <v>0.02</v>
      </c>
      <c r="E24" s="15">
        <v>0</v>
      </c>
      <c r="F24" s="15">
        <v>0.11</v>
      </c>
      <c r="G24" s="15">
        <v>0</v>
      </c>
      <c r="H24" s="15" t="s">
        <v>16</v>
      </c>
      <c r="I24" s="15">
        <v>200</v>
      </c>
      <c r="J24" s="15">
        <v>216</v>
      </c>
      <c r="K24" s="18">
        <v>0.42870000000000003</v>
      </c>
    </row>
    <row r="25" spans="1:11" ht="15" thickBot="1" x14ac:dyDescent="0.35">
      <c r="A25" s="14" t="s">
        <v>296</v>
      </c>
      <c r="B25" s="15" t="s">
        <v>299</v>
      </c>
      <c r="C25" s="16">
        <v>50</v>
      </c>
      <c r="D25" s="15">
        <v>0.02</v>
      </c>
      <c r="E25" s="15">
        <v>0</v>
      </c>
      <c r="F25" s="15">
        <v>0.02</v>
      </c>
      <c r="G25" s="21">
        <v>-0.13</v>
      </c>
      <c r="H25" s="22">
        <v>-0.86670000000000003</v>
      </c>
      <c r="I25" s="15">
        <v>20</v>
      </c>
      <c r="J25" s="15">
        <v>76</v>
      </c>
      <c r="K25" s="18">
        <v>0.3125</v>
      </c>
    </row>
    <row r="26" spans="1:11" ht="15" thickBot="1" x14ac:dyDescent="0.35">
      <c r="A26" s="14" t="s">
        <v>298</v>
      </c>
      <c r="B26" s="15" t="s">
        <v>79</v>
      </c>
      <c r="C26" s="16">
        <v>55</v>
      </c>
      <c r="D26" s="15">
        <v>0.2</v>
      </c>
      <c r="E26" s="15">
        <v>0.03</v>
      </c>
      <c r="F26" s="15">
        <v>0.35</v>
      </c>
      <c r="G26" s="17">
        <v>0.15</v>
      </c>
      <c r="H26" s="19">
        <v>3</v>
      </c>
      <c r="I26" s="15">
        <v>50</v>
      </c>
      <c r="J26" s="15">
        <v>128</v>
      </c>
      <c r="K26" s="18">
        <v>0.39550000000000002</v>
      </c>
    </row>
    <row r="27" spans="1:11" ht="15" thickBot="1" x14ac:dyDescent="0.35">
      <c r="A27" s="14" t="s">
        <v>300</v>
      </c>
      <c r="B27" s="15" t="s">
        <v>302</v>
      </c>
      <c r="C27" s="16">
        <v>60</v>
      </c>
      <c r="D27" s="15">
        <v>0.1</v>
      </c>
      <c r="E27" s="15">
        <v>0</v>
      </c>
      <c r="F27" s="15">
        <v>0.65</v>
      </c>
      <c r="G27" s="15">
        <v>0</v>
      </c>
      <c r="H27" s="15" t="s">
        <v>16</v>
      </c>
      <c r="I27" s="15">
        <v>5</v>
      </c>
      <c r="J27" s="15">
        <v>637</v>
      </c>
      <c r="K27" s="18">
        <v>0.36909999999999998</v>
      </c>
    </row>
    <row r="28" spans="1:11" ht="15" thickBot="1" x14ac:dyDescent="0.35">
      <c r="A28" s="14" t="s">
        <v>301</v>
      </c>
      <c r="B28" s="15" t="s">
        <v>44</v>
      </c>
      <c r="C28" s="16">
        <v>65</v>
      </c>
      <c r="D28" s="15">
        <v>0.36</v>
      </c>
      <c r="E28" s="15">
        <v>0.16</v>
      </c>
      <c r="F28" s="15">
        <v>0.61</v>
      </c>
      <c r="G28" s="15">
        <v>0</v>
      </c>
      <c r="H28" s="15" t="s">
        <v>16</v>
      </c>
      <c r="I28" s="15">
        <v>4</v>
      </c>
      <c r="J28" s="15">
        <v>239</v>
      </c>
      <c r="K28" s="18">
        <v>0.28249999999999997</v>
      </c>
    </row>
    <row r="29" spans="1:11" ht="15" thickBot="1" x14ac:dyDescent="0.35">
      <c r="A29" s="14" t="s">
        <v>303</v>
      </c>
      <c r="B29" s="15" t="s">
        <v>56</v>
      </c>
      <c r="C29" s="16">
        <v>70</v>
      </c>
      <c r="D29" s="15">
        <v>0.85</v>
      </c>
      <c r="E29" s="15">
        <v>0.52</v>
      </c>
      <c r="F29" s="15">
        <v>0.96</v>
      </c>
      <c r="G29" s="15">
        <v>0</v>
      </c>
      <c r="H29" s="15" t="s">
        <v>16</v>
      </c>
      <c r="I29" s="15">
        <v>157</v>
      </c>
      <c r="J29" s="20">
        <v>1096</v>
      </c>
      <c r="K29" s="18">
        <v>0.23799999999999999</v>
      </c>
    </row>
    <row r="30" spans="1:11" ht="15" thickBot="1" x14ac:dyDescent="0.35">
      <c r="A30" s="14" t="s">
        <v>304</v>
      </c>
      <c r="B30" s="15" t="s">
        <v>306</v>
      </c>
      <c r="C30" s="16">
        <v>72.5</v>
      </c>
      <c r="D30" s="15">
        <v>1.1200000000000001</v>
      </c>
      <c r="E30" s="15">
        <v>0.84</v>
      </c>
      <c r="F30" s="15">
        <v>1.39</v>
      </c>
      <c r="G30" s="15">
        <v>0</v>
      </c>
      <c r="H30" s="15" t="s">
        <v>16</v>
      </c>
      <c r="I30" s="15">
        <v>40</v>
      </c>
      <c r="J30" s="15">
        <v>465</v>
      </c>
      <c r="K30" s="18">
        <v>0.22819999999999999</v>
      </c>
    </row>
    <row r="31" spans="1:11" ht="15" thickBot="1" x14ac:dyDescent="0.35">
      <c r="A31" s="14" t="s">
        <v>305</v>
      </c>
      <c r="B31" s="15" t="s">
        <v>308</v>
      </c>
      <c r="C31" s="16">
        <v>75</v>
      </c>
      <c r="D31" s="15">
        <v>1.53</v>
      </c>
      <c r="E31" s="15">
        <v>1.29</v>
      </c>
      <c r="F31" s="15">
        <v>1.88</v>
      </c>
      <c r="G31" s="15">
        <v>0</v>
      </c>
      <c r="H31" s="15" t="s">
        <v>16</v>
      </c>
      <c r="I31" s="15">
        <v>126</v>
      </c>
      <c r="J31" s="20">
        <v>1820</v>
      </c>
      <c r="K31" s="18">
        <v>0.21229999999999999</v>
      </c>
    </row>
    <row r="32" spans="1:11" ht="15" thickBot="1" x14ac:dyDescent="0.35">
      <c r="A32" s="14" t="s">
        <v>307</v>
      </c>
      <c r="B32" s="15" t="s">
        <v>310</v>
      </c>
      <c r="C32" s="16">
        <v>77.5</v>
      </c>
      <c r="D32" s="15">
        <v>2.4</v>
      </c>
      <c r="E32" s="15">
        <v>1.98</v>
      </c>
      <c r="F32" s="15">
        <v>2.5499999999999998</v>
      </c>
      <c r="G32" s="15">
        <v>0</v>
      </c>
      <c r="H32" s="15" t="s">
        <v>16</v>
      </c>
      <c r="I32" s="15">
        <v>90</v>
      </c>
      <c r="J32" s="20">
        <v>2232</v>
      </c>
      <c r="K32" s="18">
        <v>0.19700000000000001</v>
      </c>
    </row>
    <row r="33" spans="1:11" ht="15" thickBot="1" x14ac:dyDescent="0.35">
      <c r="A33" s="14" t="s">
        <v>309</v>
      </c>
      <c r="B33" s="6" t="s">
        <v>312</v>
      </c>
      <c r="C33" s="7">
        <v>80</v>
      </c>
      <c r="D33" s="6">
        <v>3.1</v>
      </c>
      <c r="E33" s="6">
        <v>2.85</v>
      </c>
      <c r="F33" s="6">
        <v>3.4</v>
      </c>
      <c r="G33" s="6">
        <v>0</v>
      </c>
      <c r="H33" s="6" t="s">
        <v>16</v>
      </c>
      <c r="I33" s="6">
        <v>49</v>
      </c>
      <c r="J33" s="11">
        <v>4933</v>
      </c>
      <c r="K33" s="9">
        <v>0.17949999999999999</v>
      </c>
    </row>
    <row r="34" spans="1:11" ht="15" thickBot="1" x14ac:dyDescent="0.35">
      <c r="A34" s="5" t="s">
        <v>311</v>
      </c>
      <c r="B34" s="6" t="s">
        <v>314</v>
      </c>
      <c r="C34" s="7">
        <v>82.5</v>
      </c>
      <c r="D34" s="6">
        <v>4.32</v>
      </c>
      <c r="E34" s="6">
        <v>4</v>
      </c>
      <c r="F34" s="6">
        <v>4.6500000000000004</v>
      </c>
      <c r="G34" s="6">
        <v>0</v>
      </c>
      <c r="H34" s="6" t="s">
        <v>16</v>
      </c>
      <c r="I34" s="6">
        <v>73</v>
      </c>
      <c r="J34" s="11">
        <v>2161</v>
      </c>
      <c r="K34" s="9">
        <v>0.1681</v>
      </c>
    </row>
    <row r="35" spans="1:11" ht="15" thickBot="1" x14ac:dyDescent="0.35">
      <c r="A35" s="5" t="s">
        <v>313</v>
      </c>
      <c r="B35" s="6" t="s">
        <v>316</v>
      </c>
      <c r="C35" s="7">
        <v>85</v>
      </c>
      <c r="D35" s="6">
        <v>4.18</v>
      </c>
      <c r="E35" s="6">
        <v>5.65</v>
      </c>
      <c r="F35" s="6">
        <v>6.35</v>
      </c>
      <c r="G35" s="6">
        <v>0</v>
      </c>
      <c r="H35" s="6" t="s">
        <v>16</v>
      </c>
      <c r="I35" s="6">
        <v>27</v>
      </c>
      <c r="J35" s="11">
        <v>3455</v>
      </c>
      <c r="K35" s="9">
        <v>0.16520000000000001</v>
      </c>
    </row>
    <row r="36" spans="1:11" ht="15" thickBot="1" x14ac:dyDescent="0.35">
      <c r="A36" s="5" t="s">
        <v>315</v>
      </c>
      <c r="B36" s="6" t="s">
        <v>318</v>
      </c>
      <c r="C36" s="7">
        <v>87.5</v>
      </c>
      <c r="D36" s="6">
        <v>7.48</v>
      </c>
      <c r="E36" s="6">
        <v>7.55</v>
      </c>
      <c r="F36" s="6">
        <v>8.25</v>
      </c>
      <c r="G36" s="6">
        <v>0</v>
      </c>
      <c r="H36" s="6" t="s">
        <v>16</v>
      </c>
      <c r="I36" s="6">
        <v>13</v>
      </c>
      <c r="J36" s="11">
        <v>1728</v>
      </c>
      <c r="K36" s="9">
        <v>0.15770000000000001</v>
      </c>
    </row>
    <row r="37" spans="1:11" ht="15" thickBot="1" x14ac:dyDescent="0.35">
      <c r="A37" s="5" t="s">
        <v>317</v>
      </c>
      <c r="B37" s="6" t="s">
        <v>320</v>
      </c>
      <c r="C37" s="7">
        <v>90</v>
      </c>
      <c r="D37" s="6">
        <v>8.0299999999999994</v>
      </c>
      <c r="E37" s="6">
        <v>9.6999999999999993</v>
      </c>
      <c r="F37" s="6">
        <v>10.3</v>
      </c>
      <c r="G37" s="6">
        <v>0</v>
      </c>
      <c r="H37" s="6" t="s">
        <v>16</v>
      </c>
      <c r="I37" s="6">
        <v>29</v>
      </c>
      <c r="J37" s="11">
        <v>2241</v>
      </c>
      <c r="K37" s="9">
        <v>0.13869999999999999</v>
      </c>
    </row>
    <row r="38" spans="1:11" ht="15" thickBot="1" x14ac:dyDescent="0.35">
      <c r="A38" s="5" t="s">
        <v>319</v>
      </c>
      <c r="B38" s="6" t="s">
        <v>322</v>
      </c>
      <c r="C38" s="7">
        <v>92.5</v>
      </c>
      <c r="D38" s="6">
        <v>12.39</v>
      </c>
      <c r="E38" s="6">
        <v>11.95</v>
      </c>
      <c r="F38" s="6">
        <v>12.55</v>
      </c>
      <c r="G38" s="6">
        <v>0</v>
      </c>
      <c r="H38" s="6" t="s">
        <v>16</v>
      </c>
      <c r="I38" s="6">
        <v>53</v>
      </c>
      <c r="J38" s="11">
        <v>1255</v>
      </c>
      <c r="K38" s="9">
        <v>0</v>
      </c>
    </row>
    <row r="39" spans="1:11" ht="15" thickBot="1" x14ac:dyDescent="0.35">
      <c r="A39" s="5" t="s">
        <v>321</v>
      </c>
      <c r="B39" s="6" t="s">
        <v>324</v>
      </c>
      <c r="C39" s="7">
        <v>95</v>
      </c>
      <c r="D39" s="6">
        <v>6.38</v>
      </c>
      <c r="E39" s="6">
        <v>5.5</v>
      </c>
      <c r="F39" s="6">
        <v>5.7</v>
      </c>
      <c r="G39" s="6">
        <v>0</v>
      </c>
      <c r="H39" s="6" t="s">
        <v>16</v>
      </c>
      <c r="I39" s="6">
        <v>20</v>
      </c>
      <c r="J39" s="6">
        <v>72</v>
      </c>
      <c r="K39" s="9">
        <v>0</v>
      </c>
    </row>
    <row r="40" spans="1:11" ht="15" thickBot="1" x14ac:dyDescent="0.35">
      <c r="A40" s="5" t="s">
        <v>323</v>
      </c>
      <c r="B40" s="6" t="s">
        <v>326</v>
      </c>
      <c r="C40" s="7">
        <v>97.5</v>
      </c>
      <c r="D40" s="6">
        <v>9.1</v>
      </c>
      <c r="E40" s="6">
        <v>10.050000000000001</v>
      </c>
      <c r="F40" s="6">
        <v>10.55</v>
      </c>
      <c r="G40" s="6">
        <v>0</v>
      </c>
      <c r="H40" s="6" t="s">
        <v>16</v>
      </c>
      <c r="I40" s="6">
        <v>20</v>
      </c>
      <c r="J40" s="6">
        <v>30</v>
      </c>
      <c r="K40" s="9">
        <v>0</v>
      </c>
    </row>
    <row r="41" spans="1:11" ht="15" thickBot="1" x14ac:dyDescent="0.35">
      <c r="A41" s="5" t="s">
        <v>325</v>
      </c>
      <c r="B41" s="6" t="s">
        <v>328</v>
      </c>
      <c r="C41" s="7">
        <v>100</v>
      </c>
      <c r="D41" s="6">
        <v>13.1</v>
      </c>
      <c r="E41" s="6">
        <v>15.7</v>
      </c>
      <c r="F41" s="6">
        <v>17.3</v>
      </c>
      <c r="G41" s="6">
        <v>0</v>
      </c>
      <c r="H41" s="6" t="s">
        <v>16</v>
      </c>
      <c r="I41" s="6">
        <v>3</v>
      </c>
      <c r="J41" s="6">
        <v>113</v>
      </c>
      <c r="K41" s="9">
        <v>0</v>
      </c>
    </row>
    <row r="42" spans="1:11" ht="15" thickBot="1" x14ac:dyDescent="0.35">
      <c r="A42" s="5" t="s">
        <v>327</v>
      </c>
      <c r="B42" s="6" t="s">
        <v>330</v>
      </c>
      <c r="C42" s="7">
        <v>105</v>
      </c>
      <c r="D42" s="6">
        <v>14.43</v>
      </c>
      <c r="E42" s="6">
        <v>12.95</v>
      </c>
      <c r="F42" s="6">
        <v>15.55</v>
      </c>
      <c r="G42" s="12">
        <v>0.83</v>
      </c>
      <c r="H42" s="13">
        <v>6.0999999999999999E-2</v>
      </c>
      <c r="I42" s="6">
        <v>1</v>
      </c>
      <c r="J42" s="6">
        <v>2</v>
      </c>
      <c r="K42" s="9">
        <v>0</v>
      </c>
    </row>
    <row r="43" spans="1:11" x14ac:dyDescent="0.3">
      <c r="A43" s="5" t="s">
        <v>329</v>
      </c>
    </row>
  </sheetData>
  <hyperlinks>
    <hyperlink ref="A4" r:id="rId1" tooltip="PG180615C00060000" display="https://finance.yahoo.com/quote/PG180615C00060000?p=PG180615C00060000"/>
    <hyperlink ref="C3" r:id="rId2" display="https://finance.yahoo.com/quote/PG/options?strike=false&amp;straddle=false"/>
    <hyperlink ref="A5" r:id="rId3" tooltip="PG180615C00070000" display="https://finance.yahoo.com/quote/PG180615C00070000?p=PG180615C00070000"/>
    <hyperlink ref="C4" r:id="rId4" display="https://finance.yahoo.com/quote/PG/options?strike=false&amp;straddle=false"/>
    <hyperlink ref="A6" r:id="rId5" tooltip="PG180615C00072500" display="https://finance.yahoo.com/quote/PG180615C00072500?p=PG180615C00072500"/>
    <hyperlink ref="C5" r:id="rId6" display="https://finance.yahoo.com/quote/PG/options?strike=false&amp;straddle=false"/>
    <hyperlink ref="A7" r:id="rId7" tooltip="PG180615C00075000" display="https://finance.yahoo.com/quote/PG180615C00075000?p=PG180615C00075000"/>
    <hyperlink ref="C6" r:id="rId8" display="https://finance.yahoo.com/quote/PG/options?strike=false&amp;straddle=false"/>
    <hyperlink ref="A8" r:id="rId9" tooltip="PG180615C00077500" display="https://finance.yahoo.com/quote/PG180615C00077500?p=PG180615C00077500"/>
    <hyperlink ref="C7" r:id="rId10" display="https://finance.yahoo.com/quote/PG/options?strike=false&amp;straddle=false"/>
    <hyperlink ref="A9" r:id="rId11" tooltip="PG180615C00080000" display="https://finance.yahoo.com/quote/PG180615C00080000?p=PG180615C00080000"/>
    <hyperlink ref="C8" r:id="rId12" display="https://finance.yahoo.com/quote/PG/options?strike=false&amp;straddle=false"/>
    <hyperlink ref="A10" r:id="rId13" tooltip="PG180615C00082500" display="https://finance.yahoo.com/quote/PG180615C00082500?p=PG180615C00082500"/>
    <hyperlink ref="C9" r:id="rId14" display="https://finance.yahoo.com/quote/PG/options?strike=false&amp;straddle=false"/>
    <hyperlink ref="A11" r:id="rId15" tooltip="PG180615C00085000" display="https://finance.yahoo.com/quote/PG180615C00085000?p=PG180615C00085000"/>
    <hyperlink ref="C10" r:id="rId16" display="https://finance.yahoo.com/quote/PG/options?strike=false&amp;straddle=false"/>
    <hyperlink ref="A12" r:id="rId17" tooltip="PG180615C00087500" display="https://finance.yahoo.com/quote/PG180615C00087500?p=PG180615C00087500"/>
    <hyperlink ref="C11" r:id="rId18" display="https://finance.yahoo.com/quote/PG/options?strike=false&amp;straddle=false"/>
    <hyperlink ref="A13" r:id="rId19" tooltip="PG180615C00090000" display="https://finance.yahoo.com/quote/PG180615C00090000?p=PG180615C00090000"/>
    <hyperlink ref="C12" r:id="rId20" display="https://finance.yahoo.com/quote/PG/options?strike=false&amp;straddle=false"/>
    <hyperlink ref="A14" r:id="rId21" tooltip="PG180615C00092500" display="https://finance.yahoo.com/quote/PG180615C00092500?p=PG180615C00092500"/>
    <hyperlink ref="C13" r:id="rId22" display="https://finance.yahoo.com/quote/PG/options?strike=false&amp;straddle=false"/>
    <hyperlink ref="A15" r:id="rId23" tooltip="PG180615C00095000" display="https://finance.yahoo.com/quote/PG180615C00095000?p=PG180615C00095000"/>
    <hyperlink ref="C14" r:id="rId24" display="https://finance.yahoo.com/quote/PG/options?strike=false&amp;straddle=false"/>
    <hyperlink ref="A16" r:id="rId25" tooltip="PG180615C00097500" display="https://finance.yahoo.com/quote/PG180615C00097500?p=PG180615C00097500"/>
    <hyperlink ref="C15" r:id="rId26" display="https://finance.yahoo.com/quote/PG/options?strike=false&amp;straddle=false"/>
    <hyperlink ref="A17" r:id="rId27" tooltip="PG180615C00100000" display="https://finance.yahoo.com/quote/PG180615C00100000?p=PG180615C00100000"/>
    <hyperlink ref="C16" r:id="rId28" display="https://finance.yahoo.com/quote/PG/options?strike=false&amp;straddle=false"/>
    <hyperlink ref="A18" r:id="rId29" tooltip="PG180615C00105000" display="https://finance.yahoo.com/quote/PG180615C00105000?p=PG180615C00105000"/>
    <hyperlink ref="C17" r:id="rId30" display="https://finance.yahoo.com/quote/PG/options?strike=false&amp;straddle=false"/>
    <hyperlink ref="A19" r:id="rId31" tooltip="PG180615C00110000" display="https://finance.yahoo.com/quote/PG180615C00110000?p=PG180615C00110000"/>
    <hyperlink ref="C18" r:id="rId32" display="https://finance.yahoo.com/quote/PG/options?strike=false&amp;straddle=false"/>
    <hyperlink ref="A20" r:id="rId33" tooltip="PG180615C00115000" display="https://finance.yahoo.com/quote/PG180615C00115000?p=PG180615C00115000"/>
    <hyperlink ref="C19" r:id="rId34" display="https://finance.yahoo.com/quote/PG/options?strike=false&amp;straddle=false"/>
    <hyperlink ref="A21" r:id="rId35" tooltip="PG180615C00120000" display="https://finance.yahoo.com/quote/PG180615C00120000?p=PG180615C00120000"/>
    <hyperlink ref="C20" r:id="rId36" display="https://finance.yahoo.com/quote/PG/options?strike=false&amp;straddle=false"/>
    <hyperlink ref="A24" r:id="rId37" tooltip="PG180615P00045000" display="https://finance.yahoo.com/quote/PG180615P00045000?p=PG180615P00045000"/>
    <hyperlink ref="C23" r:id="rId38" display="https://finance.yahoo.com/quote/PG/options?strike=false&amp;straddle=false"/>
    <hyperlink ref="A25" r:id="rId39" tooltip="PG180615P00047500" display="https://finance.yahoo.com/quote/PG180615P00047500?p=PG180615P00047500"/>
    <hyperlink ref="C24" r:id="rId40" display="https://finance.yahoo.com/quote/PG/options?strike=false&amp;straddle=false"/>
    <hyperlink ref="A26" r:id="rId41" tooltip="PG180615P00050000" display="https://finance.yahoo.com/quote/PG180615P00050000?p=PG180615P00050000"/>
    <hyperlink ref="C25" r:id="rId42" display="https://finance.yahoo.com/quote/PG/options?strike=false&amp;straddle=false"/>
    <hyperlink ref="A27" r:id="rId43" tooltip="PG180615P00055000" display="https://finance.yahoo.com/quote/PG180615P00055000?p=PG180615P00055000"/>
    <hyperlink ref="C26" r:id="rId44" display="https://finance.yahoo.com/quote/PG/options?strike=false&amp;straddle=false"/>
    <hyperlink ref="A28" r:id="rId45" tooltip="PG180615P00060000" display="https://finance.yahoo.com/quote/PG180615P00060000?p=PG180615P00060000"/>
    <hyperlink ref="C27" r:id="rId46" display="https://finance.yahoo.com/quote/PG/options?strike=false&amp;straddle=false"/>
    <hyperlink ref="A29" r:id="rId47" tooltip="PG180615P00065000" display="https://finance.yahoo.com/quote/PG180615P00065000?p=PG180615P00065000"/>
    <hyperlink ref="C28" r:id="rId48" display="https://finance.yahoo.com/quote/PG/options?strike=false&amp;straddle=false"/>
    <hyperlink ref="A30" r:id="rId49" tooltip="PG180615P00070000" display="https://finance.yahoo.com/quote/PG180615P00070000?p=PG180615P00070000"/>
    <hyperlink ref="C29" r:id="rId50" display="https://finance.yahoo.com/quote/PG/options?strike=false&amp;straddle=false"/>
    <hyperlink ref="A31" r:id="rId51" tooltip="PG180615P00072500" display="https://finance.yahoo.com/quote/PG180615P00072500?p=PG180615P00072500"/>
    <hyperlink ref="C30" r:id="rId52" display="https://finance.yahoo.com/quote/PG/options?strike=false&amp;straddle=false"/>
    <hyperlink ref="A32" r:id="rId53" tooltip="PG180615P00075000" display="https://finance.yahoo.com/quote/PG180615P00075000?p=PG180615P00075000"/>
    <hyperlink ref="C31" r:id="rId54" display="https://finance.yahoo.com/quote/PG/options?strike=false&amp;straddle=false"/>
    <hyperlink ref="A33" r:id="rId55" tooltip="PG180615P00077500" display="https://finance.yahoo.com/quote/PG180615P00077500?p=PG180615P00077500"/>
    <hyperlink ref="C32" r:id="rId56" display="https://finance.yahoo.com/quote/PG/options?strike=false&amp;straddle=false"/>
    <hyperlink ref="A34" r:id="rId57" tooltip="PG180615P00080000" display="https://finance.yahoo.com/quote/PG180615P00080000?p=PG180615P00080000"/>
    <hyperlink ref="C33" r:id="rId58" display="https://finance.yahoo.com/quote/PG/options?strike=false&amp;straddle=false"/>
    <hyperlink ref="A35" r:id="rId59" tooltip="PG180615P00082500" display="https://finance.yahoo.com/quote/PG180615P00082500?p=PG180615P00082500"/>
    <hyperlink ref="C34" r:id="rId60" display="https://finance.yahoo.com/quote/PG/options?strike=false&amp;straddle=false"/>
    <hyperlink ref="A36" r:id="rId61" tooltip="PG180615P00085000" display="https://finance.yahoo.com/quote/PG180615P00085000?p=PG180615P00085000"/>
    <hyperlink ref="C35" r:id="rId62" display="https://finance.yahoo.com/quote/PG/options?strike=false&amp;straddle=false"/>
    <hyperlink ref="A37" r:id="rId63" tooltip="PG180615P00087500" display="https://finance.yahoo.com/quote/PG180615P00087500?p=PG180615P00087500"/>
    <hyperlink ref="C36" r:id="rId64" display="https://finance.yahoo.com/quote/PG/options?strike=false&amp;straddle=false"/>
    <hyperlink ref="A38" r:id="rId65" tooltip="PG180615P00090000" display="https://finance.yahoo.com/quote/PG180615P00090000?p=PG180615P00090000"/>
    <hyperlink ref="C37" r:id="rId66" display="https://finance.yahoo.com/quote/PG/options?strike=false&amp;straddle=false"/>
    <hyperlink ref="A39" r:id="rId67" tooltip="PG180615P00092500" display="https://finance.yahoo.com/quote/PG180615P00092500?p=PG180615P00092500"/>
    <hyperlink ref="C38" r:id="rId68" display="https://finance.yahoo.com/quote/PG/options?strike=false&amp;straddle=false"/>
    <hyperlink ref="A40" r:id="rId69" tooltip="PG180615P00095000" display="https://finance.yahoo.com/quote/PG180615P00095000?p=PG180615P00095000"/>
    <hyperlink ref="C39" r:id="rId70" display="https://finance.yahoo.com/quote/PG/options?strike=false&amp;straddle=false"/>
    <hyperlink ref="A41" r:id="rId71" tooltip="PG180615P00097500" display="https://finance.yahoo.com/quote/PG180615P00097500?p=PG180615P00097500"/>
    <hyperlink ref="C40" r:id="rId72" display="https://finance.yahoo.com/quote/PG/options?strike=false&amp;straddle=false"/>
    <hyperlink ref="A42" r:id="rId73" tooltip="PG180615P00100000" display="https://finance.yahoo.com/quote/PG180615P00100000?p=PG180615P00100000"/>
    <hyperlink ref="C41" r:id="rId74" display="https://finance.yahoo.com/quote/PG/options?strike=false&amp;straddle=false"/>
    <hyperlink ref="A43" r:id="rId75" tooltip="PG180615P00105000" display="https://finance.yahoo.com/quote/PG180615P00105000?p=PG180615P00105000"/>
    <hyperlink ref="C42" r:id="rId76" display="https://finance.yahoo.com/quote/PG/options?strike=false&amp;straddle=false"/>
    <hyperlink ref="A1" r:id="rId7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2" sqref="B2"/>
    </sheetView>
  </sheetViews>
  <sheetFormatPr defaultRowHeight="14.4" x14ac:dyDescent="0.3"/>
  <cols>
    <col min="1" max="1" width="28.88671875" customWidth="1"/>
  </cols>
  <sheetData>
    <row r="1" spans="1:6" ht="15" thickBot="1" x14ac:dyDescent="0.35">
      <c r="A1" t="s">
        <v>334</v>
      </c>
    </row>
    <row r="2" spans="1:6" x14ac:dyDescent="0.3">
      <c r="A2" s="30" t="s">
        <v>335</v>
      </c>
      <c r="B2" s="31">
        <v>43314</v>
      </c>
      <c r="C2" s="31">
        <v>43283</v>
      </c>
      <c r="D2" s="31">
        <v>43253</v>
      </c>
      <c r="E2" s="31">
        <v>43222</v>
      </c>
      <c r="F2" s="32">
        <v>43133</v>
      </c>
    </row>
    <row r="3" spans="1:6" x14ac:dyDescent="0.3">
      <c r="A3" s="33" t="s">
        <v>336</v>
      </c>
      <c r="B3" s="28" t="s">
        <v>337</v>
      </c>
      <c r="C3" s="28" t="s">
        <v>337</v>
      </c>
      <c r="D3" s="28" t="s">
        <v>337</v>
      </c>
      <c r="E3" s="28" t="s">
        <v>338</v>
      </c>
      <c r="F3" s="34" t="s">
        <v>339</v>
      </c>
    </row>
    <row r="4" spans="1:6" x14ac:dyDescent="0.3">
      <c r="A4" s="35" t="s">
        <v>340</v>
      </c>
      <c r="B4" s="29" t="s">
        <v>341</v>
      </c>
      <c r="C4" s="29" t="s">
        <v>342</v>
      </c>
      <c r="D4" s="29" t="s">
        <v>342</v>
      </c>
      <c r="E4" s="29" t="s">
        <v>343</v>
      </c>
      <c r="F4" s="36" t="s">
        <v>344</v>
      </c>
    </row>
    <row r="5" spans="1:6" x14ac:dyDescent="0.3">
      <c r="A5" s="33" t="s">
        <v>345</v>
      </c>
      <c r="B5" s="28" t="s">
        <v>16</v>
      </c>
      <c r="C5" s="28" t="s">
        <v>16</v>
      </c>
      <c r="D5" s="28" t="s">
        <v>16</v>
      </c>
      <c r="E5" s="28" t="s">
        <v>16</v>
      </c>
      <c r="F5" s="34" t="s">
        <v>16</v>
      </c>
    </row>
    <row r="6" spans="1:6" x14ac:dyDescent="0.3">
      <c r="A6" s="35" t="s">
        <v>346</v>
      </c>
      <c r="B6" s="29" t="s">
        <v>347</v>
      </c>
      <c r="C6" s="29" t="s">
        <v>348</v>
      </c>
      <c r="D6" s="29" t="s">
        <v>349</v>
      </c>
      <c r="E6" s="29" t="s">
        <v>350</v>
      </c>
      <c r="F6" s="36" t="s">
        <v>351</v>
      </c>
    </row>
    <row r="7" spans="1:6" x14ac:dyDescent="0.3">
      <c r="A7" s="33" t="s">
        <v>352</v>
      </c>
      <c r="B7" s="28" t="s">
        <v>353</v>
      </c>
      <c r="C7" s="28" t="s">
        <v>354</v>
      </c>
      <c r="D7" s="28" t="s">
        <v>355</v>
      </c>
      <c r="E7" s="28" t="s">
        <v>356</v>
      </c>
      <c r="F7" s="34" t="s">
        <v>357</v>
      </c>
    </row>
    <row r="8" spans="1:6" x14ac:dyDescent="0.3">
      <c r="A8" s="35" t="s">
        <v>358</v>
      </c>
      <c r="B8" s="29" t="s">
        <v>359</v>
      </c>
      <c r="C8" s="29" t="s">
        <v>360</v>
      </c>
      <c r="D8" s="29" t="s">
        <v>361</v>
      </c>
      <c r="E8" s="29" t="s">
        <v>362</v>
      </c>
      <c r="F8" s="36" t="s">
        <v>363</v>
      </c>
    </row>
    <row r="9" spans="1:6" x14ac:dyDescent="0.3">
      <c r="A9" s="33" t="s">
        <v>364</v>
      </c>
      <c r="B9" s="28" t="s">
        <v>16</v>
      </c>
      <c r="C9" s="28" t="s">
        <v>16</v>
      </c>
      <c r="D9" s="28" t="s">
        <v>16</v>
      </c>
      <c r="E9" s="28" t="s">
        <v>16</v>
      </c>
      <c r="F9" s="34" t="s">
        <v>16</v>
      </c>
    </row>
    <row r="10" spans="1:6" x14ac:dyDescent="0.3">
      <c r="A10" s="35" t="s">
        <v>365</v>
      </c>
      <c r="B10" s="29" t="s">
        <v>16</v>
      </c>
      <c r="C10" s="29" t="s">
        <v>16</v>
      </c>
      <c r="D10" s="29" t="s">
        <v>16</v>
      </c>
      <c r="E10" s="29" t="s">
        <v>16</v>
      </c>
      <c r="F10" s="36" t="s">
        <v>16</v>
      </c>
    </row>
    <row r="11" spans="1:6" x14ac:dyDescent="0.3">
      <c r="A11" s="33" t="s">
        <v>366</v>
      </c>
      <c r="B11" s="28" t="s">
        <v>367</v>
      </c>
      <c r="C11" s="28" t="s">
        <v>368</v>
      </c>
      <c r="D11" s="28" t="s">
        <v>369</v>
      </c>
      <c r="E11" s="28" t="s">
        <v>370</v>
      </c>
      <c r="F11" s="34" t="s">
        <v>371</v>
      </c>
    </row>
    <row r="12" spans="1:6" x14ac:dyDescent="0.3">
      <c r="A12" s="35" t="s">
        <v>372</v>
      </c>
      <c r="B12" s="29" t="s">
        <v>16</v>
      </c>
      <c r="C12" s="29" t="s">
        <v>16</v>
      </c>
      <c r="D12" s="29" t="s">
        <v>16</v>
      </c>
      <c r="E12" s="29" t="s">
        <v>16</v>
      </c>
      <c r="F12" s="36" t="s">
        <v>16</v>
      </c>
    </row>
    <row r="13" spans="1:6" x14ac:dyDescent="0.3">
      <c r="A13" s="33" t="s">
        <v>373</v>
      </c>
      <c r="B13" s="28" t="s">
        <v>16</v>
      </c>
      <c r="C13" s="28" t="s">
        <v>16</v>
      </c>
      <c r="D13" s="28" t="s">
        <v>16</v>
      </c>
      <c r="E13" s="28" t="s">
        <v>16</v>
      </c>
      <c r="F13" s="34" t="s">
        <v>16</v>
      </c>
    </row>
    <row r="14" spans="1:6" x14ac:dyDescent="0.3">
      <c r="A14" s="35" t="s">
        <v>374</v>
      </c>
      <c r="B14" s="29" t="s">
        <v>16</v>
      </c>
      <c r="C14" s="29" t="s">
        <v>16</v>
      </c>
      <c r="D14" s="29" t="s">
        <v>16</v>
      </c>
      <c r="E14" s="29" t="s">
        <v>16</v>
      </c>
      <c r="F14" s="36" t="s">
        <v>16</v>
      </c>
    </row>
    <row r="15" spans="1:6" x14ac:dyDescent="0.3">
      <c r="A15" s="33" t="s">
        <v>375</v>
      </c>
      <c r="B15" s="28" t="s">
        <v>16</v>
      </c>
      <c r="C15" s="28" t="s">
        <v>16</v>
      </c>
      <c r="D15" s="28" t="s">
        <v>16</v>
      </c>
      <c r="E15" s="28" t="s">
        <v>16</v>
      </c>
      <c r="F15" s="34" t="s">
        <v>16</v>
      </c>
    </row>
    <row r="16" spans="1:6" x14ac:dyDescent="0.3">
      <c r="A16" s="35" t="s">
        <v>376</v>
      </c>
      <c r="B16" s="29" t="s">
        <v>16</v>
      </c>
      <c r="C16" s="29" t="s">
        <v>16</v>
      </c>
      <c r="D16" s="29" t="s">
        <v>16</v>
      </c>
      <c r="E16" s="29" t="s">
        <v>16</v>
      </c>
      <c r="F16" s="36" t="s">
        <v>16</v>
      </c>
    </row>
    <row r="17" spans="1:6" ht="15" thickBot="1" x14ac:dyDescent="0.35">
      <c r="A17" s="37" t="s">
        <v>377</v>
      </c>
      <c r="B17" s="38" t="s">
        <v>378</v>
      </c>
      <c r="C17" s="38" t="s">
        <v>379</v>
      </c>
      <c r="D17" s="38" t="s">
        <v>380</v>
      </c>
      <c r="E17" s="38" t="s">
        <v>381</v>
      </c>
      <c r="F17" s="39" t="s">
        <v>382</v>
      </c>
    </row>
  </sheetData>
  <hyperlinks>
    <hyperlink ref="A3" r:id="rId1" tooltip="Overnight US dollar (USD) LIBOR interest rate" display="http://www.global-rates.com/interest-rates/libor/american-dollar/usd-libor-interest-rate-overnight.aspx"/>
    <hyperlink ref="A4" r:id="rId2" tooltip="1 week US dollar (USD) Libor interest rate" display="http://www.global-rates.com/interest-rates/libor/american-dollar/usd-libor-interest-rate-1-week.aspx"/>
    <hyperlink ref="A5" r:id="rId3" tooltip="2 week US dollar (USD) Libor interest rate" display="http://www.global-rates.com/interest-rates/libor/american-dollar/usd-libor-interest-rate-2-weeks.aspx"/>
    <hyperlink ref="A6" r:id="rId4" tooltip="1 month US dollar (USD) Libor interest rate" display="http://www.global-rates.com/interest-rates/libor/american-dollar/usd-libor-interest-rate-1-month.aspx"/>
    <hyperlink ref="A7" r:id="rId5" tooltip="2 month US dollar (USD) Libor interest rate" display="http://www.global-rates.com/interest-rates/libor/american-dollar/usd-libor-interest-rate-2-months.aspx"/>
    <hyperlink ref="A8" r:id="rId6" tooltip="3 month US dollar (USD) Libor interest rate" display="http://www.global-rates.com/interest-rates/libor/american-dollar/usd-libor-interest-rate-3-months.aspx"/>
    <hyperlink ref="A9" r:id="rId7" tooltip="4 month US dollar (USD) Libor interest rate" display="http://www.global-rates.com/interest-rates/libor/american-dollar/usd-libor-interest-rate-4-months.aspx"/>
    <hyperlink ref="A10" r:id="rId8" tooltip="5 month US dollar (USD) Libor interest rate" display="http://www.global-rates.com/interest-rates/libor/american-dollar/usd-libor-interest-rate-5-months.aspx"/>
    <hyperlink ref="A11" r:id="rId9" tooltip="6 month US dollar (USD) Libor interest rate" display="http://www.global-rates.com/interest-rates/libor/american-dollar/usd-libor-interest-rate-6-months.aspx"/>
    <hyperlink ref="A12" r:id="rId10" tooltip="7 month US dollar (USD) Libor interest rate" display="http://www.global-rates.com/interest-rates/libor/american-dollar/usd-libor-interest-rate-7-months.aspx"/>
    <hyperlink ref="A13" r:id="rId11" tooltip="8 month US dollar (USD) Libor interest rate" display="http://www.global-rates.com/interest-rates/libor/american-dollar/usd-libor-interest-rate-8-months.aspx"/>
    <hyperlink ref="A14" r:id="rId12" tooltip="9 month US dollar (USD) Libor interest rate" display="http://www.global-rates.com/interest-rates/libor/american-dollar/usd-libor-interest-rate-9-months.aspx"/>
    <hyperlink ref="A15" r:id="rId13" tooltip="10 month US dollar (USD) Libor interest rate" display="http://www.global-rates.com/interest-rates/libor/american-dollar/usd-libor-interest-rate-10-months.aspx"/>
    <hyperlink ref="A16" r:id="rId14" tooltip="11 month US dollar (USD) Libor interest rate" display="http://www.global-rates.com/interest-rates/libor/american-dollar/usd-libor-interest-rate-11-months.aspx"/>
    <hyperlink ref="A17" r:id="rId15" tooltip="12 month US dollar (USD) Libor interest rate" display="http://www.global-rates.com/interest-rates/libor/american-dollar/usd-libor-interest-rate-12-months.asp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5" sqref="A15"/>
    </sheetView>
  </sheetViews>
  <sheetFormatPr defaultRowHeight="14.4" x14ac:dyDescent="0.3"/>
  <sheetData>
    <row r="1" spans="1:9" x14ac:dyDescent="0.3">
      <c r="A1" t="s">
        <v>383</v>
      </c>
    </row>
    <row r="2" spans="1:9" x14ac:dyDescent="0.3">
      <c r="A2" t="s">
        <v>384</v>
      </c>
      <c r="B2">
        <v>1.1000000000000001</v>
      </c>
      <c r="C2" t="s">
        <v>385</v>
      </c>
    </row>
    <row r="3" spans="1:9" x14ac:dyDescent="0.3">
      <c r="A3" t="s">
        <v>386</v>
      </c>
      <c r="B3">
        <f>1/B2</f>
        <v>0.90909090909090906</v>
      </c>
      <c r="C3" t="s">
        <v>387</v>
      </c>
    </row>
    <row r="4" spans="1:9" x14ac:dyDescent="0.3">
      <c r="A4" t="s">
        <v>388</v>
      </c>
      <c r="B4">
        <f>0.01</f>
        <v>0.01</v>
      </c>
      <c r="C4" t="s">
        <v>389</v>
      </c>
    </row>
    <row r="5" spans="1:9" x14ac:dyDescent="0.3">
      <c r="A5" t="s">
        <v>390</v>
      </c>
      <c r="B5">
        <f>0.5</f>
        <v>0.5</v>
      </c>
      <c r="C5" t="s">
        <v>391</v>
      </c>
    </row>
    <row r="6" spans="1:9" x14ac:dyDescent="0.3">
      <c r="A6" t="s">
        <v>392</v>
      </c>
      <c r="B6">
        <f>EXP(-B4*B5)</f>
        <v>0.99501247919268232</v>
      </c>
      <c r="C6" t="s">
        <v>393</v>
      </c>
    </row>
    <row r="7" spans="1:9" x14ac:dyDescent="0.3">
      <c r="A7" t="s">
        <v>394</v>
      </c>
      <c r="B7">
        <f>(EXP(B4*B5)-B3)/(B2-B3)</f>
        <v>0.5024465378349573</v>
      </c>
      <c r="C7" t="s">
        <v>395</v>
      </c>
    </row>
    <row r="8" spans="1:9" x14ac:dyDescent="0.3">
      <c r="A8" t="s">
        <v>396</v>
      </c>
      <c r="B8">
        <v>10</v>
      </c>
      <c r="C8" t="s">
        <v>397</v>
      </c>
    </row>
    <row r="9" spans="1:9" x14ac:dyDescent="0.3">
      <c r="A9" t="s">
        <v>398</v>
      </c>
      <c r="B9">
        <f>B10</f>
        <v>10.050041458074046</v>
      </c>
      <c r="C9" t="s">
        <v>399</v>
      </c>
    </row>
    <row r="10" spans="1:9" x14ac:dyDescent="0.3">
      <c r="B10">
        <f>B8/AVERAGE(B13:D13)</f>
        <v>10.050041458074046</v>
      </c>
      <c r="C10" t="s">
        <v>400</v>
      </c>
    </row>
    <row r="12" spans="1:9" x14ac:dyDescent="0.3">
      <c r="A12" t="s">
        <v>401</v>
      </c>
      <c r="B12">
        <v>0</v>
      </c>
      <c r="C12">
        <f>B12+$B$5</f>
        <v>0.5</v>
      </c>
      <c r="D12">
        <f>C12+$B$5</f>
        <v>1</v>
      </c>
      <c r="F12">
        <v>0</v>
      </c>
      <c r="G12">
        <f>F12+$B$5</f>
        <v>0.5</v>
      </c>
      <c r="H12">
        <f>G12+$B$5</f>
        <v>1</v>
      </c>
    </row>
    <row r="13" spans="1:9" x14ac:dyDescent="0.3">
      <c r="A13" t="s">
        <v>402</v>
      </c>
      <c r="B13">
        <v>1</v>
      </c>
      <c r="C13">
        <f>B13*($B$6)</f>
        <v>0.99501247919268232</v>
      </c>
      <c r="D13">
        <f>C13*($B$6)</f>
        <v>0.99004983374916811</v>
      </c>
    </row>
    <row r="14" spans="1:9" x14ac:dyDescent="0.3">
      <c r="B14" t="s">
        <v>403</v>
      </c>
      <c r="F14" t="s">
        <v>404</v>
      </c>
    </row>
    <row r="15" spans="1:9" x14ac:dyDescent="0.3">
      <c r="B15">
        <f>B8</f>
        <v>10</v>
      </c>
      <c r="C15">
        <f>B15*$B$2</f>
        <v>11</v>
      </c>
      <c r="D15">
        <f>C15*$B$2</f>
        <v>12.100000000000001</v>
      </c>
      <c r="F15">
        <f>(B15-$B$9)+$B$6*($B$7*G15+(1-$B$7)*G16)</f>
        <v>-3.5735303605122226E-15</v>
      </c>
      <c r="G15">
        <f>(C15-$B$9)+$B$6*($B$7*H15+(1-$B$7)*H16)</f>
        <v>1.950041874738456</v>
      </c>
      <c r="H15">
        <f>(D15-$B$9)+$B$6*($B$7*I15+(1-$B$7)*I16)</f>
        <v>2.0499585419259549</v>
      </c>
      <c r="I15">
        <v>0</v>
      </c>
    </row>
    <row r="16" spans="1:9" x14ac:dyDescent="0.3">
      <c r="C16">
        <f>B15*$B$3</f>
        <v>9.0909090909090899</v>
      </c>
      <c r="D16">
        <f>C15*$B$3</f>
        <v>10</v>
      </c>
      <c r="G16">
        <f>(C16-$B$9)+$B$6*($B$7*H16+(1-$B$7)*H17)</f>
        <v>-1.8681399434433641</v>
      </c>
      <c r="H16">
        <f>(D16-$B$9)+$B$6*($B$7*I16+(1-$B$7)*I17)</f>
        <v>-5.0041458074046474E-2</v>
      </c>
      <c r="I16">
        <v>0</v>
      </c>
    </row>
    <row r="17" spans="4:9" x14ac:dyDescent="0.3">
      <c r="D17">
        <f>C16*$B$3</f>
        <v>8.2644628099173545</v>
      </c>
      <c r="H17">
        <f>(D17-$B$9)+$B$6*($B$7*I17+(1-$B$7)*I18)</f>
        <v>-1.785578648156692</v>
      </c>
      <c r="I17">
        <v>0</v>
      </c>
    </row>
    <row r="18" spans="4:9" x14ac:dyDescent="0.3"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AA</vt:lpstr>
      <vt:lpstr>MSFT</vt:lpstr>
      <vt:lpstr>PG</vt:lpstr>
      <vt:lpstr>US LIBOR Rates</vt:lpstr>
      <vt:lpstr>Commodity Swap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2018-02-10T10:19:23Z</dcterms:created>
  <dcterms:modified xsi:type="dcterms:W3CDTF">2018-02-10T12:09:34Z</dcterms:modified>
</cp:coreProperties>
</file>