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73f6565fc1d4972/文档/Curriculum/NYU Y1S2/Robo/project/"/>
    </mc:Choice>
  </mc:AlternateContent>
  <xr:revisionPtr revIDLastSave="167" documentId="8_{CD5AD962-41E8-7645-839A-C9EA1BEDFB4F}" xr6:coauthVersionLast="47" xr6:coauthVersionMax="47" xr10:uidLastSave="{08EA42D5-FF21-BE4C-9D76-8064C7A09AED}"/>
  <bookViews>
    <workbookView xWindow="380" yWindow="520" windowWidth="28040" windowHeight="16320" activeTab="6" xr2:uid="{7EE73D5B-7100-C847-8F6F-19770DDAF422}"/>
  </bookViews>
  <sheets>
    <sheet name="raw" sheetId="1" r:id="rId1"/>
    <sheet name="0.3" sheetId="3" r:id="rId2"/>
    <sheet name="0.5" sheetId="4" r:id="rId3"/>
    <sheet name="Sheet2" sheetId="2" r:id="rId4"/>
    <sheet name="Sheet5" sheetId="5" r:id="rId5"/>
    <sheet name="Sheet6" sheetId="6" r:id="rId6"/>
    <sheet name="value_count" sheetId="7" r:id="rId7"/>
  </sheets>
  <definedNames>
    <definedName name="_xlnm._FilterDatabase" localSheetId="1" hidden="1">'0.3'!$A$1:$F$25</definedName>
    <definedName name="_xlnm._FilterDatabase" localSheetId="2" hidden="1">'0.5'!$A$1:$F$21</definedName>
    <definedName name="_xlnm._FilterDatabase" localSheetId="0" hidden="1">raw!$A$1:$F$37</definedName>
    <definedName name="_xlnm._FilterDatabase" localSheetId="3" hidden="1">Sheet2!$A$1:$B$10</definedName>
    <definedName name="_xlnm._FilterDatabase" localSheetId="4" hidden="1">Sheet5!$A$1:$C$7</definedName>
    <definedName name="_xlnm._FilterDatabase" localSheetId="6" hidden="1">Sheet6!$F$10:$J$19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6" l="1"/>
  <c r="J12" i="6"/>
  <c r="J13" i="6"/>
  <c r="J14" i="6"/>
  <c r="J15" i="6"/>
  <c r="J16" i="6"/>
  <c r="J17" i="6"/>
  <c r="J18" i="6"/>
  <c r="J19" i="6"/>
  <c r="G21" i="5"/>
  <c r="G22" i="5"/>
  <c r="G23" i="5"/>
  <c r="G24" i="5"/>
  <c r="G25" i="5"/>
  <c r="G26" i="5"/>
  <c r="G27" i="5"/>
  <c r="G28" i="5"/>
  <c r="G20" i="5"/>
  <c r="H19" i="5"/>
  <c r="F4" i="6"/>
  <c r="F5" i="6"/>
  <c r="F6" i="6"/>
  <c r="F3" i="6"/>
</calcChain>
</file>

<file path=xl/sharedStrings.xml><?xml version="1.0" encoding="utf-8"?>
<sst xmlns="http://schemas.openxmlformats.org/spreadsheetml/2006/main" count="379" uniqueCount="36">
  <si>
    <t>Metric</t>
  </si>
  <si>
    <t>count</t>
  </si>
  <si>
    <t>mean</t>
  </si>
  <si>
    <t>std</t>
  </si>
  <si>
    <t>Maximum Drawdown</t>
  </si>
  <si>
    <t>Percentage of Time in Position</t>
  </si>
  <si>
    <t>Sharpe Ratio</t>
  </si>
  <si>
    <t>Sortino Ratio</t>
  </si>
  <si>
    <t>Clustering</t>
  </si>
  <si>
    <t>Test</t>
  </si>
  <si>
    <t>OPTICS</t>
  </si>
  <si>
    <t>Cointegration</t>
  </si>
  <si>
    <t>Metrics</t>
  </si>
  <si>
    <t>Correlation</t>
  </si>
  <si>
    <t>Combined</t>
  </si>
  <si>
    <t>DBSCAN</t>
  </si>
  <si>
    <t>HDBSCAN</t>
  </si>
  <si>
    <t>Different_Industry_Percentage</t>
  </si>
  <si>
    <t>Predicted</t>
  </si>
  <si>
    <t xml:space="preserve">Current </t>
  </si>
  <si>
    <t>Mean</t>
  </si>
  <si>
    <t>Deviation (std)</t>
  </si>
  <si>
    <t>Improvement</t>
  </si>
  <si>
    <t>Industry_Name_1</t>
  </si>
  <si>
    <t>Industry_Name_2</t>
  </si>
  <si>
    <t>Value_Count</t>
  </si>
  <si>
    <t>Depository Credit Intermediation</t>
  </si>
  <si>
    <t>Insurance Carriers</t>
  </si>
  <si>
    <t>Management of Companies and Enterprises</t>
  </si>
  <si>
    <t>Securities and Commodity Contracts Intermediation and Brokerage</t>
  </si>
  <si>
    <t>Electric Power Generation, Transmission and Distribution</t>
  </si>
  <si>
    <t>Natural Gas Distribution</t>
  </si>
  <si>
    <t>Other Miscellaneous Manufacturing</t>
  </si>
  <si>
    <t>Other General-Purpose Machinery Manufacturing</t>
  </si>
  <si>
    <t>Residential Building Construction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</si>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</sst>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%"/>
  </numFmts>
  <fonts count="6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77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6F0A-A670-244B-B489-39115DE815DB}">
  <sheetPr filterMode="1"/>
  <dimension ref="A1:J37"/>
  <sheetViews>
    <sheetView zoomScale="159" workbookViewId="0">
      <selection sqref="A1:F1"/>
    </sheetView>
  </sheetViews>
  <sheetFormatPr baseColWidth="10" defaultRowHeight="16"/>
  <cols>
    <col min="2" max="2" width="12" bestFit="1" customWidth="1"/>
    <col min="3" max="3" width="26" bestFit="1" customWidth="1"/>
    <col min="5" max="5" width="8.5" customWidth="1"/>
  </cols>
  <sheetData>
    <row r="1" spans="1:10">
      <c r="A1" t="s">
        <v>8</v>
      </c>
      <c r="B1" t="s">
        <v>9</v>
      </c>
      <c r="C1" t="s">
        <v>12</v>
      </c>
      <c r="D1" t="s">
        <v>1</v>
      </c>
      <c r="E1" t="s">
        <v>2</v>
      </c>
      <c r="F1" t="s">
        <v>3</v>
      </c>
      <c r="H1" s="1"/>
      <c r="I1" s="1"/>
      <c r="J1" s="1"/>
    </row>
    <row r="2" spans="1:10" hidden="1">
      <c r="A2" t="s">
        <v>10</v>
      </c>
      <c r="B2" t="s">
        <v>11</v>
      </c>
      <c r="C2" t="s">
        <v>4</v>
      </c>
      <c r="D2">
        <v>4</v>
      </c>
      <c r="E2">
        <v>-9.1670315016255305E-2</v>
      </c>
      <c r="F2">
        <v>8.5144625277845096E-2</v>
      </c>
    </row>
    <row r="3" spans="1:10" hidden="1">
      <c r="A3" t="s">
        <v>10</v>
      </c>
      <c r="B3" t="s">
        <v>11</v>
      </c>
      <c r="C3" t="s">
        <v>5</v>
      </c>
      <c r="D3">
        <v>4</v>
      </c>
      <c r="E3">
        <v>0.39920948616600699</v>
      </c>
      <c r="F3">
        <v>0.175552222439534</v>
      </c>
    </row>
    <row r="4" spans="1:10">
      <c r="A4" t="s">
        <v>10</v>
      </c>
      <c r="B4" t="s">
        <v>11</v>
      </c>
      <c r="C4" t="s">
        <v>6</v>
      </c>
      <c r="D4">
        <v>4</v>
      </c>
      <c r="E4">
        <v>7.9428614989534001E-3</v>
      </c>
      <c r="F4">
        <v>0.66396607238553695</v>
      </c>
    </row>
    <row r="5" spans="1:10" hidden="1">
      <c r="A5" t="s">
        <v>10</v>
      </c>
      <c r="B5" t="s">
        <v>11</v>
      </c>
      <c r="C5" t="s">
        <v>7</v>
      </c>
      <c r="D5">
        <v>4</v>
      </c>
      <c r="E5">
        <v>-5.8704508613609603E-2</v>
      </c>
      <c r="F5">
        <v>0.65574947848906295</v>
      </c>
    </row>
    <row r="6" spans="1:10" hidden="1">
      <c r="A6" t="s">
        <v>10</v>
      </c>
      <c r="B6" t="s">
        <v>13</v>
      </c>
      <c r="C6" t="s">
        <v>4</v>
      </c>
      <c r="D6">
        <v>14</v>
      </c>
      <c r="E6">
        <v>-4.4355065844498998E-2</v>
      </c>
      <c r="F6">
        <v>2.4060503842267999E-2</v>
      </c>
    </row>
    <row r="7" spans="1:10" hidden="1">
      <c r="A7" t="s">
        <v>10</v>
      </c>
      <c r="B7" t="s">
        <v>13</v>
      </c>
      <c r="C7" t="s">
        <v>5</v>
      </c>
      <c r="D7">
        <v>14</v>
      </c>
      <c r="E7">
        <v>0.34359119141727801</v>
      </c>
      <c r="F7">
        <v>7.7585439023201003E-2</v>
      </c>
      <c r="G7" s="1"/>
      <c r="H7" s="1"/>
      <c r="I7" s="1"/>
      <c r="J7" s="1"/>
    </row>
    <row r="8" spans="1:10">
      <c r="A8" t="s">
        <v>10</v>
      </c>
      <c r="B8" t="s">
        <v>13</v>
      </c>
      <c r="C8" t="s">
        <v>6</v>
      </c>
      <c r="D8">
        <v>14</v>
      </c>
      <c r="E8">
        <v>0.55932508856393404</v>
      </c>
      <c r="F8">
        <v>0.67047570306080095</v>
      </c>
    </row>
    <row r="9" spans="1:10" hidden="1">
      <c r="A9" t="s">
        <v>10</v>
      </c>
      <c r="B9" t="s">
        <v>13</v>
      </c>
      <c r="C9" t="s">
        <v>7</v>
      </c>
      <c r="D9">
        <v>14</v>
      </c>
      <c r="E9">
        <v>0.81700200184329497</v>
      </c>
      <c r="F9">
        <v>1.3006262909878199</v>
      </c>
    </row>
    <row r="10" spans="1:10" hidden="1">
      <c r="A10" t="s">
        <v>10</v>
      </c>
      <c r="B10" t="s">
        <v>14</v>
      </c>
      <c r="C10" t="s">
        <v>4</v>
      </c>
      <c r="D10">
        <v>3</v>
      </c>
      <c r="E10">
        <v>-5.1403105881786197E-2</v>
      </c>
      <c r="F10">
        <v>3.3848515945053899E-2</v>
      </c>
    </row>
    <row r="11" spans="1:10" hidden="1">
      <c r="A11" t="s">
        <v>10</v>
      </c>
      <c r="B11" t="s">
        <v>14</v>
      </c>
      <c r="C11" t="s">
        <v>5</v>
      </c>
      <c r="D11">
        <v>3</v>
      </c>
      <c r="E11">
        <v>0.32015810276679801</v>
      </c>
      <c r="F11">
        <v>9.3451307648512894E-2</v>
      </c>
      <c r="H11" s="1"/>
      <c r="I11" s="1"/>
      <c r="J11" s="1"/>
    </row>
    <row r="12" spans="1:10" hidden="1">
      <c r="A12" t="s">
        <v>10</v>
      </c>
      <c r="B12" t="s">
        <v>14</v>
      </c>
      <c r="C12" t="s">
        <v>6</v>
      </c>
      <c r="D12">
        <v>3</v>
      </c>
      <c r="E12">
        <v>0.15102607572281901</v>
      </c>
      <c r="F12">
        <v>0.73378442390311005</v>
      </c>
      <c r="H12" s="1"/>
      <c r="I12" s="1"/>
      <c r="J12" s="1"/>
    </row>
    <row r="13" spans="1:10" hidden="1">
      <c r="A13" t="s">
        <v>10</v>
      </c>
      <c r="B13" t="s">
        <v>14</v>
      </c>
      <c r="C13" t="s">
        <v>7</v>
      </c>
      <c r="D13">
        <v>3</v>
      </c>
      <c r="E13">
        <v>0.107200261348434</v>
      </c>
      <c r="F13">
        <v>0.69272268017660898</v>
      </c>
      <c r="H13" s="1"/>
      <c r="I13" s="1"/>
      <c r="J13" s="1"/>
    </row>
    <row r="14" spans="1:10" hidden="1">
      <c r="A14" t="s">
        <v>15</v>
      </c>
      <c r="B14" t="s">
        <v>11</v>
      </c>
      <c r="C14" t="s">
        <v>4</v>
      </c>
      <c r="D14">
        <v>20</v>
      </c>
      <c r="E14">
        <v>-7.3713883133603705E-2</v>
      </c>
      <c r="F14">
        <v>2.9989612069554999E-2</v>
      </c>
    </row>
    <row r="15" spans="1:10" hidden="1">
      <c r="A15" t="s">
        <v>15</v>
      </c>
      <c r="B15" t="s">
        <v>11</v>
      </c>
      <c r="C15" t="s">
        <v>5</v>
      </c>
      <c r="D15">
        <v>20</v>
      </c>
      <c r="E15">
        <v>0.38003952569169902</v>
      </c>
      <c r="F15">
        <v>0.112567169991793</v>
      </c>
    </row>
    <row r="16" spans="1:10">
      <c r="A16" t="s">
        <v>15</v>
      </c>
      <c r="B16" t="s">
        <v>11</v>
      </c>
      <c r="C16" t="s">
        <v>6</v>
      </c>
      <c r="D16">
        <v>20</v>
      </c>
      <c r="E16">
        <v>0.329422240392517</v>
      </c>
      <c r="F16">
        <v>0.69915057087589805</v>
      </c>
    </row>
    <row r="17" spans="1:10" hidden="1">
      <c r="A17" t="s">
        <v>15</v>
      </c>
      <c r="B17" t="s">
        <v>11</v>
      </c>
      <c r="C17" t="s">
        <v>7</v>
      </c>
      <c r="D17">
        <v>20</v>
      </c>
      <c r="E17">
        <v>0.38544475486666502</v>
      </c>
      <c r="F17">
        <v>0.83912567337653399</v>
      </c>
      <c r="H17" s="1"/>
      <c r="I17" s="1"/>
      <c r="J17" s="1"/>
    </row>
    <row r="18" spans="1:10" hidden="1">
      <c r="A18" t="s">
        <v>15</v>
      </c>
      <c r="B18" t="s">
        <v>13</v>
      </c>
      <c r="C18" t="s">
        <v>4</v>
      </c>
      <c r="D18">
        <v>66</v>
      </c>
      <c r="E18">
        <v>-6.0307001373768397E-2</v>
      </c>
      <c r="F18">
        <v>3.1386531451054897E-2</v>
      </c>
    </row>
    <row r="19" spans="1:10" hidden="1">
      <c r="A19" t="s">
        <v>15</v>
      </c>
      <c r="B19" t="s">
        <v>13</v>
      </c>
      <c r="C19" t="s">
        <v>5</v>
      </c>
      <c r="D19">
        <v>66</v>
      </c>
      <c r="E19">
        <v>0.30464726314528601</v>
      </c>
      <c r="F19">
        <v>0.11819602421822301</v>
      </c>
    </row>
    <row r="20" spans="1:10">
      <c r="A20" t="s">
        <v>15</v>
      </c>
      <c r="B20" t="s">
        <v>13</v>
      </c>
      <c r="C20" t="s">
        <v>6</v>
      </c>
      <c r="D20">
        <v>66</v>
      </c>
      <c r="E20">
        <v>0.39100032296203002</v>
      </c>
      <c r="F20">
        <v>0.78154873184017104</v>
      </c>
      <c r="H20" s="1"/>
      <c r="I20" s="1"/>
      <c r="J20" s="1"/>
    </row>
    <row r="21" spans="1:10" hidden="1">
      <c r="A21" t="s">
        <v>15</v>
      </c>
      <c r="B21" t="s">
        <v>13</v>
      </c>
      <c r="C21" t="s">
        <v>7</v>
      </c>
      <c r="D21">
        <v>66</v>
      </c>
      <c r="E21">
        <v>0.52829102714091503</v>
      </c>
      <c r="F21">
        <v>0.98496481510019496</v>
      </c>
    </row>
    <row r="22" spans="1:10" hidden="1">
      <c r="A22" t="s">
        <v>15</v>
      </c>
      <c r="B22" t="s">
        <v>14</v>
      </c>
      <c r="C22" t="s">
        <v>4</v>
      </c>
      <c r="D22">
        <v>13</v>
      </c>
      <c r="E22">
        <v>-6.6256830119099094E-2</v>
      </c>
      <c r="F22">
        <v>2.8955806867816899E-2</v>
      </c>
    </row>
    <row r="23" spans="1:10" hidden="1">
      <c r="A23" t="s">
        <v>15</v>
      </c>
      <c r="B23" t="s">
        <v>14</v>
      </c>
      <c r="C23" t="s">
        <v>5</v>
      </c>
      <c r="D23">
        <v>13</v>
      </c>
      <c r="E23">
        <v>0.35086652477956798</v>
      </c>
      <c r="F23">
        <v>0.10976422701227299</v>
      </c>
    </row>
    <row r="24" spans="1:10" hidden="1">
      <c r="A24" t="s">
        <v>15</v>
      </c>
      <c r="B24" t="s">
        <v>14</v>
      </c>
      <c r="C24" t="s">
        <v>6</v>
      </c>
      <c r="D24">
        <v>13</v>
      </c>
      <c r="E24">
        <v>0.37949529632699502</v>
      </c>
      <c r="F24">
        <v>0.66830547938572404</v>
      </c>
    </row>
    <row r="25" spans="1:10" hidden="1">
      <c r="A25" t="s">
        <v>15</v>
      </c>
      <c r="B25" t="s">
        <v>14</v>
      </c>
      <c r="C25" t="s">
        <v>7</v>
      </c>
      <c r="D25">
        <v>13</v>
      </c>
      <c r="E25">
        <v>0.45130440696659602</v>
      </c>
      <c r="F25">
        <v>0.91549815914382504</v>
      </c>
    </row>
    <row r="26" spans="1:10" hidden="1">
      <c r="A26" t="s">
        <v>16</v>
      </c>
      <c r="B26" t="s">
        <v>11</v>
      </c>
      <c r="C26" t="s">
        <v>4</v>
      </c>
      <c r="D26">
        <v>11</v>
      </c>
      <c r="E26">
        <v>-6.8495870500380404E-2</v>
      </c>
      <c r="F26">
        <v>2.5521923949939601E-2</v>
      </c>
    </row>
    <row r="27" spans="1:10" hidden="1">
      <c r="A27" t="s">
        <v>16</v>
      </c>
      <c r="B27" t="s">
        <v>11</v>
      </c>
      <c r="C27" t="s">
        <v>5</v>
      </c>
      <c r="D27">
        <v>11</v>
      </c>
      <c r="E27">
        <v>0.337765001796622</v>
      </c>
      <c r="F27">
        <v>7.6036657803238802E-2</v>
      </c>
      <c r="H27" s="1"/>
      <c r="I27" s="1"/>
      <c r="J27" s="1"/>
    </row>
    <row r="28" spans="1:10">
      <c r="A28" t="s">
        <v>16</v>
      </c>
      <c r="B28" t="s">
        <v>11</v>
      </c>
      <c r="C28" t="s">
        <v>6</v>
      </c>
      <c r="D28">
        <v>11</v>
      </c>
      <c r="E28">
        <v>9.7522367487829206E-2</v>
      </c>
      <c r="F28">
        <v>0.65478232666647496</v>
      </c>
    </row>
    <row r="29" spans="1:10" hidden="1">
      <c r="A29" t="s">
        <v>16</v>
      </c>
      <c r="B29" t="s">
        <v>11</v>
      </c>
      <c r="C29" t="s">
        <v>7</v>
      </c>
      <c r="D29">
        <v>11</v>
      </c>
      <c r="E29">
        <v>9.3563558672642599E-2</v>
      </c>
      <c r="F29">
        <v>0.61828873971584697</v>
      </c>
    </row>
    <row r="30" spans="1:10" hidden="1">
      <c r="A30" t="s">
        <v>16</v>
      </c>
      <c r="B30" t="s">
        <v>13</v>
      </c>
      <c r="C30" t="s">
        <v>4</v>
      </c>
      <c r="D30">
        <v>24</v>
      </c>
      <c r="E30">
        <v>-5.2485347050654101E-2</v>
      </c>
      <c r="F30">
        <v>2.26954532957424E-2</v>
      </c>
    </row>
    <row r="31" spans="1:10" hidden="1">
      <c r="A31" t="s">
        <v>16</v>
      </c>
      <c r="B31" t="s">
        <v>13</v>
      </c>
      <c r="C31" t="s">
        <v>5</v>
      </c>
      <c r="D31">
        <v>24</v>
      </c>
      <c r="E31">
        <v>0.35359025032938002</v>
      </c>
      <c r="F31">
        <v>8.0253610918803106E-2</v>
      </c>
      <c r="H31" s="1"/>
      <c r="I31" s="1"/>
      <c r="J31" s="1"/>
    </row>
    <row r="32" spans="1:10">
      <c r="A32" t="s">
        <v>16</v>
      </c>
      <c r="B32" t="s">
        <v>13</v>
      </c>
      <c r="C32" t="s">
        <v>6</v>
      </c>
      <c r="D32">
        <v>24</v>
      </c>
      <c r="E32">
        <v>0.57255486057373495</v>
      </c>
      <c r="F32">
        <v>0.61395497521687603</v>
      </c>
    </row>
    <row r="33" spans="1:10" hidden="1">
      <c r="A33" t="s">
        <v>16</v>
      </c>
      <c r="B33" t="s">
        <v>13</v>
      </c>
      <c r="C33" t="s">
        <v>7</v>
      </c>
      <c r="D33">
        <v>24</v>
      </c>
      <c r="E33">
        <v>0.75053486072026199</v>
      </c>
      <c r="F33">
        <v>1.0589470669443</v>
      </c>
    </row>
    <row r="34" spans="1:10" hidden="1">
      <c r="A34" t="s">
        <v>16</v>
      </c>
      <c r="B34" t="s">
        <v>14</v>
      </c>
      <c r="C34" t="s">
        <v>4</v>
      </c>
      <c r="D34">
        <v>5</v>
      </c>
      <c r="E34">
        <v>-5.6761891924110998E-2</v>
      </c>
      <c r="F34">
        <v>2.1203640610051502E-2</v>
      </c>
    </row>
    <row r="35" spans="1:10" hidden="1">
      <c r="A35" t="s">
        <v>16</v>
      </c>
      <c r="B35" t="s">
        <v>14</v>
      </c>
      <c r="C35" t="s">
        <v>5</v>
      </c>
      <c r="D35">
        <v>5</v>
      </c>
      <c r="E35">
        <v>0.33675889328063202</v>
      </c>
      <c r="F35">
        <v>8.47455164537637E-2</v>
      </c>
    </row>
    <row r="36" spans="1:10" hidden="1">
      <c r="A36" t="s">
        <v>16</v>
      </c>
      <c r="B36" t="s">
        <v>14</v>
      </c>
      <c r="C36" t="s">
        <v>6</v>
      </c>
      <c r="D36">
        <v>5</v>
      </c>
      <c r="E36">
        <v>0.20890514258528201</v>
      </c>
      <c r="F36">
        <v>0.63928746851318696</v>
      </c>
      <c r="H36" s="1"/>
      <c r="I36" s="1"/>
      <c r="J36" s="1"/>
    </row>
    <row r="37" spans="1:10" hidden="1">
      <c r="A37" t="s">
        <v>16</v>
      </c>
      <c r="B37" t="s">
        <v>14</v>
      </c>
      <c r="C37" t="s">
        <v>7</v>
      </c>
      <c r="D37">
        <v>5</v>
      </c>
      <c r="E37">
        <v>0.176547667500531</v>
      </c>
      <c r="F37">
        <v>0.66687677581118998</v>
      </c>
    </row>
  </sheetData>
  <autoFilter ref="A1:F37" xr:uid="{3F9B6F0A-A670-244B-B489-39115DE815DB}">
    <filterColumn colId="1">
      <filters>
        <filter val="Cointegration"/>
        <filter val="Correlation"/>
      </filters>
    </filterColumn>
    <filterColumn colId="2">
      <filters>
        <filter val="Sharpe Ratio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48B2-48FB-174B-AB48-4516A91B1D85}">
  <sheetPr filterMode="1"/>
  <dimension ref="A1:F25"/>
  <sheetViews>
    <sheetView zoomScale="160" workbookViewId="0"/>
  </sheetViews>
  <sheetFormatPr baseColWidth="10" defaultRowHeight="16"/>
  <sheetData>
    <row r="1" spans="1:6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</row>
    <row r="2" spans="1:6" hidden="1">
      <c r="A2" t="s">
        <v>15</v>
      </c>
      <c r="B2" t="s">
        <v>11</v>
      </c>
      <c r="C2" t="s">
        <v>4</v>
      </c>
      <c r="D2">
        <v>16</v>
      </c>
      <c r="E2">
        <v>-6.9338056097620601E-2</v>
      </c>
      <c r="F2">
        <v>2.8549704100880001E-2</v>
      </c>
    </row>
    <row r="3" spans="1:6" hidden="1">
      <c r="A3" t="s">
        <v>15</v>
      </c>
      <c r="B3" t="s">
        <v>11</v>
      </c>
      <c r="C3" t="s">
        <v>5</v>
      </c>
      <c r="D3">
        <v>16</v>
      </c>
      <c r="E3">
        <v>0.373270750988142</v>
      </c>
      <c r="F3">
        <v>0.11568694616118</v>
      </c>
    </row>
    <row r="4" spans="1:6">
      <c r="A4" t="s">
        <v>15</v>
      </c>
      <c r="B4" t="s">
        <v>11</v>
      </c>
      <c r="C4" t="s">
        <v>6</v>
      </c>
      <c r="D4">
        <v>16</v>
      </c>
      <c r="E4">
        <v>0.37407072979863298</v>
      </c>
      <c r="F4">
        <v>0.69999305872959094</v>
      </c>
    </row>
    <row r="5" spans="1:6" hidden="1">
      <c r="A5" t="s">
        <v>15</v>
      </c>
      <c r="B5" t="s">
        <v>11</v>
      </c>
      <c r="C5" t="s">
        <v>7</v>
      </c>
      <c r="D5">
        <v>16</v>
      </c>
      <c r="E5">
        <v>0.45991208560642299</v>
      </c>
      <c r="F5">
        <v>0.87416117394267201</v>
      </c>
    </row>
    <row r="6" spans="1:6" hidden="1">
      <c r="A6" t="s">
        <v>15</v>
      </c>
      <c r="B6" t="s">
        <v>13</v>
      </c>
      <c r="C6" t="s">
        <v>4</v>
      </c>
      <c r="D6">
        <v>46</v>
      </c>
      <c r="E6">
        <v>-6.2518126143429095E-2</v>
      </c>
      <c r="F6">
        <v>3.1907413692083601E-2</v>
      </c>
    </row>
    <row r="7" spans="1:6" hidden="1">
      <c r="A7" t="s">
        <v>15</v>
      </c>
      <c r="B7" t="s">
        <v>13</v>
      </c>
      <c r="C7" t="s">
        <v>5</v>
      </c>
      <c r="D7">
        <v>46</v>
      </c>
      <c r="E7">
        <v>0.32067365526722802</v>
      </c>
      <c r="F7">
        <v>0.117434426293656</v>
      </c>
    </row>
    <row r="8" spans="1:6">
      <c r="A8" t="s">
        <v>15</v>
      </c>
      <c r="B8" t="s">
        <v>13</v>
      </c>
      <c r="C8" t="s">
        <v>6</v>
      </c>
      <c r="D8">
        <v>46</v>
      </c>
      <c r="E8">
        <v>0.43548922150498498</v>
      </c>
      <c r="F8">
        <v>0.79766455458046204</v>
      </c>
    </row>
    <row r="9" spans="1:6" hidden="1">
      <c r="A9" t="s">
        <v>15</v>
      </c>
      <c r="B9" t="s">
        <v>13</v>
      </c>
      <c r="C9" t="s">
        <v>7</v>
      </c>
      <c r="D9">
        <v>46</v>
      </c>
      <c r="E9">
        <v>0.61334194744404802</v>
      </c>
      <c r="F9">
        <v>1.0870098452024</v>
      </c>
    </row>
    <row r="10" spans="1:6" hidden="1">
      <c r="A10" t="s">
        <v>16</v>
      </c>
      <c r="B10" t="s">
        <v>11</v>
      </c>
      <c r="C10" t="s">
        <v>4</v>
      </c>
      <c r="D10">
        <v>10</v>
      </c>
      <c r="E10">
        <v>-6.6710581592369297E-2</v>
      </c>
      <c r="F10">
        <v>2.6168445391152501E-2</v>
      </c>
    </row>
    <row r="11" spans="1:6" hidden="1">
      <c r="A11" t="s">
        <v>16</v>
      </c>
      <c r="B11" t="s">
        <v>11</v>
      </c>
      <c r="C11" t="s">
        <v>5</v>
      </c>
      <c r="D11">
        <v>10</v>
      </c>
      <c r="E11">
        <v>0.33280632411067101</v>
      </c>
      <c r="F11">
        <v>7.8252440512614693E-2</v>
      </c>
    </row>
    <row r="12" spans="1:6">
      <c r="A12" t="s">
        <v>16</v>
      </c>
      <c r="B12" t="s">
        <v>11</v>
      </c>
      <c r="C12" t="s">
        <v>6</v>
      </c>
      <c r="D12">
        <v>10</v>
      </c>
      <c r="E12">
        <v>0.15422141313447499</v>
      </c>
      <c r="F12">
        <v>0.66112471152080199</v>
      </c>
    </row>
    <row r="13" spans="1:6" hidden="1">
      <c r="A13" t="s">
        <v>16</v>
      </c>
      <c r="B13" t="s">
        <v>11</v>
      </c>
      <c r="C13" t="s">
        <v>7</v>
      </c>
      <c r="D13">
        <v>10</v>
      </c>
      <c r="E13">
        <v>0.15366371321547401</v>
      </c>
      <c r="F13">
        <v>0.61693566324267801</v>
      </c>
    </row>
    <row r="14" spans="1:6" hidden="1">
      <c r="A14" t="s">
        <v>16</v>
      </c>
      <c r="B14" t="s">
        <v>13</v>
      </c>
      <c r="C14" t="s">
        <v>4</v>
      </c>
      <c r="D14">
        <v>16</v>
      </c>
      <c r="E14">
        <v>-4.9927960580034E-2</v>
      </c>
      <c r="F14">
        <v>2.1394207929681198E-2</v>
      </c>
    </row>
    <row r="15" spans="1:6" hidden="1">
      <c r="A15" t="s">
        <v>16</v>
      </c>
      <c r="B15" t="s">
        <v>13</v>
      </c>
      <c r="C15" t="s">
        <v>5</v>
      </c>
      <c r="D15">
        <v>16</v>
      </c>
      <c r="E15">
        <v>0.345355731225296</v>
      </c>
      <c r="F15">
        <v>8.4216935361110495E-2</v>
      </c>
    </row>
    <row r="16" spans="1:6">
      <c r="A16" t="s">
        <v>16</v>
      </c>
      <c r="B16" t="s">
        <v>13</v>
      </c>
      <c r="C16" t="s">
        <v>6</v>
      </c>
      <c r="D16">
        <v>16</v>
      </c>
      <c r="E16">
        <v>0.50371827162600002</v>
      </c>
      <c r="F16">
        <v>0.62980253991336899</v>
      </c>
    </row>
    <row r="17" spans="1:6" hidden="1">
      <c r="A17" t="s">
        <v>16</v>
      </c>
      <c r="B17" t="s">
        <v>13</v>
      </c>
      <c r="C17" t="s">
        <v>7</v>
      </c>
      <c r="D17">
        <v>16</v>
      </c>
      <c r="E17">
        <v>0.72134831610136396</v>
      </c>
      <c r="F17">
        <v>1.2251182545735799</v>
      </c>
    </row>
    <row r="18" spans="1:6" hidden="1">
      <c r="A18" t="s">
        <v>10</v>
      </c>
      <c r="B18" t="s">
        <v>11</v>
      </c>
      <c r="C18" t="s">
        <v>4</v>
      </c>
      <c r="D18">
        <v>2</v>
      </c>
      <c r="E18">
        <v>-3.3930279032433598E-2</v>
      </c>
      <c r="F18">
        <v>2.1439356210492401E-2</v>
      </c>
    </row>
    <row r="19" spans="1:6" hidden="1">
      <c r="A19" t="s">
        <v>10</v>
      </c>
      <c r="B19" t="s">
        <v>11</v>
      </c>
      <c r="C19" t="s">
        <v>5</v>
      </c>
      <c r="D19">
        <v>2</v>
      </c>
      <c r="E19">
        <v>0.28656126482213401</v>
      </c>
      <c r="F19">
        <v>0.103410873137953</v>
      </c>
    </row>
    <row r="20" spans="1:6">
      <c r="A20" t="s">
        <v>10</v>
      </c>
      <c r="B20" t="s">
        <v>11</v>
      </c>
      <c r="C20" t="s">
        <v>6</v>
      </c>
      <c r="D20">
        <v>2</v>
      </c>
      <c r="E20">
        <v>0.46127315807354502</v>
      </c>
      <c r="F20">
        <v>0.70665383950192195</v>
      </c>
    </row>
    <row r="21" spans="1:6" hidden="1">
      <c r="A21" t="s">
        <v>10</v>
      </c>
      <c r="B21" t="s">
        <v>11</v>
      </c>
      <c r="C21" t="s">
        <v>7</v>
      </c>
      <c r="D21">
        <v>2</v>
      </c>
      <c r="E21">
        <v>0.41451938540049099</v>
      </c>
      <c r="F21">
        <v>0.62694430311901495</v>
      </c>
    </row>
    <row r="22" spans="1:6" hidden="1">
      <c r="A22" t="s">
        <v>10</v>
      </c>
      <c r="B22" t="s">
        <v>13</v>
      </c>
      <c r="C22" t="s">
        <v>4</v>
      </c>
      <c r="D22">
        <v>11</v>
      </c>
      <c r="E22">
        <v>-4.3460992482349303E-2</v>
      </c>
      <c r="F22">
        <v>2.2317912100778801E-2</v>
      </c>
    </row>
    <row r="23" spans="1:6" hidden="1">
      <c r="A23" t="s">
        <v>10</v>
      </c>
      <c r="B23" t="s">
        <v>13</v>
      </c>
      <c r="C23" t="s">
        <v>5</v>
      </c>
      <c r="D23">
        <v>11</v>
      </c>
      <c r="E23">
        <v>0.34315486884656798</v>
      </c>
      <c r="F23">
        <v>8.3843266083604207E-2</v>
      </c>
    </row>
    <row r="24" spans="1:6">
      <c r="A24" t="s">
        <v>10</v>
      </c>
      <c r="B24" t="s">
        <v>13</v>
      </c>
      <c r="C24" t="s">
        <v>6</v>
      </c>
      <c r="D24">
        <v>11</v>
      </c>
      <c r="E24">
        <v>0.57575377224425095</v>
      </c>
      <c r="F24">
        <v>0.64997137506876601</v>
      </c>
    </row>
    <row r="25" spans="1:6" hidden="1">
      <c r="A25" t="s">
        <v>10</v>
      </c>
      <c r="B25" t="s">
        <v>13</v>
      </c>
      <c r="C25" t="s">
        <v>7</v>
      </c>
      <c r="D25">
        <v>11</v>
      </c>
      <c r="E25">
        <v>0.90628563060023404</v>
      </c>
      <c r="F25">
        <v>1.4089118266651099</v>
      </c>
    </row>
  </sheetData>
  <autoFilter ref="A1:F25" xr:uid="{052348B2-48FB-174B-AB48-4516A91B1D85}">
    <filterColumn colId="2">
      <filters>
        <filter val="Sharpe Rati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CBD7-5580-1C49-A380-9FBD923BC7F8}">
  <sheetPr filterMode="1"/>
  <dimension ref="A1:F21"/>
  <sheetViews>
    <sheetView zoomScale="144" workbookViewId="0">
      <selection sqref="A1:F1"/>
    </sheetView>
  </sheetViews>
  <sheetFormatPr baseColWidth="10" defaultRowHeight="16"/>
  <sheetData>
    <row r="1" spans="1:6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</row>
    <row r="2" spans="1:6" hidden="1">
      <c r="A2" t="s">
        <v>15</v>
      </c>
      <c r="B2" t="s">
        <v>11</v>
      </c>
      <c r="C2" t="s">
        <v>4</v>
      </c>
      <c r="D2">
        <v>9</v>
      </c>
      <c r="E2">
        <v>-7.2482063578215905E-2</v>
      </c>
      <c r="F2">
        <v>2.1931709220505899E-2</v>
      </c>
    </row>
    <row r="3" spans="1:6" hidden="1">
      <c r="A3" t="s">
        <v>15</v>
      </c>
      <c r="B3" t="s">
        <v>11</v>
      </c>
      <c r="C3" t="s">
        <v>5</v>
      </c>
      <c r="D3">
        <v>9</v>
      </c>
      <c r="E3">
        <v>0.38647342995168998</v>
      </c>
      <c r="F3">
        <v>7.3595781276982894E-2</v>
      </c>
    </row>
    <row r="4" spans="1:6">
      <c r="A4" t="s">
        <v>15</v>
      </c>
      <c r="B4" t="s">
        <v>11</v>
      </c>
      <c r="C4" t="s">
        <v>6</v>
      </c>
      <c r="D4">
        <v>9</v>
      </c>
      <c r="E4">
        <v>0.26792411525822502</v>
      </c>
      <c r="F4">
        <v>0.84706598587964099</v>
      </c>
    </row>
    <row r="5" spans="1:6" hidden="1">
      <c r="A5" t="s">
        <v>15</v>
      </c>
      <c r="B5" t="s">
        <v>11</v>
      </c>
      <c r="C5" t="s">
        <v>7</v>
      </c>
      <c r="D5">
        <v>9</v>
      </c>
      <c r="E5">
        <v>0.43490038402690201</v>
      </c>
      <c r="F5">
        <v>1.12963851452593</v>
      </c>
    </row>
    <row r="6" spans="1:6" hidden="1">
      <c r="A6" t="s">
        <v>15</v>
      </c>
      <c r="B6" t="s">
        <v>13</v>
      </c>
      <c r="C6" t="s">
        <v>4</v>
      </c>
      <c r="D6">
        <v>31</v>
      </c>
      <c r="E6">
        <v>-6.2973276997080899E-2</v>
      </c>
      <c r="F6">
        <v>2.94610579746881E-2</v>
      </c>
    </row>
    <row r="7" spans="1:6" hidden="1">
      <c r="A7" t="s">
        <v>15</v>
      </c>
      <c r="B7" t="s">
        <v>13</v>
      </c>
      <c r="C7" t="s">
        <v>5</v>
      </c>
      <c r="D7">
        <v>31</v>
      </c>
      <c r="E7">
        <v>0.34285349993624797</v>
      </c>
      <c r="F7">
        <v>0.114578918479705</v>
      </c>
    </row>
    <row r="8" spans="1:6">
      <c r="A8" t="s">
        <v>15</v>
      </c>
      <c r="B8" t="s">
        <v>13</v>
      </c>
      <c r="C8" t="s">
        <v>6</v>
      </c>
      <c r="D8">
        <v>31</v>
      </c>
      <c r="E8">
        <v>0.54628136177497699</v>
      </c>
      <c r="F8">
        <v>0.79942943861847204</v>
      </c>
    </row>
    <row r="9" spans="1:6" hidden="1">
      <c r="A9" t="s">
        <v>15</v>
      </c>
      <c r="B9" t="s">
        <v>13</v>
      </c>
      <c r="C9" t="s">
        <v>7</v>
      </c>
      <c r="D9">
        <v>31</v>
      </c>
      <c r="E9">
        <v>0.779092745220206</v>
      </c>
      <c r="F9">
        <v>1.1968035935285699</v>
      </c>
    </row>
    <row r="10" spans="1:6" hidden="1">
      <c r="A10" t="s">
        <v>16</v>
      </c>
      <c r="B10" t="s">
        <v>11</v>
      </c>
      <c r="C10" t="s">
        <v>4</v>
      </c>
      <c r="D10">
        <v>7</v>
      </c>
      <c r="E10">
        <v>-6.8319108858289596E-2</v>
      </c>
      <c r="F10">
        <v>3.0681049202724301E-2</v>
      </c>
    </row>
    <row r="11" spans="1:6" hidden="1">
      <c r="A11" t="s">
        <v>16</v>
      </c>
      <c r="B11" t="s">
        <v>11</v>
      </c>
      <c r="C11" t="s">
        <v>5</v>
      </c>
      <c r="D11">
        <v>7</v>
      </c>
      <c r="E11">
        <v>0.34500282326369203</v>
      </c>
      <c r="F11">
        <v>7.5882269575753003E-2</v>
      </c>
    </row>
    <row r="12" spans="1:6">
      <c r="A12" t="s">
        <v>16</v>
      </c>
      <c r="B12" t="s">
        <v>11</v>
      </c>
      <c r="C12" t="s">
        <v>6</v>
      </c>
      <c r="D12">
        <v>7</v>
      </c>
      <c r="E12">
        <v>4.2479857186723598E-2</v>
      </c>
      <c r="F12">
        <v>0.73887393094422205</v>
      </c>
    </row>
    <row r="13" spans="1:6" hidden="1">
      <c r="A13" t="s">
        <v>16</v>
      </c>
      <c r="B13" t="s">
        <v>11</v>
      </c>
      <c r="C13" t="s">
        <v>7</v>
      </c>
      <c r="D13">
        <v>7</v>
      </c>
      <c r="E13">
        <v>8.5337028184613806E-2</v>
      </c>
      <c r="F13">
        <v>0.70781017323925299</v>
      </c>
    </row>
    <row r="14" spans="1:6" hidden="1">
      <c r="A14" t="s">
        <v>16</v>
      </c>
      <c r="B14" t="s">
        <v>13</v>
      </c>
      <c r="C14" t="s">
        <v>4</v>
      </c>
      <c r="D14">
        <v>13</v>
      </c>
      <c r="E14">
        <v>-5.0230487274387697E-2</v>
      </c>
      <c r="F14">
        <v>2.3366457584722201E-2</v>
      </c>
    </row>
    <row r="15" spans="1:6" hidden="1">
      <c r="A15" t="s">
        <v>16</v>
      </c>
      <c r="B15" t="s">
        <v>13</v>
      </c>
      <c r="C15" t="s">
        <v>5</v>
      </c>
      <c r="D15">
        <v>13</v>
      </c>
      <c r="E15">
        <v>0.35390696260261401</v>
      </c>
      <c r="F15">
        <v>8.3123312520791803E-2</v>
      </c>
    </row>
    <row r="16" spans="1:6">
      <c r="A16" t="s">
        <v>16</v>
      </c>
      <c r="B16" t="s">
        <v>13</v>
      </c>
      <c r="C16" t="s">
        <v>6</v>
      </c>
      <c r="D16">
        <v>13</v>
      </c>
      <c r="E16">
        <v>0.56038757969070396</v>
      </c>
      <c r="F16">
        <v>0.68233434152239703</v>
      </c>
    </row>
    <row r="17" spans="1:6" hidden="1">
      <c r="A17" t="s">
        <v>16</v>
      </c>
      <c r="B17" t="s">
        <v>13</v>
      </c>
      <c r="C17" t="s">
        <v>7</v>
      </c>
      <c r="D17">
        <v>13</v>
      </c>
      <c r="E17">
        <v>0.853417044572227</v>
      </c>
      <c r="F17">
        <v>1.3309320953522099</v>
      </c>
    </row>
    <row r="18" spans="1:6" hidden="1">
      <c r="A18" t="s">
        <v>10</v>
      </c>
      <c r="B18" t="s">
        <v>13</v>
      </c>
      <c r="C18" t="s">
        <v>4</v>
      </c>
      <c r="D18">
        <v>8</v>
      </c>
      <c r="E18">
        <v>-4.67776948517893E-2</v>
      </c>
      <c r="F18">
        <v>2.4482469652371299E-2</v>
      </c>
    </row>
    <row r="19" spans="1:6" hidden="1">
      <c r="A19" t="s">
        <v>10</v>
      </c>
      <c r="B19" t="s">
        <v>13</v>
      </c>
      <c r="C19" t="s">
        <v>5</v>
      </c>
      <c r="D19">
        <v>8</v>
      </c>
      <c r="E19">
        <v>0.35424901185770702</v>
      </c>
      <c r="F19">
        <v>8.5870158133208405E-2</v>
      </c>
    </row>
    <row r="20" spans="1:6">
      <c r="A20" t="s">
        <v>10</v>
      </c>
      <c r="B20" t="s">
        <v>13</v>
      </c>
      <c r="C20" t="s">
        <v>6</v>
      </c>
      <c r="D20">
        <v>8</v>
      </c>
      <c r="E20">
        <v>0.63355748311840798</v>
      </c>
      <c r="F20">
        <v>0.71890978373520198</v>
      </c>
    </row>
    <row r="21" spans="1:6" hidden="1">
      <c r="A21" t="s">
        <v>10</v>
      </c>
      <c r="B21" t="s">
        <v>13</v>
      </c>
      <c r="C21" t="s">
        <v>7</v>
      </c>
      <c r="D21">
        <v>8</v>
      </c>
      <c r="E21">
        <v>1.1110180494063</v>
      </c>
      <c r="F21">
        <v>1.6129002966199</v>
      </c>
    </row>
  </sheetData>
  <autoFilter ref="A1:F21" xr:uid="{0CF3CBD7-5580-1C49-A380-9FBD923BC7F8}">
    <filterColumn colId="2">
      <filters>
        <filter val="Sharpe Rati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2FB0-36B9-3748-96CA-6629D0A79A92}">
  <sheetPr filterMode="1"/>
  <dimension ref="A1:B10"/>
  <sheetViews>
    <sheetView workbookViewId="0">
      <selection activeCell="A2" sqref="A2:B9"/>
    </sheetView>
  </sheetViews>
  <sheetFormatPr baseColWidth="10" defaultRowHeight="16"/>
  <sheetData>
    <row r="1" spans="1:2">
      <c r="A1" t="s">
        <v>8</v>
      </c>
      <c r="B1" t="s">
        <v>9</v>
      </c>
    </row>
    <row r="2" spans="1:2">
      <c r="A2" t="s">
        <v>10</v>
      </c>
      <c r="B2" t="s">
        <v>11</v>
      </c>
    </row>
    <row r="3" spans="1:2">
      <c r="A3" t="s">
        <v>10</v>
      </c>
      <c r="B3" t="s">
        <v>13</v>
      </c>
    </row>
    <row r="4" spans="1:2" hidden="1">
      <c r="A4" t="s">
        <v>10</v>
      </c>
      <c r="B4" t="s">
        <v>14</v>
      </c>
    </row>
    <row r="5" spans="1:2">
      <c r="A5" t="s">
        <v>15</v>
      </c>
      <c r="B5" t="s">
        <v>11</v>
      </c>
    </row>
    <row r="6" spans="1:2">
      <c r="A6" t="s">
        <v>15</v>
      </c>
      <c r="B6" t="s">
        <v>13</v>
      </c>
    </row>
    <row r="7" spans="1:2" hidden="1">
      <c r="A7" t="s">
        <v>15</v>
      </c>
      <c r="B7" t="s">
        <v>14</v>
      </c>
    </row>
    <row r="8" spans="1:2">
      <c r="A8" t="s">
        <v>16</v>
      </c>
      <c r="B8" t="s">
        <v>11</v>
      </c>
    </row>
    <row r="9" spans="1:2">
      <c r="A9" t="s">
        <v>16</v>
      </c>
      <c r="B9" t="s">
        <v>13</v>
      </c>
    </row>
    <row r="10" spans="1:2" hidden="1">
      <c r="A10" t="s">
        <v>16</v>
      </c>
      <c r="B10" t="s">
        <v>14</v>
      </c>
    </row>
  </sheetData>
  <autoFilter ref="A1:B10" xr:uid="{64C52FB0-36B9-3748-96CA-6629D0A79A92}">
    <filterColumn colId="1">
      <filters>
        <filter val="Cointegration"/>
        <filter val="Correlation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6217-138F-3440-BF52-7D66AC73C54F}">
  <dimension ref="A1:H28"/>
  <sheetViews>
    <sheetView topLeftCell="B13" zoomScale="164" workbookViewId="0">
      <selection activeCell="D19" sqref="D19:G28"/>
    </sheetView>
  </sheetViews>
  <sheetFormatPr baseColWidth="10" defaultRowHeight="16"/>
  <cols>
    <col min="1" max="1" width="11" bestFit="1" customWidth="1"/>
    <col min="2" max="2" width="12.33203125" bestFit="1" customWidth="1"/>
    <col min="3" max="3" width="26.83203125" bestFit="1" customWidth="1"/>
    <col min="4" max="4" width="49.83203125" bestFit="1" customWidth="1"/>
    <col min="7" max="7" width="26.83203125" bestFit="1" customWidth="1"/>
  </cols>
  <sheetData>
    <row r="1" spans="1:7">
      <c r="A1" t="s">
        <v>8</v>
      </c>
      <c r="B1" t="s">
        <v>9</v>
      </c>
      <c r="C1" t="s">
        <v>17</v>
      </c>
    </row>
    <row r="2" spans="1:7">
      <c r="A2" t="s">
        <v>10</v>
      </c>
      <c r="B2" t="s">
        <v>11</v>
      </c>
      <c r="C2">
        <v>0.25</v>
      </c>
    </row>
    <row r="3" spans="1:7">
      <c r="A3" t="s">
        <v>10</v>
      </c>
      <c r="B3" t="s">
        <v>13</v>
      </c>
      <c r="C3">
        <v>0</v>
      </c>
    </row>
    <row r="4" spans="1:7">
      <c r="A4" t="s">
        <v>16</v>
      </c>
      <c r="B4" t="s">
        <v>11</v>
      </c>
      <c r="C4">
        <v>0.36363636363636304</v>
      </c>
    </row>
    <row r="5" spans="1:7">
      <c r="A5" t="s">
        <v>16</v>
      </c>
      <c r="B5" t="s">
        <v>13</v>
      </c>
      <c r="C5">
        <v>0.20833333333333301</v>
      </c>
    </row>
    <row r="6" spans="1:7">
      <c r="A6" t="s">
        <v>15</v>
      </c>
      <c r="B6" t="s">
        <v>11</v>
      </c>
      <c r="C6">
        <v>0.45</v>
      </c>
    </row>
    <row r="7" spans="1:7">
      <c r="A7" t="s">
        <v>15</v>
      </c>
      <c r="B7" t="s">
        <v>13</v>
      </c>
      <c r="C7">
        <v>0.21212121212121202</v>
      </c>
    </row>
    <row r="9" spans="1:7">
      <c r="E9" t="s">
        <v>8</v>
      </c>
      <c r="F9" t="s">
        <v>9</v>
      </c>
      <c r="G9" t="s">
        <v>17</v>
      </c>
    </row>
    <row r="10" spans="1:7">
      <c r="E10" t="s">
        <v>10</v>
      </c>
      <c r="F10" t="s">
        <v>11</v>
      </c>
      <c r="G10">
        <v>0.25</v>
      </c>
    </row>
    <row r="11" spans="1:7">
      <c r="E11" t="s">
        <v>10</v>
      </c>
      <c r="F11" t="s">
        <v>13</v>
      </c>
      <c r="G11">
        <v>0</v>
      </c>
    </row>
    <row r="12" spans="1:7">
      <c r="E12" t="s">
        <v>16</v>
      </c>
      <c r="F12" t="s">
        <v>11</v>
      </c>
      <c r="G12">
        <v>0.36363636363636304</v>
      </c>
    </row>
    <row r="13" spans="1:7">
      <c r="E13" t="s">
        <v>16</v>
      </c>
      <c r="F13" t="s">
        <v>13</v>
      </c>
      <c r="G13">
        <v>0.20833333333333301</v>
      </c>
    </row>
    <row r="14" spans="1:7">
      <c r="E14" t="s">
        <v>15</v>
      </c>
      <c r="F14" t="s">
        <v>11</v>
      </c>
      <c r="G14">
        <v>0.45</v>
      </c>
    </row>
    <row r="15" spans="1:7">
      <c r="E15" t="s">
        <v>15</v>
      </c>
      <c r="F15" t="s">
        <v>13</v>
      </c>
      <c r="G15">
        <v>0.21212121212121202</v>
      </c>
    </row>
    <row r="19" spans="3:8">
      <c r="D19" t="s">
        <v>23</v>
      </c>
      <c r="E19" t="s">
        <v>24</v>
      </c>
      <c r="F19" t="s">
        <v>25</v>
      </c>
      <c r="G19" t="s">
        <v>35</v>
      </c>
      <c r="H19">
        <f>SUM(F20:F28)</f>
        <v>34</v>
      </c>
    </row>
    <row r="20" spans="3:8">
      <c r="C20">
        <v>0</v>
      </c>
      <c r="D20" t="s">
        <v>26</v>
      </c>
      <c r="E20" t="s">
        <v>26</v>
      </c>
      <c r="F20">
        <v>7</v>
      </c>
      <c r="G20">
        <f>F20/$H$19</f>
        <v>0.20588235294117646</v>
      </c>
    </row>
    <row r="21" spans="3:8">
      <c r="C21">
        <v>1</v>
      </c>
      <c r="D21" t="s">
        <v>26</v>
      </c>
      <c r="E21" t="s">
        <v>27</v>
      </c>
      <c r="F21">
        <v>1</v>
      </c>
      <c r="G21">
        <f t="shared" ref="G21:G28" si="0">F21/$H$19</f>
        <v>2.9411764705882353E-2</v>
      </c>
    </row>
    <row r="22" spans="3:8">
      <c r="C22">
        <v>2</v>
      </c>
      <c r="D22" t="s">
        <v>26</v>
      </c>
      <c r="E22" t="s">
        <v>28</v>
      </c>
      <c r="F22">
        <v>3</v>
      </c>
      <c r="G22">
        <f t="shared" si="0"/>
        <v>8.8235294117647065E-2</v>
      </c>
    </row>
    <row r="23" spans="3:8">
      <c r="C23">
        <v>3</v>
      </c>
      <c r="D23" t="s">
        <v>26</v>
      </c>
      <c r="E23" t="s">
        <v>29</v>
      </c>
      <c r="F23">
        <v>1</v>
      </c>
      <c r="G23">
        <f t="shared" si="0"/>
        <v>2.9411764705882353E-2</v>
      </c>
    </row>
    <row r="24" spans="3:8">
      <c r="C24">
        <v>4</v>
      </c>
      <c r="D24" t="s">
        <v>30</v>
      </c>
      <c r="E24" t="s">
        <v>30</v>
      </c>
      <c r="F24">
        <v>13</v>
      </c>
      <c r="G24">
        <f t="shared" si="0"/>
        <v>0.38235294117647056</v>
      </c>
    </row>
    <row r="25" spans="3:8">
      <c r="C25">
        <v>5</v>
      </c>
      <c r="D25" t="s">
        <v>30</v>
      </c>
      <c r="E25" t="s">
        <v>31</v>
      </c>
      <c r="F25">
        <v>6</v>
      </c>
      <c r="G25">
        <f t="shared" si="0"/>
        <v>0.17647058823529413</v>
      </c>
    </row>
    <row r="26" spans="3:8">
      <c r="C26">
        <v>6</v>
      </c>
      <c r="D26" t="s">
        <v>27</v>
      </c>
      <c r="E26" t="s">
        <v>27</v>
      </c>
      <c r="F26">
        <v>1</v>
      </c>
      <c r="G26">
        <f t="shared" si="0"/>
        <v>2.9411764705882353E-2</v>
      </c>
    </row>
    <row r="27" spans="3:8">
      <c r="C27">
        <v>7</v>
      </c>
      <c r="D27" t="s">
        <v>32</v>
      </c>
      <c r="E27" t="s">
        <v>33</v>
      </c>
      <c r="F27">
        <v>1</v>
      </c>
      <c r="G27">
        <f t="shared" si="0"/>
        <v>2.9411764705882353E-2</v>
      </c>
    </row>
    <row r="28" spans="3:8">
      <c r="C28">
        <v>8</v>
      </c>
      <c r="D28" t="s">
        <v>34</v>
      </c>
      <c r="E28" t="s">
        <v>34</v>
      </c>
      <c r="F28">
        <v>1</v>
      </c>
      <c r="G28">
        <f t="shared" si="0"/>
        <v>2.9411764705882353E-2</v>
      </c>
    </row>
  </sheetData>
  <autoFilter ref="A1:C7" xr:uid="{8CDF6217-138F-3440-BF52-7D66AC73C54F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F25B0-9A93-9D48-9419-096D9638594D}">
  <dimension ref="A1:J19"/>
  <sheetViews>
    <sheetView zoomScale="160" workbookViewId="0">
      <selection activeCell="F10" sqref="F10:J19"/>
    </sheetView>
  </sheetViews>
  <sheetFormatPr baseColWidth="10" defaultRowHeight="16"/>
  <cols>
    <col min="3" max="3" width="15" bestFit="1" customWidth="1"/>
    <col min="5" max="5" width="15" bestFit="1" customWidth="1"/>
    <col min="6" max="6" width="22.6640625" bestFit="1" customWidth="1"/>
  </cols>
  <sheetData>
    <row r="1" spans="1:10" ht="18">
      <c r="A1" s="7" t="s">
        <v>0</v>
      </c>
      <c r="B1" s="8" t="s">
        <v>18</v>
      </c>
      <c r="C1" s="8"/>
      <c r="D1" s="8" t="s">
        <v>19</v>
      </c>
      <c r="E1" s="8"/>
      <c r="F1" s="9" t="s">
        <v>22</v>
      </c>
      <c r="G1" s="10"/>
    </row>
    <row r="2" spans="1:10">
      <c r="A2" s="7"/>
      <c r="B2" s="2" t="s">
        <v>20</v>
      </c>
      <c r="C2" s="2" t="s">
        <v>21</v>
      </c>
      <c r="D2" s="2" t="s">
        <v>20</v>
      </c>
      <c r="E2" s="2" t="s">
        <v>21</v>
      </c>
      <c r="F2" s="2" t="s">
        <v>20</v>
      </c>
    </row>
    <row r="3" spans="1:10">
      <c r="A3" s="3" t="s">
        <v>4</v>
      </c>
      <c r="B3" s="4">
        <v>-4.6535E-2</v>
      </c>
      <c r="C3" s="5">
        <v>2.5669999999999998E-2</v>
      </c>
      <c r="D3" s="4">
        <v>-5.2499999999999998E-2</v>
      </c>
      <c r="E3" s="5">
        <v>2.2696000000000001E-2</v>
      </c>
      <c r="F3" s="11">
        <f>B3/D3</f>
        <v>0.88638095238095238</v>
      </c>
    </row>
    <row r="4" spans="1:10">
      <c r="A4" s="3" t="s">
        <v>5</v>
      </c>
      <c r="B4" s="6">
        <v>0.29430170999999999</v>
      </c>
      <c r="C4" s="5">
        <v>7.1422379999999999</v>
      </c>
      <c r="D4" s="6">
        <v>0.35359000000000002</v>
      </c>
      <c r="E4" s="5">
        <v>8.0254000000000006E-2</v>
      </c>
      <c r="F4" s="11">
        <f t="shared" ref="F4:F6" si="0">B4/D4</f>
        <v>0.83232475465935118</v>
      </c>
    </row>
    <row r="5" spans="1:10">
      <c r="A5" s="3" t="s">
        <v>6</v>
      </c>
      <c r="B5" s="5">
        <v>0.64346700000000001</v>
      </c>
      <c r="C5" s="5">
        <v>0.78832400000000002</v>
      </c>
      <c r="D5" s="5">
        <v>0.57255</v>
      </c>
      <c r="E5" s="5">
        <v>0.61395500000000003</v>
      </c>
      <c r="F5" s="11">
        <f t="shared" si="0"/>
        <v>1.1238616714697407</v>
      </c>
    </row>
    <row r="6" spans="1:10">
      <c r="A6" s="3" t="s">
        <v>7</v>
      </c>
      <c r="B6" s="5">
        <v>0.88635399999999998</v>
      </c>
      <c r="C6" s="5">
        <v>1.378558</v>
      </c>
      <c r="D6" s="5">
        <v>0.75053000000000003</v>
      </c>
      <c r="E6" s="5">
        <v>1.0589470000000001</v>
      </c>
      <c r="F6" s="11">
        <f t="shared" si="0"/>
        <v>1.1809707806483418</v>
      </c>
    </row>
    <row r="10" spans="1:10">
      <c r="F10" t="s">
        <v>23</v>
      </c>
      <c r="G10" t="s">
        <v>24</v>
      </c>
      <c r="H10" t="s">
        <v>25</v>
      </c>
      <c r="I10" t="s">
        <v>35</v>
      </c>
      <c r="J10">
        <v>1</v>
      </c>
    </row>
    <row r="11" spans="1:10">
      <c r="F11" t="s">
        <v>26</v>
      </c>
      <c r="G11" t="s">
        <v>26</v>
      </c>
      <c r="H11">
        <v>7</v>
      </c>
      <c r="I11">
        <v>0.20588235294117646</v>
      </c>
      <c r="J11">
        <f>IF(F11=G11,1,0)</f>
        <v>1</v>
      </c>
    </row>
    <row r="12" spans="1:10">
      <c r="F12" t="s">
        <v>26</v>
      </c>
      <c r="G12" t="s">
        <v>27</v>
      </c>
      <c r="H12">
        <v>1</v>
      </c>
      <c r="I12">
        <v>2.9411764705882353E-2</v>
      </c>
      <c r="J12">
        <f>IF(F12=G12,1,0)</f>
        <v>0</v>
      </c>
    </row>
    <row r="13" spans="1:10">
      <c r="F13" t="s">
        <v>26</v>
      </c>
      <c r="G13" t="s">
        <v>28</v>
      </c>
      <c r="H13">
        <v>3</v>
      </c>
      <c r="I13">
        <v>8.8235294117647065E-2</v>
      </c>
      <c r="J13">
        <f>IF(F13=G13,1,0)</f>
        <v>0</v>
      </c>
    </row>
    <row r="14" spans="1:10">
      <c r="F14" t="s">
        <v>26</v>
      </c>
      <c r="G14" t="s">
        <v>29</v>
      </c>
      <c r="H14">
        <v>1</v>
      </c>
      <c r="I14">
        <v>2.9411764705882353E-2</v>
      </c>
      <c r="J14">
        <f>IF(F14=G14,1,0)</f>
        <v>0</v>
      </c>
    </row>
    <row r="15" spans="1:10">
      <c r="F15" t="s">
        <v>30</v>
      </c>
      <c r="G15" t="s">
        <v>30</v>
      </c>
      <c r="H15">
        <v>13</v>
      </c>
      <c r="I15">
        <v>0.38235294117647056</v>
      </c>
      <c r="J15">
        <f>IF(F15=G15,1,0)</f>
        <v>1</v>
      </c>
    </row>
    <row r="16" spans="1:10">
      <c r="F16" t="s">
        <v>30</v>
      </c>
      <c r="G16" t="s">
        <v>31</v>
      </c>
      <c r="H16">
        <v>6</v>
      </c>
      <c r="I16">
        <v>0.17647058823529413</v>
      </c>
      <c r="J16">
        <f>IF(F16=G16,1,0)</f>
        <v>0</v>
      </c>
    </row>
    <row r="17" spans="6:10">
      <c r="F17" t="s">
        <v>27</v>
      </c>
      <c r="G17" t="s">
        <v>27</v>
      </c>
      <c r="H17">
        <v>1</v>
      </c>
      <c r="I17">
        <v>2.9411764705882353E-2</v>
      </c>
      <c r="J17">
        <f>IF(F17=G17,1,0)</f>
        <v>1</v>
      </c>
    </row>
    <row r="18" spans="6:10">
      <c r="F18" t="s">
        <v>32</v>
      </c>
      <c r="G18" t="s">
        <v>33</v>
      </c>
      <c r="H18">
        <v>1</v>
      </c>
      <c r="I18">
        <v>2.9411764705882353E-2</v>
      </c>
      <c r="J18">
        <f>IF(F18=G18,1,0)</f>
        <v>0</v>
      </c>
    </row>
    <row r="19" spans="6:10">
      <c r="F19" t="s">
        <v>34</v>
      </c>
      <c r="G19" t="s">
        <v>34</v>
      </c>
      <c r="H19">
        <v>1</v>
      </c>
      <c r="I19">
        <v>2.9411764705882353E-2</v>
      </c>
      <c r="J19">
        <f>IF(F19=G19,1,0)</f>
        <v>1</v>
      </c>
    </row>
  </sheetData>
  <mergeCells count="3">
    <mergeCell ref="B1:C1"/>
    <mergeCell ref="D1:E1"/>
    <mergeCell ref="A1:A2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3E028-2B3B-754A-89A5-D824BB553F1A}">
  <dimension ref="A1:E6"/>
  <sheetViews>
    <sheetView tabSelected="1" zoomScale="136" workbookViewId="0">
      <selection sqref="A1:E6"/>
    </sheetView>
  </sheetViews>
  <sheetFormatPr baseColWidth="10" defaultRowHeight="16"/>
  <cols>
    <col min="1" max="1" width="48" bestFit="1" customWidth="1"/>
    <col min="2" max="2" width="55.1640625" bestFit="1" customWidth="1"/>
  </cols>
  <sheetData>
    <row r="1" spans="1:5">
      <c r="A1" t="s">
        <v>23</v>
      </c>
      <c r="B1" t="s">
        <v>24</v>
      </c>
      <c r="C1" t="s">
        <v>25</v>
      </c>
      <c r="D1" t="s">
        <v>35</v>
      </c>
      <c r="E1">
        <v>1</v>
      </c>
    </row>
    <row r="2" spans="1:5">
      <c r="A2" t="s">
        <v>26</v>
      </c>
      <c r="B2" t="s">
        <v>27</v>
      </c>
      <c r="C2">
        <v>1</v>
      </c>
      <c r="D2">
        <v>2.9411764705882353E-2</v>
      </c>
      <c r="E2">
        <v>0</v>
      </c>
    </row>
    <row r="3" spans="1:5">
      <c r="A3" t="s">
        <v>26</v>
      </c>
      <c r="B3" t="s">
        <v>28</v>
      </c>
      <c r="C3">
        <v>3</v>
      </c>
      <c r="D3">
        <v>8.8235294117647065E-2</v>
      </c>
      <c r="E3">
        <v>0</v>
      </c>
    </row>
    <row r="4" spans="1:5">
      <c r="A4" t="s">
        <v>26</v>
      </c>
      <c r="B4" t="s">
        <v>29</v>
      </c>
      <c r="C4">
        <v>1</v>
      </c>
      <c r="D4">
        <v>2.9411764705882353E-2</v>
      </c>
      <c r="E4">
        <v>0</v>
      </c>
    </row>
    <row r="5" spans="1:5">
      <c r="A5" t="s">
        <v>30</v>
      </c>
      <c r="B5" t="s">
        <v>31</v>
      </c>
      <c r="C5">
        <v>6</v>
      </c>
      <c r="D5">
        <v>0.17647058823529413</v>
      </c>
      <c r="E5">
        <v>0</v>
      </c>
    </row>
    <row r="6" spans="1:5">
      <c r="A6" t="s">
        <v>32</v>
      </c>
      <c r="B6" t="s">
        <v>33</v>
      </c>
      <c r="C6">
        <v>1</v>
      </c>
      <c r="D6">
        <v>2.9411764705882353E-2</v>
      </c>
      <c r="E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0.3</vt:lpstr>
      <vt:lpstr>0.5</vt:lpstr>
      <vt:lpstr>Sheet2</vt:lpstr>
      <vt:lpstr>Sheet5</vt:lpstr>
      <vt:lpstr>Sheet6</vt:lpstr>
      <vt:lpstr>value_count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尚饮茶艺社 社团</dc:creator>
  <cp:lastModifiedBy>Caleb Lin</cp:lastModifiedBy>
  <dcterms:created xsi:type="dcterms:W3CDTF">2024-05-16T01:34:24Z</dcterms:created>
  <dcterms:modified xsi:type="dcterms:W3CDTF">2024-05-16T04:42:48Z</dcterms:modified>
</cp:coreProperties>
</file>