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/>
  <mc:AlternateContent xmlns:mc="http://schemas.openxmlformats.org/markup-compatibility/2006">
    <mc:Choice Requires="x15">
      <x15ac:absPath xmlns:x15ac="http://schemas.microsoft.com/office/spreadsheetml/2010/11/ac" url="D:\4 Project\16 LaserSolder\LaserSolder\Doc\"/>
    </mc:Choice>
  </mc:AlternateContent>
  <xr:revisionPtr revIDLastSave="0" documentId="13_ncr:1_{A881C6FE-DBF4-4614-A551-A9FC5F6ADD69}" xr6:coauthVersionLast="47" xr6:coauthVersionMax="47" xr10:uidLastSave="{00000000-0000-0000-0000-000000000000}"/>
  <bookViews>
    <workbookView xWindow="45000" yWindow="30" windowWidth="27270" windowHeight="15900" activeTab="1" xr2:uid="{00000000-000D-0000-FFFF-FFFF00000000}"/>
  </bookViews>
  <sheets>
    <sheet name="进度" sheetId="6" r:id="rId1"/>
    <sheet name="IO变量" sheetId="2" r:id="rId2"/>
    <sheet name="轴" sheetId="3" r:id="rId3"/>
    <sheet name="Sheet1" sheetId="5" r:id="rId4"/>
    <sheet name="参数" sheetId="7" r:id="rId5"/>
    <sheet name="报警" sheetId="8" r:id="rId6"/>
    <sheet name="加工流程" sheetId="9" r:id="rId7"/>
    <sheet name="Sheet2" sheetId="10" r:id="rId8"/>
  </sheets>
  <calcPr calcId="191029"/>
</workbook>
</file>

<file path=xl/calcChain.xml><?xml version="1.0" encoding="utf-8"?>
<calcChain xmlns="http://schemas.openxmlformats.org/spreadsheetml/2006/main">
  <c r="T71" i="7" l="1"/>
  <c r="T42" i="7"/>
  <c r="T43" i="7" s="1"/>
  <c r="T44" i="7" s="1"/>
  <c r="T45" i="7" s="1"/>
  <c r="T46" i="7" s="1"/>
  <c r="T41" i="7"/>
  <c r="T33" i="7"/>
  <c r="T34" i="7" s="1"/>
  <c r="T35" i="7" s="1"/>
  <c r="T36" i="7" s="1"/>
  <c r="T37" i="7" s="1"/>
  <c r="T38" i="7" s="1"/>
  <c r="T16" i="7"/>
  <c r="T17" i="7" s="1"/>
  <c r="T18" i="7" s="1"/>
  <c r="T19" i="7" s="1"/>
  <c r="T20" i="7" s="1"/>
  <c r="T21" i="7" s="1"/>
  <c r="T9" i="7"/>
  <c r="T10" i="7" s="1"/>
  <c r="T11" i="7" s="1"/>
  <c r="T12" i="7" s="1"/>
  <c r="T13" i="7" s="1"/>
  <c r="T8" i="7"/>
  <c r="J264" i="3"/>
  <c r="J263" i="3"/>
  <c r="J262" i="3"/>
  <c r="J261" i="3"/>
  <c r="J260" i="3"/>
  <c r="J259" i="3"/>
  <c r="J258" i="3"/>
  <c r="J257" i="3"/>
  <c r="J256" i="3"/>
  <c r="J255" i="3"/>
  <c r="J254" i="3"/>
  <c r="J253" i="3"/>
  <c r="J252" i="3"/>
  <c r="J251" i="3"/>
  <c r="J250" i="3"/>
  <c r="J249" i="3"/>
  <c r="J248" i="3"/>
  <c r="J247" i="3"/>
  <c r="J246" i="3"/>
  <c r="J245" i="3"/>
  <c r="J244" i="3"/>
  <c r="J243" i="3"/>
  <c r="J242" i="3"/>
  <c r="J241" i="3"/>
  <c r="J239" i="3"/>
  <c r="J238" i="3"/>
  <c r="J237" i="3"/>
  <c r="J236" i="3"/>
  <c r="J235" i="3"/>
  <c r="J234" i="3"/>
  <c r="J233" i="3"/>
  <c r="J232" i="3"/>
  <c r="J231" i="3"/>
  <c r="J230" i="3"/>
  <c r="J229" i="3"/>
  <c r="J228" i="3"/>
  <c r="J227" i="3"/>
  <c r="J226" i="3"/>
  <c r="J225" i="3"/>
  <c r="J224" i="3"/>
  <c r="J223" i="3"/>
  <c r="J222" i="3"/>
  <c r="J221" i="3"/>
  <c r="J220" i="3"/>
  <c r="J219" i="3"/>
  <c r="J218" i="3"/>
  <c r="J217" i="3"/>
  <c r="J216" i="3"/>
  <c r="J214" i="3"/>
  <c r="J213" i="3"/>
  <c r="J212" i="3"/>
  <c r="J211" i="3"/>
  <c r="J210" i="3"/>
  <c r="J209" i="3"/>
  <c r="J208" i="3"/>
  <c r="J207" i="3"/>
  <c r="J206" i="3"/>
  <c r="J205" i="3"/>
  <c r="J204" i="3"/>
  <c r="J203" i="3"/>
  <c r="J202" i="3"/>
  <c r="J201" i="3"/>
  <c r="J200" i="3"/>
  <c r="J199" i="3"/>
  <c r="J198" i="3"/>
  <c r="J197" i="3"/>
  <c r="J196" i="3"/>
  <c r="J195" i="3"/>
  <c r="J194" i="3"/>
  <c r="J193" i="3"/>
  <c r="J192" i="3"/>
  <c r="J191" i="3"/>
  <c r="J189" i="3"/>
  <c r="J188" i="3"/>
  <c r="J187" i="3"/>
  <c r="J186" i="3"/>
  <c r="J185" i="3"/>
  <c r="J184" i="3"/>
  <c r="J183" i="3"/>
  <c r="J182" i="3"/>
  <c r="J181" i="3"/>
  <c r="J180" i="3"/>
  <c r="J179" i="3"/>
  <c r="J178" i="3"/>
  <c r="J177" i="3"/>
  <c r="J176" i="3"/>
  <c r="J175" i="3"/>
  <c r="J174" i="3"/>
  <c r="J173" i="3"/>
  <c r="J172" i="3"/>
  <c r="J171" i="3"/>
  <c r="J170" i="3"/>
  <c r="J169" i="3"/>
  <c r="J168" i="3"/>
  <c r="J167" i="3"/>
  <c r="J166" i="3"/>
  <c r="J154" i="3"/>
  <c r="J153" i="3"/>
  <c r="J152" i="3"/>
  <c r="J151" i="3"/>
  <c r="J150" i="3"/>
  <c r="J149" i="3"/>
  <c r="J148" i="3"/>
  <c r="J147" i="3"/>
  <c r="J146" i="3"/>
  <c r="J145" i="3"/>
  <c r="J144" i="3"/>
  <c r="J143" i="3"/>
  <c r="J142" i="3"/>
  <c r="J141" i="3"/>
  <c r="J140" i="3"/>
  <c r="J139" i="3"/>
  <c r="J138" i="3"/>
  <c r="J137" i="3"/>
  <c r="J136" i="3"/>
  <c r="J135" i="3"/>
  <c r="J134" i="3"/>
  <c r="J133" i="3"/>
  <c r="J132" i="3"/>
  <c r="J131" i="3"/>
  <c r="J130" i="3"/>
  <c r="J129" i="3"/>
  <c r="J127" i="3"/>
  <c r="J126" i="3"/>
  <c r="J125" i="3"/>
  <c r="J124" i="3"/>
  <c r="J123" i="3"/>
  <c r="J122" i="3"/>
  <c r="J121" i="3"/>
  <c r="J120" i="3"/>
  <c r="J119" i="3"/>
  <c r="J118" i="3"/>
  <c r="J117" i="3"/>
  <c r="J116" i="3"/>
  <c r="J115" i="3"/>
  <c r="J114" i="3"/>
  <c r="J113" i="3"/>
  <c r="J112" i="3"/>
  <c r="J111" i="3"/>
  <c r="J110" i="3"/>
  <c r="J109" i="3"/>
  <c r="J108" i="3"/>
  <c r="J107" i="3"/>
  <c r="J106" i="3"/>
  <c r="J105" i="3"/>
  <c r="J104" i="3"/>
  <c r="J102" i="3"/>
  <c r="J101" i="3"/>
  <c r="J100" i="3"/>
  <c r="J99" i="3"/>
  <c r="J98" i="3"/>
  <c r="J97" i="3"/>
  <c r="J96" i="3"/>
  <c r="J95" i="3"/>
  <c r="J94" i="3"/>
  <c r="J93" i="3"/>
  <c r="J92" i="3"/>
  <c r="J91" i="3"/>
  <c r="J90" i="3"/>
  <c r="J89" i="3"/>
  <c r="J88" i="3"/>
  <c r="J87" i="3"/>
  <c r="J86" i="3"/>
  <c r="J85" i="3"/>
  <c r="J84" i="3"/>
  <c r="J83" i="3"/>
  <c r="J82" i="3"/>
  <c r="J81" i="3"/>
  <c r="J80" i="3"/>
  <c r="J79" i="3"/>
  <c r="J77" i="3"/>
  <c r="J76" i="3"/>
  <c r="J75" i="3"/>
  <c r="J74" i="3"/>
  <c r="J73" i="3"/>
  <c r="J72" i="3"/>
  <c r="J71" i="3"/>
  <c r="J70" i="3"/>
  <c r="J69" i="3"/>
  <c r="J68" i="3"/>
  <c r="J67" i="3"/>
  <c r="J66" i="3"/>
  <c r="J65" i="3"/>
  <c r="J64" i="3"/>
  <c r="J63" i="3"/>
  <c r="J62" i="3"/>
  <c r="J61" i="3"/>
  <c r="J60" i="3"/>
  <c r="J59" i="3"/>
  <c r="J58" i="3"/>
  <c r="J57" i="3"/>
  <c r="J56" i="3"/>
  <c r="J55" i="3"/>
  <c r="J54" i="3"/>
  <c r="J52" i="3"/>
  <c r="J51" i="3"/>
  <c r="J50" i="3"/>
  <c r="J49" i="3"/>
  <c r="J48" i="3"/>
  <c r="J47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O27" i="3"/>
  <c r="G27" i="3"/>
  <c r="O26" i="3"/>
  <c r="G26" i="3"/>
  <c r="O25" i="3"/>
  <c r="F25" i="3"/>
  <c r="G25" i="3" s="1"/>
  <c r="O24" i="3"/>
  <c r="F24" i="3"/>
  <c r="G24" i="3" s="1"/>
  <c r="O23" i="3"/>
  <c r="F23" i="3"/>
  <c r="G23" i="3" s="1"/>
  <c r="O22" i="3"/>
  <c r="F22" i="3"/>
  <c r="G22" i="3" s="1"/>
  <c r="O21" i="3"/>
  <c r="F21" i="3"/>
  <c r="G21" i="3" s="1"/>
  <c r="O20" i="3"/>
  <c r="F20" i="3"/>
  <c r="G20" i="3" s="1"/>
  <c r="O19" i="3"/>
  <c r="G19" i="3"/>
  <c r="F19" i="3"/>
  <c r="O18" i="3"/>
  <c r="F18" i="3"/>
  <c r="G18" i="3" s="1"/>
  <c r="O17" i="3"/>
  <c r="F17" i="3"/>
  <c r="G17" i="3" s="1"/>
  <c r="O16" i="3"/>
  <c r="F16" i="3"/>
  <c r="G16" i="3" s="1"/>
  <c r="O15" i="3"/>
  <c r="F15" i="3"/>
  <c r="G15" i="3" s="1"/>
  <c r="O14" i="3"/>
  <c r="F14" i="3"/>
  <c r="G14" i="3" s="1"/>
  <c r="O13" i="3"/>
  <c r="F13" i="3"/>
  <c r="G13" i="3" s="1"/>
  <c r="O12" i="3"/>
  <c r="F12" i="3"/>
  <c r="G12" i="3" s="1"/>
  <c r="O11" i="3"/>
  <c r="G11" i="3"/>
  <c r="F11" i="3"/>
  <c r="O10" i="3"/>
  <c r="F10" i="3"/>
  <c r="G10" i="3" s="1"/>
  <c r="O9" i="3"/>
  <c r="G9" i="3"/>
  <c r="O8" i="3"/>
  <c r="G8" i="3"/>
  <c r="O7" i="3"/>
  <c r="G7" i="3"/>
  <c r="O6" i="3"/>
  <c r="G6" i="3"/>
  <c r="O5" i="3"/>
  <c r="G5" i="3"/>
  <c r="O4" i="3"/>
  <c r="G4" i="3"/>
  <c r="O3" i="3"/>
  <c r="G3" i="3"/>
  <c r="O2" i="3"/>
  <c r="G2" i="3"/>
  <c r="E24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</calcChain>
</file>

<file path=xl/sharedStrings.xml><?xml version="1.0" encoding="utf-8"?>
<sst xmlns="http://schemas.openxmlformats.org/spreadsheetml/2006/main" count="6873" uniqueCount="1599">
  <si>
    <t>激光焊接下位软件项目推进时间表</t>
  </si>
  <si>
    <t>数据更新日期：</t>
  </si>
  <si>
    <t>项目推进计划</t>
  </si>
  <si>
    <t>序号</t>
  </si>
  <si>
    <t>项目名称</t>
  </si>
  <si>
    <t>工作细分</t>
  </si>
  <si>
    <t>开始日期</t>
  </si>
  <si>
    <t>时间周期</t>
  </si>
  <si>
    <t>结束日期</t>
  </si>
  <si>
    <t>责任人</t>
  </si>
  <si>
    <t>当前进度百分比</t>
  </si>
  <si>
    <t>项目前期准备工作</t>
  </si>
  <si>
    <t>熟悉电气图纸，了解机械结构、电气硬件配置</t>
  </si>
  <si>
    <t>刘华威</t>
  </si>
  <si>
    <t>整理并命名IO变量、轴变量</t>
  </si>
  <si>
    <t>设备分模块分析控制逻辑并画流程图</t>
  </si>
  <si>
    <t>软件开发及测试</t>
  </si>
  <si>
    <t>搭建下位机软件程序框架</t>
  </si>
  <si>
    <t>整理设备所需命令、参数、状态</t>
  </si>
  <si>
    <t>轴使能程序、轴绝对运动、相对运动、Jog点动程序</t>
  </si>
  <si>
    <t>轴报警、读取轴状态、IO映射程序</t>
  </si>
  <si>
    <t>轴回零程序</t>
  </si>
  <si>
    <t>龙门耦合程序、龙门拍照、焊接程序</t>
  </si>
  <si>
    <t>物料自动化进出程序</t>
  </si>
  <si>
    <t>R2R模组卷径计算，恒定收放卷速度计算</t>
  </si>
  <si>
    <t>R2R拉膜自动纠偏程序</t>
  </si>
  <si>
    <t>R2R放卷收卷联动拉膜程序</t>
  </si>
  <si>
    <t>完善报警与保护</t>
  </si>
  <si>
    <t>软件的调试及优化</t>
  </si>
  <si>
    <t>扫描IO硬件、软件与硬件绑定</t>
  </si>
  <si>
    <t>测试IO、测试轴点动</t>
  </si>
  <si>
    <t>自动化调试</t>
  </si>
  <si>
    <t>项目完结工作</t>
  </si>
  <si>
    <t>软著编写及启动发布流程</t>
  </si>
  <si>
    <r>
      <rPr>
        <sz val="10"/>
        <color theme="1"/>
        <rFont val="Arial"/>
        <family val="2"/>
      </rPr>
      <t>3</t>
    </r>
    <r>
      <rPr>
        <sz val="10"/>
        <color theme="1"/>
        <rFont val="宋体"/>
        <charset val="134"/>
      </rPr>
      <t>月</t>
    </r>
    <r>
      <rPr>
        <sz val="10"/>
        <color theme="1"/>
        <rFont val="Arial"/>
        <family val="2"/>
      </rPr>
      <t>26</t>
    </r>
  </si>
  <si>
    <t>软件相关文件整理及归档</t>
  </si>
  <si>
    <t>(*</t>
  </si>
  <si>
    <t>EL1889-A</t>
  </si>
  <si>
    <t>*)</t>
  </si>
  <si>
    <t>EL2889-A</t>
  </si>
  <si>
    <t>Pause</t>
  </si>
  <si>
    <t>:BOOL;</t>
  </si>
  <si>
    <t>暂停按钮</t>
  </si>
  <si>
    <t>PauseLight</t>
  </si>
  <si>
    <t>暂停按钮指示灯</t>
  </si>
  <si>
    <t>stInput.</t>
  </si>
  <si>
    <t>:=EL1889[1,1];</t>
  </si>
  <si>
    <t>EL2889[1,1]:=</t>
  </si>
  <si>
    <t>stOutput.</t>
  </si>
  <si>
    <t>;</t>
  </si>
  <si>
    <t>Mute</t>
  </si>
  <si>
    <t>报警消音按钮</t>
  </si>
  <si>
    <t>MuteLight</t>
  </si>
  <si>
    <t>报警消音指示灯</t>
  </si>
  <si>
    <t>:=EL1889[1,2];</t>
  </si>
  <si>
    <t>EL2889[1,2]:=</t>
  </si>
  <si>
    <t>AirPress</t>
  </si>
  <si>
    <t>总气压表</t>
  </si>
  <si>
    <t>yellowLight</t>
  </si>
  <si>
    <t>三色灯-黄灯</t>
  </si>
  <si>
    <t>:=EL1889[1,3];</t>
  </si>
  <si>
    <t>EL2889[1,3]:=</t>
  </si>
  <si>
    <t>SafeDoor1</t>
  </si>
  <si>
    <t>安全门开关1</t>
  </si>
  <si>
    <t>greenLight</t>
  </si>
  <si>
    <t>三色灯-绿灯</t>
  </si>
  <si>
    <t>:=EL1889[1,4];</t>
  </si>
  <si>
    <t>EL2889[1,4]:=</t>
  </si>
  <si>
    <t>SafeDoor2</t>
  </si>
  <si>
    <t>安全门开关2</t>
  </si>
  <si>
    <t>redLight</t>
  </si>
  <si>
    <t>三色灯-红灯</t>
  </si>
  <si>
    <t>:=EL1889[1,5];</t>
  </si>
  <si>
    <t>EL2889[1,5]:=</t>
  </si>
  <si>
    <t>SafeDoor3</t>
  </si>
  <si>
    <t>安全门开关3</t>
  </si>
  <si>
    <t>Buzzer</t>
  </si>
  <si>
    <t>三色灯-蜂鸣器</t>
  </si>
  <si>
    <t>:=EL1889[1,6];</t>
  </si>
  <si>
    <t>EL2889[1,6]:=</t>
  </si>
  <si>
    <t>SafeDoor4</t>
  </si>
  <si>
    <t>安全门开关4</t>
  </si>
  <si>
    <t>LedLight</t>
  </si>
  <si>
    <t>照明灯</t>
  </si>
  <si>
    <t>:=EL1889[1,7];</t>
  </si>
  <si>
    <t>EL2889[1,7]:=</t>
  </si>
  <si>
    <t>SafeDoor5</t>
  </si>
  <si>
    <t>安全门开关5</t>
  </si>
  <si>
    <t>Reserve1_8</t>
  </si>
  <si>
    <t>预留</t>
  </si>
  <si>
    <t>:=EL1889[1,8];</t>
  </si>
  <si>
    <t>EL2889[1,8]:=</t>
  </si>
  <si>
    <t>SafeDoor6</t>
  </si>
  <si>
    <t>安全门开关6</t>
  </si>
  <si>
    <t>Reserve1_9</t>
  </si>
  <si>
    <t>:=EL1889[1,9];</t>
  </si>
  <si>
    <t>EL2889[1,9]:=</t>
  </si>
  <si>
    <t>SafeDoor7</t>
  </si>
  <si>
    <t>安全门开关7</t>
  </si>
  <si>
    <t>Reserve1_10</t>
  </si>
  <si>
    <t>:=EL1889[1,10];</t>
  </si>
  <si>
    <t>EL2889[1,10]:=</t>
  </si>
  <si>
    <t>SafeDoor8</t>
  </si>
  <si>
    <t>安全门开关8</t>
  </si>
  <si>
    <t>Reserve1_11</t>
  </si>
  <si>
    <t>:=EL1889[1,11];</t>
  </si>
  <si>
    <t>EL2889[1,11]:=</t>
  </si>
  <si>
    <t>Mark3_Status</t>
  </si>
  <si>
    <t>打标状态信号3</t>
  </si>
  <si>
    <t>Reserve1_12</t>
  </si>
  <si>
    <t>:=EL1889[1,12];</t>
  </si>
  <si>
    <t>EL2889[1,12]:=</t>
  </si>
  <si>
    <t>Mark4_Status</t>
  </si>
  <si>
    <t>打标状态信号4</t>
  </si>
  <si>
    <t>Reserve1_13</t>
  </si>
  <si>
    <t>:=EL1889[1,13];</t>
  </si>
  <si>
    <t>EL2889[1,13]:=</t>
  </si>
  <si>
    <t>Mark5_Status</t>
  </si>
  <si>
    <t>打标状态信号5</t>
  </si>
  <si>
    <t>Reserve1_14</t>
  </si>
  <si>
    <t>:=EL1889[1,14];</t>
  </si>
  <si>
    <t>EL2889[1,14]:=</t>
  </si>
  <si>
    <t>Mark6_Status</t>
  </si>
  <si>
    <t>打标状态信号6</t>
  </si>
  <si>
    <t>Reserve1_15</t>
  </si>
  <si>
    <t>:=EL1889[1,15];</t>
  </si>
  <si>
    <t>EL2889[1,15]:=</t>
  </si>
  <si>
    <t>Mark7_Status</t>
  </si>
  <si>
    <t>打标状态信号7</t>
  </si>
  <si>
    <t>Reserve1_16</t>
  </si>
  <si>
    <t>:=EL1889[1,16];</t>
  </si>
  <si>
    <t>EL2889[1,16]:=</t>
  </si>
  <si>
    <t>EL1889-B</t>
  </si>
  <si>
    <t>EL2889-B</t>
  </si>
  <si>
    <t>SaftyGrating1</t>
  </si>
  <si>
    <t>光栅感应1</t>
  </si>
  <si>
    <t>Mark1Start</t>
  </si>
  <si>
    <t>打标卡1启动</t>
  </si>
  <si>
    <t>:=EL1889[2,1];</t>
  </si>
  <si>
    <t>EL2889[2,1]:=</t>
  </si>
  <si>
    <t>SaftyGrating2</t>
  </si>
  <si>
    <t>光栅感应2</t>
  </si>
  <si>
    <t>Mark2Start</t>
  </si>
  <si>
    <t>打标卡2启动</t>
  </si>
  <si>
    <t>:=EL1889[2,2];</t>
  </si>
  <si>
    <t>EL2889[2,2]:=</t>
  </si>
  <si>
    <t>SaftyGrating3</t>
  </si>
  <si>
    <t>光栅感应3</t>
  </si>
  <si>
    <t>Gantry1Light</t>
  </si>
  <si>
    <t>龙门1光源</t>
  </si>
  <si>
    <t>:=EL1889[2,3];</t>
  </si>
  <si>
    <t>EL2889[2,3]:=</t>
  </si>
  <si>
    <t>SaftyGrating4</t>
  </si>
  <si>
    <t>光栅感应4</t>
  </si>
  <si>
    <t>Gantry2Light</t>
  </si>
  <si>
    <t>龙门2光源</t>
  </si>
  <si>
    <t>:=EL1889[2,4];</t>
  </si>
  <si>
    <t>EL2889[2,4]:=</t>
  </si>
  <si>
    <t>Reserve2_5</t>
  </si>
  <si>
    <t>InBeltMotorFw</t>
  </si>
  <si>
    <t>入口流水线电机正转</t>
  </si>
  <si>
    <t>:=EL1889[2,5];</t>
  </si>
  <si>
    <t>EL2889[2,5]:=</t>
  </si>
  <si>
    <t>UpStreamReady</t>
  </si>
  <si>
    <t>上游准备好</t>
  </si>
  <si>
    <t>InBeltMotorBw</t>
  </si>
  <si>
    <t>入口流水线电机反转</t>
  </si>
  <si>
    <t>:=EL1889[2,6];</t>
  </si>
  <si>
    <t>EL2889[2,6]:=</t>
  </si>
  <si>
    <t>UpStreamAlm</t>
  </si>
  <si>
    <t>上游故障</t>
  </si>
  <si>
    <t>MidBeltMotorFw</t>
  </si>
  <si>
    <t>中间流水线电机正转</t>
  </si>
  <si>
    <t>:=EL1889[2,7];</t>
  </si>
  <si>
    <t>EL2889[2,7]:=</t>
  </si>
  <si>
    <t>DownStreamAllow</t>
  </si>
  <si>
    <t>下游允许</t>
  </si>
  <si>
    <t>MidBeltMotorBw</t>
  </si>
  <si>
    <t>中间流水线电机反转</t>
  </si>
  <si>
    <t>:=EL1889[2,8];</t>
  </si>
  <si>
    <t>EL2889[2,8]:=</t>
  </si>
  <si>
    <t>DownStreamAlm</t>
  </si>
  <si>
    <t>下游故障</t>
  </si>
  <si>
    <t>OutBeltMotorFw</t>
  </si>
  <si>
    <t>出口流水线电机正转</t>
  </si>
  <si>
    <t>:=EL1889[2,9];</t>
  </si>
  <si>
    <t>EL2889[2,9]:=</t>
  </si>
  <si>
    <t>Mark8_Status</t>
  </si>
  <si>
    <t>打标状态信号8</t>
  </si>
  <si>
    <t>OutBeltMotorBw</t>
  </si>
  <si>
    <t>出口流水线电机反转</t>
  </si>
  <si>
    <t>:=EL1889[2,10];</t>
  </si>
  <si>
    <t>EL2889[2,10]:=</t>
  </si>
  <si>
    <t>Mark9_Status</t>
  </si>
  <si>
    <t>打标状态信号9</t>
  </si>
  <si>
    <t>AllowToUp</t>
  </si>
  <si>
    <t>允许上游进料</t>
  </si>
  <si>
    <t>:=EL1889[2,11];</t>
  </si>
  <si>
    <t>EL2889[2,11]:=</t>
  </si>
  <si>
    <t>Mark10_Status</t>
  </si>
  <si>
    <t>打标状态信号10</t>
  </si>
  <si>
    <t>AlmToUp</t>
  </si>
  <si>
    <t>故障输出至上游</t>
  </si>
  <si>
    <t>:=EL1889[2,12];</t>
  </si>
  <si>
    <t>EL2889[2,12]:=</t>
  </si>
  <si>
    <t>Mark11_Status</t>
  </si>
  <si>
    <t>打标状态信号11</t>
  </si>
  <si>
    <t>ReadyToDown</t>
  </si>
  <si>
    <t>本机准备好至下游</t>
  </si>
  <si>
    <t>:=EL1889[2,13];</t>
  </si>
  <si>
    <t>EL2889[2,13]:=</t>
  </si>
  <si>
    <t>Mark12_Status</t>
  </si>
  <si>
    <t>打标状态信号12</t>
  </si>
  <si>
    <t>AlmToDown</t>
  </si>
  <si>
    <t>故障输出至下游</t>
  </si>
  <si>
    <t>:=EL1889[2,14];</t>
  </si>
  <si>
    <t>EL2889[2,14]:=</t>
  </si>
  <si>
    <t>StationA_CycleVac2Ok</t>
  </si>
  <si>
    <t>升降平台A沿边负压检测2</t>
  </si>
  <si>
    <t>Gantry1LaserEnable</t>
  </si>
  <si>
    <t>龙门1激光器使能</t>
  </si>
  <si>
    <t>:=EL1889[2,15];</t>
  </si>
  <si>
    <t>EL2889[2,15]:=</t>
  </si>
  <si>
    <t>StationB_CycleVac2Ok</t>
  </si>
  <si>
    <t>升降平台B沿边负压检测2</t>
  </si>
  <si>
    <t>Gantry2LaserEnable</t>
  </si>
  <si>
    <t>龙门2激光器使能</t>
  </si>
  <si>
    <t>:=EL1889[2,16];</t>
  </si>
  <si>
    <t>EL2889[2,16]:=</t>
  </si>
  <si>
    <t>EL1889-C</t>
  </si>
  <si>
    <t>EL2889-C</t>
  </si>
  <si>
    <t>Gantry1Sensor1</t>
  </si>
  <si>
    <t>龙门1光敏检测1</t>
  </si>
  <si>
    <t>InPressCyl1</t>
  </si>
  <si>
    <t>入口压膜气缸1电磁阀</t>
  </si>
  <si>
    <t>:=EL1889[3,1];</t>
  </si>
  <si>
    <t>EL2889[3,1]:=</t>
  </si>
  <si>
    <t>Gantry1Sensor2</t>
  </si>
  <si>
    <t>龙门1光敏检测2</t>
  </si>
  <si>
    <t>InPressCyl2</t>
  </si>
  <si>
    <t>入口压膜气缸2电磁阀</t>
  </si>
  <si>
    <t>:=EL1889[3,2];</t>
  </si>
  <si>
    <t>EL2889[3,2]:=</t>
  </si>
  <si>
    <t>Gantry1Sensor3</t>
  </si>
  <si>
    <t>龙门1光敏检测3</t>
  </si>
  <si>
    <t>MidPressCyl</t>
  </si>
  <si>
    <t>中间压膜气缸电磁阀</t>
  </si>
  <si>
    <t>:=EL1889[3,3];</t>
  </si>
  <si>
    <t>EL2889[3,3]:=</t>
  </si>
  <si>
    <t>Gantry1Sensor4</t>
  </si>
  <si>
    <t>龙门1光敏检测4</t>
  </si>
  <si>
    <t>OutPressCyl</t>
  </si>
  <si>
    <t>出口压膜气缸电磁阀</t>
  </si>
  <si>
    <t>:=EL1889[3,4];</t>
  </si>
  <si>
    <t>EL2889[3,4]:=</t>
  </si>
  <si>
    <t>Gantry1Sensor5</t>
  </si>
  <si>
    <t>龙门1光敏检测5</t>
  </si>
  <si>
    <t>StationA_AlignCyl1</t>
  </si>
  <si>
    <t>A侧托盘横向打齐气缸电磁阀</t>
  </si>
  <si>
    <t>:=EL1889[3,5];</t>
  </si>
  <si>
    <t>EL2889[3,5]:=</t>
  </si>
  <si>
    <t>Gantry1Sensor6</t>
  </si>
  <si>
    <t>龙门1光敏检测6</t>
  </si>
  <si>
    <t>StationA_AlignCyl3</t>
  </si>
  <si>
    <t>A侧托盘入口打齐气缸电磁阀</t>
  </si>
  <si>
    <t>:=EL1889[3,6];</t>
  </si>
  <si>
    <t>EL2889[3,6]:=</t>
  </si>
  <si>
    <t>Gantry2Sensor1</t>
  </si>
  <si>
    <t>龙门2光敏检测1</t>
  </si>
  <si>
    <t>StationA_AlignCyl4</t>
  </si>
  <si>
    <t>A侧托盘出口打齐气缸电磁阀</t>
  </si>
  <si>
    <t>:=EL1889[3,7];</t>
  </si>
  <si>
    <t>EL2889[3,7]:=</t>
  </si>
  <si>
    <t>Gantry2Sensor2</t>
  </si>
  <si>
    <t>龙门2光敏检测2</t>
  </si>
  <si>
    <t>StationB_AlignCyl1</t>
  </si>
  <si>
    <t>B侧托盘横向打齐气缸电磁阀</t>
  </si>
  <si>
    <t>:=EL1889[3,8];</t>
  </si>
  <si>
    <t>EL2889[3,8]:=</t>
  </si>
  <si>
    <t>Gantry2Sensor3</t>
  </si>
  <si>
    <t>龙门2光敏检测3</t>
  </si>
  <si>
    <t>StationB_AlignCyl3</t>
  </si>
  <si>
    <t>B侧托盘入口打齐气缸电磁阀</t>
  </si>
  <si>
    <t>:=EL1889[3,9];</t>
  </si>
  <si>
    <t>EL2889[3,9]:=</t>
  </si>
  <si>
    <t>Gantry2Sensor4</t>
  </si>
  <si>
    <t>龙门2光敏检测4</t>
  </si>
  <si>
    <t>StationB_AlignCyl4</t>
  </si>
  <si>
    <t>B侧托盘出口打齐气缸电磁阀</t>
  </si>
  <si>
    <t>:=EL1889[3,10];</t>
  </si>
  <si>
    <t>EL2889[3,10]:=</t>
  </si>
  <si>
    <t>Gantry2Sensor5</t>
  </si>
  <si>
    <t>龙门2光敏检测5</t>
  </si>
  <si>
    <t>Reserve3_11</t>
  </si>
  <si>
    <t>:=EL1889[3,11];</t>
  </si>
  <si>
    <t>EL2889[3,11]:=</t>
  </si>
  <si>
    <t>Gantry2Sensor6</t>
  </si>
  <si>
    <t>龙门2光敏检测6</t>
  </si>
  <si>
    <t>Reserve3_12</t>
  </si>
  <si>
    <t>:=EL1889[3,12];</t>
  </si>
  <si>
    <t>EL2889[3,12]:=</t>
  </si>
  <si>
    <t>Cooling1_Alm</t>
  </si>
  <si>
    <t>冷水机1报警信号</t>
  </si>
  <si>
    <t>Reserve3_13</t>
  </si>
  <si>
    <t>:=EL1889[3,13];</t>
  </si>
  <si>
    <t>EL2889[3,13]:=</t>
  </si>
  <si>
    <t>Cooling2_Alm</t>
  </si>
  <si>
    <t>冷水机2报警信号</t>
  </si>
  <si>
    <t>Reserve3_14</t>
  </si>
  <si>
    <t>:=EL1889[3,14];</t>
  </si>
  <si>
    <t>EL2889[3,14]:=</t>
  </si>
  <si>
    <t>Mark1_Status</t>
  </si>
  <si>
    <t>打标状态信号1</t>
  </si>
  <si>
    <t>Reserve3_15</t>
  </si>
  <si>
    <t>:=EL1889[3,15];</t>
  </si>
  <si>
    <t>EL2889[3,15]:=</t>
  </si>
  <si>
    <t>Mark2_Status</t>
  </si>
  <si>
    <t>打标状态信号2</t>
  </si>
  <si>
    <t>Reserve3_16</t>
  </si>
  <si>
    <t>:=EL1889[3,16];</t>
  </si>
  <si>
    <t>EL2889[3,16]:=</t>
  </si>
  <si>
    <t>EL1889-D</t>
  </si>
  <si>
    <t>EL2889-D</t>
  </si>
  <si>
    <t>UwSteer_LimP</t>
  </si>
  <si>
    <t>放卷纠偏电机正限位</t>
  </si>
  <si>
    <t>StationA_CycleVac1</t>
  </si>
  <si>
    <t>升降平台A边沿真空发生器1电磁阀</t>
  </si>
  <si>
    <t>:=EL1889[4,1];</t>
  </si>
  <si>
    <t>EL2889[4,1]:=</t>
  </si>
  <si>
    <t>UwSteer_Home</t>
  </si>
  <si>
    <t>放卷纠偏电机原点</t>
  </si>
  <si>
    <t>StationA_MidVac</t>
  </si>
  <si>
    <t>升降平台A中间真空发生器2电磁阀</t>
  </si>
  <si>
    <t>:=EL1889[4,2];</t>
  </si>
  <si>
    <t>EL2889[4,2]:=</t>
  </si>
  <si>
    <t>UwSteer_LimN</t>
  </si>
  <si>
    <t>放卷纠偏电机负限位</t>
  </si>
  <si>
    <t>StationB_CycleVac1</t>
  </si>
  <si>
    <t>升降平台B边沿真空发生器3电磁阀</t>
  </si>
  <si>
    <t>:=EL1889[4,3];</t>
  </si>
  <si>
    <t>EL2889[4,3]:=</t>
  </si>
  <si>
    <t>UwLift_LimP</t>
  </si>
  <si>
    <t>放卷升降电机正限位</t>
  </si>
  <si>
    <t>StationB_MidVac</t>
  </si>
  <si>
    <t>升降平台B中间真空发生器4电磁阀</t>
  </si>
  <si>
    <t>:=EL1889[4,4];</t>
  </si>
  <si>
    <t>EL2889[4,4]:=</t>
  </si>
  <si>
    <t>UwLift_Home</t>
  </si>
  <si>
    <t>放卷升降电机原点</t>
  </si>
  <si>
    <t>StationA_VacPumpRun</t>
  </si>
  <si>
    <t>A侧真空泵启动</t>
  </si>
  <si>
    <t>:=EL1889[4,5];</t>
  </si>
  <si>
    <t>EL2889[4,5]:=</t>
  </si>
  <si>
    <t>UwLift_LimN</t>
  </si>
  <si>
    <t>放卷升降电机负限位</t>
  </si>
  <si>
    <t>StationB_VacPumpRun</t>
  </si>
  <si>
    <t>B侧真空泵启动</t>
  </si>
  <si>
    <t>:=EL1889[4,6];</t>
  </si>
  <si>
    <t>EL2889[4,6]:=</t>
  </si>
  <si>
    <t>InPressCyl1Basic</t>
  </si>
  <si>
    <t>入口压膜气缸1松开</t>
  </si>
  <si>
    <t>StationA_CycleVac2</t>
  </si>
  <si>
    <t>升降平台A边沿真空发生器2电磁阀</t>
  </si>
  <si>
    <t>:=EL1889[4,7];</t>
  </si>
  <si>
    <t>EL2889[4,7]:=</t>
  </si>
  <si>
    <t>InPressCyl1Work</t>
  </si>
  <si>
    <t>入口压膜气缸1夹紧</t>
  </si>
  <si>
    <t>StationB_CycleVac2</t>
  </si>
  <si>
    <t>升降平台B边沿真空发生器2电磁阀</t>
  </si>
  <si>
    <t>:=EL1889[4,8];</t>
  </si>
  <si>
    <t>EL2889[4,8]:=</t>
  </si>
  <si>
    <t>InPressCyl2Basic</t>
  </si>
  <si>
    <t>入口压膜气缸2松开</t>
  </si>
  <si>
    <t>Reserve4_9</t>
  </si>
  <si>
    <t>:=EL1889[4,9];</t>
  </si>
  <si>
    <t>EL2889[4,9]:=</t>
  </si>
  <si>
    <t>InPressCyl2Work</t>
  </si>
  <si>
    <t>入口压膜气缸2夹紧</t>
  </si>
  <si>
    <t>Reserve4_10</t>
  </si>
  <si>
    <t>:=EL1889[4,10];</t>
  </si>
  <si>
    <t>EL2889[4,10]:=</t>
  </si>
  <si>
    <t>InPressCyl3Basic</t>
  </si>
  <si>
    <t>入口压膜气缸3松开</t>
  </si>
  <si>
    <t>Reserve4_11</t>
  </si>
  <si>
    <t>:=EL1889[4,11];</t>
  </si>
  <si>
    <t>EL2889[4,11]:=</t>
  </si>
  <si>
    <t>InPressCyl3Work</t>
  </si>
  <si>
    <t>入口压膜气缸3夹紧</t>
  </si>
  <si>
    <t>Reserve4_12</t>
  </si>
  <si>
    <t>:=EL1889[4,12];</t>
  </si>
  <si>
    <t>EL2889[4,12]:=</t>
  </si>
  <si>
    <t>InPressCyl4Basic</t>
  </si>
  <si>
    <t>入口压膜气缸4松开</t>
  </si>
  <si>
    <t>Reserve4_13</t>
  </si>
  <si>
    <t>:=EL1889[4,13];</t>
  </si>
  <si>
    <t>EL2889[4,13]:=</t>
  </si>
  <si>
    <t>InPressCyl4Work</t>
  </si>
  <si>
    <t>入口压膜气缸4夹紧</t>
  </si>
  <si>
    <t>Reserve4_14</t>
  </si>
  <si>
    <t>:=EL1889[4,14];</t>
  </si>
  <si>
    <t>EL2889[4,14]:=</t>
  </si>
  <si>
    <t>InBeltSensor1</t>
  </si>
  <si>
    <t>入口流水线检测1</t>
  </si>
  <si>
    <t>Reserve4_15</t>
  </si>
  <si>
    <t>:=EL1889[4,15];</t>
  </si>
  <si>
    <t>EL2889[4,15]:=</t>
  </si>
  <si>
    <t>InBeltSensor2</t>
  </si>
  <si>
    <t>入口流水线检测2</t>
  </si>
  <si>
    <t>Reserve4_16</t>
  </si>
  <si>
    <t>:=EL1889[4,16];</t>
  </si>
  <si>
    <t>EL2889[4,16]:=</t>
  </si>
  <si>
    <t>EL1889-E</t>
  </si>
  <si>
    <t>Peeling1_LimP</t>
  </si>
  <si>
    <t>A侧刮膜电机正限位</t>
  </si>
  <si>
    <t>:=EL1889[5,1];</t>
  </si>
  <si>
    <t>Peeling1_Home</t>
  </si>
  <si>
    <t>A侧刮膜电机原点</t>
  </si>
  <si>
    <t>:=EL1889[5,2];</t>
  </si>
  <si>
    <t>Peeling1_LimN</t>
  </si>
  <si>
    <t>A侧刮膜电机负限位</t>
  </si>
  <si>
    <t>:=EL1889[5,3];</t>
  </si>
  <si>
    <t>Align11_LimP</t>
  </si>
  <si>
    <t>A侧打齐模组1正限位</t>
  </si>
  <si>
    <t>:=EL1889[5,4];</t>
  </si>
  <si>
    <t>Align11_Home</t>
  </si>
  <si>
    <t>A侧打齐模组1原点</t>
  </si>
  <si>
    <t>:=EL1889[5,5];</t>
  </si>
  <si>
    <t>Align11_LimN</t>
  </si>
  <si>
    <t>A侧打齐模组1负限位</t>
  </si>
  <si>
    <t>:=EL1889[5,6];</t>
  </si>
  <si>
    <t>Align12_LimP</t>
  </si>
  <si>
    <t>A侧打齐模组2正限位</t>
  </si>
  <si>
    <t>:=EL1889[5,7];</t>
  </si>
  <si>
    <t>Align12_Home</t>
  </si>
  <si>
    <t>A侧打齐模组2原点</t>
  </si>
  <si>
    <t>:=EL1889[5,8];</t>
  </si>
  <si>
    <t>Align12_LimN</t>
  </si>
  <si>
    <t>A侧打齐模组2负限位</t>
  </si>
  <si>
    <t>:=EL1889[5,9];</t>
  </si>
  <si>
    <t>Z1_LimP</t>
  </si>
  <si>
    <t>A区升降平台正限位</t>
  </si>
  <si>
    <t>:=EL1889[5,10];</t>
  </si>
  <si>
    <t>Z1_Home</t>
  </si>
  <si>
    <t>A区升降平台原点</t>
  </si>
  <si>
    <t>:=EL1889[5,11];</t>
  </si>
  <si>
    <t>Z1_LimN</t>
  </si>
  <si>
    <t>A区升降平台负限位</t>
  </si>
  <si>
    <t>:=EL1889[5,12];</t>
  </si>
  <si>
    <t>StationA_Sensor1</t>
  </si>
  <si>
    <t>A侧托盘输送检测1</t>
  </si>
  <si>
    <t>:=EL1889[5,13];</t>
  </si>
  <si>
    <t>StationA_Sensor2</t>
  </si>
  <si>
    <t>A侧托盘输送检测2</t>
  </si>
  <si>
    <t>:=EL1889[5,14];</t>
  </si>
  <si>
    <t>Reserve5_15</t>
  </si>
  <si>
    <t>:=EL1889[5,15];</t>
  </si>
  <si>
    <t>Reserve5_16</t>
  </si>
  <si>
    <t>:=EL1889[5,16];</t>
  </si>
  <si>
    <t>EL1889-F</t>
  </si>
  <si>
    <t>StationA_AlignCyl1Work</t>
  </si>
  <si>
    <t>A侧托盘打齐气缸1伸出</t>
  </si>
  <si>
    <t>:=EL1889[6,1];</t>
  </si>
  <si>
    <t>StationA_AlignCyl1Basic</t>
  </si>
  <si>
    <t>A侧托盘打齐气缸1缩回</t>
  </si>
  <si>
    <t>:=EL1889[6,2];</t>
  </si>
  <si>
    <t>StationA_AlignCyl2Work</t>
  </si>
  <si>
    <t>A侧托盘打齐气缸2伸出</t>
  </si>
  <si>
    <t>:=EL1889[6,3];</t>
  </si>
  <si>
    <t>StationA_AlignCyl2Basic</t>
  </si>
  <si>
    <t>A侧托盘打齐气缸2缩回</t>
  </si>
  <si>
    <t>:=EL1889[6,4];</t>
  </si>
  <si>
    <t>MidPressCyl1Work</t>
  </si>
  <si>
    <t>中间压膜气缸1伸出</t>
  </si>
  <si>
    <t>:=EL1889[6,5];</t>
  </si>
  <si>
    <t>MidPressCyl1Basic</t>
  </si>
  <si>
    <t>中间压膜气缸1缩回</t>
  </si>
  <si>
    <t>:=EL1889[6,6];</t>
  </si>
  <si>
    <t>Reserve6_7</t>
  </si>
  <si>
    <t>:=EL1889[6,7];</t>
  </si>
  <si>
    <t>StationA_AlignCyl3Work</t>
  </si>
  <si>
    <t>A侧托盘打齐气缸3伸出</t>
  </si>
  <si>
    <t>:=EL1889[6,8];</t>
  </si>
  <si>
    <t>StationA_AlignCyl3Basic</t>
  </si>
  <si>
    <t>A侧托盘打齐气缸3缩回</t>
  </si>
  <si>
    <t>:=EL1889[6,9];</t>
  </si>
  <si>
    <t>StationA_AlignCyl4Work</t>
  </si>
  <si>
    <t>A侧托盘打齐气缸4伸出</t>
  </si>
  <si>
    <t>:=EL1889[6,10];</t>
  </si>
  <si>
    <t>StationA_AlignCyl4Basic</t>
  </si>
  <si>
    <t>A侧托盘打齐气缸4缩回</t>
  </si>
  <si>
    <t>:=EL1889[6,11];</t>
  </si>
  <si>
    <t>MidPressCyl2Work</t>
  </si>
  <si>
    <t>中间压膜气缸2伸出</t>
  </si>
  <si>
    <t>:=EL1889[6,12];</t>
  </si>
  <si>
    <t>MidPressCyl2Basic</t>
  </si>
  <si>
    <t>中间压膜气缸2缩回</t>
  </si>
  <si>
    <t>:=EL1889[6,13];</t>
  </si>
  <si>
    <t>MidBeltSensor1</t>
  </si>
  <si>
    <t>中间流水线检测1</t>
  </si>
  <si>
    <t>:=EL1889[6,14];</t>
  </si>
  <si>
    <t>MidBeltSensor2</t>
  </si>
  <si>
    <t>中间流水线检测2</t>
  </si>
  <si>
    <t>:=EL1889[6,15];</t>
  </si>
  <si>
    <t>Reserve6_16</t>
  </si>
  <si>
    <t>:=EL1889[6,16];</t>
  </si>
  <si>
    <t>EL1889-G</t>
  </si>
  <si>
    <t>Peeling2_LimP</t>
  </si>
  <si>
    <t>B侧刮膜电机正限位</t>
  </si>
  <si>
    <t>:=EL1889[7,1];</t>
  </si>
  <si>
    <t>Peeling2_Home</t>
  </si>
  <si>
    <t>B侧刮膜电机原点</t>
  </si>
  <si>
    <t>:=EL1889[7,2];</t>
  </si>
  <si>
    <t>Peeling2_LimN</t>
  </si>
  <si>
    <t>B侧刮膜电机负限位</t>
  </si>
  <si>
    <t>:=EL1889[7,3];</t>
  </si>
  <si>
    <t>Align21_LimP</t>
  </si>
  <si>
    <t>B侧打齐模组1正限位</t>
  </si>
  <si>
    <t>:=EL1889[7,4];</t>
  </si>
  <si>
    <t>Align21_Home</t>
  </si>
  <si>
    <t>B侧打齐模组1原点</t>
  </si>
  <si>
    <t>:=EL1889[7,5];</t>
  </si>
  <si>
    <t>Align21_LimN</t>
  </si>
  <si>
    <t>B侧打齐模组1负限位</t>
  </si>
  <si>
    <t>:=EL1889[7,6];</t>
  </si>
  <si>
    <t>Align22_LimP</t>
  </si>
  <si>
    <t>B侧打齐模组2正限位</t>
  </si>
  <si>
    <t>:=EL1889[7,7];</t>
  </si>
  <si>
    <t>Align22_Home</t>
  </si>
  <si>
    <t>B侧打齐模组2原点</t>
  </si>
  <si>
    <t>:=EL1889[7,8];</t>
  </si>
  <si>
    <t>Align22_LimN</t>
  </si>
  <si>
    <t>B侧打齐模组2负限位</t>
  </si>
  <si>
    <t>:=EL1889[7,9];</t>
  </si>
  <si>
    <t>Z2_LimP</t>
  </si>
  <si>
    <t>B区升降平台正限位</t>
  </si>
  <si>
    <t>:=EL1889[7,10];</t>
  </si>
  <si>
    <t>Z2_Home</t>
  </si>
  <si>
    <t>B区升降平台原点</t>
  </si>
  <si>
    <t>:=EL1889[7,11];</t>
  </si>
  <si>
    <t>Z2_LimN</t>
  </si>
  <si>
    <t>B区升降平台负限位</t>
  </si>
  <si>
    <t>:=EL1889[7,12];</t>
  </si>
  <si>
    <t>StationB_Sensor1</t>
  </si>
  <si>
    <t>B侧托盘输送检测1</t>
  </si>
  <si>
    <t>:=EL1889[7,13];</t>
  </si>
  <si>
    <t>StationB_Sensor2</t>
  </si>
  <si>
    <t>B侧托盘输送检测2</t>
  </si>
  <si>
    <t>:=EL1889[7,14];</t>
  </si>
  <si>
    <t>Reserve7_15</t>
  </si>
  <si>
    <t>:=EL1889[7,15];</t>
  </si>
  <si>
    <t>Reserve7_16</t>
  </si>
  <si>
    <t>:=EL1889[7,16];</t>
  </si>
  <si>
    <t>EL1889-H</t>
  </si>
  <si>
    <t>StationB_AlignCyl1Work</t>
  </si>
  <si>
    <t>B侧托盘打齐气缸1伸出</t>
  </si>
  <si>
    <t>:=EL1889[8,1];</t>
  </si>
  <si>
    <t>StationB_AlignCyl1Basic</t>
  </si>
  <si>
    <t>B侧托盘打齐气缸1缩回</t>
  </si>
  <si>
    <t>:=EL1889[8,2];</t>
  </si>
  <si>
    <t>StationB_AlignCyl2Work</t>
  </si>
  <si>
    <t>B侧托盘打齐气缸2伸出</t>
  </si>
  <si>
    <t>:=EL1889[8,3];</t>
  </si>
  <si>
    <t>StationB_AlignCyl2Basic</t>
  </si>
  <si>
    <t>B侧托盘打齐气缸2缩回</t>
  </si>
  <si>
    <t>:=EL1889[8,4];</t>
  </si>
  <si>
    <t>Gantry1_LimP</t>
  </si>
  <si>
    <t>龙门1正限位</t>
  </si>
  <si>
    <t>:=EL1889[8,5];</t>
  </si>
  <si>
    <t>Gantry1_Home</t>
  </si>
  <si>
    <t>龙门1原点</t>
  </si>
  <si>
    <t>:=EL1889[8,6];</t>
  </si>
  <si>
    <t>Gantry1_LimN</t>
  </si>
  <si>
    <t>龙门1负限位</t>
  </si>
  <si>
    <t>:=EL1889[8,7];</t>
  </si>
  <si>
    <t>Reserve8_8</t>
  </si>
  <si>
    <t>:=EL1889[8,8];</t>
  </si>
  <si>
    <t>StationB_AlignCyl3Work</t>
  </si>
  <si>
    <t>B侧托盘打齐气缸3伸出</t>
  </si>
  <si>
    <t>:=EL1889[8,9];</t>
  </si>
  <si>
    <t>StationB_AlignCyl3Basic</t>
  </si>
  <si>
    <t>B侧托盘打齐气缸3缩回</t>
  </si>
  <si>
    <t>:=EL1889[8,10];</t>
  </si>
  <si>
    <t>StationB_AlignCyl4Work</t>
  </si>
  <si>
    <t>B侧托盘打齐气缸4伸出</t>
  </si>
  <si>
    <t>:=EL1889[8,11];</t>
  </si>
  <si>
    <t>StationB_AlignCyl4Basic</t>
  </si>
  <si>
    <t>B侧托盘打齐气缸4缩回</t>
  </si>
  <si>
    <t>:=EL1889[8,12];</t>
  </si>
  <si>
    <t>Gantry2_LimP</t>
  </si>
  <si>
    <t>龙门2正限位</t>
  </si>
  <si>
    <t>:=EL1889[8,13];</t>
  </si>
  <si>
    <t>Gantry2_Home</t>
  </si>
  <si>
    <t>龙门2原点</t>
  </si>
  <si>
    <t>:=EL1889[8,14];</t>
  </si>
  <si>
    <t>Gantry2_LimN</t>
  </si>
  <si>
    <t>龙门2负限位</t>
  </si>
  <si>
    <t>:=EL1889[8,15];</t>
  </si>
  <si>
    <t>Reserve8_16</t>
  </si>
  <si>
    <t>:=EL1889[8,16];</t>
  </si>
  <si>
    <t>EL1889-I</t>
  </si>
  <si>
    <t>RwSteer_LimP</t>
  </si>
  <si>
    <t>收卷纠偏电机正限位</t>
  </si>
  <si>
    <t>:=EL1889[9,1];</t>
  </si>
  <si>
    <t>RwSteer_Home</t>
  </si>
  <si>
    <t>收卷纠偏电机原点</t>
  </si>
  <si>
    <t>:=EL1889[9,2];</t>
  </si>
  <si>
    <t>RwSteer_LimN</t>
  </si>
  <si>
    <t>收卷纠偏电机负限位</t>
  </si>
  <si>
    <t>:=EL1889[9,3];</t>
  </si>
  <si>
    <t>RwLift_LimP</t>
  </si>
  <si>
    <t>收卷升降电机</t>
  </si>
  <si>
    <t>:=EL1889[9,4];</t>
  </si>
  <si>
    <t>RwLift_Home</t>
  </si>
  <si>
    <t>:=EL1889[9,5];</t>
  </si>
  <si>
    <t>RwLift_LimN</t>
  </si>
  <si>
    <t>:=EL1889[9,6];</t>
  </si>
  <si>
    <t>OutPressCyl1Basic</t>
  </si>
  <si>
    <t>出口压膜气缸1松开</t>
  </si>
  <si>
    <t>:=EL1889[9,7];</t>
  </si>
  <si>
    <t>OutPressCyl1Work</t>
  </si>
  <si>
    <t>出口压膜气缸1夹紧</t>
  </si>
  <si>
    <t>:=EL1889[9,8];</t>
  </si>
  <si>
    <t>OutPressCyl2Basic</t>
  </si>
  <si>
    <t>出口压膜气缸2松开</t>
  </si>
  <si>
    <t>:=EL1889[9,9];</t>
  </si>
  <si>
    <t>OutPressCyl2Work</t>
  </si>
  <si>
    <t>出口压膜气缸2夹紧</t>
  </si>
  <si>
    <t>:=EL1889[9,10];</t>
  </si>
  <si>
    <t>OutBeltSensor1</t>
  </si>
  <si>
    <t>出口流水线检测1</t>
  </si>
  <si>
    <t>:=EL1889[9,11];</t>
  </si>
  <si>
    <t>OutBeltSensor2</t>
  </si>
  <si>
    <t>出口流水线检测2</t>
  </si>
  <si>
    <t>:=EL1889[9,12];</t>
  </si>
  <si>
    <t>Reserve9_13</t>
  </si>
  <si>
    <t>:=EL1889[9,13];</t>
  </si>
  <si>
    <t>Reserve9_14</t>
  </si>
  <si>
    <t>:=EL1889[9,14];</t>
  </si>
  <si>
    <t>Reserve9_15</t>
  </si>
  <si>
    <t>:=EL1889[9,15];</t>
  </si>
  <si>
    <t>Reserve9_16</t>
  </si>
  <si>
    <t>:=EL1889[9,16];</t>
  </si>
  <si>
    <t>EL1889-J</t>
  </si>
  <si>
    <t>PowerMeter_LimP</t>
  </si>
  <si>
    <t>功率计电机正限位</t>
  </si>
  <si>
    <t>:=EL1889[10,1];</t>
  </si>
  <si>
    <t>PowerMeter_Home</t>
  </si>
  <si>
    <t>功率计电机原点</t>
  </si>
  <si>
    <t>:=EL1889[10,2];</t>
  </si>
  <si>
    <t>PowerMeter_LimN</t>
  </si>
  <si>
    <t>功率计电机负限位</t>
  </si>
  <si>
    <t>:=EL1889[10,3];</t>
  </si>
  <si>
    <t>CamShutter1_LimP</t>
  </si>
  <si>
    <t>相机挡光电机1正限位</t>
  </si>
  <si>
    <t>:=EL1889[10,4];</t>
  </si>
  <si>
    <t>CamShutter1_Home</t>
  </si>
  <si>
    <t>相机挡光电机1原点</t>
  </si>
  <si>
    <t>:=EL1889[10,5];</t>
  </si>
  <si>
    <t>CamShutter1_LimN</t>
  </si>
  <si>
    <t>相机挡光电机1负限位</t>
  </si>
  <si>
    <t>:=EL1889[10,6];</t>
  </si>
  <si>
    <t>CamShutter2_LimP</t>
  </si>
  <si>
    <t>相机挡光电机2正限位</t>
  </si>
  <si>
    <t>:=EL1889[10,7];</t>
  </si>
  <si>
    <t>CamShutter2_Home</t>
  </si>
  <si>
    <t>相机挡光电机2原点</t>
  </si>
  <si>
    <t>:=EL1889[10,8];</t>
  </si>
  <si>
    <t>CamShutter2_LimN</t>
  </si>
  <si>
    <t>相机挡光电机2负限位</t>
  </si>
  <si>
    <t>:=EL1889[10,9];</t>
  </si>
  <si>
    <t>StationA_MidVacOk</t>
  </si>
  <si>
    <t>升降平台A中间负压检测</t>
  </si>
  <si>
    <t>:=EL1889[10,10];</t>
  </si>
  <si>
    <t>StationA_CycleVac1Ok</t>
  </si>
  <si>
    <t>升降平台A边沿负压检测</t>
  </si>
  <si>
    <t>:=EL1889[10,11];</t>
  </si>
  <si>
    <t>StationB_MidVacOk</t>
  </si>
  <si>
    <t>升降平台B中间负压检测</t>
  </si>
  <si>
    <t>:=EL1889[10,12];</t>
  </si>
  <si>
    <t>StationB_CycleVac1Ok</t>
  </si>
  <si>
    <t>升降平台B边沿负压检测</t>
  </si>
  <si>
    <t>:=EL1889[10,13];</t>
  </si>
  <si>
    <t>GantrySafeSensor1</t>
  </si>
  <si>
    <t>龙门防撞光电1</t>
  </si>
  <si>
    <t>:=EL1889[10,14];</t>
  </si>
  <si>
    <t>GantrySafeSensor2</t>
  </si>
  <si>
    <t>龙门防撞光电2</t>
  </si>
  <si>
    <t>:=EL1889[10,15];</t>
  </si>
  <si>
    <t>Reserve10_16</t>
  </si>
  <si>
    <t>:=EL1889[10,16];</t>
  </si>
  <si>
    <t>EL1889-K</t>
  </si>
  <si>
    <t>Reserve11_1</t>
  </si>
  <si>
    <t>:=EL1889[11,1];</t>
  </si>
  <si>
    <t>Reserve11_2</t>
  </si>
  <si>
    <t>:=EL1889[11,2];</t>
  </si>
  <si>
    <t>Reserve11_3</t>
  </si>
  <si>
    <t>:=EL1889[11,3];</t>
  </si>
  <si>
    <t>Reserve11_4</t>
  </si>
  <si>
    <t>:=EL1889[11,4];</t>
  </si>
  <si>
    <t>Reserve11_5</t>
  </si>
  <si>
    <t>:=EL1889[11,5];</t>
  </si>
  <si>
    <t>Reserve11_6</t>
  </si>
  <si>
    <t>:=EL1889[11,6];</t>
  </si>
  <si>
    <t>Reserve11_7</t>
  </si>
  <si>
    <t>:=EL1889[11,7];</t>
  </si>
  <si>
    <t>Reserve11_8</t>
  </si>
  <si>
    <t>:=EL1889[11,8];</t>
  </si>
  <si>
    <t>Reserve11_9</t>
  </si>
  <si>
    <t>:=EL1889[11,9];</t>
  </si>
  <si>
    <t>Reserve11_10</t>
  </si>
  <si>
    <t>:=EL1889[11,10];</t>
  </si>
  <si>
    <t>Reserve11_11</t>
  </si>
  <si>
    <t>:=EL1889[11,11];</t>
  </si>
  <si>
    <t>Reserve11_12</t>
  </si>
  <si>
    <t>:=EL1889[11,12];</t>
  </si>
  <si>
    <t>Reserve11_13</t>
  </si>
  <si>
    <t>:=EL1889[11,13];</t>
  </si>
  <si>
    <t>Reserve11_14</t>
  </si>
  <si>
    <t>:=EL1889[11,14];</t>
  </si>
  <si>
    <t>Reserve11_15</t>
  </si>
  <si>
    <t>:=EL1889[11,15];</t>
  </si>
  <si>
    <t>Reserve11_16</t>
  </si>
  <si>
    <t>:=EL1889[11,16];</t>
  </si>
  <si>
    <t>EL3054-A</t>
  </si>
  <si>
    <t>Ruler11</t>
  </si>
  <si>
    <t>:REAL;</t>
  </si>
  <si>
    <t>位移尺11</t>
  </si>
  <si>
    <t>:=EL3054[1,1];</t>
  </si>
  <si>
    <t>Ruler12</t>
  </si>
  <si>
    <t>位移尺12</t>
  </si>
  <si>
    <t>:=EL3054[1,2];</t>
  </si>
  <si>
    <t>Ruler21</t>
  </si>
  <si>
    <t>位移尺21</t>
  </si>
  <si>
    <t>:=EL3054[1,3];</t>
  </si>
  <si>
    <t>Ruler22</t>
  </si>
  <si>
    <t>位移尺22</t>
  </si>
  <si>
    <t>:=EL3054[1,4];</t>
  </si>
  <si>
    <t>EL3054-B</t>
  </si>
  <si>
    <t>Uw_EOT</t>
  </si>
  <si>
    <t>放卷卷径测量</t>
  </si>
  <si>
    <t>:=EL3054[2,1];</t>
  </si>
  <si>
    <t>Rw_EOT</t>
  </si>
  <si>
    <t>收卷卷径测量</t>
  </si>
  <si>
    <t>:=EL3054[2,2];</t>
  </si>
  <si>
    <t>ReserveAi2_3</t>
  </si>
  <si>
    <t>:=EL3054[2,3];</t>
  </si>
  <si>
    <t>ReserveAi2_4</t>
  </si>
  <si>
    <t>:=EL3054[2,4];</t>
  </si>
  <si>
    <t>EL3064-C</t>
  </si>
  <si>
    <t>Uw_TED</t>
  </si>
  <si>
    <t>放卷寻边传感器</t>
  </si>
  <si>
    <t>:=EL3064[1,1];</t>
  </si>
  <si>
    <t>Rw_TED</t>
  </si>
  <si>
    <t>收卷寻边传感器</t>
  </si>
  <si>
    <t>:=EL3064[1,2];</t>
  </si>
  <si>
    <t>ReserveAi3_3</t>
  </si>
  <si>
    <t>:=EL3064[1,3];</t>
  </si>
  <si>
    <t>ReserveAi3_4</t>
  </si>
  <si>
    <t>:=EL3064[1,4];</t>
  </si>
  <si>
    <t>名称</t>
  </si>
  <si>
    <t>命名</t>
  </si>
  <si>
    <t>驱动器</t>
  </si>
  <si>
    <t>一圈距离</t>
  </si>
  <si>
    <t>一圈脉冲</t>
  </si>
  <si>
    <t>脉冲当量</t>
  </si>
  <si>
    <t>回零方式</t>
  </si>
  <si>
    <t>轴声明</t>
  </si>
  <si>
    <t>轴结构体声明</t>
  </si>
  <si>
    <t>龙门1-1平移伺服</t>
  </si>
  <si>
    <t>Gantry11</t>
  </si>
  <si>
    <t>松下伺服</t>
  </si>
  <si>
    <t>Axis_Gantry11</t>
  </si>
  <si>
    <t>:Axis_PTP_CoE;</t>
  </si>
  <si>
    <t>:ST_Axis;</t>
  </si>
  <si>
    <t>龙门1-2平移伺服</t>
  </si>
  <si>
    <t>Gantry12</t>
  </si>
  <si>
    <t>Axis_Gantry12</t>
  </si>
  <si>
    <t>龙门2-1平移伺服</t>
  </si>
  <si>
    <t>Gantry21</t>
  </si>
  <si>
    <t>Axis_Gantry21</t>
  </si>
  <si>
    <t>龙门2-2平移伺服</t>
  </si>
  <si>
    <t>Gantry22</t>
  </si>
  <si>
    <t>Axis_Gantry22</t>
  </si>
  <si>
    <t>A侧横向打齐模组1</t>
  </si>
  <si>
    <t>Align11</t>
  </si>
  <si>
    <t>光电感应</t>
  </si>
  <si>
    <t>Axis_Align11</t>
  </si>
  <si>
    <t>A侧横向打齐模组2</t>
  </si>
  <si>
    <t>Align12</t>
  </si>
  <si>
    <t>Axis_Align12</t>
  </si>
  <si>
    <t>B侧横向打齐模组3</t>
  </si>
  <si>
    <t>Align21</t>
  </si>
  <si>
    <t>Axis_Align21</t>
  </si>
  <si>
    <t>B侧横向打齐模组4</t>
  </si>
  <si>
    <t>Align22</t>
  </si>
  <si>
    <t>Axis_Align22</t>
  </si>
  <si>
    <t>相机挡光板1伺服</t>
  </si>
  <si>
    <t>CamShutter1</t>
  </si>
  <si>
    <t>微秒伺服</t>
  </si>
  <si>
    <t>Axis_CamShutter1</t>
  </si>
  <si>
    <t>相机挡光板2伺服</t>
  </si>
  <si>
    <t>CamShutter2</t>
  </si>
  <si>
    <t>Axis_CamShutter2</t>
  </si>
  <si>
    <t>A侧升降平台伺服</t>
  </si>
  <si>
    <t>Z1</t>
  </si>
  <si>
    <t>Axis_Z1</t>
  </si>
  <si>
    <t>B侧升降平台伺服</t>
  </si>
  <si>
    <t>Z2</t>
  </si>
  <si>
    <t>Axis_Z2</t>
  </si>
  <si>
    <t>放卷升降伺服</t>
  </si>
  <si>
    <t>UwLift</t>
  </si>
  <si>
    <t>Axis_UwLift</t>
  </si>
  <si>
    <t>放卷驱动伺服</t>
  </si>
  <si>
    <t>Uw</t>
  </si>
  <si>
    <t>无</t>
  </si>
  <si>
    <t>Axis_Uw</t>
  </si>
  <si>
    <t>收卷升降伺服</t>
  </si>
  <si>
    <t>RwLift</t>
  </si>
  <si>
    <t>Axis_RwLift</t>
  </si>
  <si>
    <t>收卷驱动伺服</t>
  </si>
  <si>
    <t>Rw</t>
  </si>
  <si>
    <t>Axis_Rw</t>
  </si>
  <si>
    <t>清洗辊伺服</t>
  </si>
  <si>
    <t>Clean</t>
  </si>
  <si>
    <t>Axis_Clean</t>
  </si>
  <si>
    <t>功率计平移伺服</t>
  </si>
  <si>
    <t>PowerMeter</t>
  </si>
  <si>
    <t>Axis_PowerMeter</t>
  </si>
  <si>
    <t>放卷纠偏伺服</t>
  </si>
  <si>
    <t>UwSteer</t>
  </si>
  <si>
    <t>Axis_UwSteer</t>
  </si>
  <si>
    <t>A侧刮膜装置伺服</t>
  </si>
  <si>
    <t>Peeling1</t>
  </si>
  <si>
    <t>Axis_Peeling1</t>
  </si>
  <si>
    <t>A侧托盘输送伺服</t>
  </si>
  <si>
    <t>StationA_Belt</t>
  </si>
  <si>
    <t>Axis_StationA_Belt</t>
  </si>
  <si>
    <t>B侧刮膜装置伺服</t>
  </si>
  <si>
    <t>Peeling2</t>
  </si>
  <si>
    <t>Axis_Peeling2</t>
  </si>
  <si>
    <t>B侧托盘输送伺服</t>
  </si>
  <si>
    <t>StationB_Belt</t>
  </si>
  <si>
    <t>Axis_StationB_Belt</t>
  </si>
  <si>
    <t>收卷纠偏伺服</t>
  </si>
  <si>
    <t>RwSteer</t>
  </si>
  <si>
    <t>Axis_RwSteer</t>
  </si>
  <si>
    <t>编码器轴1</t>
  </si>
  <si>
    <t>Enconder1</t>
  </si>
  <si>
    <t>AB相编码器</t>
  </si>
  <si>
    <t>Axis_Enconder1</t>
  </si>
  <si>
    <t>编码器轴2</t>
  </si>
  <si>
    <t>Enconder2</t>
  </si>
  <si>
    <t>Axis_Enconder2</t>
  </si>
  <si>
    <t>(*轴报警声明*)</t>
  </si>
  <si>
    <t>:FB_Axis_Alarm;</t>
  </si>
  <si>
    <t>轴报警</t>
  </si>
  <si>
    <t>龙门</t>
  </si>
  <si>
    <t>龙门1相机挡光板伺服</t>
  </si>
  <si>
    <t>龙门2相机挡光板伺服</t>
  </si>
  <si>
    <t>平台</t>
  </si>
  <si>
    <t>R2R</t>
  </si>
  <si>
    <t>(*轴相对定位声明*)</t>
  </si>
  <si>
    <t>:FB_Manual_Rel;</t>
  </si>
  <si>
    <t>相对定位</t>
  </si>
  <si>
    <t>(*轴绝对定位声明*)</t>
  </si>
  <si>
    <t>:FB_Manual_Abs;</t>
  </si>
  <si>
    <t>绝对定位</t>
  </si>
  <si>
    <t>(*轴Jog点动声明*)</t>
  </si>
  <si>
    <t>:MC_Jog;</t>
  </si>
  <si>
    <t>Jog点动</t>
  </si>
  <si>
    <t>.Ref.ReadStatus();</t>
  </si>
  <si>
    <t>(* 回零偏移 *)</t>
  </si>
  <si>
    <t>(* 工作速度 *)</t>
  </si>
  <si>
    <t>(* 回零速度 *)</t>
  </si>
  <si>
    <t>(* 手动速度 *)</t>
  </si>
  <si>
    <t>[1..12,1..3]</t>
  </si>
  <si>
    <t>Set</t>
  </si>
  <si>
    <t>Act1</t>
  </si>
  <si>
    <t>Act2</t>
  </si>
  <si>
    <t>Act3</t>
  </si>
  <si>
    <t>全自动测</t>
  </si>
  <si>
    <t>iSinglePowerUnitNum[1..12]</t>
  </si>
  <si>
    <t>Laser11</t>
  </si>
  <si>
    <t>Laser12</t>
  </si>
  <si>
    <t>Laser13</t>
  </si>
  <si>
    <t>振镜1</t>
  </si>
  <si>
    <t>12个振镜单独测功率</t>
  </si>
  <si>
    <t>iLaserNum[1..3]</t>
  </si>
  <si>
    <t>Laser21</t>
  </si>
  <si>
    <t>Laser22</t>
  </si>
  <si>
    <t>Laser23</t>
  </si>
  <si>
    <t>振镜2</t>
  </si>
  <si>
    <t>Laser31</t>
  </si>
  <si>
    <t>Laser32</t>
  </si>
  <si>
    <t>Laser33</t>
  </si>
  <si>
    <t>振镜3</t>
  </si>
  <si>
    <t>Laser41</t>
  </si>
  <si>
    <t>Laser42</t>
  </si>
  <si>
    <t>Laser43</t>
  </si>
  <si>
    <t>振镜4</t>
  </si>
  <si>
    <t>Laser51</t>
  </si>
  <si>
    <t>Laser52</t>
  </si>
  <si>
    <t>Laser53</t>
  </si>
  <si>
    <t>振镜5</t>
  </si>
  <si>
    <t>Laser61</t>
  </si>
  <si>
    <t>Laser62</t>
  </si>
  <si>
    <t>Laser63</t>
  </si>
  <si>
    <t>振镜6</t>
  </si>
  <si>
    <t>振镜7</t>
  </si>
  <si>
    <t>Laser71</t>
  </si>
  <si>
    <t>Laser72</t>
  </si>
  <si>
    <t>Laser73</t>
  </si>
  <si>
    <t>振镜8</t>
  </si>
  <si>
    <t>Laser81</t>
  </si>
  <si>
    <t>Laser82</t>
  </si>
  <si>
    <t>Laser83</t>
  </si>
  <si>
    <t>振镜9</t>
  </si>
  <si>
    <t>Laser91</t>
  </si>
  <si>
    <t>Laser92</t>
  </si>
  <si>
    <t>Laser93</t>
  </si>
  <si>
    <t>振镜10</t>
  </si>
  <si>
    <t>Laser101</t>
  </si>
  <si>
    <t>Laser102</t>
  </si>
  <si>
    <t>Laser103</t>
  </si>
  <si>
    <t>振镜11</t>
  </si>
  <si>
    <t>Laser111</t>
  </si>
  <si>
    <t>Laser112</t>
  </si>
  <si>
    <t>Laser113</t>
  </si>
  <si>
    <t>振镜12</t>
  </si>
  <si>
    <t>Laser121</t>
  </si>
  <si>
    <t>Laser122</t>
  </si>
  <si>
    <t>Laser123</t>
  </si>
  <si>
    <t>1，为什么平台A有两个位移尺，作用是什么？反馈检测？</t>
  </si>
  <si>
    <t>2，龙门是否有两侧电机基准位，直接耦合会不会被别住？</t>
  </si>
  <si>
    <t>3，龙门光源开，只有两个输出点，一个点控制6组光源？</t>
  </si>
  <si>
    <t>4，拍照指令上位发送？</t>
  </si>
  <si>
    <t>进料</t>
  </si>
  <si>
    <t>出料</t>
  </si>
  <si>
    <t>龙门间距</t>
  </si>
  <si>
    <t>850mm</t>
  </si>
  <si>
    <t>1，自动进出物料-顶升下降物料</t>
  </si>
  <si>
    <t>2，龙门加工</t>
  </si>
  <si>
    <t>3，收放卷，点动Jog</t>
  </si>
  <si>
    <t>4，收放卷，定长拉膜</t>
  </si>
  <si>
    <t>5，测功率</t>
  </si>
  <si>
    <t>未完成工作</t>
  </si>
  <si>
    <t>1，触发光栅，安全门保护</t>
  </si>
  <si>
    <t>2，下发膜脏命令，进入Stopping状态</t>
  </si>
  <si>
    <t>3，位移尺标定</t>
  </si>
  <si>
    <t>4，编码器绑定</t>
  </si>
  <si>
    <t>5，拉膜力矩控制时，增加速度限制（防止飞车）</t>
  </si>
  <si>
    <t>气缸、电机一起打齐</t>
  </si>
  <si>
    <t>先松三组气缸，再释放电机</t>
  </si>
  <si>
    <t>Z轴降到位铺膜</t>
  </si>
  <si>
    <t>加工完成刮膜</t>
  </si>
  <si>
    <t>真空泵一直开</t>
  </si>
  <si>
    <t>同一台面三组真空</t>
  </si>
  <si>
    <t>轴</t>
  </si>
  <si>
    <t>结构体</t>
  </si>
  <si>
    <t>子结构体</t>
  </si>
  <si>
    <t>类型</t>
  </si>
  <si>
    <t>注释</t>
  </si>
  <si>
    <t>变量</t>
  </si>
  <si>
    <t>初始值</t>
  </si>
  <si>
    <t>Axis</t>
  </si>
  <si>
    <t>Command</t>
  </si>
  <si>
    <t>Disable</t>
  </si>
  <si>
    <t>:bool;</t>
  </si>
  <si>
    <t>去使能</t>
  </si>
  <si>
    <t>Start</t>
  </si>
  <si>
    <t>启动</t>
  </si>
  <si>
    <t>Parameter</t>
  </si>
  <si>
    <t>Ruler11BasePos</t>
  </si>
  <si>
    <t>:Real:=</t>
  </si>
  <si>
    <t>位移尺11安装基准位</t>
  </si>
  <si>
    <t>status</t>
  </si>
  <si>
    <t>Running</t>
  </si>
  <si>
    <t>运行中</t>
  </si>
  <si>
    <t>stPLCToHMI</t>
  </si>
  <si>
    <t>Gantry1_CameraRequest</t>
  </si>
  <si>
    <t>龙门1拍照请求</t>
  </si>
  <si>
    <t>Home</t>
  </si>
  <si>
    <t>回零</t>
  </si>
  <si>
    <t>Stop</t>
  </si>
  <si>
    <t>停止</t>
  </si>
  <si>
    <t>Ruler12BasePos</t>
  </si>
  <si>
    <t>位移尺12安装基准位</t>
  </si>
  <si>
    <t>Gantry2_CameraRequest</t>
  </si>
  <si>
    <t>龙门2拍照请求</t>
  </si>
  <si>
    <t>MoveRel</t>
  </si>
  <si>
    <t>走相对</t>
  </si>
  <si>
    <t>Gantry1WaitPos</t>
  </si>
  <si>
    <t>龙门1等待位</t>
  </si>
  <si>
    <t>暂停</t>
  </si>
  <si>
    <t>Gantry1_MarkRequest</t>
  </si>
  <si>
    <t>龙门1打标请求</t>
  </si>
  <si>
    <t>MoveAbs1</t>
  </si>
  <si>
    <t>走绝对1</t>
  </si>
  <si>
    <t>龙门1台面A拍照位</t>
  </si>
  <si>
    <t>AutoAlarm</t>
  </si>
  <si>
    <t>报警</t>
  </si>
  <si>
    <t>Gantry2_MarkRequest</t>
  </si>
  <si>
    <t>龙门2打标请求</t>
  </si>
  <si>
    <t>MoveAbs2</t>
  </si>
  <si>
    <t>走绝对2</t>
  </si>
  <si>
    <t>消音</t>
  </si>
  <si>
    <t>Gantry2StationAGrabPos</t>
  </si>
  <si>
    <t>龙门2台面A拍照位</t>
  </si>
  <si>
    <t>OneSecend</t>
  </si>
  <si>
    <t>1秒脉冲</t>
  </si>
  <si>
    <t>StationA_ProcessDone</t>
  </si>
  <si>
    <t>台面A加工完成</t>
  </si>
  <si>
    <t>JogFw</t>
  </si>
  <si>
    <t>点动+</t>
  </si>
  <si>
    <t>Alarm_Ack</t>
  </si>
  <si>
    <t>报警清除</t>
  </si>
  <si>
    <t>Gantry1StationAMark1Pos</t>
  </si>
  <si>
    <t>龙门1台面A打标位置1</t>
  </si>
  <si>
    <t>Homing</t>
  </si>
  <si>
    <t>回零中</t>
  </si>
  <si>
    <t>StationB_ProcessDone</t>
  </si>
  <si>
    <t>台面B加工完成</t>
  </si>
  <si>
    <t>JogBw</t>
  </si>
  <si>
    <t>点动-</t>
  </si>
  <si>
    <t>RepairMode</t>
  </si>
  <si>
    <t>检修模式</t>
  </si>
  <si>
    <t>Gantry1StationAMark2Pos</t>
  </si>
  <si>
    <t>龙门1台面A打标位置2</t>
  </si>
  <si>
    <t>Homed</t>
  </si>
  <si>
    <t>回零完成</t>
  </si>
  <si>
    <t>GantryProcessStationgNum</t>
  </si>
  <si>
    <t>:int;</t>
  </si>
  <si>
    <t>龙门加工台面号</t>
  </si>
  <si>
    <t>HomeOffset</t>
  </si>
  <si>
    <t>:Real;</t>
  </si>
  <si>
    <t>回零偏移</t>
  </si>
  <si>
    <t>ShiledSafeDoor</t>
  </si>
  <si>
    <t>屏蔽安全门</t>
  </si>
  <si>
    <t>Gantry1StationAMark3Pos</t>
  </si>
  <si>
    <t>龙门1台面A打标位置3</t>
  </si>
  <si>
    <t>CountInPiece</t>
  </si>
  <si>
    <t>:Udint;</t>
  </si>
  <si>
    <t>进料计数</t>
  </si>
  <si>
    <t>Gantry1CameraLineNum</t>
  </si>
  <si>
    <t>龙门1拍照序号</t>
  </si>
  <si>
    <t>RelDistance</t>
  </si>
  <si>
    <t>相对距离</t>
  </si>
  <si>
    <t>AllAxis_Disable</t>
  </si>
  <si>
    <t>所有轴去使能</t>
  </si>
  <si>
    <t>Gantry1StationAMark4Pos</t>
  </si>
  <si>
    <t>龙门1台面A打标位置4</t>
  </si>
  <si>
    <t>CountOutPiece</t>
  </si>
  <si>
    <t>出料计数</t>
  </si>
  <si>
    <t>Gantry1ProcessLineNum</t>
  </si>
  <si>
    <t>龙门1加工序号</t>
  </si>
  <si>
    <t>AbsPosition1</t>
  </si>
  <si>
    <t>绝对位置1</t>
  </si>
  <si>
    <t>CaliMode</t>
  </si>
  <si>
    <t>标定模式</t>
  </si>
  <si>
    <t>Gantry1StationAMark5Pos</t>
  </si>
  <si>
    <t>龙门1台面A打标位置5</t>
  </si>
  <si>
    <t>UW_ActRadius</t>
  </si>
  <si>
    <t>放卷卷径</t>
  </si>
  <si>
    <t>Gantry2CameraLineNum</t>
  </si>
  <si>
    <t>龙门2拍照序号</t>
  </si>
  <si>
    <t>AbsPosition2</t>
  </si>
  <si>
    <t>绝对位置2</t>
  </si>
  <si>
    <t>RefusePiece_Upstream</t>
  </si>
  <si>
    <t>禁止上游进片</t>
  </si>
  <si>
    <t>Gantry1StationAMark6Pos</t>
  </si>
  <si>
    <t>龙门1台面A打标位置6</t>
  </si>
  <si>
    <t>RW_ActRadius</t>
  </si>
  <si>
    <t>收卷卷径</t>
  </si>
  <si>
    <t>Gantry2ProcessLineNum</t>
  </si>
  <si>
    <t>龙门2加工序号</t>
  </si>
  <si>
    <t>HomeVelo</t>
  </si>
  <si>
    <t>回零速度</t>
  </si>
  <si>
    <t>Simu_Downstream</t>
  </si>
  <si>
    <t>模拟下游要片</t>
  </si>
  <si>
    <t>Gantry1StationAMark7Pos</t>
  </si>
  <si>
    <t>龙门1台面A打标位置7</t>
  </si>
  <si>
    <t>:udint;</t>
  </si>
  <si>
    <t>打标时间</t>
  </si>
  <si>
    <t>iPowerTestUnitNum</t>
  </si>
  <si>
    <t>功率测试_振镜号1-12 空闲0</t>
  </si>
  <si>
    <t>ManualVelo</t>
  </si>
  <si>
    <t>手动速度</t>
  </si>
  <si>
    <t>ShiledCam</t>
  </si>
  <si>
    <t>屏蔽拍照</t>
  </si>
  <si>
    <t>Gantry1StationAMark8Pos</t>
  </si>
  <si>
    <t>龙门1台面A打标位置8</t>
  </si>
  <si>
    <t>CT_Camera</t>
  </si>
  <si>
    <t>拍照时间</t>
  </si>
  <si>
    <t>iPowerTestLaserNum</t>
  </si>
  <si>
    <t>功率测试_单激光号1-3</t>
  </si>
  <si>
    <t>WorkVelo</t>
  </si>
  <si>
    <t>工作速度</t>
  </si>
  <si>
    <t>屏蔽打标</t>
  </si>
  <si>
    <t>Gantry2StationAMark1Pos</t>
  </si>
  <si>
    <t>龙门2台面A打标位置1</t>
  </si>
  <si>
    <t>加工时间</t>
  </si>
  <si>
    <t>StationA_AlignCamPos</t>
  </si>
  <si>
    <t>台面A打齐拍照位置</t>
  </si>
  <si>
    <t>Acc</t>
  </si>
  <si>
    <t>加速度</t>
  </si>
  <si>
    <t>PowerMeterStart</t>
  </si>
  <si>
    <t>功率计测量开始</t>
  </si>
  <si>
    <t>Gantry2StationAMark2Pos</t>
  </si>
  <si>
    <t>龙门2台面A打标位置2</t>
  </si>
  <si>
    <t>SafeDoor</t>
  </si>
  <si>
    <t>安全门</t>
  </si>
  <si>
    <t>StationB_AlignCamPos</t>
  </si>
  <si>
    <t>台面B打齐拍照位置</t>
  </si>
  <si>
    <t>Dec</t>
  </si>
  <si>
    <t>减速度</t>
  </si>
  <si>
    <t>CleanTape</t>
  </si>
  <si>
    <t>清洗膜</t>
  </si>
  <si>
    <t>Gantry2StationAMark3Pos</t>
  </si>
  <si>
    <t>龙门2台面A打标位置3</t>
  </si>
  <si>
    <t>SafeGrating</t>
  </si>
  <si>
    <t>安全光栅</t>
  </si>
  <si>
    <t>测功率开始</t>
  </si>
  <si>
    <t>Enable</t>
  </si>
  <si>
    <t>使能</t>
  </si>
  <si>
    <t>Gantry2StationAMark4Pos</t>
  </si>
  <si>
    <t>龙门2台面A打标位置4</t>
  </si>
  <si>
    <t>SystemHaveWafer</t>
  </si>
  <si>
    <t>设备有片</t>
  </si>
  <si>
    <t>Moving</t>
  </si>
  <si>
    <t>运动中</t>
  </si>
  <si>
    <t>Gantry2StationAMark5Pos</t>
  </si>
  <si>
    <t>龙门2台面A打标位置5</t>
  </si>
  <si>
    <t>GroupId</t>
  </si>
  <si>
    <t>:string[80];</t>
  </si>
  <si>
    <t>组件ID</t>
  </si>
  <si>
    <t>Gantry2StationAMark6Pos</t>
  </si>
  <si>
    <t>龙门2台面A打标位置6</t>
  </si>
  <si>
    <t>Gantry2StationAMark7Pos</t>
  </si>
  <si>
    <t>龙门2台面A打标位置7</t>
  </si>
  <si>
    <t>Error</t>
  </si>
  <si>
    <t>轴错误</t>
  </si>
  <si>
    <t>Gantry2StationAMark8Pos</t>
  </si>
  <si>
    <t>龙门2台面A打标位置8</t>
  </si>
  <si>
    <t>stHMIToPLC</t>
  </si>
  <si>
    <t>Gantry1_CameraShootDone</t>
  </si>
  <si>
    <t>龙门1拍照完成</t>
  </si>
  <si>
    <t>ErrorID</t>
  </si>
  <si>
    <t>:UDINT;</t>
  </si>
  <si>
    <t>轴错误ID</t>
  </si>
  <si>
    <t>Peeling1StartPos</t>
  </si>
  <si>
    <t>刮膜1起点位置</t>
  </si>
  <si>
    <t>Gantry2_CameraShootDone</t>
  </si>
  <si>
    <t>龙门2拍照完成</t>
  </si>
  <si>
    <t>SetPos</t>
  </si>
  <si>
    <t>设定位置</t>
  </si>
  <si>
    <t>Peeling1EndPos</t>
  </si>
  <si>
    <t>刮膜1终点位置</t>
  </si>
  <si>
    <t>Gantry1_MarkDone</t>
  </si>
  <si>
    <t>龙门1打标完成</t>
  </si>
  <si>
    <t>ActPos</t>
  </si>
  <si>
    <t>实际位置</t>
  </si>
  <si>
    <t>Z1_DownPos</t>
  </si>
  <si>
    <t>Z1下降位</t>
  </si>
  <si>
    <t>Gantry2_MarkDone</t>
  </si>
  <si>
    <t>龙门2打标完成</t>
  </si>
  <si>
    <t>ActVelo</t>
  </si>
  <si>
    <t>实际速度</t>
  </si>
  <si>
    <t>Z1_UpPos</t>
  </si>
  <si>
    <t>Z1顶升位</t>
  </si>
  <si>
    <t>PowerMeterDone</t>
  </si>
  <si>
    <t>单次测功率完成</t>
  </si>
  <si>
    <t>Coupled</t>
  </si>
  <si>
    <t>耦合状态</t>
  </si>
  <si>
    <t>Ruler21BasePos</t>
  </si>
  <si>
    <t>位移尺21安装基准位</t>
  </si>
  <si>
    <t>PowerMeterFinish</t>
  </si>
  <si>
    <t>测功率完成</t>
  </si>
  <si>
    <t>SafetyDistance</t>
  </si>
  <si>
    <t>安全距离</t>
  </si>
  <si>
    <t>Ruler22BasePos</t>
  </si>
  <si>
    <t>位移尺22安装基准位</t>
  </si>
  <si>
    <t>Gantry2WaitPos</t>
  </si>
  <si>
    <t>龙门2等待位</t>
  </si>
  <si>
    <t>StationA_AlignFlag</t>
  </si>
  <si>
    <t>台面A打齐偏移下发标志位</t>
  </si>
  <si>
    <t>Gantry1StationBGrabPos</t>
  </si>
  <si>
    <t>龙门1台面B拍照位</t>
  </si>
  <si>
    <t>StationA_AlignOffset</t>
  </si>
  <si>
    <t>台面A打齐偏移值</t>
  </si>
  <si>
    <t>Gantry2StationBGrabPos</t>
  </si>
  <si>
    <t>龙门2台面B拍照位</t>
  </si>
  <si>
    <t>StationB_AlignFlag</t>
  </si>
  <si>
    <t>台面B打齐偏移下发标志位</t>
  </si>
  <si>
    <t>Gantry1StationBMark1Pos</t>
  </si>
  <si>
    <t>龙门1台面B打标位置1</t>
  </si>
  <si>
    <t>StationB_AlignOffset</t>
  </si>
  <si>
    <t>台面B打齐偏移值</t>
  </si>
  <si>
    <t>Gantry1StationBMark2Pos</t>
  </si>
  <si>
    <t>龙门1台面B打标位置2</t>
  </si>
  <si>
    <t>DirtyNeedClean</t>
  </si>
  <si>
    <t>膜清洗</t>
  </si>
  <si>
    <t>Gantry1StationBMark3Pos</t>
  </si>
  <si>
    <t>龙门1台面B打标位置3</t>
  </si>
  <si>
    <t>ClearPowerMeterStart</t>
  </si>
  <si>
    <t>上位已收到测功率开始</t>
  </si>
  <si>
    <t>Gantry1StationBMark4Pos</t>
  </si>
  <si>
    <t>龙门1台面B打标位置4</t>
  </si>
  <si>
    <t>NoFeedIn</t>
  </si>
  <si>
    <t>设备不再进片</t>
  </si>
  <si>
    <t>Gantry1StationBMark5Pos</t>
  </si>
  <si>
    <t>龙门1台面B打标位置5</t>
  </si>
  <si>
    <t>Gantry1StationBMark6Pos</t>
  </si>
  <si>
    <t>龙门1台面B打标位置6</t>
  </si>
  <si>
    <t>Gantry1StationBMark7Pos</t>
  </si>
  <si>
    <t>龙门1台面B打标位置7</t>
  </si>
  <si>
    <t>Gantry1StationBMark8Pos</t>
  </si>
  <si>
    <t>龙门1台面B打标位置8</t>
  </si>
  <si>
    <t>Gantry2StationBMark1Pos</t>
  </si>
  <si>
    <t>龙门2台面B打标位置1</t>
  </si>
  <si>
    <t>Gantry2StationBMark2Pos</t>
  </si>
  <si>
    <t>龙门2台面B打标位置2</t>
  </si>
  <si>
    <t>Gantry2StationBMark3Pos</t>
  </si>
  <si>
    <t>龙门2台面B打标位置3</t>
  </si>
  <si>
    <t>Gantry2StationBMark4Pos</t>
  </si>
  <si>
    <t>龙门2台面B打标位置4</t>
  </si>
  <si>
    <t>ID</t>
  </si>
  <si>
    <t>:STRING(14);</t>
  </si>
  <si>
    <t>Gantry2StationBMark5Pos</t>
  </si>
  <si>
    <t>龙门2台面B打标位置5</t>
  </si>
  <si>
    <t>HavePiece</t>
  </si>
  <si>
    <t>Gantry2StationBMark6Pos</t>
  </si>
  <si>
    <t>龙门2台面B打标位置6</t>
  </si>
  <si>
    <t>Processing</t>
  </si>
  <si>
    <t>Gantry2StationBMark7Pos</t>
  </si>
  <si>
    <t>龙门2台面B打标位置7</t>
  </si>
  <si>
    <t>Processed</t>
  </si>
  <si>
    <t>Gantry2StationBMark8Pos</t>
  </si>
  <si>
    <t>龙门2台面B打标位置8</t>
  </si>
  <si>
    <t>Peeling2StartPos</t>
  </si>
  <si>
    <t>刮膜2起点位置</t>
  </si>
  <si>
    <t>Peeling2EndPos</t>
  </si>
  <si>
    <t>刮膜2终点位置</t>
  </si>
  <si>
    <t>Z2_DownPos</t>
  </si>
  <si>
    <t>Z2下降位</t>
  </si>
  <si>
    <t>Z2_UpPos</t>
  </si>
  <si>
    <t>Z2顶升位</t>
  </si>
  <si>
    <t>CamShutter1Pos0</t>
  </si>
  <si>
    <t>挡光伺服1位置0</t>
  </si>
  <si>
    <t>CamShutter1Pos1</t>
  </si>
  <si>
    <t>挡光伺服1位置1</t>
  </si>
  <si>
    <t>CamShutter1Pos2</t>
  </si>
  <si>
    <t>挡光伺服1位置2</t>
  </si>
  <si>
    <t>CamShutter1Pos3</t>
  </si>
  <si>
    <t>挡光伺服1位置3</t>
  </si>
  <si>
    <t>CamShutter2Pos0</t>
  </si>
  <si>
    <t>挡光伺服2位置0</t>
  </si>
  <si>
    <t>CamShutter2Pos1</t>
  </si>
  <si>
    <t>挡光伺服2位置1</t>
  </si>
  <si>
    <t>CamShutter2Pos2</t>
  </si>
  <si>
    <t>挡光伺服2位置2</t>
  </si>
  <si>
    <t>CamShutter2Pos3</t>
  </si>
  <si>
    <t>挡光伺服2位置3</t>
  </si>
  <si>
    <t>UwLiftUpPos</t>
  </si>
  <si>
    <t>放卷提升位置</t>
  </si>
  <si>
    <t>RwLiftUpPos</t>
  </si>
  <si>
    <t>收卷提升位置</t>
  </si>
  <si>
    <t>ProcessTimes</t>
  </si>
  <si>
    <t>焊接次数</t>
  </si>
  <si>
    <t>GrabTimeOutSet</t>
  </si>
  <si>
    <t>拍照超时时间</t>
  </si>
  <si>
    <t>StationA_VacOkDelay</t>
  </si>
  <si>
    <t>台面A真空延时</t>
  </si>
  <si>
    <t>StationB_VacOkDelay</t>
  </si>
  <si>
    <t>台面B真空延时</t>
  </si>
  <si>
    <t>StationA_BlowDelay</t>
  </si>
  <si>
    <t>台面A破真空延时</t>
  </si>
  <si>
    <t>StationB_BlowDelay</t>
  </si>
  <si>
    <t>台面B破真空延时</t>
  </si>
  <si>
    <t>AutoLeaserMeasureNum</t>
  </si>
  <si>
    <t>自动测功率片数设定</t>
  </si>
  <si>
    <t>Gantry1PowerMeterPos</t>
  </si>
  <si>
    <t>Gantry2PowerMeterPos</t>
  </si>
  <si>
    <t>龙门2测功率位</t>
  </si>
  <si>
    <t>功率计测量光速二龙门偏差</t>
  </si>
  <si>
    <t>功率计测量光速三龙门偏差</t>
  </si>
  <si>
    <t>PowerMeterMeasurePos2</t>
  </si>
  <si>
    <t>功率计测量位2</t>
  </si>
  <si>
    <t>PowerMeterMeasurePos3</t>
  </si>
  <si>
    <t>功率计测量位3</t>
  </si>
  <si>
    <t>PowerMeterMeasurePos4</t>
  </si>
  <si>
    <t>功率计测量位4</t>
  </si>
  <si>
    <t>PowerMeterMeasurePos5</t>
  </si>
  <si>
    <t>功率计测量位5</t>
  </si>
  <si>
    <t>PowerMeterMeasurePos6</t>
  </si>
  <si>
    <t>功率计测量位6</t>
  </si>
  <si>
    <t>Alarm[0]</t>
  </si>
  <si>
    <t>Alarm[1]</t>
  </si>
  <si>
    <t>总气压报警</t>
  </si>
  <si>
    <t>Alarm[2]</t>
  </si>
  <si>
    <t>安全门报警</t>
  </si>
  <si>
    <t>Alarm[3]</t>
  </si>
  <si>
    <t>运动条件不满足</t>
  </si>
  <si>
    <t>Alarm[4]</t>
  </si>
  <si>
    <t>冷水机报警</t>
  </si>
  <si>
    <t>Alarm[5]</t>
  </si>
  <si>
    <t>Alarm[6]</t>
  </si>
  <si>
    <t>安全光栅报警</t>
  </si>
  <si>
    <t>Alarm[7]</t>
  </si>
  <si>
    <t>未回零无法执行</t>
  </si>
  <si>
    <t>Alarm[8]</t>
  </si>
  <si>
    <t>Alarm[9]</t>
  </si>
  <si>
    <t>Alarm[10]</t>
  </si>
  <si>
    <t>龙门1回零超时</t>
  </si>
  <si>
    <t>Alarm[11]</t>
  </si>
  <si>
    <t>龙门2回零超时</t>
  </si>
  <si>
    <t>Alarm[12]</t>
  </si>
  <si>
    <t>相机挡光板1伺服回零超时</t>
  </si>
  <si>
    <t>Alarm[13]</t>
  </si>
  <si>
    <t>相机挡光板2伺服回零超时</t>
  </si>
  <si>
    <t>Alarm[14]</t>
  </si>
  <si>
    <t>功率计伺服回零超时</t>
  </si>
  <si>
    <t>Alarm[15]</t>
  </si>
  <si>
    <t>打齐11伺服回零超时</t>
  </si>
  <si>
    <t>Alarm[16]</t>
  </si>
  <si>
    <t>打齐12伺服回零超时</t>
  </si>
  <si>
    <t>Alarm[17]</t>
  </si>
  <si>
    <t>打齐21伺服回零超时</t>
  </si>
  <si>
    <t>Alarm[18]</t>
  </si>
  <si>
    <t>打齐22伺服回零超时</t>
  </si>
  <si>
    <t>Alarm[19]</t>
  </si>
  <si>
    <t>刮膜1伺服回零超时</t>
  </si>
  <si>
    <t>Alarm[20]</t>
  </si>
  <si>
    <t>刮膜2伺服回零超时</t>
  </si>
  <si>
    <t>Alarm[21]</t>
  </si>
  <si>
    <t>放卷升降伺服回零超时</t>
  </si>
  <si>
    <t>Alarm[22]</t>
  </si>
  <si>
    <t>收卷升降伺服回零超时</t>
  </si>
  <si>
    <t>Alarm[23]</t>
  </si>
  <si>
    <t>放卷纠偏伺服回零超时</t>
  </si>
  <si>
    <t>Alarm[24]</t>
  </si>
  <si>
    <t>收卷纠偏伺服回零超时</t>
  </si>
  <si>
    <t>Alarm[25]</t>
  </si>
  <si>
    <t>Alarm[26]</t>
  </si>
  <si>
    <t>Alarm[27]</t>
  </si>
  <si>
    <t>Alarm[28]</t>
  </si>
  <si>
    <t>Alarm[29]</t>
  </si>
  <si>
    <t>Alarm[30]</t>
  </si>
  <si>
    <t>龙门模组轴报警，急停</t>
  </si>
  <si>
    <t>Alarm[31]</t>
  </si>
  <si>
    <t>龙门安全光电被触发，急停</t>
  </si>
  <si>
    <t>Alarm[32]</t>
  </si>
  <si>
    <t>龙门1耦合失败</t>
  </si>
  <si>
    <t>Alarm[33]</t>
  </si>
  <si>
    <t>龙门1耦合位置误差过大</t>
  </si>
  <si>
    <t>Alarm[34]</t>
  </si>
  <si>
    <t>龙门2耦合失败</t>
  </si>
  <si>
    <t>Alarm[35]</t>
  </si>
  <si>
    <t>龙门2耦合位置误差过大</t>
  </si>
  <si>
    <t>Alarm[36]</t>
  </si>
  <si>
    <t>Alarm[37]</t>
  </si>
  <si>
    <t>Alarm[38]</t>
  </si>
  <si>
    <t>Alarm[39]</t>
  </si>
  <si>
    <t>Alarm[40]</t>
  </si>
  <si>
    <t>Alarm[41]</t>
  </si>
  <si>
    <t>Alarm[42]</t>
  </si>
  <si>
    <t>Alarm[43]</t>
  </si>
  <si>
    <t>Alarm[44]</t>
  </si>
  <si>
    <t>Alarm[45]</t>
  </si>
  <si>
    <t>Alarm[46]</t>
  </si>
  <si>
    <t>Alarm[47]</t>
  </si>
  <si>
    <t>Alarm[48]</t>
  </si>
  <si>
    <t>Alarm[49]</t>
  </si>
  <si>
    <t>Alarm[50]</t>
  </si>
  <si>
    <t>平台A打齐1气缸状态异常</t>
  </si>
  <si>
    <t>Alarm[51]</t>
  </si>
  <si>
    <t>平台A打齐3气缸状态异常</t>
  </si>
  <si>
    <t>Alarm[52]</t>
  </si>
  <si>
    <t>平台A打齐4气缸状态异常</t>
  </si>
  <si>
    <t>Alarm[53]</t>
  </si>
  <si>
    <t>平台B打齐1气缸状态异常</t>
  </si>
  <si>
    <t>Alarm[54]</t>
  </si>
  <si>
    <t>平台B打齐3气缸状态异常</t>
  </si>
  <si>
    <t>Alarm[55]</t>
  </si>
  <si>
    <t>平台B打齐4气缸状态异常</t>
  </si>
  <si>
    <t>Alarm[56]</t>
  </si>
  <si>
    <t>平台A边沿吸附1报警</t>
  </si>
  <si>
    <t>Alarm[57]</t>
  </si>
  <si>
    <t>平台A边沿吸附2报警</t>
  </si>
  <si>
    <t>Alarm[58]</t>
  </si>
  <si>
    <t>平台A中间吸附报警</t>
  </si>
  <si>
    <t>Alarm[59]</t>
  </si>
  <si>
    <t>平台B边沿吸附1报警</t>
  </si>
  <si>
    <t>Alarm[60]</t>
  </si>
  <si>
    <t>平台B边沿吸附2报警</t>
  </si>
  <si>
    <t>Alarm[61]</t>
  </si>
  <si>
    <t>平台B中间吸附报警</t>
  </si>
  <si>
    <t>Alarm[62]</t>
  </si>
  <si>
    <t>平台A高度尺检测异常</t>
  </si>
  <si>
    <t>Alarm[63]</t>
  </si>
  <si>
    <t>平台B高度尺检测异常</t>
  </si>
  <si>
    <t>Alarm[64]</t>
  </si>
  <si>
    <t>Alarm[65]</t>
  </si>
  <si>
    <t>Alarm[66]</t>
  </si>
  <si>
    <t>Alarm[67]</t>
  </si>
  <si>
    <t>Alarm[68]</t>
  </si>
  <si>
    <t>Alarm[69]</t>
  </si>
  <si>
    <t>Alarm[70]</t>
  </si>
  <si>
    <t>Alarm[71]</t>
  </si>
  <si>
    <t>Alarm[72]</t>
  </si>
  <si>
    <t>Alarm[73]</t>
  </si>
  <si>
    <t>Alarm[74]</t>
  </si>
  <si>
    <t>Alarm[75]</t>
  </si>
  <si>
    <t>Alarm[76]</t>
  </si>
  <si>
    <t>Alarm[77]</t>
  </si>
  <si>
    <t>Alarm[78]</t>
  </si>
  <si>
    <t>Alarm[79]</t>
  </si>
  <si>
    <t>Alarm[80]</t>
  </si>
  <si>
    <t>放卷卷径过小</t>
  </si>
  <si>
    <t>Alarm[81]</t>
  </si>
  <si>
    <t>收卷卷径过大</t>
  </si>
  <si>
    <t>Alarm[82]</t>
  </si>
  <si>
    <t>入口压膜气缸1状态异常</t>
  </si>
  <si>
    <t>Alarm[83]</t>
  </si>
  <si>
    <t>入口压膜气缸2状态异常</t>
  </si>
  <si>
    <t>Alarm[84]</t>
  </si>
  <si>
    <t>中间压膜气缸状态异常</t>
  </si>
  <si>
    <t>Alarm[85]</t>
  </si>
  <si>
    <t>出口压膜气缸状态异常</t>
  </si>
  <si>
    <t>Alarm[86]</t>
  </si>
  <si>
    <t>Alarm[87]</t>
  </si>
  <si>
    <t>Alarm[88]</t>
  </si>
  <si>
    <t>Alarm[89]</t>
  </si>
  <si>
    <t>Alarm[90]</t>
  </si>
  <si>
    <t>Alarm[91]</t>
  </si>
  <si>
    <t>Alarm[92]</t>
  </si>
  <si>
    <t>Alarm[93]</t>
  </si>
  <si>
    <t>Alarm[94]</t>
  </si>
  <si>
    <t>Alarm[95]</t>
  </si>
  <si>
    <t>Alarm[96]</t>
  </si>
  <si>
    <t>Alarm[97]</t>
  </si>
  <si>
    <t>Alarm[98]</t>
  </si>
  <si>
    <t>Alarm[99]</t>
  </si>
  <si>
    <t>Alarm[100]</t>
  </si>
  <si>
    <t>负限位</t>
  </si>
  <si>
    <t>Alarm[101]</t>
  </si>
  <si>
    <t>正限位</t>
  </si>
  <si>
    <t>Alarm[102]</t>
  </si>
  <si>
    <t>Alarm[103]</t>
  </si>
  <si>
    <t>Alarm[104]</t>
  </si>
  <si>
    <t>Alarm[105]</t>
  </si>
  <si>
    <t>Alarm[106]</t>
  </si>
  <si>
    <t>Alarm[107]</t>
  </si>
  <si>
    <t>Alarm[108]</t>
  </si>
  <si>
    <t>Alarm[109]</t>
  </si>
  <si>
    <t>Alarm[110]</t>
  </si>
  <si>
    <t>Alarm[111]</t>
  </si>
  <si>
    <t>Alarm[112]</t>
  </si>
  <si>
    <t>打齐1-1伺服</t>
  </si>
  <si>
    <t>Alarm[113]</t>
  </si>
  <si>
    <t>Alarm[114]</t>
  </si>
  <si>
    <t>Alarm[115]</t>
  </si>
  <si>
    <t>打齐1-2伺服</t>
  </si>
  <si>
    <t>Alarm[116]</t>
  </si>
  <si>
    <t>Alarm[117]</t>
  </si>
  <si>
    <t>Alarm[118]</t>
  </si>
  <si>
    <t>打齐2-1伺服</t>
  </si>
  <si>
    <t>Alarm[119]</t>
  </si>
  <si>
    <t>Alarm[120]</t>
  </si>
  <si>
    <t>Alarm[121]</t>
  </si>
  <si>
    <t>打齐2-2伺服</t>
  </si>
  <si>
    <t>Alarm[122]</t>
  </si>
  <si>
    <t>Alarm[123]</t>
  </si>
  <si>
    <t>Alarm[124]</t>
  </si>
  <si>
    <t>Alarm[125]</t>
  </si>
  <si>
    <t>Alarm[126]</t>
  </si>
  <si>
    <t>Alarm[127]</t>
  </si>
  <si>
    <t>Alarm[128]</t>
  </si>
  <si>
    <t>Alarm[129]</t>
  </si>
  <si>
    <t>Alarm[130]</t>
  </si>
  <si>
    <t>Alarm[131]</t>
  </si>
  <si>
    <t>Alarm[132]</t>
  </si>
  <si>
    <t>Alarm[133]</t>
  </si>
  <si>
    <t>Alarm[134]</t>
  </si>
  <si>
    <t>Alarm[135]</t>
  </si>
  <si>
    <t>Alarm[136]</t>
  </si>
  <si>
    <t>Alarm[137]</t>
  </si>
  <si>
    <t>Alarm[138]</t>
  </si>
  <si>
    <t>Alarm[139]</t>
  </si>
  <si>
    <t>放卷伺服</t>
  </si>
  <si>
    <t>Alarm[140]</t>
  </si>
  <si>
    <t>Alarm[141]</t>
  </si>
  <si>
    <t>Alarm[142]</t>
  </si>
  <si>
    <t>Alarm[143]</t>
  </si>
  <si>
    <t>Alarm[144]</t>
  </si>
  <si>
    <t>Alarm[145]</t>
  </si>
  <si>
    <t>收卷伺服</t>
  </si>
  <si>
    <t>Alarm[146]</t>
  </si>
  <si>
    <t>Alarm[147]</t>
  </si>
  <si>
    <t>Alarm[148]</t>
  </si>
  <si>
    <t>Alarm[149]</t>
  </si>
  <si>
    <t>Alarm[150]</t>
  </si>
  <si>
    <t>Alarm[151]</t>
  </si>
  <si>
    <t>Alarm[152]</t>
  </si>
  <si>
    <t>Alarm[153]</t>
  </si>
  <si>
    <t>Alarm[154]</t>
  </si>
  <si>
    <t>Alarm[155]</t>
  </si>
  <si>
    <t>Alarm[156]</t>
  </si>
  <si>
    <t>Alarm[157]</t>
  </si>
  <si>
    <t>Alarm[158]</t>
  </si>
  <si>
    <t>Alarm[159]</t>
  </si>
  <si>
    <t>Alarm[160]</t>
  </si>
  <si>
    <t>Alarm[161]</t>
  </si>
  <si>
    <t>Alarm[162]</t>
  </si>
  <si>
    <t>Alarm[163]</t>
  </si>
  <si>
    <t>Alarm[164]</t>
  </si>
  <si>
    <t>Alarm[165]</t>
  </si>
  <si>
    <t>Alarm[166]</t>
  </si>
  <si>
    <t>Alarm[167]</t>
  </si>
  <si>
    <t>Alarm[168]</t>
  </si>
  <si>
    <t>Alarm[169]</t>
  </si>
  <si>
    <t>Alarm[170]</t>
  </si>
  <si>
    <t>Alarm[171]</t>
  </si>
  <si>
    <t>Alarm[172]</t>
  </si>
  <si>
    <t>Alarm[173]</t>
  </si>
  <si>
    <t>Alarm[174]</t>
  </si>
  <si>
    <t>Alarm[175]</t>
  </si>
  <si>
    <t>Alarm[176]</t>
  </si>
  <si>
    <t>Alarm[177]</t>
  </si>
  <si>
    <t>Alarm[178]</t>
  </si>
  <si>
    <t>Alarm[179]</t>
  </si>
  <si>
    <t>Alarm[180]</t>
  </si>
  <si>
    <t>Alarm[181]</t>
  </si>
  <si>
    <t>Alarm[182]</t>
  </si>
  <si>
    <t>Alarm[183]</t>
  </si>
  <si>
    <t>Alarm[184]</t>
  </si>
  <si>
    <t>Alarm[185]</t>
  </si>
  <si>
    <t>Alarm[186]</t>
  </si>
  <si>
    <t>Alarm[187]</t>
  </si>
  <si>
    <t>Alarm[188]</t>
  </si>
  <si>
    <t>Alarm[189]</t>
  </si>
  <si>
    <t>Alarm[190]</t>
  </si>
  <si>
    <t>Alarm[191]</t>
  </si>
  <si>
    <t>Alarm[192]</t>
  </si>
  <si>
    <t>Alarm[193]</t>
  </si>
  <si>
    <t>Alarm[194]</t>
  </si>
  <si>
    <t>Alarm[195]</t>
  </si>
  <si>
    <t>Alarm[196]</t>
  </si>
  <si>
    <t>Alarm[197]</t>
  </si>
  <si>
    <t>Alarm[198]</t>
  </si>
  <si>
    <t>Alarm[199]</t>
  </si>
  <si>
    <t>Alarm[200]</t>
  </si>
  <si>
    <t>初始化</t>
  </si>
  <si>
    <t>命令</t>
  </si>
  <si>
    <t>Command.Home</t>
  </si>
  <si>
    <t>状态</t>
  </si>
  <si>
    <t>status.Homed</t>
  </si>
  <si>
    <t>自动化开启</t>
  </si>
  <si>
    <t>自动化过程中</t>
  </si>
  <si>
    <t>1、卷径计算方式？</t>
  </si>
  <si>
    <t>2、模组进出情况？</t>
  </si>
  <si>
    <t>1、卷径计算以超声波传感器来计算；</t>
  </si>
  <si>
    <t>2、拉膜长度以外部编码器计量长度；</t>
  </si>
  <si>
    <t>3、进出料因有AB两个加工工位，</t>
  </si>
  <si>
    <t>先以简单的进出料来做逻辑</t>
  </si>
  <si>
    <t>避免设备报警导致清料困难；</t>
  </si>
  <si>
    <t>//</t>
  </si>
  <si>
    <t>[field: MarshalAs(UnmanagedType.I1)] [BR()] public</t>
  </si>
  <si>
    <t>bool</t>
  </si>
  <si>
    <t>{ get; set; }</t>
  </si>
  <si>
    <t>[field: MarshalAs(UnmanagedType.R4)] [BR()] public</t>
  </si>
  <si>
    <t>float</t>
  </si>
  <si>
    <t>PowerMeterStart</t>
    <phoneticPr fontId="15" type="noConversion"/>
  </si>
  <si>
    <t>ShiledMark</t>
    <phoneticPr fontId="15" type="noConversion"/>
  </si>
  <si>
    <t>Gantry1StationAGrabPos</t>
    <phoneticPr fontId="15" type="noConversion"/>
  </si>
  <si>
    <t>龙门1测功率位</t>
    <phoneticPr fontId="15" type="noConversion"/>
  </si>
  <si>
    <t>功率计测量光速一龙门偏差</t>
    <phoneticPr fontId="15" type="noConversion"/>
  </si>
  <si>
    <t>LeftOffset</t>
    <phoneticPr fontId="15" type="noConversion"/>
  </si>
  <si>
    <t>MidOffset</t>
    <phoneticPr fontId="15" type="noConversion"/>
  </si>
  <si>
    <t>RightOffset</t>
    <phoneticPr fontId="15" type="noConversion"/>
  </si>
  <si>
    <t>PowerMeterMeasurePos1</t>
    <phoneticPr fontId="15" type="noConversion"/>
  </si>
  <si>
    <t>功率计测量位1</t>
    <phoneticPr fontId="15" type="noConversion"/>
  </si>
  <si>
    <t>放卷设定张力</t>
    <phoneticPr fontId="15" type="noConversion"/>
  </si>
  <si>
    <t>UwTorqueSet</t>
    <phoneticPr fontId="15" type="noConversion"/>
  </si>
  <si>
    <t>收卷设定张力</t>
    <phoneticPr fontId="15" type="noConversion"/>
  </si>
  <si>
    <t>RwTorqueSet</t>
    <phoneticPr fontId="15" type="noConversion"/>
  </si>
  <si>
    <t>拉膜长度</t>
    <phoneticPr fontId="15" type="noConversion"/>
  </si>
  <si>
    <t>TapeLength</t>
    <phoneticPr fontId="15" type="noConversion"/>
  </si>
  <si>
    <t>台面1到位延时</t>
    <phoneticPr fontId="15" type="noConversion"/>
  </si>
  <si>
    <t>StationPosADelay</t>
    <phoneticPr fontId="15" type="noConversion"/>
  </si>
  <si>
    <t>台面2到位延时</t>
    <phoneticPr fontId="15" type="noConversion"/>
  </si>
  <si>
    <t>StationPosBDelay</t>
    <phoneticPr fontId="15" type="noConversion"/>
  </si>
  <si>
    <t>产能片数</t>
    <phoneticPr fontId="15" type="noConversion"/>
  </si>
  <si>
    <t>PPS</t>
    <phoneticPr fontId="15" type="noConversion"/>
  </si>
  <si>
    <t>CT_Mark</t>
    <phoneticPr fontId="15" type="noConversion"/>
  </si>
  <si>
    <t>CT_Machining</t>
    <phoneticPr fontId="15" type="noConversion"/>
  </si>
  <si>
    <t xml:space="preserve"> </t>
    <phoneticPr fontId="15" type="noConversion"/>
  </si>
  <si>
    <t>ClearStatistical</t>
    <phoneticPr fontId="15" type="noConversion"/>
  </si>
  <si>
    <t>统计清零</t>
    <phoneticPr fontId="15" type="noConversion"/>
  </si>
  <si>
    <t>greenLight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</si>
</sst>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[$-804]aaa;@"/>
    <numFmt numFmtId="177" formatCode="m&quot;月&quot;d&quot;日&quot;;@"/>
    <numFmt numFmtId="178" formatCode="yyyy/m/d;@"/>
  </numFmts>
  <fonts count="19" x14ac:knownFonts="1">
    <font>
      <sz val="11"/>
      <color theme="1"/>
      <name val="宋体"/>
      <charset val="134"/>
      <scheme val="minor"/>
    </font>
    <font>
      <sz val="11"/>
      <color rgb="FF000000"/>
      <name val="宋体"/>
      <charset val="134"/>
      <scheme val="minor"/>
    </font>
    <font>
      <sz val="11"/>
      <color rgb="FF000000"/>
      <name val="宋体"/>
      <charset val="134"/>
    </font>
    <font>
      <sz val="12"/>
      <name val="宋体"/>
      <charset val="134"/>
    </font>
    <font>
      <sz val="11"/>
      <color rgb="FFFF0000"/>
      <name val="宋体"/>
      <charset val="134"/>
      <scheme val="minor"/>
    </font>
    <font>
      <sz val="8"/>
      <color theme="1"/>
      <name val="Arial"/>
      <family val="2"/>
    </font>
    <font>
      <sz val="10"/>
      <color theme="1"/>
      <name val="Arial"/>
      <family val="2"/>
    </font>
    <font>
      <b/>
      <sz val="11"/>
      <color theme="1"/>
      <name val="宋体"/>
      <charset val="134"/>
      <scheme val="minor"/>
    </font>
    <font>
      <b/>
      <sz val="18"/>
      <color theme="1"/>
      <name val="宋体"/>
      <charset val="134"/>
      <scheme val="minor"/>
    </font>
    <font>
      <b/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b/>
      <sz val="10"/>
      <color theme="1"/>
      <name val="Arial"/>
      <family val="2"/>
    </font>
    <font>
      <b/>
      <sz val="12"/>
      <color theme="1"/>
      <name val="宋体"/>
      <charset val="134"/>
      <scheme val="minor"/>
    </font>
    <font>
      <sz val="10"/>
      <color theme="1"/>
      <name val="宋体"/>
      <charset val="134"/>
    </font>
    <font>
      <sz val="11"/>
      <name val="宋体"/>
      <charset val="134"/>
      <scheme val="minor"/>
    </font>
    <font>
      <sz val="9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000000"/>
      <name val="宋体"/>
      <family val="3"/>
      <charset val="134"/>
    </font>
  </fonts>
  <fills count="1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89013336588644"/>
        <bgColor indexed="64"/>
      </patternFill>
    </fill>
    <fill>
      <patternFill patternType="solid">
        <fgColor theme="5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88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1" fillId="0" borderId="0" xfId="0" applyFont="1" applyAlignment="1">
      <alignment vertical="center"/>
    </xf>
    <xf numFmtId="0" fontId="0" fillId="3" borderId="0" xfId="0" applyFill="1"/>
    <xf numFmtId="0" fontId="0" fillId="3" borderId="0" xfId="0" applyFill="1" applyAlignment="1">
      <alignment vertical="center"/>
    </xf>
    <xf numFmtId="0" fontId="2" fillId="3" borderId="0" xfId="0" applyFont="1" applyFill="1" applyAlignment="1">
      <alignment vertical="center"/>
    </xf>
    <xf numFmtId="0" fontId="0" fillId="4" borderId="1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5" borderId="1" xfId="0" applyFill="1" applyBorder="1" applyAlignment="1">
      <alignment vertical="center"/>
    </xf>
    <xf numFmtId="0" fontId="0" fillId="4" borderId="0" xfId="0" applyFill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>
      <alignment horizontal="left" vertical="center"/>
    </xf>
    <xf numFmtId="0" fontId="3" fillId="5" borderId="0" xfId="0" applyFont="1" applyFill="1" applyAlignment="1">
      <alignment vertical="center"/>
    </xf>
    <xf numFmtId="0" fontId="0" fillId="5" borderId="0" xfId="0" applyFill="1" applyAlignment="1">
      <alignment vertical="center"/>
    </xf>
    <xf numFmtId="0" fontId="2" fillId="5" borderId="0" xfId="0" applyFont="1" applyFill="1" applyAlignment="1">
      <alignment vertical="center"/>
    </xf>
    <xf numFmtId="0" fontId="0" fillId="5" borderId="0" xfId="0" applyFill="1"/>
    <xf numFmtId="0" fontId="0" fillId="6" borderId="0" xfId="0" applyFill="1"/>
    <xf numFmtId="0" fontId="0" fillId="0" borderId="1" xfId="0" applyBorder="1"/>
    <xf numFmtId="0" fontId="0" fillId="2" borderId="1" xfId="0" applyFill="1" applyBorder="1"/>
    <xf numFmtId="0" fontId="0" fillId="6" borderId="1" xfId="0" applyFill="1" applyBorder="1"/>
    <xf numFmtId="0" fontId="0" fillId="2" borderId="0" xfId="0" applyFill="1"/>
    <xf numFmtId="0" fontId="4" fillId="7" borderId="0" xfId="0" applyFont="1" applyFill="1"/>
    <xf numFmtId="0" fontId="0" fillId="8" borderId="0" xfId="0" applyFill="1"/>
    <xf numFmtId="0" fontId="0" fillId="0" borderId="0" xfId="0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10" borderId="0" xfId="0" applyFill="1"/>
    <xf numFmtId="0" fontId="0" fillId="9" borderId="0" xfId="0" applyFill="1"/>
    <xf numFmtId="0" fontId="0" fillId="2" borderId="0" xfId="0" applyFill="1" applyAlignment="1">
      <alignment horizontal="center" vertical="center"/>
    </xf>
    <xf numFmtId="0" fontId="0" fillId="9" borderId="0" xfId="0" applyFill="1" applyAlignment="1">
      <alignment vertical="center"/>
    </xf>
    <xf numFmtId="0" fontId="0" fillId="11" borderId="0" xfId="0" applyFill="1" applyAlignment="1">
      <alignment vertical="center"/>
    </xf>
    <xf numFmtId="0" fontId="0" fillId="11" borderId="0" xfId="0" applyFill="1"/>
    <xf numFmtId="0" fontId="0" fillId="12" borderId="0" xfId="0" applyFill="1" applyAlignment="1">
      <alignment vertical="center"/>
    </xf>
    <xf numFmtId="0" fontId="0" fillId="13" borderId="0" xfId="0" applyFill="1" applyAlignment="1">
      <alignment vertical="center"/>
    </xf>
    <xf numFmtId="0" fontId="0" fillId="12" borderId="0" xfId="0" applyFill="1"/>
    <xf numFmtId="0" fontId="0" fillId="13" borderId="0" xfId="0" applyFill="1"/>
    <xf numFmtId="176" fontId="0" fillId="0" borderId="0" xfId="0" applyNumberFormat="1"/>
    <xf numFmtId="177" fontId="5" fillId="0" borderId="0" xfId="0" applyNumberFormat="1" applyFont="1"/>
    <xf numFmtId="176" fontId="6" fillId="0" borderId="0" xfId="0" applyNumberFormat="1" applyFont="1"/>
    <xf numFmtId="176" fontId="7" fillId="0" borderId="0" xfId="0" applyNumberFormat="1" applyFont="1" applyAlignment="1">
      <alignment horizontal="center"/>
    </xf>
    <xf numFmtId="176" fontId="7" fillId="0" borderId="0" xfId="0" applyNumberFormat="1" applyFont="1" applyAlignment="1">
      <alignment horizontal="center" wrapText="1"/>
    </xf>
    <xf numFmtId="176" fontId="0" fillId="0" borderId="0" xfId="0" applyNumberFormat="1" applyAlignment="1">
      <alignment horizontal="center" vertical="center"/>
    </xf>
    <xf numFmtId="9" fontId="0" fillId="0" borderId="0" xfId="0" applyNumberFormat="1"/>
    <xf numFmtId="178" fontId="9" fillId="0" borderId="0" xfId="0" applyNumberFormat="1" applyFont="1" applyAlignment="1">
      <alignment horizontal="left" vertical="center"/>
    </xf>
    <xf numFmtId="176" fontId="7" fillId="0" borderId="1" xfId="0" applyNumberFormat="1" applyFont="1" applyBorder="1" applyAlignment="1">
      <alignment horizontal="center" vertical="center"/>
    </xf>
    <xf numFmtId="176" fontId="7" fillId="0" borderId="7" xfId="0" applyNumberFormat="1" applyFont="1" applyBorder="1" applyAlignment="1">
      <alignment horizontal="center" vertical="center" wrapText="1"/>
    </xf>
    <xf numFmtId="9" fontId="7" fillId="0" borderId="8" xfId="0" applyNumberFormat="1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0" fontId="0" fillId="10" borderId="1" xfId="0" applyFill="1" applyBorder="1" applyAlignment="1">
      <alignment horizontal="center" vertical="center" wrapText="1"/>
    </xf>
    <xf numFmtId="58" fontId="6" fillId="10" borderId="1" xfId="0" applyNumberFormat="1" applyFont="1" applyFill="1" applyBorder="1" applyAlignment="1">
      <alignment horizontal="center" vertical="center"/>
    </xf>
    <xf numFmtId="0" fontId="6" fillId="10" borderId="1" xfId="0" applyFont="1" applyFill="1" applyBorder="1" applyAlignment="1">
      <alignment horizontal="center" vertical="center"/>
    </xf>
    <xf numFmtId="58" fontId="13" fillId="10" borderId="7" xfId="0" applyNumberFormat="1" applyFont="1" applyFill="1" applyBorder="1" applyAlignment="1">
      <alignment horizontal="center" vertical="center"/>
    </xf>
    <xf numFmtId="9" fontId="6" fillId="14" borderId="8" xfId="0" applyNumberFormat="1" applyFont="1" applyFill="1" applyBorder="1" applyAlignment="1">
      <alignment horizontal="center" vertical="center"/>
    </xf>
    <xf numFmtId="0" fontId="14" fillId="10" borderId="1" xfId="0" applyFont="1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58" fontId="6" fillId="9" borderId="1" xfId="0" applyNumberFormat="1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58" fontId="13" fillId="9" borderId="7" xfId="0" applyNumberFormat="1" applyFont="1" applyFill="1" applyBorder="1" applyAlignment="1">
      <alignment horizontal="center" vertical="center"/>
    </xf>
    <xf numFmtId="0" fontId="16" fillId="5" borderId="0" xfId="0" applyFont="1" applyFill="1" applyAlignment="1">
      <alignment vertical="center"/>
    </xf>
    <xf numFmtId="0" fontId="17" fillId="0" borderId="0" xfId="0" applyFont="1" applyAlignment="1">
      <alignment horizontal="left" vertical="center"/>
    </xf>
    <xf numFmtId="0" fontId="18" fillId="5" borderId="0" xfId="0" applyFont="1" applyFill="1" applyAlignment="1">
      <alignment vertical="center"/>
    </xf>
    <xf numFmtId="0" fontId="18" fillId="0" borderId="0" xfId="0" applyFont="1" applyAlignment="1">
      <alignment vertical="center"/>
    </xf>
    <xf numFmtId="0" fontId="17" fillId="5" borderId="0" xfId="0" applyFont="1" applyFill="1" applyAlignment="1">
      <alignment vertical="center"/>
    </xf>
    <xf numFmtId="0" fontId="17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0" fillId="15" borderId="0" xfId="0" applyFill="1" applyAlignment="1">
      <alignment vertical="center"/>
    </xf>
    <xf numFmtId="0" fontId="2" fillId="15" borderId="0" xfId="0" applyFont="1" applyFill="1" applyAlignment="1">
      <alignment vertical="center"/>
    </xf>
    <xf numFmtId="0" fontId="0" fillId="15" borderId="0" xfId="0" applyFill="1"/>
    <xf numFmtId="0" fontId="17" fillId="15" borderId="0" xfId="0" applyFont="1" applyFill="1"/>
    <xf numFmtId="0" fontId="12" fillId="0" borderId="9" xfId="0" applyFont="1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176" fontId="8" fillId="0" borderId="0" xfId="0" applyNumberFormat="1" applyFont="1" applyAlignment="1">
      <alignment horizontal="center" vertical="center"/>
    </xf>
    <xf numFmtId="9" fontId="8" fillId="0" borderId="0" xfId="0" applyNumberFormat="1" applyFont="1" applyAlignment="1">
      <alignment horizontal="center" vertical="center"/>
    </xf>
    <xf numFmtId="176" fontId="7" fillId="0" borderId="0" xfId="0" applyNumberFormat="1" applyFont="1" applyAlignment="1">
      <alignment horizontal="center" vertical="center"/>
    </xf>
    <xf numFmtId="176" fontId="7" fillId="0" borderId="0" xfId="0" applyNumberFormat="1" applyFont="1" applyAlignment="1">
      <alignment horizontal="right" vertical="center"/>
    </xf>
    <xf numFmtId="176" fontId="10" fillId="0" borderId="2" xfId="0" applyNumberFormat="1" applyFont="1" applyBorder="1" applyAlignment="1">
      <alignment horizontal="center" vertical="center"/>
    </xf>
    <xf numFmtId="176" fontId="10" fillId="0" borderId="3" xfId="0" applyNumberFormat="1" applyFont="1" applyBorder="1" applyAlignment="1">
      <alignment horizontal="center" vertical="center"/>
    </xf>
    <xf numFmtId="176" fontId="10" fillId="0" borderId="4" xfId="0" applyNumberFormat="1" applyFont="1" applyBorder="1" applyAlignment="1">
      <alignment horizontal="center" vertical="center"/>
    </xf>
    <xf numFmtId="9" fontId="10" fillId="0" borderId="5" xfId="0" applyNumberFormat="1" applyFont="1" applyBorder="1" applyAlignment="1">
      <alignment horizontal="center" vertical="center"/>
    </xf>
    <xf numFmtId="176" fontId="7" fillId="0" borderId="1" xfId="0" applyNumberFormat="1" applyFont="1" applyBorder="1" applyAlignment="1">
      <alignment horizontal="center" vertical="center"/>
    </xf>
    <xf numFmtId="176" fontId="7" fillId="0" borderId="7" xfId="0" applyNumberFormat="1" applyFont="1" applyBorder="1" applyAlignment="1">
      <alignment horizontal="center" vertical="center"/>
    </xf>
    <xf numFmtId="9" fontId="7" fillId="0" borderId="8" xfId="0" applyNumberFormat="1" applyFont="1" applyBorder="1" applyAlignment="1">
      <alignment horizontal="center" vertical="center"/>
    </xf>
    <xf numFmtId="176" fontId="7" fillId="0" borderId="6" xfId="0" applyNumberFormat="1" applyFont="1" applyBorder="1" applyAlignment="1">
      <alignment horizontal="center" vertical="center"/>
    </xf>
    <xf numFmtId="176" fontId="7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175112</xdr:colOff>
      <xdr:row>0</xdr:row>
      <xdr:rowOff>71717</xdr:rowOff>
    </xdr:from>
    <xdr:to>
      <xdr:col>1</xdr:col>
      <xdr:colOff>1647677</xdr:colOff>
      <xdr:row>1</xdr:row>
      <xdr:rowOff>181572</xdr:rowOff>
    </xdr:to>
    <xdr:pic>
      <xdr:nvPicPr>
        <xdr:cNvPr id="2" name="图片 1" descr="帝尔激光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 t="12899" b="22113"/>
        <a:stretch>
          <a:fillRect/>
        </a:stretch>
      </xdr:blipFill>
      <xdr:spPr>
        <a:xfrm>
          <a:off x="174625" y="71120"/>
          <a:ext cx="1861820" cy="441325"/>
        </a:xfrm>
        <a:prstGeom prst="rect">
          <a:avLst/>
        </a:prstGeom>
      </xdr:spPr>
    </xdr:pic>
    <xdr:clientData/>
  </xdr:twoCellAnchor>
  <xdr:twoCellAnchor editAs="oneCell">
    <xdr:from>
      <xdr:col>0</xdr:col>
      <xdr:colOff>175112</xdr:colOff>
      <xdr:row>0</xdr:row>
      <xdr:rowOff>71717</xdr:rowOff>
    </xdr:from>
    <xdr:to>
      <xdr:col>1</xdr:col>
      <xdr:colOff>1647677</xdr:colOff>
      <xdr:row>1</xdr:row>
      <xdr:rowOff>181572</xdr:rowOff>
    </xdr:to>
    <xdr:pic>
      <xdr:nvPicPr>
        <xdr:cNvPr id="3" name="图片 2" descr="帝尔激光1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 t="12899" b="22113"/>
        <a:stretch>
          <a:fillRect/>
        </a:stretch>
      </xdr:blipFill>
      <xdr:spPr>
        <a:xfrm>
          <a:off x="174625" y="71120"/>
          <a:ext cx="1861820" cy="441325"/>
        </a:xfrm>
        <a:prstGeom prst="rect">
          <a:avLst/>
        </a:prstGeom>
      </xdr:spPr>
    </xdr:pic>
    <xdr:clientData/>
  </xdr:twoCellAnchor>
  <xdr:twoCellAnchor editAs="oneCell">
    <xdr:from>
      <xdr:col>0</xdr:col>
      <xdr:colOff>175112</xdr:colOff>
      <xdr:row>0</xdr:row>
      <xdr:rowOff>71717</xdr:rowOff>
    </xdr:from>
    <xdr:to>
      <xdr:col>1</xdr:col>
      <xdr:colOff>1647677</xdr:colOff>
      <xdr:row>1</xdr:row>
      <xdr:rowOff>181572</xdr:rowOff>
    </xdr:to>
    <xdr:pic>
      <xdr:nvPicPr>
        <xdr:cNvPr id="4" name="图片 3" descr="帝尔激光1.png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 t="12899" b="22113"/>
        <a:stretch>
          <a:fillRect/>
        </a:stretch>
      </xdr:blipFill>
      <xdr:spPr>
        <a:xfrm>
          <a:off x="174625" y="71120"/>
          <a:ext cx="1861820" cy="4413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635000</xdr:colOff>
      <xdr:row>15</xdr:row>
      <xdr:rowOff>79375</xdr:rowOff>
    </xdr:from>
    <xdr:to>
      <xdr:col>22</xdr:col>
      <xdr:colOff>302260</xdr:colOff>
      <xdr:row>47</xdr:row>
      <xdr:rowOff>164465</xdr:rowOff>
    </xdr:to>
    <xdr:sp macro="" textlink="">
      <xdr:nvSpPr>
        <xdr:cNvPr id="47" name="矩形 46">
          <a:extLst>
            <a:ext uri="{FF2B5EF4-FFF2-40B4-BE49-F238E27FC236}">
              <a16:creationId xmlns:a16="http://schemas.microsoft.com/office/drawing/2014/main" id="{00000000-0008-0000-0300-00002F000000}"/>
            </a:ext>
          </a:extLst>
        </xdr:cNvPr>
        <xdr:cNvSpPr/>
      </xdr:nvSpPr>
      <xdr:spPr>
        <a:xfrm>
          <a:off x="13665200" y="2651125"/>
          <a:ext cx="1724660" cy="557149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400"/>
            <a:t>1#</a:t>
          </a:r>
          <a:r>
            <a:rPr lang="zh-CN" altLang="en-US" sz="1400"/>
            <a:t>、加工流程</a:t>
          </a:r>
          <a:endParaRPr lang="en-US" altLang="zh-CN" sz="1400"/>
        </a:p>
      </xdr:txBody>
    </xdr:sp>
    <xdr:clientData/>
  </xdr:twoCellAnchor>
  <xdr:twoCellAnchor>
    <xdr:from>
      <xdr:col>16</xdr:col>
      <xdr:colOff>603250</xdr:colOff>
      <xdr:row>15</xdr:row>
      <xdr:rowOff>66675</xdr:rowOff>
    </xdr:from>
    <xdr:to>
      <xdr:col>19</xdr:col>
      <xdr:colOff>270510</xdr:colOff>
      <xdr:row>47</xdr:row>
      <xdr:rowOff>151765</xdr:rowOff>
    </xdr:to>
    <xdr:sp macro="" textlink="">
      <xdr:nvSpPr>
        <xdr:cNvPr id="34" name="矩形 33">
          <a:extLst>
            <a:ext uri="{FF2B5EF4-FFF2-40B4-BE49-F238E27FC236}">
              <a16:creationId xmlns:a16="http://schemas.microsoft.com/office/drawing/2014/main" id="{00000000-0008-0000-0300-000022000000}"/>
            </a:ext>
          </a:extLst>
        </xdr:cNvPr>
        <xdr:cNvSpPr/>
      </xdr:nvSpPr>
      <xdr:spPr>
        <a:xfrm>
          <a:off x="11576050" y="2638425"/>
          <a:ext cx="1724660" cy="557149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400"/>
            <a:t>3#</a:t>
          </a:r>
          <a:r>
            <a:rPr lang="zh-CN" altLang="en-US" sz="1400"/>
            <a:t>、单束光测功率</a:t>
          </a:r>
          <a:endParaRPr lang="en-US" altLang="zh-CN" sz="1400"/>
        </a:p>
      </xdr:txBody>
    </xdr:sp>
    <xdr:clientData/>
  </xdr:twoCellAnchor>
  <xdr:twoCellAnchor>
    <xdr:from>
      <xdr:col>14</xdr:col>
      <xdr:colOff>209550</xdr:colOff>
      <xdr:row>15</xdr:row>
      <xdr:rowOff>66675</xdr:rowOff>
    </xdr:from>
    <xdr:to>
      <xdr:col>16</xdr:col>
      <xdr:colOff>562610</xdr:colOff>
      <xdr:row>47</xdr:row>
      <xdr:rowOff>140970</xdr:rowOff>
    </xdr:to>
    <xdr:sp macro="" textlink="">
      <xdr:nvSpPr>
        <xdr:cNvPr id="33" name="矩形 32">
          <a:extLst>
            <a:ext uri="{FF2B5EF4-FFF2-40B4-BE49-F238E27FC236}">
              <a16:creationId xmlns:a16="http://schemas.microsoft.com/office/drawing/2014/main" id="{00000000-0008-0000-0300-000021000000}"/>
            </a:ext>
          </a:extLst>
        </xdr:cNvPr>
        <xdr:cNvSpPr/>
      </xdr:nvSpPr>
      <xdr:spPr>
        <a:xfrm>
          <a:off x="9810750" y="2638425"/>
          <a:ext cx="1724660" cy="5560695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400"/>
            <a:t>2#</a:t>
          </a:r>
          <a:r>
            <a:rPr lang="zh-CN" altLang="en-US" sz="1400"/>
            <a:t>、单振镜测功率</a:t>
          </a:r>
          <a:endParaRPr lang="en-US" altLang="en-US" sz="1400"/>
        </a:p>
      </xdr:txBody>
    </xdr:sp>
    <xdr:clientData/>
  </xdr:twoCellAnchor>
  <xdr:twoCellAnchor>
    <xdr:from>
      <xdr:col>11</xdr:col>
      <xdr:colOff>501650</xdr:colOff>
      <xdr:row>15</xdr:row>
      <xdr:rowOff>66675</xdr:rowOff>
    </xdr:from>
    <xdr:to>
      <xdr:col>14</xdr:col>
      <xdr:colOff>168910</xdr:colOff>
      <xdr:row>47</xdr:row>
      <xdr:rowOff>140335</xdr:rowOff>
    </xdr:to>
    <xdr:sp macro="" textlink="">
      <xdr:nvSpPr>
        <xdr:cNvPr id="32" name="矩形 31">
          <a:extLst>
            <a:ext uri="{FF2B5EF4-FFF2-40B4-BE49-F238E27FC236}">
              <a16:creationId xmlns:a16="http://schemas.microsoft.com/office/drawing/2014/main" id="{00000000-0008-0000-0300-000020000000}"/>
            </a:ext>
          </a:extLst>
        </xdr:cNvPr>
        <xdr:cNvSpPr/>
      </xdr:nvSpPr>
      <xdr:spPr>
        <a:xfrm>
          <a:off x="8045450" y="2638425"/>
          <a:ext cx="1724660" cy="556006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400"/>
            <a:t>1#</a:t>
          </a:r>
          <a:r>
            <a:rPr lang="zh-CN" altLang="en-US" sz="1400"/>
            <a:t>、全自动测功率</a:t>
          </a:r>
          <a:endParaRPr lang="en-US" altLang="zh-CN" sz="1400"/>
        </a:p>
      </xdr:txBody>
    </xdr:sp>
    <xdr:clientData/>
  </xdr:twoCellAnchor>
  <xdr:twoCellAnchor>
    <xdr:from>
      <xdr:col>0</xdr:col>
      <xdr:colOff>260350</xdr:colOff>
      <xdr:row>8</xdr:row>
      <xdr:rowOff>98425</xdr:rowOff>
    </xdr:from>
    <xdr:to>
      <xdr:col>11</xdr:col>
      <xdr:colOff>460375</xdr:colOff>
      <xdr:row>19</xdr:row>
      <xdr:rowOff>127000</xdr:rowOff>
    </xdr:to>
    <xdr:sp macro="" textlink="">
      <xdr:nvSpPr>
        <xdr:cNvPr id="12" name="矩形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/>
      </xdr:nvSpPr>
      <xdr:spPr>
        <a:xfrm>
          <a:off x="260350" y="1470025"/>
          <a:ext cx="7743825" cy="1914525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CN" sz="1400"/>
            <a:t>220V</a:t>
          </a:r>
          <a:r>
            <a:rPr lang="zh-CN" altLang="en-US" sz="1400"/>
            <a:t>电压等级供电</a:t>
          </a:r>
          <a:endParaRPr lang="en-US" altLang="zh-CN" sz="1400"/>
        </a:p>
      </xdr:txBody>
    </xdr:sp>
    <xdr:clientData/>
  </xdr:twoCellAnchor>
  <xdr:twoCellAnchor>
    <xdr:from>
      <xdr:col>0</xdr:col>
      <xdr:colOff>257175</xdr:colOff>
      <xdr:row>1</xdr:row>
      <xdr:rowOff>0</xdr:rowOff>
    </xdr:from>
    <xdr:to>
      <xdr:col>11</xdr:col>
      <xdr:colOff>457200</xdr:colOff>
      <xdr:row>8</xdr:row>
      <xdr:rowOff>19050</xdr:rowOff>
    </xdr:to>
    <xdr:sp macro="" textlink="">
      <xdr:nvSpPr>
        <xdr:cNvPr id="11" name="矩形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/>
      </xdr:nvSpPr>
      <xdr:spPr>
        <a:xfrm>
          <a:off x="257175" y="171450"/>
          <a:ext cx="7743825" cy="121920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altLang="zh-CN" sz="1400"/>
            <a:t>380V</a:t>
          </a:r>
          <a:r>
            <a:rPr lang="zh-CN" altLang="en-US" sz="1400"/>
            <a:t>电压等级供电</a:t>
          </a:r>
          <a:endParaRPr lang="en-US" altLang="zh-CN" sz="1400"/>
        </a:p>
      </xdr:txBody>
    </xdr:sp>
    <xdr:clientData/>
  </xdr:twoCellAnchor>
  <xdr:twoCellAnchor>
    <xdr:from>
      <xdr:col>0</xdr:col>
      <xdr:colOff>381000</xdr:colOff>
      <xdr:row>10</xdr:row>
      <xdr:rowOff>57150</xdr:rowOff>
    </xdr:from>
    <xdr:to>
      <xdr:col>2</xdr:col>
      <xdr:colOff>428625</xdr:colOff>
      <xdr:row>13</xdr:row>
      <xdr:rowOff>162560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381000" y="1771650"/>
          <a:ext cx="1419225" cy="619760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ctr"/>
          <a:r>
            <a:rPr lang="zh-CN" altLang="en-US" sz="1100">
              <a:latin typeface="微软雅黑" panose="020B0503020204020204" charset="-122"/>
              <a:ea typeface="微软雅黑" panose="020B0503020204020204" charset="-122"/>
            </a:rPr>
            <a:t>激光器</a:t>
          </a:r>
        </a:p>
      </xdr:txBody>
    </xdr:sp>
    <xdr:clientData/>
  </xdr:twoCellAnchor>
  <xdr:twoCellAnchor>
    <xdr:from>
      <xdr:col>0</xdr:col>
      <xdr:colOff>403225</xdr:colOff>
      <xdr:row>3</xdr:row>
      <xdr:rowOff>79375</xdr:rowOff>
    </xdr:from>
    <xdr:to>
      <xdr:col>2</xdr:col>
      <xdr:colOff>450850</xdr:colOff>
      <xdr:row>7</xdr:row>
      <xdr:rowOff>13335</xdr:rowOff>
    </xdr:to>
    <xdr:sp macro="" textlink="">
      <xdr:nvSpPr>
        <xdr:cNvPr id="3" name="矩形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>
        <a:xfrm>
          <a:off x="403225" y="593725"/>
          <a:ext cx="1419225" cy="619760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100">
              <a:latin typeface="微软雅黑" panose="020B0503020204020204" charset="-122"/>
              <a:ea typeface="微软雅黑" panose="020B0503020204020204" charset="-122"/>
            </a:rPr>
            <a:t>冷水机</a:t>
          </a:r>
        </a:p>
      </xdr:txBody>
    </xdr:sp>
    <xdr:clientData/>
  </xdr:twoCellAnchor>
  <xdr:twoCellAnchor>
    <xdr:from>
      <xdr:col>2</xdr:col>
      <xdr:colOff>539750</xdr:colOff>
      <xdr:row>3</xdr:row>
      <xdr:rowOff>82550</xdr:rowOff>
    </xdr:from>
    <xdr:to>
      <xdr:col>4</xdr:col>
      <xdr:colOff>587375</xdr:colOff>
      <xdr:row>7</xdr:row>
      <xdr:rowOff>16510</xdr:rowOff>
    </xdr:to>
    <xdr:sp macro="" textlink="">
      <xdr:nvSpPr>
        <xdr:cNvPr id="4" name="矩形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/>
      </xdr:nvSpPr>
      <xdr:spPr>
        <a:xfrm>
          <a:off x="1911350" y="596900"/>
          <a:ext cx="1419225" cy="619760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100">
              <a:latin typeface="微软雅黑" panose="020B0503020204020204" charset="-122"/>
              <a:ea typeface="微软雅黑" panose="020B0503020204020204" charset="-122"/>
            </a:rPr>
            <a:t>真空泵</a:t>
          </a:r>
        </a:p>
      </xdr:txBody>
    </xdr:sp>
    <xdr:clientData/>
  </xdr:twoCellAnchor>
  <xdr:twoCellAnchor>
    <xdr:from>
      <xdr:col>2</xdr:col>
      <xdr:colOff>584200</xdr:colOff>
      <xdr:row>10</xdr:row>
      <xdr:rowOff>79375</xdr:rowOff>
    </xdr:from>
    <xdr:to>
      <xdr:col>4</xdr:col>
      <xdr:colOff>631825</xdr:colOff>
      <xdr:row>14</xdr:row>
      <xdr:rowOff>13335</xdr:rowOff>
    </xdr:to>
    <xdr:sp macro="" textlink="">
      <xdr:nvSpPr>
        <xdr:cNvPr id="5" name="矩形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/>
      </xdr:nvSpPr>
      <xdr:spPr>
        <a:xfrm>
          <a:off x="1955800" y="1793875"/>
          <a:ext cx="1419225" cy="619760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100">
              <a:latin typeface="微软雅黑" panose="020B0503020204020204" charset="-122"/>
              <a:ea typeface="微软雅黑" panose="020B0503020204020204" charset="-122"/>
            </a:rPr>
            <a:t>光源控制器</a:t>
          </a:r>
        </a:p>
        <a:p>
          <a:pPr algn="ctr"/>
          <a:r>
            <a:rPr lang="zh-CN" altLang="en-US">
              <a:latin typeface="微软雅黑" panose="020B0503020204020204" charset="-122"/>
              <a:ea typeface="微软雅黑" panose="020B0503020204020204" charset="-122"/>
              <a:sym typeface="+mn-ea"/>
            </a:rPr>
            <a:t>空气过滤器</a:t>
          </a:r>
          <a:endParaRPr lang="zh-CN" altLang="en-US" sz="1100">
            <a:latin typeface="微软雅黑" panose="020B0503020204020204" charset="-122"/>
            <a:ea typeface="微软雅黑" panose="020B0503020204020204" charset="-122"/>
          </a:endParaRPr>
        </a:p>
      </xdr:txBody>
    </xdr:sp>
    <xdr:clientData/>
  </xdr:twoCellAnchor>
  <xdr:twoCellAnchor>
    <xdr:from>
      <xdr:col>5</xdr:col>
      <xdr:colOff>63500</xdr:colOff>
      <xdr:row>10</xdr:row>
      <xdr:rowOff>92075</xdr:rowOff>
    </xdr:from>
    <xdr:to>
      <xdr:col>7</xdr:col>
      <xdr:colOff>111125</xdr:colOff>
      <xdr:row>14</xdr:row>
      <xdr:rowOff>26035</xdr:rowOff>
    </xdr:to>
    <xdr:sp macro="" textlink="">
      <xdr:nvSpPr>
        <xdr:cNvPr id="6" name="矩形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/>
      </xdr:nvSpPr>
      <xdr:spPr>
        <a:xfrm>
          <a:off x="3492500" y="1806575"/>
          <a:ext cx="1419225" cy="619760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>
              <a:latin typeface="微软雅黑" panose="020B0503020204020204" charset="-122"/>
              <a:ea typeface="微软雅黑" panose="020B0503020204020204" charset="-122"/>
              <a:sym typeface="+mn-ea"/>
            </a:rPr>
            <a:t>工控机</a:t>
          </a:r>
          <a:endParaRPr lang="zh-CN" altLang="en-US" sz="1100">
            <a:latin typeface="微软雅黑" panose="020B0503020204020204" charset="-122"/>
            <a:ea typeface="微软雅黑" panose="020B0503020204020204" charset="-122"/>
          </a:endParaRPr>
        </a:p>
        <a:p>
          <a:pPr algn="ctr"/>
          <a:r>
            <a:rPr lang="zh-CN" altLang="en-US">
              <a:latin typeface="微软雅黑" panose="020B0503020204020204" charset="-122"/>
              <a:ea typeface="微软雅黑" panose="020B0503020204020204" charset="-122"/>
              <a:sym typeface="+mn-ea"/>
            </a:rPr>
            <a:t>显示屏</a:t>
          </a:r>
          <a:endParaRPr lang="zh-CN" altLang="en-US" sz="1100">
            <a:latin typeface="微软雅黑" panose="020B0503020204020204" charset="-122"/>
            <a:ea typeface="微软雅黑" panose="020B0503020204020204" charset="-122"/>
          </a:endParaRPr>
        </a:p>
      </xdr:txBody>
    </xdr:sp>
    <xdr:clientData/>
  </xdr:twoCellAnchor>
  <xdr:twoCellAnchor>
    <xdr:from>
      <xdr:col>7</xdr:col>
      <xdr:colOff>219075</xdr:colOff>
      <xdr:row>10</xdr:row>
      <xdr:rowOff>85725</xdr:rowOff>
    </xdr:from>
    <xdr:to>
      <xdr:col>9</xdr:col>
      <xdr:colOff>266700</xdr:colOff>
      <xdr:row>14</xdr:row>
      <xdr:rowOff>19685</xdr:rowOff>
    </xdr:to>
    <xdr:sp macro="" textlink="">
      <xdr:nvSpPr>
        <xdr:cNvPr id="7" name="矩形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/>
      </xdr:nvSpPr>
      <xdr:spPr>
        <a:xfrm>
          <a:off x="5019675" y="1800225"/>
          <a:ext cx="1419225" cy="619760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>
              <a:latin typeface="微软雅黑" panose="020B0503020204020204" charset="-122"/>
              <a:ea typeface="微软雅黑" panose="020B0503020204020204" charset="-122"/>
              <a:sym typeface="+mn-ea"/>
            </a:rPr>
            <a:t>伺服驱动器</a:t>
          </a:r>
          <a:endParaRPr lang="zh-CN" altLang="en-US" sz="1100">
            <a:latin typeface="微软雅黑" panose="020B0503020204020204" charset="-122"/>
            <a:ea typeface="微软雅黑" panose="020B0503020204020204" charset="-122"/>
          </a:endParaRPr>
        </a:p>
        <a:p>
          <a:pPr algn="ctr"/>
          <a:r>
            <a:rPr lang="zh-CN" altLang="en-US">
              <a:latin typeface="微软雅黑" panose="020B0503020204020204" charset="-122"/>
              <a:ea typeface="微软雅黑" panose="020B0503020204020204" charset="-122"/>
              <a:sym typeface="+mn-ea"/>
            </a:rPr>
            <a:t>步进驱动器</a:t>
          </a:r>
          <a:endParaRPr lang="zh-CN" altLang="en-US" sz="1100">
            <a:latin typeface="微软雅黑" panose="020B0503020204020204" charset="-122"/>
            <a:ea typeface="微软雅黑" panose="020B0503020204020204" charset="-122"/>
          </a:endParaRPr>
        </a:p>
      </xdr:txBody>
    </xdr:sp>
    <xdr:clientData/>
  </xdr:twoCellAnchor>
  <xdr:twoCellAnchor>
    <xdr:from>
      <xdr:col>0</xdr:col>
      <xdr:colOff>390525</xdr:colOff>
      <xdr:row>15</xdr:row>
      <xdr:rowOff>66675</xdr:rowOff>
    </xdr:from>
    <xdr:to>
      <xdr:col>2</xdr:col>
      <xdr:colOff>438150</xdr:colOff>
      <xdr:row>18</xdr:row>
      <xdr:rowOff>172085</xdr:rowOff>
    </xdr:to>
    <xdr:sp macro="" textlink="">
      <xdr:nvSpPr>
        <xdr:cNvPr id="8" name="矩形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/>
      </xdr:nvSpPr>
      <xdr:spPr>
        <a:xfrm>
          <a:off x="390525" y="2638425"/>
          <a:ext cx="1419225" cy="619125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100">
              <a:latin typeface="微软雅黑" panose="020B0503020204020204" charset="-122"/>
              <a:ea typeface="微软雅黑" panose="020B0503020204020204" charset="-122"/>
            </a:rPr>
            <a:t>24V0</a:t>
          </a:r>
          <a:r>
            <a:rPr lang="zh-CN" altLang="en-US" sz="1100">
              <a:latin typeface="微软雅黑" panose="020B0503020204020204" charset="-122"/>
              <a:ea typeface="微软雅黑" panose="020B0503020204020204" charset="-122"/>
            </a:rPr>
            <a:t>、</a:t>
          </a:r>
          <a:r>
            <a:rPr lang="en-US" altLang="zh-CN" sz="1100">
              <a:latin typeface="微软雅黑" panose="020B0503020204020204" charset="-122"/>
              <a:ea typeface="微软雅黑" panose="020B0503020204020204" charset="-122"/>
            </a:rPr>
            <a:t>24V1</a:t>
          </a:r>
          <a:r>
            <a:rPr lang="zh-CN" altLang="en-US" sz="1100">
              <a:latin typeface="微软雅黑" panose="020B0503020204020204" charset="-122"/>
              <a:ea typeface="微软雅黑" panose="020B0503020204020204" charset="-122"/>
            </a:rPr>
            <a:t>、</a:t>
          </a:r>
          <a:r>
            <a:rPr lang="en-US" altLang="zh-CN" sz="1100">
              <a:latin typeface="微软雅黑" panose="020B0503020204020204" charset="-122"/>
              <a:ea typeface="微软雅黑" panose="020B0503020204020204" charset="-122"/>
            </a:rPr>
            <a:t>24V2</a:t>
          </a:r>
        </a:p>
      </xdr:txBody>
    </xdr:sp>
    <xdr:clientData/>
  </xdr:twoCellAnchor>
  <xdr:twoCellAnchor>
    <xdr:from>
      <xdr:col>2</xdr:col>
      <xdr:colOff>584200</xdr:colOff>
      <xdr:row>15</xdr:row>
      <xdr:rowOff>79375</xdr:rowOff>
    </xdr:from>
    <xdr:to>
      <xdr:col>4</xdr:col>
      <xdr:colOff>631825</xdr:colOff>
      <xdr:row>19</xdr:row>
      <xdr:rowOff>13335</xdr:rowOff>
    </xdr:to>
    <xdr:sp macro="" textlink="">
      <xdr:nvSpPr>
        <xdr:cNvPr id="9" name="矩形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/>
      </xdr:nvSpPr>
      <xdr:spPr>
        <a:xfrm>
          <a:off x="1955800" y="2651125"/>
          <a:ext cx="1419225" cy="619760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100">
              <a:latin typeface="微软雅黑" panose="020B0503020204020204" charset="-122"/>
              <a:ea typeface="微软雅黑" panose="020B0503020204020204" charset="-122"/>
            </a:rPr>
            <a:t>±</a:t>
          </a:r>
          <a:r>
            <a:rPr lang="en-US" altLang="zh-CN" sz="1100">
              <a:latin typeface="微软雅黑" panose="020B0503020204020204" charset="-122"/>
              <a:ea typeface="微软雅黑" panose="020B0503020204020204" charset="-122"/>
            </a:rPr>
            <a:t>15V1</a:t>
          </a:r>
          <a:r>
            <a:rPr lang="zh-CN" altLang="en-US" sz="1100">
              <a:latin typeface="微软雅黑" panose="020B0503020204020204" charset="-122"/>
              <a:ea typeface="微软雅黑" panose="020B0503020204020204" charset="-122"/>
            </a:rPr>
            <a:t>、±</a:t>
          </a:r>
          <a:r>
            <a:rPr lang="en-US" altLang="zh-CN" sz="1100">
              <a:latin typeface="微软雅黑" panose="020B0503020204020204" charset="-122"/>
              <a:ea typeface="微软雅黑" panose="020B0503020204020204" charset="-122"/>
            </a:rPr>
            <a:t>15V2</a:t>
          </a:r>
          <a:r>
            <a:rPr lang="zh-CN" altLang="en-US" sz="1100">
              <a:latin typeface="微软雅黑" panose="020B0503020204020204" charset="-122"/>
              <a:ea typeface="微软雅黑" panose="020B0503020204020204" charset="-122"/>
            </a:rPr>
            <a:t>、</a:t>
          </a:r>
          <a:r>
            <a:rPr lang="en-US" altLang="zh-CN" sz="1100">
              <a:latin typeface="微软雅黑" panose="020B0503020204020204" charset="-122"/>
              <a:ea typeface="微软雅黑" panose="020B0503020204020204" charset="-122"/>
            </a:rPr>
            <a:t>15V3</a:t>
          </a:r>
          <a:r>
            <a:rPr lang="zh-CN" altLang="en-US" sz="1100">
              <a:latin typeface="微软雅黑" panose="020B0503020204020204" charset="-122"/>
              <a:ea typeface="微软雅黑" panose="020B0503020204020204" charset="-122"/>
            </a:rPr>
            <a:t>、</a:t>
          </a:r>
          <a:r>
            <a:rPr lang="en-US" altLang="zh-CN" sz="1100">
              <a:latin typeface="微软雅黑" panose="020B0503020204020204" charset="-122"/>
              <a:ea typeface="微软雅黑" panose="020B0503020204020204" charset="-122"/>
            </a:rPr>
            <a:t>15V4</a:t>
          </a:r>
        </a:p>
      </xdr:txBody>
    </xdr:sp>
    <xdr:clientData/>
  </xdr:twoCellAnchor>
  <xdr:twoCellAnchor>
    <xdr:from>
      <xdr:col>9</xdr:col>
      <xdr:colOff>352425</xdr:colOff>
      <xdr:row>10</xdr:row>
      <xdr:rowOff>85725</xdr:rowOff>
    </xdr:from>
    <xdr:to>
      <xdr:col>11</xdr:col>
      <xdr:colOff>400050</xdr:colOff>
      <xdr:row>14</xdr:row>
      <xdr:rowOff>19685</xdr:rowOff>
    </xdr:to>
    <xdr:sp macro="" textlink="">
      <xdr:nvSpPr>
        <xdr:cNvPr id="10" name="矩形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/>
      </xdr:nvSpPr>
      <xdr:spPr>
        <a:xfrm>
          <a:off x="6524625" y="1800225"/>
          <a:ext cx="1419225" cy="619760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100">
              <a:latin typeface="微软雅黑" panose="020B0503020204020204" charset="-122"/>
              <a:ea typeface="微软雅黑" panose="020B0503020204020204" charset="-122"/>
            </a:rPr>
            <a:t>交流调速电机</a:t>
          </a:r>
        </a:p>
      </xdr:txBody>
    </xdr:sp>
    <xdr:clientData/>
  </xdr:twoCellAnchor>
  <xdr:twoCellAnchor>
    <xdr:from>
      <xdr:col>1</xdr:col>
      <xdr:colOff>9525</xdr:colOff>
      <xdr:row>27</xdr:row>
      <xdr:rowOff>9525</xdr:rowOff>
    </xdr:from>
    <xdr:to>
      <xdr:col>7</xdr:col>
      <xdr:colOff>352425</xdr:colOff>
      <xdr:row>30</xdr:row>
      <xdr:rowOff>114935</xdr:rowOff>
    </xdr:to>
    <xdr:sp macro="" textlink="">
      <xdr:nvSpPr>
        <xdr:cNvPr id="13" name="矩形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SpPr/>
      </xdr:nvSpPr>
      <xdr:spPr>
        <a:xfrm>
          <a:off x="695325" y="4638675"/>
          <a:ext cx="4457700" cy="619760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100">
              <a:latin typeface="微软雅黑" panose="020B0503020204020204" charset="-122"/>
              <a:ea typeface="微软雅黑" panose="020B0503020204020204" charset="-122"/>
            </a:rPr>
            <a:t>Gantry1</a:t>
          </a:r>
        </a:p>
      </xdr:txBody>
    </xdr:sp>
    <xdr:clientData/>
  </xdr:twoCellAnchor>
  <xdr:twoCellAnchor>
    <xdr:from>
      <xdr:col>1</xdr:col>
      <xdr:colOff>365125</xdr:colOff>
      <xdr:row>30</xdr:row>
      <xdr:rowOff>60325</xdr:rowOff>
    </xdr:from>
    <xdr:to>
      <xdr:col>8</xdr:col>
      <xdr:colOff>22225</xdr:colOff>
      <xdr:row>33</xdr:row>
      <xdr:rowOff>165735</xdr:rowOff>
    </xdr:to>
    <xdr:sp macro="" textlink="">
      <xdr:nvSpPr>
        <xdr:cNvPr id="14" name="矩形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SpPr/>
      </xdr:nvSpPr>
      <xdr:spPr>
        <a:xfrm>
          <a:off x="1050925" y="5203825"/>
          <a:ext cx="4457700" cy="619760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100">
              <a:latin typeface="微软雅黑" panose="020B0503020204020204" charset="-122"/>
              <a:ea typeface="微软雅黑" panose="020B0503020204020204" charset="-122"/>
            </a:rPr>
            <a:t>Gantry</a:t>
          </a:r>
          <a:r>
            <a:rPr lang="en-US" altLang="zh-CN" sz="1100">
              <a:latin typeface="微软雅黑" panose="020B0503020204020204" charset="-122"/>
              <a:ea typeface="微软雅黑" panose="020B0503020204020204" charset="-122"/>
            </a:rPr>
            <a:t>2</a:t>
          </a:r>
        </a:p>
      </xdr:txBody>
    </xdr:sp>
    <xdr:clientData/>
  </xdr:twoCellAnchor>
  <xdr:twoCellAnchor>
    <xdr:from>
      <xdr:col>11</xdr:col>
      <xdr:colOff>644525</xdr:colOff>
      <xdr:row>17</xdr:row>
      <xdr:rowOff>25400</xdr:rowOff>
    </xdr:from>
    <xdr:to>
      <xdr:col>14</xdr:col>
      <xdr:colOff>6350</xdr:colOff>
      <xdr:row>20</xdr:row>
      <xdr:rowOff>130810</xdr:rowOff>
    </xdr:to>
    <xdr:sp macro="" textlink="">
      <xdr:nvSpPr>
        <xdr:cNvPr id="15" name="矩形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SpPr/>
      </xdr:nvSpPr>
      <xdr:spPr>
        <a:xfrm>
          <a:off x="8188325" y="2940050"/>
          <a:ext cx="1419225" cy="619760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100">
              <a:latin typeface="微软雅黑" panose="020B0503020204020204" charset="-122"/>
              <a:ea typeface="微软雅黑" panose="020B0503020204020204" charset="-122"/>
            </a:rPr>
            <a:t>测功率开始</a:t>
          </a:r>
        </a:p>
      </xdr:txBody>
    </xdr:sp>
    <xdr:clientData/>
  </xdr:twoCellAnchor>
  <xdr:twoCellAnchor>
    <xdr:from>
      <xdr:col>14</xdr:col>
      <xdr:colOff>371475</xdr:colOff>
      <xdr:row>21</xdr:row>
      <xdr:rowOff>104775</xdr:rowOff>
    </xdr:from>
    <xdr:to>
      <xdr:col>16</xdr:col>
      <xdr:colOff>419100</xdr:colOff>
      <xdr:row>25</xdr:row>
      <xdr:rowOff>38100</xdr:rowOff>
    </xdr:to>
    <xdr:sp macro="" textlink="">
      <xdr:nvSpPr>
        <xdr:cNvPr id="16" name="矩形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SpPr/>
      </xdr:nvSpPr>
      <xdr:spPr>
        <a:xfrm>
          <a:off x="9972675" y="3705225"/>
          <a:ext cx="1419225" cy="619125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100">
              <a:latin typeface="微软雅黑" panose="020B0503020204020204" charset="-122"/>
              <a:ea typeface="微软雅黑" panose="020B0503020204020204" charset="-122"/>
            </a:rPr>
            <a:t>龙门避障测功率位</a:t>
          </a:r>
        </a:p>
        <a:p>
          <a:pPr algn="ctr"/>
          <a:r>
            <a:rPr lang="zh-CN" altLang="en-US" sz="1100">
              <a:latin typeface="微软雅黑" panose="020B0503020204020204" charset="-122"/>
              <a:ea typeface="微软雅黑" panose="020B0503020204020204" charset="-122"/>
            </a:rPr>
            <a:t>功率计工位</a:t>
          </a:r>
          <a:r>
            <a:rPr lang="en-US" altLang="zh-CN" sz="1100">
              <a:latin typeface="微软雅黑" panose="020B0503020204020204" charset="-122"/>
              <a:ea typeface="微软雅黑" panose="020B0503020204020204" charset="-122"/>
            </a:rPr>
            <a:t> [i]</a:t>
          </a:r>
        </a:p>
      </xdr:txBody>
    </xdr:sp>
    <xdr:clientData/>
  </xdr:twoCellAnchor>
  <xdr:twoCellAnchor>
    <xdr:from>
      <xdr:col>11</xdr:col>
      <xdr:colOff>650875</xdr:colOff>
      <xdr:row>21</xdr:row>
      <xdr:rowOff>104775</xdr:rowOff>
    </xdr:from>
    <xdr:to>
      <xdr:col>14</xdr:col>
      <xdr:colOff>12700</xdr:colOff>
      <xdr:row>25</xdr:row>
      <xdr:rowOff>38100</xdr:rowOff>
    </xdr:to>
    <xdr:sp macro="" textlink="">
      <xdr:nvSpPr>
        <xdr:cNvPr id="17" name="矩形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SpPr/>
      </xdr:nvSpPr>
      <xdr:spPr>
        <a:xfrm>
          <a:off x="8194675" y="3705225"/>
          <a:ext cx="1419225" cy="619125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100">
              <a:latin typeface="微软雅黑" panose="020B0503020204020204" charset="-122"/>
              <a:ea typeface="微软雅黑" panose="020B0503020204020204" charset="-122"/>
            </a:rPr>
            <a:t>测功率</a:t>
          </a:r>
          <a:endParaRPr lang="en-US" altLang="zh-CN" sz="1100">
            <a:latin typeface="微软雅黑" panose="020B0503020204020204" charset="-122"/>
            <a:ea typeface="微软雅黑" panose="020B0503020204020204" charset="-122"/>
          </a:endParaRPr>
        </a:p>
      </xdr:txBody>
    </xdr:sp>
    <xdr:clientData/>
  </xdr:twoCellAnchor>
  <xdr:twoCellAnchor>
    <xdr:from>
      <xdr:col>11</xdr:col>
      <xdr:colOff>568325</xdr:colOff>
      <xdr:row>38</xdr:row>
      <xdr:rowOff>6350</xdr:rowOff>
    </xdr:from>
    <xdr:to>
      <xdr:col>14</xdr:col>
      <xdr:colOff>100965</xdr:colOff>
      <xdr:row>42</xdr:row>
      <xdr:rowOff>25400</xdr:rowOff>
    </xdr:to>
    <xdr:sp macro="" textlink="">
      <xdr:nvSpPr>
        <xdr:cNvPr id="18" name="菱形 17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SpPr/>
      </xdr:nvSpPr>
      <xdr:spPr>
        <a:xfrm>
          <a:off x="8112125" y="6521450"/>
          <a:ext cx="1590040" cy="704850"/>
        </a:xfrm>
        <a:prstGeom prst="diamond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>
              <a:latin typeface="微软雅黑" panose="020B0503020204020204" charset="-122"/>
              <a:ea typeface="微软雅黑" panose="020B0503020204020204" charset="-122"/>
              <a:sym typeface="+mn-ea"/>
            </a:rPr>
            <a:t>i++,</a:t>
          </a:r>
          <a:r>
            <a:rPr lang="en-US" sz="1100">
              <a:latin typeface="微软雅黑" panose="020B0503020204020204" charset="-122"/>
              <a:ea typeface="微软雅黑" panose="020B0503020204020204" charset="-122"/>
            </a:rPr>
            <a:t>i&gt;12</a:t>
          </a:r>
        </a:p>
      </xdr:txBody>
    </xdr:sp>
    <xdr:clientData/>
  </xdr:twoCellAnchor>
  <xdr:twoCellAnchor>
    <xdr:from>
      <xdr:col>17</xdr:col>
      <xdr:colOff>74295</xdr:colOff>
      <xdr:row>34</xdr:row>
      <xdr:rowOff>0</xdr:rowOff>
    </xdr:from>
    <xdr:to>
      <xdr:col>19</xdr:col>
      <xdr:colOff>121920</xdr:colOff>
      <xdr:row>37</xdr:row>
      <xdr:rowOff>104775</xdr:rowOff>
    </xdr:to>
    <xdr:sp macro="" textlink="">
      <xdr:nvSpPr>
        <xdr:cNvPr id="20" name="矩形 19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SpPr/>
      </xdr:nvSpPr>
      <xdr:spPr>
        <a:xfrm>
          <a:off x="11732895" y="5829300"/>
          <a:ext cx="1419225" cy="619125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100">
              <a:latin typeface="微软雅黑" panose="020B0503020204020204" charset="-122"/>
              <a:ea typeface="微软雅黑" panose="020B0503020204020204" charset="-122"/>
            </a:rPr>
            <a:t>结束</a:t>
          </a:r>
          <a:endParaRPr lang="en-US" altLang="zh-CN" sz="1100">
            <a:latin typeface="微软雅黑" panose="020B0503020204020204" charset="-122"/>
            <a:ea typeface="微软雅黑" panose="020B0503020204020204" charset="-122"/>
          </a:endParaRPr>
        </a:p>
      </xdr:txBody>
    </xdr:sp>
    <xdr:clientData/>
  </xdr:twoCellAnchor>
  <xdr:twoCellAnchor>
    <xdr:from>
      <xdr:col>17</xdr:col>
      <xdr:colOff>74295</xdr:colOff>
      <xdr:row>21</xdr:row>
      <xdr:rowOff>104775</xdr:rowOff>
    </xdr:from>
    <xdr:to>
      <xdr:col>19</xdr:col>
      <xdr:colOff>121920</xdr:colOff>
      <xdr:row>25</xdr:row>
      <xdr:rowOff>38100</xdr:rowOff>
    </xdr:to>
    <xdr:sp macro="" textlink="">
      <xdr:nvSpPr>
        <xdr:cNvPr id="21" name="矩形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SpPr/>
      </xdr:nvSpPr>
      <xdr:spPr>
        <a:xfrm>
          <a:off x="11732895" y="3705225"/>
          <a:ext cx="1419225" cy="619125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100">
              <a:latin typeface="微软雅黑" panose="020B0503020204020204" charset="-122"/>
              <a:ea typeface="微软雅黑" panose="020B0503020204020204" charset="-122"/>
            </a:rPr>
            <a:t>龙门测光位置</a:t>
          </a:r>
          <a:r>
            <a:rPr lang="en-US" altLang="zh-CN" sz="1100">
              <a:latin typeface="微软雅黑" panose="020B0503020204020204" charset="-122"/>
              <a:ea typeface="微软雅黑" panose="020B0503020204020204" charset="-122"/>
            </a:rPr>
            <a:t>123</a:t>
          </a:r>
        </a:p>
        <a:p>
          <a:pPr algn="ctr"/>
          <a:r>
            <a:rPr lang="zh-CN" altLang="en-US" sz="1100">
              <a:latin typeface="微软雅黑" panose="020B0503020204020204" charset="-122"/>
              <a:ea typeface="微软雅黑" panose="020B0503020204020204" charset="-122"/>
            </a:rPr>
            <a:t>遮光板位置</a:t>
          </a:r>
          <a:r>
            <a:rPr lang="en-US" altLang="zh-CN" sz="1100">
              <a:latin typeface="微软雅黑" panose="020B0503020204020204" charset="-122"/>
              <a:ea typeface="微软雅黑" panose="020B0503020204020204" charset="-122"/>
            </a:rPr>
            <a:t>123</a:t>
          </a:r>
        </a:p>
      </xdr:txBody>
    </xdr:sp>
    <xdr:clientData/>
  </xdr:twoCellAnchor>
  <xdr:twoCellAnchor>
    <xdr:from>
      <xdr:col>17</xdr:col>
      <xdr:colOff>74295</xdr:colOff>
      <xdr:row>25</xdr:row>
      <xdr:rowOff>120650</xdr:rowOff>
    </xdr:from>
    <xdr:to>
      <xdr:col>19</xdr:col>
      <xdr:colOff>121920</xdr:colOff>
      <xdr:row>29</xdr:row>
      <xdr:rowOff>53975</xdr:rowOff>
    </xdr:to>
    <xdr:sp macro="" textlink="">
      <xdr:nvSpPr>
        <xdr:cNvPr id="22" name="矩形 21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SpPr/>
      </xdr:nvSpPr>
      <xdr:spPr>
        <a:xfrm>
          <a:off x="11732895" y="4406900"/>
          <a:ext cx="1419225" cy="619125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100">
              <a:latin typeface="微软雅黑" panose="020B0503020204020204" charset="-122"/>
              <a:ea typeface="微软雅黑" panose="020B0503020204020204" charset="-122"/>
            </a:rPr>
            <a:t>测功率启动</a:t>
          </a:r>
        </a:p>
        <a:p>
          <a:pPr algn="ctr"/>
          <a:r>
            <a:rPr lang="en-US" altLang="zh-CN" sz="1100">
              <a:latin typeface="微软雅黑" panose="020B0503020204020204" charset="-122"/>
              <a:ea typeface="微软雅黑" panose="020B0503020204020204" charset="-122"/>
            </a:rPr>
            <a:t>i++</a:t>
          </a:r>
        </a:p>
      </xdr:txBody>
    </xdr:sp>
    <xdr:clientData/>
  </xdr:twoCellAnchor>
  <xdr:twoCellAnchor>
    <xdr:from>
      <xdr:col>17</xdr:col>
      <xdr:colOff>74295</xdr:colOff>
      <xdr:row>29</xdr:row>
      <xdr:rowOff>133350</xdr:rowOff>
    </xdr:from>
    <xdr:to>
      <xdr:col>19</xdr:col>
      <xdr:colOff>121920</xdr:colOff>
      <xdr:row>33</xdr:row>
      <xdr:rowOff>66675</xdr:rowOff>
    </xdr:to>
    <xdr:sp macro="" textlink="">
      <xdr:nvSpPr>
        <xdr:cNvPr id="23" name="菱形 22">
          <a:extLst>
            <a:ext uri="{FF2B5EF4-FFF2-40B4-BE49-F238E27FC236}">
              <a16:creationId xmlns:a16="http://schemas.microsoft.com/office/drawing/2014/main" id="{00000000-0008-0000-0300-000017000000}"/>
            </a:ext>
          </a:extLst>
        </xdr:cNvPr>
        <xdr:cNvSpPr/>
      </xdr:nvSpPr>
      <xdr:spPr>
        <a:xfrm>
          <a:off x="11732895" y="5105400"/>
          <a:ext cx="1419225" cy="619125"/>
        </a:xfrm>
        <a:prstGeom prst="diamond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100">
              <a:latin typeface="微软雅黑" panose="020B0503020204020204" charset="-122"/>
              <a:ea typeface="微软雅黑" panose="020B0503020204020204" charset="-122"/>
            </a:rPr>
            <a:t>i&gt;3</a:t>
          </a:r>
          <a:endParaRPr lang="en-US" altLang="en-US" sz="1100">
            <a:latin typeface="微软雅黑" panose="020B0503020204020204" charset="-122"/>
            <a:ea typeface="微软雅黑" panose="020B0503020204020204" charset="-122"/>
          </a:endParaRPr>
        </a:p>
      </xdr:txBody>
    </xdr:sp>
    <xdr:clientData/>
  </xdr:twoCellAnchor>
  <xdr:twoCellAnchor>
    <xdr:from>
      <xdr:col>19</xdr:col>
      <xdr:colOff>121920</xdr:colOff>
      <xdr:row>23</xdr:row>
      <xdr:rowOff>71755</xdr:rowOff>
    </xdr:from>
    <xdr:to>
      <xdr:col>19</xdr:col>
      <xdr:colOff>125095</xdr:colOff>
      <xdr:row>31</xdr:row>
      <xdr:rowOff>100330</xdr:rowOff>
    </xdr:to>
    <xdr:cxnSp macro="">
      <xdr:nvCxnSpPr>
        <xdr:cNvPr id="24" name="肘形连接符 23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CxnSpPr>
          <a:stCxn id="23" idx="3"/>
          <a:endCxn id="21" idx="3"/>
        </xdr:cNvCxnSpPr>
      </xdr:nvCxnSpPr>
      <xdr:spPr>
        <a:xfrm flipV="1">
          <a:off x="13152120" y="4015105"/>
          <a:ext cx="3175" cy="1400175"/>
        </a:xfrm>
        <a:prstGeom prst="bentConnector3">
          <a:avLst>
            <a:gd name="adj1" fmla="val 750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653415</xdr:colOff>
      <xdr:row>42</xdr:row>
      <xdr:rowOff>155575</xdr:rowOff>
    </xdr:from>
    <xdr:to>
      <xdr:col>14</xdr:col>
      <xdr:colOff>15240</xdr:colOff>
      <xdr:row>46</xdr:row>
      <xdr:rowOff>88900</xdr:rowOff>
    </xdr:to>
    <xdr:sp macro="" textlink="">
      <xdr:nvSpPr>
        <xdr:cNvPr id="25" name="矩形 24">
          <a:extLst>
            <a:ext uri="{FF2B5EF4-FFF2-40B4-BE49-F238E27FC236}">
              <a16:creationId xmlns:a16="http://schemas.microsoft.com/office/drawing/2014/main" id="{00000000-0008-0000-0300-000019000000}"/>
            </a:ext>
          </a:extLst>
        </xdr:cNvPr>
        <xdr:cNvSpPr/>
      </xdr:nvSpPr>
      <xdr:spPr>
        <a:xfrm>
          <a:off x="8197215" y="7356475"/>
          <a:ext cx="1419225" cy="619125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100">
              <a:latin typeface="微软雅黑" panose="020B0503020204020204" charset="-122"/>
              <a:ea typeface="微软雅黑" panose="020B0503020204020204" charset="-122"/>
            </a:rPr>
            <a:t>测功率结束</a:t>
          </a:r>
          <a:endParaRPr lang="en-US" altLang="zh-CN" sz="1100">
            <a:latin typeface="微软雅黑" panose="020B0503020204020204" charset="-122"/>
            <a:ea typeface="微软雅黑" panose="020B0503020204020204" charset="-122"/>
          </a:endParaRPr>
        </a:p>
      </xdr:txBody>
    </xdr:sp>
    <xdr:clientData/>
  </xdr:twoCellAnchor>
  <xdr:twoCellAnchor>
    <xdr:from>
      <xdr:col>16</xdr:col>
      <xdr:colOff>419100</xdr:colOff>
      <xdr:row>23</xdr:row>
      <xdr:rowOff>71755</xdr:rowOff>
    </xdr:from>
    <xdr:to>
      <xdr:col>17</xdr:col>
      <xdr:colOff>74295</xdr:colOff>
      <xdr:row>23</xdr:row>
      <xdr:rowOff>74930</xdr:rowOff>
    </xdr:to>
    <xdr:cxnSp macro="">
      <xdr:nvCxnSpPr>
        <xdr:cNvPr id="26" name="肘形连接符 25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CxnSpPr>
          <a:stCxn id="16" idx="3"/>
          <a:endCxn id="21" idx="1"/>
        </xdr:cNvCxnSpPr>
      </xdr:nvCxnSpPr>
      <xdr:spPr>
        <a:xfrm>
          <a:off x="11391900" y="4015105"/>
          <a:ext cx="340995" cy="3175"/>
        </a:xfrm>
        <a:prstGeom prst="bentConnector2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96202</xdr:colOff>
      <xdr:row>25</xdr:row>
      <xdr:rowOff>39052</xdr:rowOff>
    </xdr:from>
    <xdr:to>
      <xdr:col>18</xdr:col>
      <xdr:colOff>99377</xdr:colOff>
      <xdr:row>25</xdr:row>
      <xdr:rowOff>121602</xdr:rowOff>
    </xdr:to>
    <xdr:cxnSp macro="">
      <xdr:nvCxnSpPr>
        <xdr:cNvPr id="27" name="肘形连接符 26">
          <a:extLst>
            <a:ext uri="{FF2B5EF4-FFF2-40B4-BE49-F238E27FC236}">
              <a16:creationId xmlns:a16="http://schemas.microsoft.com/office/drawing/2014/main" id="{00000000-0008-0000-0300-00001B000000}"/>
            </a:ext>
          </a:extLst>
        </xdr:cNvPr>
        <xdr:cNvCxnSpPr>
          <a:stCxn id="21" idx="2"/>
          <a:endCxn id="22" idx="0"/>
        </xdr:cNvCxnSpPr>
      </xdr:nvCxnSpPr>
      <xdr:spPr>
        <a:xfrm rot="5400000" flipV="1">
          <a:off x="12400280" y="4364355"/>
          <a:ext cx="82550" cy="3175"/>
        </a:xfrm>
        <a:prstGeom prst="bentConnector2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97155</xdr:colOff>
      <xdr:row>29</xdr:row>
      <xdr:rowOff>55880</xdr:rowOff>
    </xdr:from>
    <xdr:to>
      <xdr:col>18</xdr:col>
      <xdr:colOff>100330</xdr:colOff>
      <xdr:row>29</xdr:row>
      <xdr:rowOff>135255</xdr:rowOff>
    </xdr:to>
    <xdr:cxnSp macro="">
      <xdr:nvCxnSpPr>
        <xdr:cNvPr id="28" name="肘形连接符 27">
          <a:extLst>
            <a:ext uri="{FF2B5EF4-FFF2-40B4-BE49-F238E27FC236}">
              <a16:creationId xmlns:a16="http://schemas.microsoft.com/office/drawing/2014/main" id="{00000000-0008-0000-0300-00001C000000}"/>
            </a:ext>
          </a:extLst>
        </xdr:cNvPr>
        <xdr:cNvCxnSpPr>
          <a:stCxn id="22" idx="2"/>
          <a:endCxn id="23" idx="0"/>
        </xdr:cNvCxnSpPr>
      </xdr:nvCxnSpPr>
      <xdr:spPr>
        <a:xfrm rot="5400000" flipV="1">
          <a:off x="12403455" y="5066030"/>
          <a:ext cx="79375" cy="3175"/>
        </a:xfrm>
        <a:prstGeom prst="bentConnector2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97155</xdr:colOff>
      <xdr:row>33</xdr:row>
      <xdr:rowOff>68580</xdr:rowOff>
    </xdr:from>
    <xdr:to>
      <xdr:col>18</xdr:col>
      <xdr:colOff>100330</xdr:colOff>
      <xdr:row>34</xdr:row>
      <xdr:rowOff>1905</xdr:rowOff>
    </xdr:to>
    <xdr:cxnSp macro="">
      <xdr:nvCxnSpPr>
        <xdr:cNvPr id="29" name="肘形连接符 28">
          <a:extLst>
            <a:ext uri="{FF2B5EF4-FFF2-40B4-BE49-F238E27FC236}">
              <a16:creationId xmlns:a16="http://schemas.microsoft.com/office/drawing/2014/main" id="{00000000-0008-0000-0300-00001D000000}"/>
            </a:ext>
          </a:extLst>
        </xdr:cNvPr>
        <xdr:cNvCxnSpPr>
          <a:stCxn id="23" idx="2"/>
          <a:endCxn id="20" idx="0"/>
        </xdr:cNvCxnSpPr>
      </xdr:nvCxnSpPr>
      <xdr:spPr>
        <a:xfrm rot="5400000" flipV="1">
          <a:off x="12390755" y="5777230"/>
          <a:ext cx="104775" cy="3175"/>
        </a:xfrm>
        <a:prstGeom prst="bentConnector2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419735</xdr:colOff>
      <xdr:row>35</xdr:row>
      <xdr:rowOff>138430</xdr:rowOff>
    </xdr:from>
    <xdr:to>
      <xdr:col>17</xdr:col>
      <xdr:colOff>73660</xdr:colOff>
      <xdr:row>35</xdr:row>
      <xdr:rowOff>141605</xdr:rowOff>
    </xdr:to>
    <xdr:cxnSp macro="">
      <xdr:nvCxnSpPr>
        <xdr:cNvPr id="30" name="肘形连接符 29">
          <a:extLst>
            <a:ext uri="{FF2B5EF4-FFF2-40B4-BE49-F238E27FC236}">
              <a16:creationId xmlns:a16="http://schemas.microsoft.com/office/drawing/2014/main" id="{00000000-0008-0000-0300-00001E000000}"/>
            </a:ext>
          </a:extLst>
        </xdr:cNvPr>
        <xdr:cNvCxnSpPr>
          <a:stCxn id="20" idx="1"/>
          <a:endCxn id="38" idx="3"/>
        </xdr:cNvCxnSpPr>
      </xdr:nvCxnSpPr>
      <xdr:spPr>
        <a:xfrm rot="10800000" flipV="1">
          <a:off x="11392535" y="6139180"/>
          <a:ext cx="339725" cy="3175"/>
        </a:xfrm>
        <a:prstGeom prst="bentConnector2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668337</xdr:colOff>
      <xdr:row>20</xdr:row>
      <xdr:rowOff>130492</xdr:rowOff>
    </xdr:from>
    <xdr:to>
      <xdr:col>12</xdr:col>
      <xdr:colOff>674687</xdr:colOff>
      <xdr:row>21</xdr:row>
      <xdr:rowOff>104457</xdr:rowOff>
    </xdr:to>
    <xdr:cxnSp macro="">
      <xdr:nvCxnSpPr>
        <xdr:cNvPr id="31" name="肘形连接符 30">
          <a:extLst>
            <a:ext uri="{FF2B5EF4-FFF2-40B4-BE49-F238E27FC236}">
              <a16:creationId xmlns:a16="http://schemas.microsoft.com/office/drawing/2014/main" id="{00000000-0008-0000-0300-00001F000000}"/>
            </a:ext>
          </a:extLst>
        </xdr:cNvPr>
        <xdr:cNvCxnSpPr>
          <a:stCxn id="15" idx="2"/>
          <a:endCxn id="17" idx="0"/>
        </xdr:cNvCxnSpPr>
      </xdr:nvCxnSpPr>
      <xdr:spPr>
        <a:xfrm rot="5400000" flipV="1">
          <a:off x="8827770" y="3628390"/>
          <a:ext cx="145415" cy="6350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371475</xdr:colOff>
      <xdr:row>17</xdr:row>
      <xdr:rowOff>25400</xdr:rowOff>
    </xdr:from>
    <xdr:to>
      <xdr:col>16</xdr:col>
      <xdr:colOff>419100</xdr:colOff>
      <xdr:row>20</xdr:row>
      <xdr:rowOff>130175</xdr:rowOff>
    </xdr:to>
    <xdr:sp macro="" textlink="">
      <xdr:nvSpPr>
        <xdr:cNvPr id="35" name="矩形 34">
          <a:extLst>
            <a:ext uri="{FF2B5EF4-FFF2-40B4-BE49-F238E27FC236}">
              <a16:creationId xmlns:a16="http://schemas.microsoft.com/office/drawing/2014/main" id="{00000000-0008-0000-0300-000023000000}"/>
            </a:ext>
          </a:extLst>
        </xdr:cNvPr>
        <xdr:cNvSpPr/>
      </xdr:nvSpPr>
      <xdr:spPr>
        <a:xfrm>
          <a:off x="9972675" y="2940050"/>
          <a:ext cx="1419225" cy="619125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100">
              <a:latin typeface="微软雅黑" panose="020B0503020204020204" charset="-122"/>
              <a:ea typeface="微软雅黑" panose="020B0503020204020204" charset="-122"/>
            </a:rPr>
            <a:t>单振镜测功率开始</a:t>
          </a:r>
        </a:p>
      </xdr:txBody>
    </xdr:sp>
    <xdr:clientData/>
  </xdr:twoCellAnchor>
  <xdr:twoCellAnchor>
    <xdr:from>
      <xdr:col>14</xdr:col>
      <xdr:colOff>12700</xdr:colOff>
      <xdr:row>18</xdr:row>
      <xdr:rowOff>163830</xdr:rowOff>
    </xdr:from>
    <xdr:to>
      <xdr:col>14</xdr:col>
      <xdr:colOff>371475</xdr:colOff>
      <xdr:row>23</xdr:row>
      <xdr:rowOff>71755</xdr:rowOff>
    </xdr:to>
    <xdr:cxnSp macro="">
      <xdr:nvCxnSpPr>
        <xdr:cNvPr id="36" name="肘形连接符 35">
          <a:extLst>
            <a:ext uri="{FF2B5EF4-FFF2-40B4-BE49-F238E27FC236}">
              <a16:creationId xmlns:a16="http://schemas.microsoft.com/office/drawing/2014/main" id="{00000000-0008-0000-0300-000024000000}"/>
            </a:ext>
          </a:extLst>
        </xdr:cNvPr>
        <xdr:cNvCxnSpPr>
          <a:stCxn id="17" idx="3"/>
          <a:endCxn id="35" idx="1"/>
        </xdr:cNvCxnSpPr>
      </xdr:nvCxnSpPr>
      <xdr:spPr>
        <a:xfrm flipV="1">
          <a:off x="9613900" y="3249930"/>
          <a:ext cx="358775" cy="765175"/>
        </a:xfrm>
        <a:prstGeom prst="bentConnector3">
          <a:avLst>
            <a:gd name="adj1" fmla="val 50088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393382</xdr:colOff>
      <xdr:row>20</xdr:row>
      <xdr:rowOff>131127</xdr:rowOff>
    </xdr:from>
    <xdr:to>
      <xdr:col>15</xdr:col>
      <xdr:colOff>396557</xdr:colOff>
      <xdr:row>21</xdr:row>
      <xdr:rowOff>105727</xdr:rowOff>
    </xdr:to>
    <xdr:cxnSp macro="">
      <xdr:nvCxnSpPr>
        <xdr:cNvPr id="37" name="肘形连接符 36">
          <a:extLst>
            <a:ext uri="{FF2B5EF4-FFF2-40B4-BE49-F238E27FC236}">
              <a16:creationId xmlns:a16="http://schemas.microsoft.com/office/drawing/2014/main" id="{00000000-0008-0000-0300-000025000000}"/>
            </a:ext>
          </a:extLst>
        </xdr:cNvPr>
        <xdr:cNvCxnSpPr>
          <a:stCxn id="35" idx="2"/>
          <a:endCxn id="16" idx="0"/>
        </xdr:cNvCxnSpPr>
      </xdr:nvCxnSpPr>
      <xdr:spPr>
        <a:xfrm rot="5400000" flipV="1">
          <a:off x="10608310" y="3630930"/>
          <a:ext cx="146050" cy="3175"/>
        </a:xfrm>
        <a:prstGeom prst="bentConnector2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372745</xdr:colOff>
      <xdr:row>34</xdr:row>
      <xdr:rowOff>0</xdr:rowOff>
    </xdr:from>
    <xdr:to>
      <xdr:col>16</xdr:col>
      <xdr:colOff>420370</xdr:colOff>
      <xdr:row>37</xdr:row>
      <xdr:rowOff>104775</xdr:rowOff>
    </xdr:to>
    <xdr:sp macro="" textlink="">
      <xdr:nvSpPr>
        <xdr:cNvPr id="38" name="矩形 37">
          <a:extLst>
            <a:ext uri="{FF2B5EF4-FFF2-40B4-BE49-F238E27FC236}">
              <a16:creationId xmlns:a16="http://schemas.microsoft.com/office/drawing/2014/main" id="{00000000-0008-0000-0300-000026000000}"/>
            </a:ext>
          </a:extLst>
        </xdr:cNvPr>
        <xdr:cNvSpPr/>
      </xdr:nvSpPr>
      <xdr:spPr>
        <a:xfrm>
          <a:off x="9973945" y="5829300"/>
          <a:ext cx="1419225" cy="619125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100">
              <a:latin typeface="微软雅黑" panose="020B0503020204020204" charset="-122"/>
              <a:ea typeface="微软雅黑" panose="020B0503020204020204" charset="-122"/>
            </a:rPr>
            <a:t>测功率结束</a:t>
          </a:r>
          <a:endParaRPr lang="en-US" altLang="zh-CN" sz="1100">
            <a:latin typeface="微软雅黑" panose="020B0503020204020204" charset="-122"/>
            <a:ea typeface="微软雅黑" panose="020B0503020204020204" charset="-122"/>
          </a:endParaRPr>
        </a:p>
      </xdr:txBody>
    </xdr:sp>
    <xdr:clientData/>
  </xdr:twoCellAnchor>
  <xdr:twoCellAnchor>
    <xdr:from>
      <xdr:col>12</xdr:col>
      <xdr:colOff>677545</xdr:colOff>
      <xdr:row>35</xdr:row>
      <xdr:rowOff>138430</xdr:rowOff>
    </xdr:from>
    <xdr:to>
      <xdr:col>14</xdr:col>
      <xdr:colOff>372745</xdr:colOff>
      <xdr:row>38</xdr:row>
      <xdr:rowOff>6350</xdr:rowOff>
    </xdr:to>
    <xdr:cxnSp macro="">
      <xdr:nvCxnSpPr>
        <xdr:cNvPr id="39" name="肘形连接符 38">
          <a:extLst>
            <a:ext uri="{FF2B5EF4-FFF2-40B4-BE49-F238E27FC236}">
              <a16:creationId xmlns:a16="http://schemas.microsoft.com/office/drawing/2014/main" id="{00000000-0008-0000-0300-000027000000}"/>
            </a:ext>
          </a:extLst>
        </xdr:cNvPr>
        <xdr:cNvCxnSpPr>
          <a:stCxn id="38" idx="1"/>
          <a:endCxn id="18" idx="0"/>
        </xdr:cNvCxnSpPr>
      </xdr:nvCxnSpPr>
      <xdr:spPr>
        <a:xfrm rot="10800000" flipV="1">
          <a:off x="8907145" y="6139180"/>
          <a:ext cx="1066800" cy="382270"/>
        </a:xfrm>
        <a:prstGeom prst="bentConnector2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676275</xdr:colOff>
      <xdr:row>42</xdr:row>
      <xdr:rowOff>26670</xdr:rowOff>
    </xdr:from>
    <xdr:to>
      <xdr:col>12</xdr:col>
      <xdr:colOff>679450</xdr:colOff>
      <xdr:row>42</xdr:row>
      <xdr:rowOff>156845</xdr:rowOff>
    </xdr:to>
    <xdr:cxnSp macro="">
      <xdr:nvCxnSpPr>
        <xdr:cNvPr id="40" name="肘形连接符 39">
          <a:extLst>
            <a:ext uri="{FF2B5EF4-FFF2-40B4-BE49-F238E27FC236}">
              <a16:creationId xmlns:a16="http://schemas.microsoft.com/office/drawing/2014/main" id="{00000000-0008-0000-0300-000028000000}"/>
            </a:ext>
          </a:extLst>
        </xdr:cNvPr>
        <xdr:cNvCxnSpPr>
          <a:stCxn id="18" idx="2"/>
          <a:endCxn id="25" idx="0"/>
        </xdr:cNvCxnSpPr>
      </xdr:nvCxnSpPr>
      <xdr:spPr>
        <a:xfrm rot="5400000" flipV="1">
          <a:off x="8842375" y="7291070"/>
          <a:ext cx="130175" cy="3175"/>
        </a:xfrm>
        <a:prstGeom prst="bentConnector2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568325</xdr:colOff>
      <xdr:row>23</xdr:row>
      <xdr:rowOff>71755</xdr:rowOff>
    </xdr:from>
    <xdr:to>
      <xdr:col>11</xdr:col>
      <xdr:colOff>650875</xdr:colOff>
      <xdr:row>40</xdr:row>
      <xdr:rowOff>15875</xdr:rowOff>
    </xdr:to>
    <xdr:cxnSp macro="">
      <xdr:nvCxnSpPr>
        <xdr:cNvPr id="19" name="肘形连接符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CxnSpPr>
          <a:stCxn id="18" idx="1"/>
          <a:endCxn id="17" idx="1"/>
        </xdr:cNvCxnSpPr>
      </xdr:nvCxnSpPr>
      <xdr:spPr>
        <a:xfrm rot="10800000" flipH="1">
          <a:off x="8112125" y="4015105"/>
          <a:ext cx="82550" cy="2858770"/>
        </a:xfrm>
        <a:prstGeom prst="bentConnector3">
          <a:avLst>
            <a:gd name="adj1" fmla="val -288462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90170</xdr:colOff>
      <xdr:row>17</xdr:row>
      <xdr:rowOff>66675</xdr:rowOff>
    </xdr:from>
    <xdr:to>
      <xdr:col>22</xdr:col>
      <xdr:colOff>137795</xdr:colOff>
      <xdr:row>21</xdr:row>
      <xdr:rowOff>0</xdr:rowOff>
    </xdr:to>
    <xdr:sp macro="" textlink="">
      <xdr:nvSpPr>
        <xdr:cNvPr id="41" name="矩形 40">
          <a:extLst>
            <a:ext uri="{FF2B5EF4-FFF2-40B4-BE49-F238E27FC236}">
              <a16:creationId xmlns:a16="http://schemas.microsoft.com/office/drawing/2014/main" id="{00000000-0008-0000-0300-000029000000}"/>
            </a:ext>
          </a:extLst>
        </xdr:cNvPr>
        <xdr:cNvSpPr/>
      </xdr:nvSpPr>
      <xdr:spPr>
        <a:xfrm>
          <a:off x="13806170" y="2981325"/>
          <a:ext cx="1419225" cy="619125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100">
              <a:latin typeface="微软雅黑" panose="020B0503020204020204" charset="-122"/>
              <a:ea typeface="微软雅黑" panose="020B0503020204020204" charset="-122"/>
            </a:rPr>
            <a:t>加工开始</a:t>
          </a:r>
        </a:p>
      </xdr:txBody>
    </xdr:sp>
    <xdr:clientData/>
  </xdr:twoCellAnchor>
  <xdr:twoCellAnchor>
    <xdr:from>
      <xdr:col>20</xdr:col>
      <xdr:colOff>90170</xdr:colOff>
      <xdr:row>21</xdr:row>
      <xdr:rowOff>95250</xdr:rowOff>
    </xdr:from>
    <xdr:to>
      <xdr:col>22</xdr:col>
      <xdr:colOff>137795</xdr:colOff>
      <xdr:row>25</xdr:row>
      <xdr:rowOff>29210</xdr:rowOff>
    </xdr:to>
    <xdr:sp macro="" textlink="">
      <xdr:nvSpPr>
        <xdr:cNvPr id="42" name="矩形 41">
          <a:extLst>
            <a:ext uri="{FF2B5EF4-FFF2-40B4-BE49-F238E27FC236}">
              <a16:creationId xmlns:a16="http://schemas.microsoft.com/office/drawing/2014/main" id="{00000000-0008-0000-0300-00002A000000}"/>
            </a:ext>
          </a:extLst>
        </xdr:cNvPr>
        <xdr:cNvSpPr/>
      </xdr:nvSpPr>
      <xdr:spPr>
        <a:xfrm>
          <a:off x="13806170" y="3695700"/>
          <a:ext cx="1419225" cy="619760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100">
              <a:latin typeface="微软雅黑" panose="020B0503020204020204" charset="-122"/>
              <a:ea typeface="微软雅黑" panose="020B0503020204020204" charset="-122"/>
            </a:rPr>
            <a:t>龙门拍照位</a:t>
          </a:r>
        </a:p>
        <a:p>
          <a:pPr algn="ctr"/>
          <a:r>
            <a:rPr lang="zh-CN" altLang="en-US" sz="1100">
              <a:latin typeface="微软雅黑" panose="020B0503020204020204" charset="-122"/>
              <a:ea typeface="微软雅黑" panose="020B0503020204020204" charset="-122"/>
            </a:rPr>
            <a:t>拍照</a:t>
          </a:r>
          <a:r>
            <a:rPr lang="en-US" altLang="zh-CN" sz="1100">
              <a:latin typeface="微软雅黑" panose="020B0503020204020204" charset="-122"/>
              <a:ea typeface="微软雅黑" panose="020B0503020204020204" charset="-122"/>
            </a:rPr>
            <a:t>,</a:t>
          </a:r>
          <a:r>
            <a:rPr lang="zh-CN" altLang="en-US" sz="1100">
              <a:latin typeface="微软雅黑" panose="020B0503020204020204" charset="-122"/>
              <a:ea typeface="微软雅黑" panose="020B0503020204020204" charset="-122"/>
            </a:rPr>
            <a:t>等待完成</a:t>
          </a:r>
          <a:endParaRPr lang="en-US" altLang="zh-CN" sz="1100">
            <a:latin typeface="微软雅黑" panose="020B0503020204020204" charset="-122"/>
            <a:ea typeface="微软雅黑" panose="020B0503020204020204" charset="-122"/>
          </a:endParaRPr>
        </a:p>
      </xdr:txBody>
    </xdr:sp>
    <xdr:clientData/>
  </xdr:twoCellAnchor>
  <xdr:twoCellAnchor>
    <xdr:from>
      <xdr:col>20</xdr:col>
      <xdr:colOff>90170</xdr:colOff>
      <xdr:row>25</xdr:row>
      <xdr:rowOff>133350</xdr:rowOff>
    </xdr:from>
    <xdr:to>
      <xdr:col>22</xdr:col>
      <xdr:colOff>137795</xdr:colOff>
      <xdr:row>29</xdr:row>
      <xdr:rowOff>67310</xdr:rowOff>
    </xdr:to>
    <xdr:sp macro="" textlink="">
      <xdr:nvSpPr>
        <xdr:cNvPr id="43" name="矩形 42">
          <a:extLst>
            <a:ext uri="{FF2B5EF4-FFF2-40B4-BE49-F238E27FC236}">
              <a16:creationId xmlns:a16="http://schemas.microsoft.com/office/drawing/2014/main" id="{00000000-0008-0000-0300-00002B000000}"/>
            </a:ext>
          </a:extLst>
        </xdr:cNvPr>
        <xdr:cNvSpPr/>
      </xdr:nvSpPr>
      <xdr:spPr>
        <a:xfrm>
          <a:off x="13806170" y="4419600"/>
          <a:ext cx="1419225" cy="619760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100">
              <a:latin typeface="微软雅黑" panose="020B0503020204020204" charset="-122"/>
              <a:ea typeface="微软雅黑" panose="020B0503020204020204" charset="-122"/>
            </a:rPr>
            <a:t>龙门打标位</a:t>
          </a:r>
          <a:r>
            <a:rPr lang="en-US" altLang="zh-CN" sz="1100">
              <a:latin typeface="微软雅黑" panose="020B0503020204020204" charset="-122"/>
              <a:ea typeface="微软雅黑" panose="020B0503020204020204" charset="-122"/>
            </a:rPr>
            <a:t>[i]</a:t>
          </a:r>
        </a:p>
      </xdr:txBody>
    </xdr:sp>
    <xdr:clientData/>
  </xdr:twoCellAnchor>
  <xdr:twoCellAnchor>
    <xdr:from>
      <xdr:col>20</xdr:col>
      <xdr:colOff>90170</xdr:colOff>
      <xdr:row>30</xdr:row>
      <xdr:rowOff>12700</xdr:rowOff>
    </xdr:from>
    <xdr:to>
      <xdr:col>22</xdr:col>
      <xdr:colOff>137795</xdr:colOff>
      <xdr:row>33</xdr:row>
      <xdr:rowOff>118110</xdr:rowOff>
    </xdr:to>
    <xdr:sp macro="" textlink="">
      <xdr:nvSpPr>
        <xdr:cNvPr id="44" name="矩形 43">
          <a:extLst>
            <a:ext uri="{FF2B5EF4-FFF2-40B4-BE49-F238E27FC236}">
              <a16:creationId xmlns:a16="http://schemas.microsoft.com/office/drawing/2014/main" id="{00000000-0008-0000-0300-00002C000000}"/>
            </a:ext>
          </a:extLst>
        </xdr:cNvPr>
        <xdr:cNvSpPr/>
      </xdr:nvSpPr>
      <xdr:spPr>
        <a:xfrm>
          <a:off x="13806170" y="5156200"/>
          <a:ext cx="1419225" cy="619760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100">
              <a:latin typeface="微软雅黑" panose="020B0503020204020204" charset="-122"/>
              <a:ea typeface="微软雅黑" panose="020B0503020204020204" charset="-122"/>
            </a:rPr>
            <a:t>拍照打标完成</a:t>
          </a:r>
          <a:endParaRPr lang="en-US" sz="1100">
            <a:latin typeface="微软雅黑" panose="020B0503020204020204" charset="-122"/>
            <a:ea typeface="微软雅黑" panose="020B0503020204020204" charset="-122"/>
          </a:endParaRPr>
        </a:p>
      </xdr:txBody>
    </xdr:sp>
    <xdr:clientData/>
  </xdr:twoCellAnchor>
  <xdr:twoCellAnchor>
    <xdr:from>
      <xdr:col>20</xdr:col>
      <xdr:colOff>109220</xdr:colOff>
      <xdr:row>34</xdr:row>
      <xdr:rowOff>95250</xdr:rowOff>
    </xdr:from>
    <xdr:to>
      <xdr:col>22</xdr:col>
      <xdr:colOff>119380</xdr:colOff>
      <xdr:row>38</xdr:row>
      <xdr:rowOff>114300</xdr:rowOff>
    </xdr:to>
    <xdr:sp macro="" textlink="">
      <xdr:nvSpPr>
        <xdr:cNvPr id="45" name="菱形 44">
          <a:extLst>
            <a:ext uri="{FF2B5EF4-FFF2-40B4-BE49-F238E27FC236}">
              <a16:creationId xmlns:a16="http://schemas.microsoft.com/office/drawing/2014/main" id="{00000000-0008-0000-0300-00002D000000}"/>
            </a:ext>
          </a:extLst>
        </xdr:cNvPr>
        <xdr:cNvSpPr/>
      </xdr:nvSpPr>
      <xdr:spPr>
        <a:xfrm>
          <a:off x="13825220" y="5924550"/>
          <a:ext cx="1381760" cy="704850"/>
        </a:xfrm>
        <a:prstGeom prst="diamond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>
              <a:latin typeface="微软雅黑" panose="020B0503020204020204" charset="-122"/>
              <a:ea typeface="微软雅黑" panose="020B0503020204020204" charset="-122"/>
              <a:sym typeface="+mn-ea"/>
            </a:rPr>
            <a:t>i++,</a:t>
          </a:r>
          <a:r>
            <a:rPr lang="en-US" sz="1100">
              <a:latin typeface="微软雅黑" panose="020B0503020204020204" charset="-122"/>
              <a:ea typeface="微软雅黑" panose="020B0503020204020204" charset="-122"/>
            </a:rPr>
            <a:t>i&gt;8</a:t>
          </a:r>
          <a:endParaRPr lang="en-US" altLang="en-US" sz="1100">
            <a:latin typeface="微软雅黑" panose="020B0503020204020204" charset="-122"/>
            <a:ea typeface="微软雅黑" panose="020B0503020204020204" charset="-122"/>
          </a:endParaRPr>
        </a:p>
      </xdr:txBody>
    </xdr:sp>
    <xdr:clientData/>
  </xdr:twoCellAnchor>
  <xdr:twoCellAnchor>
    <xdr:from>
      <xdr:col>20</xdr:col>
      <xdr:colOff>90170</xdr:colOff>
      <xdr:row>39</xdr:row>
      <xdr:rowOff>34925</xdr:rowOff>
    </xdr:from>
    <xdr:to>
      <xdr:col>22</xdr:col>
      <xdr:colOff>137795</xdr:colOff>
      <xdr:row>42</xdr:row>
      <xdr:rowOff>140335</xdr:rowOff>
    </xdr:to>
    <xdr:sp macro="" textlink="">
      <xdr:nvSpPr>
        <xdr:cNvPr id="46" name="矩形 45">
          <a:extLst>
            <a:ext uri="{FF2B5EF4-FFF2-40B4-BE49-F238E27FC236}">
              <a16:creationId xmlns:a16="http://schemas.microsoft.com/office/drawing/2014/main" id="{00000000-0008-0000-0300-00002E000000}"/>
            </a:ext>
          </a:extLst>
        </xdr:cNvPr>
        <xdr:cNvSpPr/>
      </xdr:nvSpPr>
      <xdr:spPr>
        <a:xfrm>
          <a:off x="13806170" y="6721475"/>
          <a:ext cx="1419225" cy="619760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100">
              <a:latin typeface="微软雅黑" panose="020B0503020204020204" charset="-122"/>
              <a:ea typeface="微软雅黑" panose="020B0503020204020204" charset="-122"/>
            </a:rPr>
            <a:t>加工结束</a:t>
          </a:r>
          <a:endParaRPr lang="en-US" altLang="en-US" sz="1100">
            <a:latin typeface="微软雅黑" panose="020B0503020204020204" charset="-122"/>
            <a:ea typeface="微软雅黑" panose="020B0503020204020204" charset="-122"/>
          </a:endParaRPr>
        </a:p>
      </xdr:txBody>
    </xdr:sp>
    <xdr:clientData/>
  </xdr:twoCellAnchor>
  <xdr:twoCellAnchor>
    <xdr:from>
      <xdr:col>21</xdr:col>
      <xdr:colOff>112077</xdr:colOff>
      <xdr:row>20</xdr:row>
      <xdr:rowOff>172402</xdr:rowOff>
    </xdr:from>
    <xdr:to>
      <xdr:col>21</xdr:col>
      <xdr:colOff>115252</xdr:colOff>
      <xdr:row>21</xdr:row>
      <xdr:rowOff>96202</xdr:rowOff>
    </xdr:to>
    <xdr:cxnSp macro="">
      <xdr:nvCxnSpPr>
        <xdr:cNvPr id="48" name="肘形连接符 47">
          <a:extLst>
            <a:ext uri="{FF2B5EF4-FFF2-40B4-BE49-F238E27FC236}">
              <a16:creationId xmlns:a16="http://schemas.microsoft.com/office/drawing/2014/main" id="{00000000-0008-0000-0300-000030000000}"/>
            </a:ext>
          </a:extLst>
        </xdr:cNvPr>
        <xdr:cNvCxnSpPr>
          <a:stCxn id="41" idx="2"/>
          <a:endCxn id="42" idx="0"/>
        </xdr:cNvCxnSpPr>
      </xdr:nvCxnSpPr>
      <xdr:spPr>
        <a:xfrm rot="5400000" flipV="1">
          <a:off x="14467205" y="3646805"/>
          <a:ext cx="95885" cy="3175"/>
        </a:xfrm>
        <a:prstGeom prst="bentConnector2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112077</xdr:colOff>
      <xdr:row>25</xdr:row>
      <xdr:rowOff>30162</xdr:rowOff>
    </xdr:from>
    <xdr:to>
      <xdr:col>21</xdr:col>
      <xdr:colOff>115252</xdr:colOff>
      <xdr:row>25</xdr:row>
      <xdr:rowOff>134302</xdr:rowOff>
    </xdr:to>
    <xdr:cxnSp macro="">
      <xdr:nvCxnSpPr>
        <xdr:cNvPr id="49" name="肘形连接符 48">
          <a:extLst>
            <a:ext uri="{FF2B5EF4-FFF2-40B4-BE49-F238E27FC236}">
              <a16:creationId xmlns:a16="http://schemas.microsoft.com/office/drawing/2014/main" id="{00000000-0008-0000-0300-000031000000}"/>
            </a:ext>
          </a:extLst>
        </xdr:cNvPr>
        <xdr:cNvCxnSpPr>
          <a:stCxn id="42" idx="2"/>
          <a:endCxn id="43" idx="0"/>
        </xdr:cNvCxnSpPr>
      </xdr:nvCxnSpPr>
      <xdr:spPr>
        <a:xfrm rot="5400000" flipV="1">
          <a:off x="14462760" y="4366260"/>
          <a:ext cx="104140" cy="3175"/>
        </a:xfrm>
        <a:prstGeom prst="bentConnector2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112077</xdr:colOff>
      <xdr:row>29</xdr:row>
      <xdr:rowOff>68262</xdr:rowOff>
    </xdr:from>
    <xdr:to>
      <xdr:col>21</xdr:col>
      <xdr:colOff>115252</xdr:colOff>
      <xdr:row>30</xdr:row>
      <xdr:rowOff>13652</xdr:rowOff>
    </xdr:to>
    <xdr:cxnSp macro="">
      <xdr:nvCxnSpPr>
        <xdr:cNvPr id="50" name="肘形连接符 49">
          <a:extLst>
            <a:ext uri="{FF2B5EF4-FFF2-40B4-BE49-F238E27FC236}">
              <a16:creationId xmlns:a16="http://schemas.microsoft.com/office/drawing/2014/main" id="{00000000-0008-0000-0300-000032000000}"/>
            </a:ext>
          </a:extLst>
        </xdr:cNvPr>
        <xdr:cNvCxnSpPr>
          <a:stCxn id="43" idx="2"/>
          <a:endCxn id="44" idx="0"/>
        </xdr:cNvCxnSpPr>
      </xdr:nvCxnSpPr>
      <xdr:spPr>
        <a:xfrm rot="5400000" flipV="1">
          <a:off x="14456410" y="5096510"/>
          <a:ext cx="116840" cy="3175"/>
        </a:xfrm>
        <a:prstGeom prst="bentConnector2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112077</xdr:colOff>
      <xdr:row>33</xdr:row>
      <xdr:rowOff>119062</xdr:rowOff>
    </xdr:from>
    <xdr:to>
      <xdr:col>21</xdr:col>
      <xdr:colOff>115252</xdr:colOff>
      <xdr:row>34</xdr:row>
      <xdr:rowOff>96202</xdr:rowOff>
    </xdr:to>
    <xdr:cxnSp macro="">
      <xdr:nvCxnSpPr>
        <xdr:cNvPr id="51" name="肘形连接符 50">
          <a:extLst>
            <a:ext uri="{FF2B5EF4-FFF2-40B4-BE49-F238E27FC236}">
              <a16:creationId xmlns:a16="http://schemas.microsoft.com/office/drawing/2014/main" id="{00000000-0008-0000-0300-000033000000}"/>
            </a:ext>
          </a:extLst>
        </xdr:cNvPr>
        <xdr:cNvCxnSpPr>
          <a:stCxn id="44" idx="2"/>
          <a:endCxn id="45" idx="0"/>
        </xdr:cNvCxnSpPr>
      </xdr:nvCxnSpPr>
      <xdr:spPr>
        <a:xfrm rot="5400000" flipV="1">
          <a:off x="14440535" y="5848985"/>
          <a:ext cx="148590" cy="3175"/>
        </a:xfrm>
        <a:prstGeom prst="bentConnector2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113030</xdr:colOff>
      <xdr:row>38</xdr:row>
      <xdr:rowOff>116205</xdr:rowOff>
    </xdr:from>
    <xdr:to>
      <xdr:col>21</xdr:col>
      <xdr:colOff>116205</xdr:colOff>
      <xdr:row>39</xdr:row>
      <xdr:rowOff>36830</xdr:rowOff>
    </xdr:to>
    <xdr:cxnSp macro="">
      <xdr:nvCxnSpPr>
        <xdr:cNvPr id="52" name="肘形连接符 51">
          <a:extLst>
            <a:ext uri="{FF2B5EF4-FFF2-40B4-BE49-F238E27FC236}">
              <a16:creationId xmlns:a16="http://schemas.microsoft.com/office/drawing/2014/main" id="{00000000-0008-0000-0300-000034000000}"/>
            </a:ext>
          </a:extLst>
        </xdr:cNvPr>
        <xdr:cNvCxnSpPr>
          <a:stCxn id="45" idx="2"/>
          <a:endCxn id="46" idx="0"/>
        </xdr:cNvCxnSpPr>
      </xdr:nvCxnSpPr>
      <xdr:spPr>
        <a:xfrm rot="5400000" flipV="1">
          <a:off x="14470380" y="6675755"/>
          <a:ext cx="92075" cy="3175"/>
        </a:xfrm>
        <a:prstGeom prst="bentConnector2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447675</xdr:colOff>
      <xdr:row>15</xdr:row>
      <xdr:rowOff>66675</xdr:rowOff>
    </xdr:from>
    <xdr:to>
      <xdr:col>25</xdr:col>
      <xdr:colOff>114935</xdr:colOff>
      <xdr:row>47</xdr:row>
      <xdr:rowOff>151765</xdr:rowOff>
    </xdr:to>
    <xdr:sp macro="" textlink="">
      <xdr:nvSpPr>
        <xdr:cNvPr id="53" name="矩形 52">
          <a:extLst>
            <a:ext uri="{FF2B5EF4-FFF2-40B4-BE49-F238E27FC236}">
              <a16:creationId xmlns:a16="http://schemas.microsoft.com/office/drawing/2014/main" id="{00000000-0008-0000-0300-000035000000}"/>
            </a:ext>
          </a:extLst>
        </xdr:cNvPr>
        <xdr:cNvSpPr/>
      </xdr:nvSpPr>
      <xdr:spPr>
        <a:xfrm>
          <a:off x="15535275" y="2638425"/>
          <a:ext cx="1724660" cy="557149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400"/>
            <a:t>1#</a:t>
          </a:r>
          <a:r>
            <a:rPr lang="zh-CN" altLang="en-US" sz="1400"/>
            <a:t>、进料流程</a:t>
          </a:r>
          <a:endParaRPr lang="en-US" altLang="zh-CN" sz="1400"/>
        </a:p>
      </xdr:txBody>
    </xdr:sp>
    <xdr:clientData/>
  </xdr:twoCellAnchor>
  <xdr:twoCellAnchor>
    <xdr:from>
      <xdr:col>22</xdr:col>
      <xdr:colOff>579120</xdr:colOff>
      <xdr:row>17</xdr:row>
      <xdr:rowOff>66675</xdr:rowOff>
    </xdr:from>
    <xdr:to>
      <xdr:col>24</xdr:col>
      <xdr:colOff>626745</xdr:colOff>
      <xdr:row>21</xdr:row>
      <xdr:rowOff>0</xdr:rowOff>
    </xdr:to>
    <xdr:sp macro="" textlink="">
      <xdr:nvSpPr>
        <xdr:cNvPr id="54" name="矩形 53">
          <a:extLst>
            <a:ext uri="{FF2B5EF4-FFF2-40B4-BE49-F238E27FC236}">
              <a16:creationId xmlns:a16="http://schemas.microsoft.com/office/drawing/2014/main" id="{00000000-0008-0000-0300-000036000000}"/>
            </a:ext>
          </a:extLst>
        </xdr:cNvPr>
        <xdr:cNvSpPr/>
      </xdr:nvSpPr>
      <xdr:spPr>
        <a:xfrm>
          <a:off x="15666720" y="2981325"/>
          <a:ext cx="1419225" cy="619125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100">
              <a:latin typeface="微软雅黑" panose="020B0503020204020204" charset="-122"/>
              <a:ea typeface="微软雅黑" panose="020B0503020204020204" charset="-122"/>
            </a:rPr>
            <a:t>进料开始</a:t>
          </a:r>
        </a:p>
      </xdr:txBody>
    </xdr:sp>
    <xdr:clientData/>
  </xdr:twoCellAnchor>
  <xdr:twoCellAnchor>
    <xdr:from>
      <xdr:col>22</xdr:col>
      <xdr:colOff>572770</xdr:colOff>
      <xdr:row>21</xdr:row>
      <xdr:rowOff>95250</xdr:rowOff>
    </xdr:from>
    <xdr:to>
      <xdr:col>24</xdr:col>
      <xdr:colOff>620395</xdr:colOff>
      <xdr:row>25</xdr:row>
      <xdr:rowOff>28575</xdr:rowOff>
    </xdr:to>
    <xdr:sp macro="" textlink="">
      <xdr:nvSpPr>
        <xdr:cNvPr id="55" name="矩形 54">
          <a:extLst>
            <a:ext uri="{FF2B5EF4-FFF2-40B4-BE49-F238E27FC236}">
              <a16:creationId xmlns:a16="http://schemas.microsoft.com/office/drawing/2014/main" id="{00000000-0008-0000-0300-000037000000}"/>
            </a:ext>
          </a:extLst>
        </xdr:cNvPr>
        <xdr:cNvSpPr/>
      </xdr:nvSpPr>
      <xdr:spPr>
        <a:xfrm>
          <a:off x="15660370" y="3695700"/>
          <a:ext cx="1419225" cy="619125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100">
              <a:latin typeface="微软雅黑" panose="020B0503020204020204" charset="-122"/>
              <a:ea typeface="微软雅黑" panose="020B0503020204020204" charset="-122"/>
            </a:rPr>
            <a:t>判断传感器状态</a:t>
          </a:r>
        </a:p>
        <a:p>
          <a:pPr algn="ctr"/>
          <a:r>
            <a:rPr lang="zh-CN" altLang="en-US" sz="1100">
              <a:latin typeface="微软雅黑" panose="020B0503020204020204" charset="-122"/>
              <a:ea typeface="微软雅黑" panose="020B0503020204020204" charset="-122"/>
            </a:rPr>
            <a:t>开前侧阻挡气缸</a:t>
          </a:r>
          <a:endParaRPr lang="en-US" altLang="zh-CN" sz="1100">
            <a:latin typeface="微软雅黑" panose="020B0503020204020204" charset="-122"/>
            <a:ea typeface="微软雅黑" panose="020B0503020204020204" charset="-122"/>
          </a:endParaRPr>
        </a:p>
      </xdr:txBody>
    </xdr:sp>
    <xdr:clientData/>
  </xdr:twoCellAnchor>
  <xdr:twoCellAnchor>
    <xdr:from>
      <xdr:col>20</xdr:col>
      <xdr:colOff>90170</xdr:colOff>
      <xdr:row>27</xdr:row>
      <xdr:rowOff>100330</xdr:rowOff>
    </xdr:from>
    <xdr:to>
      <xdr:col>20</xdr:col>
      <xdr:colOff>109220</xdr:colOff>
      <xdr:row>36</xdr:row>
      <xdr:rowOff>104775</xdr:rowOff>
    </xdr:to>
    <xdr:cxnSp macro="">
      <xdr:nvCxnSpPr>
        <xdr:cNvPr id="56" name="肘形连接符 55">
          <a:extLst>
            <a:ext uri="{FF2B5EF4-FFF2-40B4-BE49-F238E27FC236}">
              <a16:creationId xmlns:a16="http://schemas.microsoft.com/office/drawing/2014/main" id="{00000000-0008-0000-0300-000038000000}"/>
            </a:ext>
          </a:extLst>
        </xdr:cNvPr>
        <xdr:cNvCxnSpPr>
          <a:stCxn id="45" idx="1"/>
          <a:endCxn id="43" idx="1"/>
        </xdr:cNvCxnSpPr>
      </xdr:nvCxnSpPr>
      <xdr:spPr>
        <a:xfrm rot="10800000">
          <a:off x="13806170" y="4729480"/>
          <a:ext cx="19050" cy="1547495"/>
        </a:xfrm>
        <a:prstGeom prst="bentConnector3">
          <a:avLst>
            <a:gd name="adj1" fmla="val 13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566420</xdr:colOff>
      <xdr:row>25</xdr:row>
      <xdr:rowOff>133350</xdr:rowOff>
    </xdr:from>
    <xdr:to>
      <xdr:col>24</xdr:col>
      <xdr:colOff>614045</xdr:colOff>
      <xdr:row>29</xdr:row>
      <xdr:rowOff>66675</xdr:rowOff>
    </xdr:to>
    <xdr:sp macro="" textlink="">
      <xdr:nvSpPr>
        <xdr:cNvPr id="57" name="矩形 56">
          <a:extLst>
            <a:ext uri="{FF2B5EF4-FFF2-40B4-BE49-F238E27FC236}">
              <a16:creationId xmlns:a16="http://schemas.microsoft.com/office/drawing/2014/main" id="{00000000-0008-0000-0300-000039000000}"/>
            </a:ext>
          </a:extLst>
        </xdr:cNvPr>
        <xdr:cNvSpPr/>
      </xdr:nvSpPr>
      <xdr:spPr>
        <a:xfrm>
          <a:off x="15654020" y="4419600"/>
          <a:ext cx="1419225" cy="619125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100">
              <a:latin typeface="微软雅黑" panose="020B0503020204020204" charset="-122"/>
              <a:ea typeface="微软雅黑" panose="020B0503020204020204" charset="-122"/>
            </a:rPr>
            <a:t>进料到位</a:t>
          </a:r>
        </a:p>
        <a:p>
          <a:pPr algn="ctr"/>
          <a:r>
            <a:rPr lang="zh-CN" altLang="en-US" sz="1100">
              <a:latin typeface="微软雅黑" panose="020B0503020204020204" charset="-122"/>
              <a:ea typeface="微软雅黑" panose="020B0503020204020204" charset="-122"/>
            </a:rPr>
            <a:t>打齐</a:t>
          </a:r>
          <a:endParaRPr lang="en-US" altLang="zh-CN" sz="1100">
            <a:latin typeface="微软雅黑" panose="020B0503020204020204" charset="-122"/>
            <a:ea typeface="微软雅黑" panose="020B0503020204020204" charset="-122"/>
          </a:endParaRPr>
        </a:p>
      </xdr:txBody>
    </xdr:sp>
    <xdr:clientData/>
  </xdr:twoCellAnchor>
  <xdr:twoCellAnchor>
    <xdr:from>
      <xdr:col>22</xdr:col>
      <xdr:colOff>569595</xdr:colOff>
      <xdr:row>30</xdr:row>
      <xdr:rowOff>12700</xdr:rowOff>
    </xdr:from>
    <xdr:to>
      <xdr:col>24</xdr:col>
      <xdr:colOff>617220</xdr:colOff>
      <xdr:row>33</xdr:row>
      <xdr:rowOff>117475</xdr:rowOff>
    </xdr:to>
    <xdr:sp macro="" textlink="">
      <xdr:nvSpPr>
        <xdr:cNvPr id="58" name="矩形 57">
          <a:extLst>
            <a:ext uri="{FF2B5EF4-FFF2-40B4-BE49-F238E27FC236}">
              <a16:creationId xmlns:a16="http://schemas.microsoft.com/office/drawing/2014/main" id="{00000000-0008-0000-0300-00003A000000}"/>
            </a:ext>
          </a:extLst>
        </xdr:cNvPr>
        <xdr:cNvSpPr/>
      </xdr:nvSpPr>
      <xdr:spPr>
        <a:xfrm>
          <a:off x="15657195" y="5156200"/>
          <a:ext cx="1419225" cy="619125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100">
              <a:latin typeface="微软雅黑" panose="020B0503020204020204" charset="-122"/>
              <a:ea typeface="微软雅黑" panose="020B0503020204020204" charset="-122"/>
            </a:rPr>
            <a:t>进料到位</a:t>
          </a:r>
        </a:p>
        <a:p>
          <a:pPr algn="ctr"/>
          <a:r>
            <a:rPr lang="zh-CN" altLang="en-US" sz="1100">
              <a:latin typeface="微软雅黑" panose="020B0503020204020204" charset="-122"/>
              <a:ea typeface="微软雅黑" panose="020B0503020204020204" charset="-122"/>
            </a:rPr>
            <a:t>打齐定位</a:t>
          </a:r>
          <a:endParaRPr lang="en-US" altLang="zh-CN" sz="1100">
            <a:latin typeface="微软雅黑" panose="020B0503020204020204" charset="-122"/>
            <a:ea typeface="微软雅黑" panose="020B0503020204020204" charset="-122"/>
          </a:endParaRPr>
        </a:p>
      </xdr:txBody>
    </xdr:sp>
    <xdr:clientData/>
  </xdr:twoCellAnchor>
  <xdr:twoCellAnchor>
    <xdr:from>
      <xdr:col>22</xdr:col>
      <xdr:colOff>569595</xdr:colOff>
      <xdr:row>34</xdr:row>
      <xdr:rowOff>101600</xdr:rowOff>
    </xdr:from>
    <xdr:to>
      <xdr:col>24</xdr:col>
      <xdr:colOff>617220</xdr:colOff>
      <xdr:row>38</xdr:row>
      <xdr:rowOff>34925</xdr:rowOff>
    </xdr:to>
    <xdr:sp macro="" textlink="">
      <xdr:nvSpPr>
        <xdr:cNvPr id="59" name="矩形 58">
          <a:extLst>
            <a:ext uri="{FF2B5EF4-FFF2-40B4-BE49-F238E27FC236}">
              <a16:creationId xmlns:a16="http://schemas.microsoft.com/office/drawing/2014/main" id="{00000000-0008-0000-0300-00003B000000}"/>
            </a:ext>
          </a:extLst>
        </xdr:cNvPr>
        <xdr:cNvSpPr/>
      </xdr:nvSpPr>
      <xdr:spPr>
        <a:xfrm>
          <a:off x="15657195" y="5930900"/>
          <a:ext cx="1419225" cy="619125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100">
              <a:latin typeface="微软雅黑" panose="020B0503020204020204" charset="-122"/>
              <a:ea typeface="微软雅黑" panose="020B0503020204020204" charset="-122"/>
            </a:rPr>
            <a:t>顶升</a:t>
          </a:r>
          <a:endParaRPr lang="en-US" altLang="zh-CN" sz="1100">
            <a:latin typeface="微软雅黑" panose="020B0503020204020204" charset="-122"/>
            <a:ea typeface="微软雅黑" panose="020B0503020204020204" charset="-122"/>
          </a:endParaRPr>
        </a:p>
      </xdr:txBody>
    </xdr:sp>
    <xdr:clientData/>
  </xdr:twoCellAnchor>
  <xdr:twoCellAnchor>
    <xdr:from>
      <xdr:col>22</xdr:col>
      <xdr:colOff>569595</xdr:colOff>
      <xdr:row>39</xdr:row>
      <xdr:rowOff>34925</xdr:rowOff>
    </xdr:from>
    <xdr:to>
      <xdr:col>24</xdr:col>
      <xdr:colOff>617220</xdr:colOff>
      <xdr:row>42</xdr:row>
      <xdr:rowOff>139700</xdr:rowOff>
    </xdr:to>
    <xdr:sp macro="" textlink="">
      <xdr:nvSpPr>
        <xdr:cNvPr id="60" name="矩形 59">
          <a:extLst>
            <a:ext uri="{FF2B5EF4-FFF2-40B4-BE49-F238E27FC236}">
              <a16:creationId xmlns:a16="http://schemas.microsoft.com/office/drawing/2014/main" id="{00000000-0008-0000-0300-00003C000000}"/>
            </a:ext>
          </a:extLst>
        </xdr:cNvPr>
        <xdr:cNvSpPr/>
      </xdr:nvSpPr>
      <xdr:spPr>
        <a:xfrm>
          <a:off x="15657195" y="6721475"/>
          <a:ext cx="1419225" cy="619125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100">
              <a:latin typeface="微软雅黑" panose="020B0503020204020204" charset="-122"/>
              <a:ea typeface="微软雅黑" panose="020B0503020204020204" charset="-122"/>
            </a:rPr>
            <a:t>抽真空</a:t>
          </a:r>
          <a:endParaRPr lang="en-US" altLang="zh-CN" sz="1100">
            <a:latin typeface="微软雅黑" panose="020B0503020204020204" charset="-122"/>
            <a:ea typeface="微软雅黑" panose="020B0503020204020204" charset="-122"/>
          </a:endParaRPr>
        </a:p>
      </xdr:txBody>
    </xdr:sp>
    <xdr:clientData/>
  </xdr:twoCellAnchor>
  <xdr:twoCellAnchor>
    <xdr:from>
      <xdr:col>22</xdr:col>
      <xdr:colOff>569595</xdr:colOff>
      <xdr:row>43</xdr:row>
      <xdr:rowOff>104775</xdr:rowOff>
    </xdr:from>
    <xdr:to>
      <xdr:col>24</xdr:col>
      <xdr:colOff>617220</xdr:colOff>
      <xdr:row>47</xdr:row>
      <xdr:rowOff>38735</xdr:rowOff>
    </xdr:to>
    <xdr:sp macro="" textlink="">
      <xdr:nvSpPr>
        <xdr:cNvPr id="61" name="矩形 60">
          <a:extLst>
            <a:ext uri="{FF2B5EF4-FFF2-40B4-BE49-F238E27FC236}">
              <a16:creationId xmlns:a16="http://schemas.microsoft.com/office/drawing/2014/main" id="{00000000-0008-0000-0300-00003D000000}"/>
            </a:ext>
          </a:extLst>
        </xdr:cNvPr>
        <xdr:cNvSpPr/>
      </xdr:nvSpPr>
      <xdr:spPr>
        <a:xfrm>
          <a:off x="15657195" y="7477125"/>
          <a:ext cx="1419225" cy="619760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100">
              <a:latin typeface="微软雅黑" panose="020B0503020204020204" charset="-122"/>
              <a:ea typeface="微软雅黑" panose="020B0503020204020204" charset="-122"/>
            </a:rPr>
            <a:t>进料完成</a:t>
          </a:r>
        </a:p>
        <a:p>
          <a:pPr algn="ctr"/>
          <a:r>
            <a:rPr lang="zh-CN" altLang="en-US" sz="1100">
              <a:latin typeface="微软雅黑" panose="020B0503020204020204" charset="-122"/>
              <a:ea typeface="微软雅黑" panose="020B0503020204020204" charset="-122"/>
            </a:rPr>
            <a:t>开始加工</a:t>
          </a:r>
          <a:endParaRPr lang="en-US" altLang="en-US" sz="1100">
            <a:latin typeface="微软雅黑" panose="020B0503020204020204" charset="-122"/>
            <a:ea typeface="微软雅黑" panose="020B0503020204020204" charset="-122"/>
          </a:endParaRPr>
        </a:p>
      </xdr:txBody>
    </xdr:sp>
    <xdr:clientData/>
  </xdr:twoCellAnchor>
  <xdr:twoCellAnchor>
    <xdr:from>
      <xdr:col>27</xdr:col>
      <xdr:colOff>419100</xdr:colOff>
      <xdr:row>21</xdr:row>
      <xdr:rowOff>114300</xdr:rowOff>
    </xdr:from>
    <xdr:to>
      <xdr:col>28</xdr:col>
      <xdr:colOff>123825</xdr:colOff>
      <xdr:row>29</xdr:row>
      <xdr:rowOff>95250</xdr:rowOff>
    </xdr:to>
    <xdr:cxnSp macro="">
      <xdr:nvCxnSpPr>
        <xdr:cNvPr id="62" name="直接箭头连接符 61">
          <a:extLst>
            <a:ext uri="{FF2B5EF4-FFF2-40B4-BE49-F238E27FC236}">
              <a16:creationId xmlns:a16="http://schemas.microsoft.com/office/drawing/2014/main" id="{00000000-0008-0000-0300-00003E000000}"/>
            </a:ext>
          </a:extLst>
        </xdr:cNvPr>
        <xdr:cNvCxnSpPr/>
      </xdr:nvCxnSpPr>
      <xdr:spPr>
        <a:xfrm flipH="1">
          <a:off x="18935700" y="3714750"/>
          <a:ext cx="390525" cy="13525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180975</xdr:colOff>
      <xdr:row>21</xdr:row>
      <xdr:rowOff>85725</xdr:rowOff>
    </xdr:from>
    <xdr:to>
      <xdr:col>28</xdr:col>
      <xdr:colOff>219075</xdr:colOff>
      <xdr:row>29</xdr:row>
      <xdr:rowOff>133350</xdr:rowOff>
    </xdr:to>
    <xdr:cxnSp macro="">
      <xdr:nvCxnSpPr>
        <xdr:cNvPr id="63" name="直接箭头连接符 62">
          <a:extLst>
            <a:ext uri="{FF2B5EF4-FFF2-40B4-BE49-F238E27FC236}">
              <a16:creationId xmlns:a16="http://schemas.microsoft.com/office/drawing/2014/main" id="{00000000-0008-0000-0300-00003F000000}"/>
            </a:ext>
          </a:extLst>
        </xdr:cNvPr>
        <xdr:cNvCxnSpPr/>
      </xdr:nvCxnSpPr>
      <xdr:spPr>
        <a:xfrm flipH="1">
          <a:off x="19383375" y="3686175"/>
          <a:ext cx="38100" cy="14192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371475</xdr:colOff>
      <xdr:row>21</xdr:row>
      <xdr:rowOff>123825</xdr:rowOff>
    </xdr:from>
    <xdr:to>
      <xdr:col>28</xdr:col>
      <xdr:colOff>590550</xdr:colOff>
      <xdr:row>29</xdr:row>
      <xdr:rowOff>85725</xdr:rowOff>
    </xdr:to>
    <xdr:cxnSp macro="">
      <xdr:nvCxnSpPr>
        <xdr:cNvPr id="64" name="直接箭头连接符 63">
          <a:extLst>
            <a:ext uri="{FF2B5EF4-FFF2-40B4-BE49-F238E27FC236}">
              <a16:creationId xmlns:a16="http://schemas.microsoft.com/office/drawing/2014/main" id="{00000000-0008-0000-0300-000040000000}"/>
            </a:ext>
          </a:extLst>
        </xdr:cNvPr>
        <xdr:cNvCxnSpPr/>
      </xdr:nvCxnSpPr>
      <xdr:spPr>
        <a:xfrm>
          <a:off x="19573875" y="3724275"/>
          <a:ext cx="219075" cy="13335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257175</xdr:colOff>
      <xdr:row>24</xdr:row>
      <xdr:rowOff>85725</xdr:rowOff>
    </xdr:from>
    <xdr:to>
      <xdr:col>29</xdr:col>
      <xdr:colOff>95250</xdr:colOff>
      <xdr:row>25</xdr:row>
      <xdr:rowOff>19050</xdr:rowOff>
    </xdr:to>
    <xdr:sp macro="" textlink="">
      <xdr:nvSpPr>
        <xdr:cNvPr id="65" name="矩形 64">
          <a:extLst>
            <a:ext uri="{FF2B5EF4-FFF2-40B4-BE49-F238E27FC236}">
              <a16:creationId xmlns:a16="http://schemas.microsoft.com/office/drawing/2014/main" id="{00000000-0008-0000-0300-000041000000}"/>
            </a:ext>
          </a:extLst>
        </xdr:cNvPr>
        <xdr:cNvSpPr/>
      </xdr:nvSpPr>
      <xdr:spPr>
        <a:xfrm>
          <a:off x="18773775" y="4200525"/>
          <a:ext cx="1209675" cy="1047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27</xdr:col>
      <xdr:colOff>590550</xdr:colOff>
      <xdr:row>29</xdr:row>
      <xdr:rowOff>104775</xdr:rowOff>
    </xdr:from>
    <xdr:to>
      <xdr:col>28</xdr:col>
      <xdr:colOff>457200</xdr:colOff>
      <xdr:row>31</xdr:row>
      <xdr:rowOff>142875</xdr:rowOff>
    </xdr:to>
    <xdr:sp macro="" textlink="">
      <xdr:nvSpPr>
        <xdr:cNvPr id="66" name="椭圆 65">
          <a:extLst>
            <a:ext uri="{FF2B5EF4-FFF2-40B4-BE49-F238E27FC236}">
              <a16:creationId xmlns:a16="http://schemas.microsoft.com/office/drawing/2014/main" id="{00000000-0008-0000-0300-000042000000}"/>
            </a:ext>
          </a:extLst>
        </xdr:cNvPr>
        <xdr:cNvSpPr/>
      </xdr:nvSpPr>
      <xdr:spPr>
        <a:xfrm>
          <a:off x="19107150" y="5076825"/>
          <a:ext cx="552450" cy="381000"/>
        </a:xfrm>
        <a:prstGeom prst="ellips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26</xdr:col>
      <xdr:colOff>0</xdr:colOff>
      <xdr:row>16</xdr:row>
      <xdr:rowOff>76200</xdr:rowOff>
    </xdr:from>
    <xdr:to>
      <xdr:col>28</xdr:col>
      <xdr:colOff>47625</xdr:colOff>
      <xdr:row>20</xdr:row>
      <xdr:rowOff>10160</xdr:rowOff>
    </xdr:to>
    <xdr:sp macro="" textlink="">
      <xdr:nvSpPr>
        <xdr:cNvPr id="67" name="矩形 66">
          <a:extLst>
            <a:ext uri="{FF2B5EF4-FFF2-40B4-BE49-F238E27FC236}">
              <a16:creationId xmlns:a16="http://schemas.microsoft.com/office/drawing/2014/main" id="{00000000-0008-0000-0300-000043000000}"/>
            </a:ext>
          </a:extLst>
        </xdr:cNvPr>
        <xdr:cNvSpPr/>
      </xdr:nvSpPr>
      <xdr:spPr>
        <a:xfrm>
          <a:off x="17830800" y="2819400"/>
          <a:ext cx="1419225" cy="619760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100">
              <a:latin typeface="微软雅黑" panose="020B0503020204020204" charset="-122"/>
              <a:ea typeface="微软雅黑" panose="020B0503020204020204" charset="-122"/>
            </a:rPr>
            <a:t>A</a:t>
          </a:r>
        </a:p>
      </xdr:txBody>
    </xdr:sp>
    <xdr:clientData/>
  </xdr:twoCellAnchor>
  <xdr:twoCellAnchor>
    <xdr:from>
      <xdr:col>28</xdr:col>
      <xdr:colOff>355600</xdr:colOff>
      <xdr:row>16</xdr:row>
      <xdr:rowOff>76200</xdr:rowOff>
    </xdr:from>
    <xdr:to>
      <xdr:col>30</xdr:col>
      <xdr:colOff>403225</xdr:colOff>
      <xdr:row>20</xdr:row>
      <xdr:rowOff>10160</xdr:rowOff>
    </xdr:to>
    <xdr:sp macro="" textlink="">
      <xdr:nvSpPr>
        <xdr:cNvPr id="68" name="矩形 67">
          <a:extLst>
            <a:ext uri="{FF2B5EF4-FFF2-40B4-BE49-F238E27FC236}">
              <a16:creationId xmlns:a16="http://schemas.microsoft.com/office/drawing/2014/main" id="{00000000-0008-0000-0300-000044000000}"/>
            </a:ext>
          </a:extLst>
        </xdr:cNvPr>
        <xdr:cNvSpPr/>
      </xdr:nvSpPr>
      <xdr:spPr>
        <a:xfrm>
          <a:off x="19558000" y="2819400"/>
          <a:ext cx="1419225" cy="619760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100">
              <a:latin typeface="微软雅黑" panose="020B0503020204020204" charset="-122"/>
              <a:ea typeface="微软雅黑" panose="020B0503020204020204" charset="-122"/>
            </a:rPr>
            <a:t>B</a:t>
          </a:r>
        </a:p>
      </xdr:txBody>
    </xdr:sp>
    <xdr:clientData/>
  </xdr:twoCellAnchor>
  <xdr:twoCellAnchor>
    <xdr:from>
      <xdr:col>28</xdr:col>
      <xdr:colOff>79375</xdr:colOff>
      <xdr:row>16</xdr:row>
      <xdr:rowOff>50800</xdr:rowOff>
    </xdr:from>
    <xdr:to>
      <xdr:col>28</xdr:col>
      <xdr:colOff>365760</xdr:colOff>
      <xdr:row>21</xdr:row>
      <xdr:rowOff>12065</xdr:rowOff>
    </xdr:to>
    <xdr:sp macro="" textlink="">
      <xdr:nvSpPr>
        <xdr:cNvPr id="70" name="矩形 69">
          <a:extLst>
            <a:ext uri="{FF2B5EF4-FFF2-40B4-BE49-F238E27FC236}">
              <a16:creationId xmlns:a16="http://schemas.microsoft.com/office/drawing/2014/main" id="{00000000-0008-0000-0300-000046000000}"/>
            </a:ext>
          </a:extLst>
        </xdr:cNvPr>
        <xdr:cNvSpPr/>
      </xdr:nvSpPr>
      <xdr:spPr>
        <a:xfrm>
          <a:off x="19281775" y="2794000"/>
          <a:ext cx="286385" cy="818515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100">
              <a:latin typeface="微软雅黑" panose="020B0503020204020204" charset="-122"/>
              <a:ea typeface="微软雅黑" panose="020B0503020204020204" charset="-122"/>
            </a:rPr>
            <a:t>2</a:t>
          </a:r>
        </a:p>
      </xdr:txBody>
    </xdr:sp>
    <xdr:clientData/>
  </xdr:twoCellAnchor>
  <xdr:twoCellAnchor>
    <xdr:from>
      <xdr:col>27</xdr:col>
      <xdr:colOff>603250</xdr:colOff>
      <xdr:row>18</xdr:row>
      <xdr:rowOff>146050</xdr:rowOff>
    </xdr:from>
    <xdr:to>
      <xdr:col>28</xdr:col>
      <xdr:colOff>469900</xdr:colOff>
      <xdr:row>21</xdr:row>
      <xdr:rowOff>12700</xdr:rowOff>
    </xdr:to>
    <xdr:sp macro="" textlink="">
      <xdr:nvSpPr>
        <xdr:cNvPr id="69" name="椭圆 68">
          <a:extLst>
            <a:ext uri="{FF2B5EF4-FFF2-40B4-BE49-F238E27FC236}">
              <a16:creationId xmlns:a16="http://schemas.microsoft.com/office/drawing/2014/main" id="{00000000-0008-0000-0300-000045000000}"/>
            </a:ext>
          </a:extLst>
        </xdr:cNvPr>
        <xdr:cNvSpPr/>
      </xdr:nvSpPr>
      <xdr:spPr>
        <a:xfrm>
          <a:off x="19119850" y="3232150"/>
          <a:ext cx="552450" cy="381000"/>
        </a:xfrm>
        <a:prstGeom prst="ellips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28</xdr:col>
      <xdr:colOff>279400</xdr:colOff>
      <xdr:row>21</xdr:row>
      <xdr:rowOff>98425</xdr:rowOff>
    </xdr:from>
    <xdr:to>
      <xdr:col>28</xdr:col>
      <xdr:colOff>547370</xdr:colOff>
      <xdr:row>22</xdr:row>
      <xdr:rowOff>117475</xdr:rowOff>
    </xdr:to>
    <xdr:sp macro="" textlink="">
      <xdr:nvSpPr>
        <xdr:cNvPr id="71" name="椭圆 70">
          <a:extLst>
            <a:ext uri="{FF2B5EF4-FFF2-40B4-BE49-F238E27FC236}">
              <a16:creationId xmlns:a16="http://schemas.microsoft.com/office/drawing/2014/main" id="{00000000-0008-0000-0300-000047000000}"/>
            </a:ext>
          </a:extLst>
        </xdr:cNvPr>
        <xdr:cNvSpPr/>
      </xdr:nvSpPr>
      <xdr:spPr>
        <a:xfrm>
          <a:off x="19481800" y="3698875"/>
          <a:ext cx="267970" cy="190500"/>
        </a:xfrm>
        <a:prstGeom prst="ellipse">
          <a:avLst/>
        </a:prstGeom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20</xdr:col>
      <xdr:colOff>304800</xdr:colOff>
      <xdr:row>53</xdr:row>
      <xdr:rowOff>9525</xdr:rowOff>
    </xdr:from>
    <xdr:to>
      <xdr:col>22</xdr:col>
      <xdr:colOff>352425</xdr:colOff>
      <xdr:row>56</xdr:row>
      <xdr:rowOff>114300</xdr:rowOff>
    </xdr:to>
    <xdr:sp macro="" textlink="">
      <xdr:nvSpPr>
        <xdr:cNvPr id="72" name="矩形 71">
          <a:extLst>
            <a:ext uri="{FF2B5EF4-FFF2-40B4-BE49-F238E27FC236}">
              <a16:creationId xmlns:a16="http://schemas.microsoft.com/office/drawing/2014/main" id="{00000000-0008-0000-0300-000048000000}"/>
            </a:ext>
          </a:extLst>
        </xdr:cNvPr>
        <xdr:cNvSpPr/>
      </xdr:nvSpPr>
      <xdr:spPr>
        <a:xfrm>
          <a:off x="14020800" y="9096375"/>
          <a:ext cx="1419225" cy="619125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100">
              <a:latin typeface="微软雅黑" panose="020B0503020204020204" charset="-122"/>
              <a:ea typeface="微软雅黑" panose="020B0503020204020204" charset="-122"/>
            </a:rPr>
            <a:t>进料</a:t>
          </a:r>
          <a:r>
            <a:rPr lang="en-US" altLang="zh-CN" sz="1100">
              <a:latin typeface="微软雅黑" panose="020B0503020204020204" charset="-122"/>
              <a:ea typeface="微软雅黑" panose="020B0503020204020204" charset="-122"/>
            </a:rPr>
            <a:t>/</a:t>
          </a:r>
          <a:r>
            <a:rPr lang="zh-CN" altLang="en-US" sz="1100">
              <a:latin typeface="微软雅黑" panose="020B0503020204020204" charset="-122"/>
              <a:ea typeface="微软雅黑" panose="020B0503020204020204" charset="-122"/>
            </a:rPr>
            <a:t>出料</a:t>
          </a:r>
          <a:endParaRPr lang="en-US" altLang="zh-CN" sz="1100">
            <a:latin typeface="微软雅黑" panose="020B0503020204020204" charset="-122"/>
            <a:ea typeface="微软雅黑" panose="020B0503020204020204" charset="-122"/>
          </a:endParaRPr>
        </a:p>
      </xdr:txBody>
    </xdr:sp>
    <xdr:clientData/>
  </xdr:twoCellAnchor>
  <xdr:twoCellAnchor>
    <xdr:from>
      <xdr:col>20</xdr:col>
      <xdr:colOff>317500</xdr:colOff>
      <xdr:row>57</xdr:row>
      <xdr:rowOff>50800</xdr:rowOff>
    </xdr:from>
    <xdr:to>
      <xdr:col>22</xdr:col>
      <xdr:colOff>365125</xdr:colOff>
      <xdr:row>60</xdr:row>
      <xdr:rowOff>155575</xdr:rowOff>
    </xdr:to>
    <xdr:sp macro="" textlink="">
      <xdr:nvSpPr>
        <xdr:cNvPr id="73" name="矩形 72">
          <a:extLst>
            <a:ext uri="{FF2B5EF4-FFF2-40B4-BE49-F238E27FC236}">
              <a16:creationId xmlns:a16="http://schemas.microsoft.com/office/drawing/2014/main" id="{00000000-0008-0000-0300-000049000000}"/>
            </a:ext>
          </a:extLst>
        </xdr:cNvPr>
        <xdr:cNvSpPr/>
      </xdr:nvSpPr>
      <xdr:spPr>
        <a:xfrm>
          <a:off x="14033500" y="9823450"/>
          <a:ext cx="1419225" cy="619125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100">
              <a:latin typeface="微软雅黑" panose="020B0503020204020204" charset="-122"/>
              <a:ea typeface="微软雅黑" panose="020B0503020204020204" charset="-122"/>
            </a:rPr>
            <a:t>顶升下降</a:t>
          </a:r>
        </a:p>
      </xdr:txBody>
    </xdr:sp>
    <xdr:clientData/>
  </xdr:twoCellAnchor>
  <xdr:twoCellAnchor>
    <xdr:from>
      <xdr:col>20</xdr:col>
      <xdr:colOff>314325</xdr:colOff>
      <xdr:row>48</xdr:row>
      <xdr:rowOff>161290</xdr:rowOff>
    </xdr:from>
    <xdr:to>
      <xdr:col>22</xdr:col>
      <xdr:colOff>361950</xdr:colOff>
      <xdr:row>52</xdr:row>
      <xdr:rowOff>94615</xdr:rowOff>
    </xdr:to>
    <xdr:sp macro="" textlink="">
      <xdr:nvSpPr>
        <xdr:cNvPr id="75" name="矩形 74">
          <a:extLst>
            <a:ext uri="{FF2B5EF4-FFF2-40B4-BE49-F238E27FC236}">
              <a16:creationId xmlns:a16="http://schemas.microsoft.com/office/drawing/2014/main" id="{00000000-0008-0000-0300-00004B000000}"/>
            </a:ext>
          </a:extLst>
        </xdr:cNvPr>
        <xdr:cNvSpPr/>
      </xdr:nvSpPr>
      <xdr:spPr>
        <a:xfrm>
          <a:off x="14030325" y="8390890"/>
          <a:ext cx="1419225" cy="619125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100">
              <a:latin typeface="微软雅黑" panose="020B0503020204020204" charset="-122"/>
              <a:ea typeface="微软雅黑" panose="020B0503020204020204" charset="-122"/>
            </a:rPr>
            <a:t>定时器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462915</xdr:colOff>
      <xdr:row>13</xdr:row>
      <xdr:rowOff>76200</xdr:rowOff>
    </xdr:from>
    <xdr:to>
      <xdr:col>12</xdr:col>
      <xdr:colOff>75565</xdr:colOff>
      <xdr:row>17</xdr:row>
      <xdr:rowOff>116477</xdr:rowOff>
    </xdr:to>
    <xdr:sp macro="" textlink="">
      <xdr:nvSpPr>
        <xdr:cNvPr id="2" name="矩形: 圆角 3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>
          <a:off x="6090285" y="2305050"/>
          <a:ext cx="2320290" cy="725805"/>
        </a:xfrm>
        <a:prstGeom prst="roundRect">
          <a:avLst/>
        </a:prstGeom>
        <a:solidFill>
          <a:schemeClr val="accent4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/>
            <a:t>上位机初始化完成之后（加工完，上料前），根据历史数据算出纠偏数据，并下发数据</a:t>
          </a:r>
        </a:p>
      </xdr:txBody>
    </xdr:sp>
    <xdr:clientData/>
  </xdr:twoCellAnchor>
  <xdr:twoCellAnchor>
    <xdr:from>
      <xdr:col>13</xdr:col>
      <xdr:colOff>586105</xdr:colOff>
      <xdr:row>12</xdr:row>
      <xdr:rowOff>137160</xdr:rowOff>
    </xdr:from>
    <xdr:to>
      <xdr:col>18</xdr:col>
      <xdr:colOff>327025</xdr:colOff>
      <xdr:row>18</xdr:row>
      <xdr:rowOff>30480</xdr:rowOff>
    </xdr:to>
    <xdr:sp macro="" textlink="">
      <xdr:nvSpPr>
        <xdr:cNvPr id="3" name="流程图: 决策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/>
      </xdr:nvSpPr>
      <xdr:spPr>
        <a:xfrm>
          <a:off x="9598025" y="2194560"/>
          <a:ext cx="3125470" cy="922020"/>
        </a:xfrm>
        <a:prstGeom prst="flowChartDecis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zh-CN" altLang="zh-CN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物料到位，下位机是否有纠偏参数</a:t>
          </a:r>
          <a:endParaRPr lang="zh-CN" altLang="zh-CN">
            <a:effectLst/>
          </a:endParaRPr>
        </a:p>
        <a:p>
          <a:pPr algn="l"/>
          <a:endParaRPr lang="zh-CN" altLang="en-US" sz="1100"/>
        </a:p>
      </xdr:txBody>
    </xdr:sp>
    <xdr:clientData/>
  </xdr:twoCellAnchor>
  <xdr:twoCellAnchor>
    <xdr:from>
      <xdr:col>13</xdr:col>
      <xdr:colOff>365125</xdr:colOff>
      <xdr:row>22</xdr:row>
      <xdr:rowOff>84455</xdr:rowOff>
    </xdr:from>
    <xdr:to>
      <xdr:col>18</xdr:col>
      <xdr:colOff>548005</xdr:colOff>
      <xdr:row>27</xdr:row>
      <xdr:rowOff>151130</xdr:rowOff>
    </xdr:to>
    <xdr:sp macro="" textlink="">
      <xdr:nvSpPr>
        <xdr:cNvPr id="4" name="矩形: 圆角 5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/>
      </xdr:nvSpPr>
      <xdr:spPr>
        <a:xfrm>
          <a:off x="9377045" y="3856355"/>
          <a:ext cx="3567430" cy="92392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/>
            <a:t>下位机执行以下动作：</a:t>
          </a:r>
          <a:endParaRPr lang="en-US" altLang="zh-CN" sz="1100"/>
        </a:p>
        <a:p>
          <a:pPr algn="l"/>
          <a:r>
            <a:rPr lang="zh-CN" altLang="en-US" sz="1100"/>
            <a:t>水平纠偏定位，</a:t>
          </a:r>
          <a:endParaRPr lang="en-US" altLang="zh-CN" sz="1100"/>
        </a:p>
        <a:p>
          <a:pPr algn="l"/>
          <a:r>
            <a:rPr lang="zh-CN" altLang="en-US" sz="1100"/>
            <a:t>把物料顶升（是否需要判断硅胶膜是否到位），</a:t>
          </a:r>
          <a:endParaRPr lang="en-US" altLang="zh-CN" sz="1100"/>
        </a:p>
        <a:p>
          <a:pPr algn="l"/>
          <a:r>
            <a:rPr lang="zh-CN" altLang="en-US" sz="1100"/>
            <a:t>开真空</a:t>
          </a:r>
          <a:endParaRPr lang="en-US" altLang="zh-CN" sz="1100"/>
        </a:p>
        <a:p>
          <a:pPr algn="l"/>
          <a:endParaRPr lang="zh-CN" altLang="en-US" sz="1100"/>
        </a:p>
      </xdr:txBody>
    </xdr:sp>
    <xdr:clientData/>
  </xdr:twoCellAnchor>
  <xdr:twoCellAnchor>
    <xdr:from>
      <xdr:col>14</xdr:col>
      <xdr:colOff>172085</xdr:colOff>
      <xdr:row>30</xdr:row>
      <xdr:rowOff>3175</xdr:rowOff>
    </xdr:from>
    <xdr:to>
      <xdr:col>18</xdr:col>
      <xdr:colOff>65405</xdr:colOff>
      <xdr:row>37</xdr:row>
      <xdr:rowOff>97790</xdr:rowOff>
    </xdr:to>
    <xdr:sp macro="" textlink="">
      <xdr:nvSpPr>
        <xdr:cNvPr id="5" name="流程图: 决策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SpPr/>
      </xdr:nvSpPr>
      <xdr:spPr>
        <a:xfrm>
          <a:off x="9860915" y="5146675"/>
          <a:ext cx="2600960" cy="1294765"/>
        </a:xfrm>
        <a:prstGeom prst="flowChartDecis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zh-CN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真空吸附到位，等待龙门运动到位</a:t>
          </a:r>
          <a:endParaRPr lang="zh-CN" altLang="en-US" sz="1100"/>
        </a:p>
      </xdr:txBody>
    </xdr:sp>
    <xdr:clientData/>
  </xdr:twoCellAnchor>
  <xdr:twoCellAnchor>
    <xdr:from>
      <xdr:col>9</xdr:col>
      <xdr:colOff>132080</xdr:colOff>
      <xdr:row>40</xdr:row>
      <xdr:rowOff>74930</xdr:rowOff>
    </xdr:from>
    <xdr:to>
      <xdr:col>11</xdr:col>
      <xdr:colOff>406400</xdr:colOff>
      <xdr:row>42</xdr:row>
      <xdr:rowOff>21590</xdr:rowOff>
    </xdr:to>
    <xdr:sp macro="" textlink="">
      <xdr:nvSpPr>
        <xdr:cNvPr id="6" name="矩形: 圆角 7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SpPr/>
      </xdr:nvSpPr>
      <xdr:spPr>
        <a:xfrm>
          <a:off x="6436360" y="6932930"/>
          <a:ext cx="1628140" cy="289560"/>
        </a:xfrm>
        <a:prstGeom prst="roundRect">
          <a:avLst/>
        </a:prstGeom>
        <a:solidFill>
          <a:schemeClr val="accent4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/>
            <a:t>上位机收到拍照请求</a:t>
          </a:r>
        </a:p>
      </xdr:txBody>
    </xdr:sp>
    <xdr:clientData/>
  </xdr:twoCellAnchor>
  <xdr:twoCellAnchor>
    <xdr:from>
      <xdr:col>14</xdr:col>
      <xdr:colOff>481965</xdr:colOff>
      <xdr:row>38</xdr:row>
      <xdr:rowOff>163195</xdr:rowOff>
    </xdr:from>
    <xdr:to>
      <xdr:col>17</xdr:col>
      <xdr:colOff>431165</xdr:colOff>
      <xdr:row>43</xdr:row>
      <xdr:rowOff>108585</xdr:rowOff>
    </xdr:to>
    <xdr:sp macro="" textlink="">
      <xdr:nvSpPr>
        <xdr:cNvPr id="7" name="矩形: 圆角 8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SpPr/>
      </xdr:nvSpPr>
      <xdr:spPr>
        <a:xfrm>
          <a:off x="10170795" y="6678295"/>
          <a:ext cx="1979930" cy="80264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/>
            <a:t>下位机发出拍照请求，给出是哪个工作台在加工，给出对应工作台的纠偏轴的当前位置</a:t>
          </a:r>
        </a:p>
      </xdr:txBody>
    </xdr:sp>
    <xdr:clientData/>
  </xdr:twoCellAnchor>
  <xdr:twoCellAnchor>
    <xdr:from>
      <xdr:col>8</xdr:col>
      <xdr:colOff>588645</xdr:colOff>
      <xdr:row>45</xdr:row>
      <xdr:rowOff>165100</xdr:rowOff>
    </xdr:from>
    <xdr:to>
      <xdr:col>11</xdr:col>
      <xdr:colOff>626745</xdr:colOff>
      <xdr:row>47</xdr:row>
      <xdr:rowOff>119381</xdr:rowOff>
    </xdr:to>
    <xdr:sp macro="" textlink="">
      <xdr:nvSpPr>
        <xdr:cNvPr id="8" name="矩形: 圆角 9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SpPr/>
      </xdr:nvSpPr>
      <xdr:spPr>
        <a:xfrm>
          <a:off x="6216015" y="7880350"/>
          <a:ext cx="2068830" cy="297180"/>
        </a:xfrm>
        <a:prstGeom prst="roundRect">
          <a:avLst/>
        </a:prstGeom>
        <a:solidFill>
          <a:schemeClr val="accent4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/>
            <a:t>收到相机的拍照完成标志</a:t>
          </a:r>
        </a:p>
      </xdr:txBody>
    </xdr:sp>
    <xdr:clientData/>
  </xdr:twoCellAnchor>
  <xdr:twoCellAnchor>
    <xdr:from>
      <xdr:col>14</xdr:col>
      <xdr:colOff>563245</xdr:colOff>
      <xdr:row>44</xdr:row>
      <xdr:rowOff>130175</xdr:rowOff>
    </xdr:from>
    <xdr:to>
      <xdr:col>17</xdr:col>
      <xdr:colOff>349885</xdr:colOff>
      <xdr:row>48</xdr:row>
      <xdr:rowOff>108585</xdr:rowOff>
    </xdr:to>
    <xdr:sp macro="" textlink="">
      <xdr:nvSpPr>
        <xdr:cNvPr id="9" name="矩形: 圆角 10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SpPr/>
      </xdr:nvSpPr>
      <xdr:spPr>
        <a:xfrm>
          <a:off x="10252075" y="7673975"/>
          <a:ext cx="1817370" cy="66421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/>
            <a:t>下位机收到上位机的拍照完成标志，开始运动</a:t>
          </a:r>
        </a:p>
      </xdr:txBody>
    </xdr:sp>
    <xdr:clientData/>
  </xdr:twoCellAnchor>
  <xdr:twoCellAnchor>
    <xdr:from>
      <xdr:col>14</xdr:col>
      <xdr:colOff>608965</xdr:colOff>
      <xdr:row>65</xdr:row>
      <xdr:rowOff>76200</xdr:rowOff>
    </xdr:from>
    <xdr:to>
      <xdr:col>17</xdr:col>
      <xdr:colOff>304165</xdr:colOff>
      <xdr:row>67</xdr:row>
      <xdr:rowOff>43180</xdr:rowOff>
    </xdr:to>
    <xdr:sp macro="" textlink="">
      <xdr:nvSpPr>
        <xdr:cNvPr id="10" name="矩形: 圆角 11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SpPr/>
      </xdr:nvSpPr>
      <xdr:spPr>
        <a:xfrm>
          <a:off x="10297795" y="11220450"/>
          <a:ext cx="1725930" cy="30988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/>
            <a:t>等待上位机打标完成</a:t>
          </a:r>
        </a:p>
      </xdr:txBody>
    </xdr:sp>
    <xdr:clientData/>
  </xdr:twoCellAnchor>
  <xdr:twoCellAnchor>
    <xdr:from>
      <xdr:col>15</xdr:col>
      <xdr:colOff>144780</xdr:colOff>
      <xdr:row>52</xdr:row>
      <xdr:rowOff>22860</xdr:rowOff>
    </xdr:from>
    <xdr:to>
      <xdr:col>17</xdr:col>
      <xdr:colOff>92710</xdr:colOff>
      <xdr:row>55</xdr:row>
      <xdr:rowOff>25400</xdr:rowOff>
    </xdr:to>
    <xdr:sp macro="" textlink="">
      <xdr:nvSpPr>
        <xdr:cNvPr id="11" name="矩形: 圆角 13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SpPr/>
      </xdr:nvSpPr>
      <xdr:spPr>
        <a:xfrm>
          <a:off x="10510520" y="8938260"/>
          <a:ext cx="1301750" cy="51689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/>
            <a:t>龙门运动到位，激光加工位</a:t>
          </a:r>
        </a:p>
      </xdr:txBody>
    </xdr:sp>
    <xdr:clientData/>
  </xdr:twoCellAnchor>
  <xdr:twoCellAnchor>
    <xdr:from>
      <xdr:col>8</xdr:col>
      <xdr:colOff>36195</xdr:colOff>
      <xdr:row>49</xdr:row>
      <xdr:rowOff>120015</xdr:rowOff>
    </xdr:from>
    <xdr:to>
      <xdr:col>12</xdr:col>
      <xdr:colOff>502920</xdr:colOff>
      <xdr:row>57</xdr:row>
      <xdr:rowOff>99695</xdr:rowOff>
    </xdr:to>
    <xdr:sp macro="" textlink="">
      <xdr:nvSpPr>
        <xdr:cNvPr id="12" name="流程图: 决策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SpPr/>
      </xdr:nvSpPr>
      <xdr:spPr>
        <a:xfrm>
          <a:off x="5663565" y="8521065"/>
          <a:ext cx="3174365" cy="1351280"/>
        </a:xfrm>
        <a:prstGeom prst="flowChartDecision">
          <a:avLst/>
        </a:prstGeom>
        <a:solidFill>
          <a:schemeClr val="accent4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zh-CN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是否</a:t>
          </a:r>
          <a:r>
            <a:rPr lang="zh-CN" altLang="zh-CN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收到相机的</a:t>
          </a:r>
          <a:r>
            <a:rPr lang="zh-CN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激光加工</a:t>
          </a:r>
          <a:r>
            <a:rPr lang="zh-CN" altLang="zh-CN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数据，收到下位机龙门运动到位信号</a:t>
          </a:r>
          <a:r>
            <a:rPr lang="zh-CN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？</a:t>
          </a:r>
          <a:endParaRPr lang="zh-CN" altLang="zh-CN">
            <a:effectLst/>
          </a:endParaRPr>
        </a:p>
        <a:p>
          <a:pPr algn="l"/>
          <a:endParaRPr lang="zh-CN" altLang="en-US" sz="1100"/>
        </a:p>
      </xdr:txBody>
    </xdr:sp>
    <xdr:clientData/>
  </xdr:twoCellAnchor>
  <xdr:twoCellAnchor>
    <xdr:from>
      <xdr:col>8</xdr:col>
      <xdr:colOff>577215</xdr:colOff>
      <xdr:row>64</xdr:row>
      <xdr:rowOff>168275</xdr:rowOff>
    </xdr:from>
    <xdr:to>
      <xdr:col>11</xdr:col>
      <xdr:colOff>638175</xdr:colOff>
      <xdr:row>67</xdr:row>
      <xdr:rowOff>152400</xdr:rowOff>
    </xdr:to>
    <xdr:sp macro="" textlink="">
      <xdr:nvSpPr>
        <xdr:cNvPr id="13" name="矩形: 圆角 15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SpPr/>
      </xdr:nvSpPr>
      <xdr:spPr>
        <a:xfrm>
          <a:off x="6204585" y="11141075"/>
          <a:ext cx="2091690" cy="498475"/>
        </a:xfrm>
        <a:prstGeom prst="roundRect">
          <a:avLst/>
        </a:prstGeom>
        <a:solidFill>
          <a:schemeClr val="accent4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/>
            <a:t>开启打标卡打标，对应相机数据异常的激光不打标</a:t>
          </a:r>
        </a:p>
      </xdr:txBody>
    </xdr:sp>
    <xdr:clientData/>
  </xdr:twoCellAnchor>
  <xdr:twoCellAnchor>
    <xdr:from>
      <xdr:col>8</xdr:col>
      <xdr:colOff>615315</xdr:colOff>
      <xdr:row>80</xdr:row>
      <xdr:rowOff>137795</xdr:rowOff>
    </xdr:from>
    <xdr:to>
      <xdr:col>11</xdr:col>
      <xdr:colOff>600075</xdr:colOff>
      <xdr:row>84</xdr:row>
      <xdr:rowOff>130175</xdr:rowOff>
    </xdr:to>
    <xdr:sp macro="" textlink="">
      <xdr:nvSpPr>
        <xdr:cNvPr id="14" name="矩形: 圆角 16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SpPr/>
      </xdr:nvSpPr>
      <xdr:spPr>
        <a:xfrm>
          <a:off x="6242685" y="13853795"/>
          <a:ext cx="2015490" cy="678180"/>
        </a:xfrm>
        <a:prstGeom prst="roundRect">
          <a:avLst/>
        </a:prstGeom>
        <a:solidFill>
          <a:schemeClr val="accent4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/>
            <a:t>收到组件单工位所有工位相机数据，开启计算下个物料的纠偏数据</a:t>
          </a:r>
        </a:p>
      </xdr:txBody>
    </xdr:sp>
    <xdr:clientData/>
  </xdr:twoCellAnchor>
  <xdr:twoCellAnchor>
    <xdr:from>
      <xdr:col>19</xdr:col>
      <xdr:colOff>24130</xdr:colOff>
      <xdr:row>70</xdr:row>
      <xdr:rowOff>10795</xdr:rowOff>
    </xdr:from>
    <xdr:to>
      <xdr:col>22</xdr:col>
      <xdr:colOff>56515</xdr:colOff>
      <xdr:row>72</xdr:row>
      <xdr:rowOff>0</xdr:rowOff>
    </xdr:to>
    <xdr:sp macro="" textlink="">
      <xdr:nvSpPr>
        <xdr:cNvPr id="15" name="矩形: 圆角 17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SpPr/>
      </xdr:nvSpPr>
      <xdr:spPr>
        <a:xfrm>
          <a:off x="13097510" y="12012295"/>
          <a:ext cx="2063115" cy="33210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/>
            <a:t>龙门移动到下一个拍照位</a:t>
          </a:r>
        </a:p>
      </xdr:txBody>
    </xdr:sp>
    <xdr:clientData/>
  </xdr:twoCellAnchor>
  <xdr:twoCellAnchor>
    <xdr:from>
      <xdr:col>13</xdr:col>
      <xdr:colOff>288290</xdr:colOff>
      <xdr:row>69</xdr:row>
      <xdr:rowOff>64770</xdr:rowOff>
    </xdr:from>
    <xdr:to>
      <xdr:col>18</xdr:col>
      <xdr:colOff>625475</xdr:colOff>
      <xdr:row>72</xdr:row>
      <xdr:rowOff>130175</xdr:rowOff>
    </xdr:to>
    <xdr:sp macro="" textlink="">
      <xdr:nvSpPr>
        <xdr:cNvPr id="16" name="流程图: 决策 15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SpPr/>
      </xdr:nvSpPr>
      <xdr:spPr>
        <a:xfrm>
          <a:off x="9300210" y="11894820"/>
          <a:ext cx="3721735" cy="579755"/>
        </a:xfrm>
        <a:prstGeom prst="flowChartDecis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zh-CN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是否最后一次打标完成</a:t>
          </a:r>
          <a:endParaRPr lang="zh-CN" altLang="en-US" sz="1100"/>
        </a:p>
      </xdr:txBody>
    </xdr:sp>
    <xdr:clientData/>
  </xdr:twoCellAnchor>
  <xdr:twoCellAnchor>
    <xdr:from>
      <xdr:col>12</xdr:col>
      <xdr:colOff>75565</xdr:colOff>
      <xdr:row>15</xdr:row>
      <xdr:rowOff>83820</xdr:rowOff>
    </xdr:from>
    <xdr:to>
      <xdr:col>13</xdr:col>
      <xdr:colOff>586105</xdr:colOff>
      <xdr:row>15</xdr:row>
      <xdr:rowOff>96520</xdr:rowOff>
    </xdr:to>
    <xdr:cxnSp macro="">
      <xdr:nvCxnSpPr>
        <xdr:cNvPr id="17" name="直接箭头连接符 16"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CxnSpPr>
          <a:stCxn id="2" idx="3"/>
          <a:endCxn id="3" idx="1"/>
        </xdr:cNvCxnSpPr>
      </xdr:nvCxnSpPr>
      <xdr:spPr>
        <a:xfrm flipV="1">
          <a:off x="8410575" y="2655570"/>
          <a:ext cx="1187450" cy="1270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118745</xdr:colOff>
      <xdr:row>18</xdr:row>
      <xdr:rowOff>30480</xdr:rowOff>
    </xdr:from>
    <xdr:to>
      <xdr:col>16</xdr:col>
      <xdr:colOff>118745</xdr:colOff>
      <xdr:row>22</xdr:row>
      <xdr:rowOff>84455</xdr:rowOff>
    </xdr:to>
    <xdr:cxnSp macro="">
      <xdr:nvCxnSpPr>
        <xdr:cNvPr id="18" name="直接箭头连接符 17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CxnSpPr>
          <a:stCxn id="3" idx="2"/>
          <a:endCxn id="4" idx="0"/>
        </xdr:cNvCxnSpPr>
      </xdr:nvCxnSpPr>
      <xdr:spPr>
        <a:xfrm>
          <a:off x="11161395" y="3116580"/>
          <a:ext cx="0" cy="739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118745</xdr:colOff>
      <xdr:row>27</xdr:row>
      <xdr:rowOff>151130</xdr:rowOff>
    </xdr:from>
    <xdr:to>
      <xdr:col>16</xdr:col>
      <xdr:colOff>118745</xdr:colOff>
      <xdr:row>30</xdr:row>
      <xdr:rowOff>3175</xdr:rowOff>
    </xdr:to>
    <xdr:cxnSp macro="">
      <xdr:nvCxnSpPr>
        <xdr:cNvPr id="19" name="直接箭头连接符 18"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CxnSpPr>
          <a:stCxn id="4" idx="2"/>
          <a:endCxn id="5" idx="0"/>
        </xdr:cNvCxnSpPr>
      </xdr:nvCxnSpPr>
      <xdr:spPr>
        <a:xfrm>
          <a:off x="11161395" y="4780280"/>
          <a:ext cx="0" cy="36639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118745</xdr:colOff>
      <xdr:row>37</xdr:row>
      <xdr:rowOff>97790</xdr:rowOff>
    </xdr:from>
    <xdr:to>
      <xdr:col>16</xdr:col>
      <xdr:colOff>118745</xdr:colOff>
      <xdr:row>38</xdr:row>
      <xdr:rowOff>163195</xdr:rowOff>
    </xdr:to>
    <xdr:cxnSp macro="">
      <xdr:nvCxnSpPr>
        <xdr:cNvPr id="20" name="直接箭头连接符 19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CxnSpPr>
          <a:stCxn id="5" idx="2"/>
          <a:endCxn id="7" idx="0"/>
        </xdr:cNvCxnSpPr>
      </xdr:nvCxnSpPr>
      <xdr:spPr>
        <a:xfrm>
          <a:off x="11161395" y="6441440"/>
          <a:ext cx="0" cy="23685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406400</xdr:colOff>
      <xdr:row>41</xdr:row>
      <xdr:rowOff>48260</xdr:rowOff>
    </xdr:from>
    <xdr:to>
      <xdr:col>14</xdr:col>
      <xdr:colOff>481965</xdr:colOff>
      <xdr:row>41</xdr:row>
      <xdr:rowOff>50165</xdr:rowOff>
    </xdr:to>
    <xdr:cxnSp macro="">
      <xdr:nvCxnSpPr>
        <xdr:cNvPr id="21" name="直接箭头连接符 20">
          <a:extLst>
            <a:ext uri="{FF2B5EF4-FFF2-40B4-BE49-F238E27FC236}">
              <a16:creationId xmlns:a16="http://schemas.microsoft.com/office/drawing/2014/main" id="{00000000-0008-0000-0600-000015000000}"/>
            </a:ext>
          </a:extLst>
        </xdr:cNvPr>
        <xdr:cNvCxnSpPr>
          <a:stCxn id="7" idx="1"/>
          <a:endCxn id="6" idx="3"/>
        </xdr:cNvCxnSpPr>
      </xdr:nvCxnSpPr>
      <xdr:spPr>
        <a:xfrm flipH="1" flipV="1">
          <a:off x="8064500" y="7077710"/>
          <a:ext cx="2106295" cy="1905"/>
        </a:xfrm>
        <a:prstGeom prst="straightConnector1">
          <a:avLst/>
        </a:prstGeom>
        <a:ln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269240</xdr:colOff>
      <xdr:row>42</xdr:row>
      <xdr:rowOff>21590</xdr:rowOff>
    </xdr:from>
    <xdr:to>
      <xdr:col>10</xdr:col>
      <xdr:colOff>269875</xdr:colOff>
      <xdr:row>45</xdr:row>
      <xdr:rowOff>165100</xdr:rowOff>
    </xdr:to>
    <xdr:cxnSp macro="">
      <xdr:nvCxnSpPr>
        <xdr:cNvPr id="22" name="直接箭头连接符 21"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CxnSpPr>
          <a:stCxn id="6" idx="2"/>
          <a:endCxn id="8" idx="0"/>
        </xdr:cNvCxnSpPr>
      </xdr:nvCxnSpPr>
      <xdr:spPr>
        <a:xfrm>
          <a:off x="7250430" y="7222490"/>
          <a:ext cx="635" cy="6578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626745</xdr:colOff>
      <xdr:row>46</xdr:row>
      <xdr:rowOff>119380</xdr:rowOff>
    </xdr:from>
    <xdr:to>
      <xdr:col>14</xdr:col>
      <xdr:colOff>563245</xdr:colOff>
      <xdr:row>46</xdr:row>
      <xdr:rowOff>142240</xdr:rowOff>
    </xdr:to>
    <xdr:cxnSp macro="">
      <xdr:nvCxnSpPr>
        <xdr:cNvPr id="23" name="直接箭头连接符 22">
          <a:extLst>
            <a:ext uri="{FF2B5EF4-FFF2-40B4-BE49-F238E27FC236}">
              <a16:creationId xmlns:a16="http://schemas.microsoft.com/office/drawing/2014/main" id="{00000000-0008-0000-0600-000017000000}"/>
            </a:ext>
          </a:extLst>
        </xdr:cNvPr>
        <xdr:cNvCxnSpPr>
          <a:stCxn id="8" idx="3"/>
          <a:endCxn id="9" idx="1"/>
        </xdr:cNvCxnSpPr>
      </xdr:nvCxnSpPr>
      <xdr:spPr>
        <a:xfrm flipV="1">
          <a:off x="8284845" y="8006080"/>
          <a:ext cx="1967230" cy="2286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118745</xdr:colOff>
      <xdr:row>48</xdr:row>
      <xdr:rowOff>108585</xdr:rowOff>
    </xdr:from>
    <xdr:to>
      <xdr:col>16</xdr:col>
      <xdr:colOff>118745</xdr:colOff>
      <xdr:row>52</xdr:row>
      <xdr:rowOff>22860</xdr:rowOff>
    </xdr:to>
    <xdr:cxnSp macro="">
      <xdr:nvCxnSpPr>
        <xdr:cNvPr id="24" name="直接箭头连接符 23">
          <a:extLst>
            <a:ext uri="{FF2B5EF4-FFF2-40B4-BE49-F238E27FC236}">
              <a16:creationId xmlns:a16="http://schemas.microsoft.com/office/drawing/2014/main" id="{00000000-0008-0000-0600-000018000000}"/>
            </a:ext>
          </a:extLst>
        </xdr:cNvPr>
        <xdr:cNvCxnSpPr>
          <a:stCxn id="9" idx="2"/>
          <a:endCxn id="11" idx="0"/>
        </xdr:cNvCxnSpPr>
      </xdr:nvCxnSpPr>
      <xdr:spPr>
        <a:xfrm>
          <a:off x="11161395" y="8338185"/>
          <a:ext cx="0" cy="6000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502920</xdr:colOff>
      <xdr:row>53</xdr:row>
      <xdr:rowOff>109855</xdr:rowOff>
    </xdr:from>
    <xdr:to>
      <xdr:col>15</xdr:col>
      <xdr:colOff>144780</xdr:colOff>
      <xdr:row>53</xdr:row>
      <xdr:rowOff>109855</xdr:rowOff>
    </xdr:to>
    <xdr:cxnSp macro="">
      <xdr:nvCxnSpPr>
        <xdr:cNvPr id="25" name="直接箭头连接符 24">
          <a:extLst>
            <a:ext uri="{FF2B5EF4-FFF2-40B4-BE49-F238E27FC236}">
              <a16:creationId xmlns:a16="http://schemas.microsoft.com/office/drawing/2014/main" id="{00000000-0008-0000-0600-000019000000}"/>
            </a:ext>
          </a:extLst>
        </xdr:cNvPr>
        <xdr:cNvCxnSpPr>
          <a:stCxn id="11" idx="1"/>
          <a:endCxn id="12" idx="3"/>
        </xdr:cNvCxnSpPr>
      </xdr:nvCxnSpPr>
      <xdr:spPr>
        <a:xfrm flipH="1">
          <a:off x="8837930" y="9196705"/>
          <a:ext cx="1672590" cy="0"/>
        </a:xfrm>
        <a:prstGeom prst="straightConnector1">
          <a:avLst/>
        </a:prstGeom>
        <a:ln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638175</xdr:colOff>
      <xdr:row>66</xdr:row>
      <xdr:rowOff>59690</xdr:rowOff>
    </xdr:from>
    <xdr:to>
      <xdr:col>14</xdr:col>
      <xdr:colOff>608965</xdr:colOff>
      <xdr:row>66</xdr:row>
      <xdr:rowOff>74930</xdr:rowOff>
    </xdr:to>
    <xdr:cxnSp macro="">
      <xdr:nvCxnSpPr>
        <xdr:cNvPr id="26" name="直接箭头连接符 25">
          <a:extLst>
            <a:ext uri="{FF2B5EF4-FFF2-40B4-BE49-F238E27FC236}">
              <a16:creationId xmlns:a16="http://schemas.microsoft.com/office/drawing/2014/main" id="{00000000-0008-0000-0600-00001A000000}"/>
            </a:ext>
          </a:extLst>
        </xdr:cNvPr>
        <xdr:cNvCxnSpPr>
          <a:stCxn id="13" idx="3"/>
          <a:endCxn id="10" idx="1"/>
        </xdr:cNvCxnSpPr>
      </xdr:nvCxnSpPr>
      <xdr:spPr>
        <a:xfrm flipV="1">
          <a:off x="8296275" y="11375390"/>
          <a:ext cx="2001520" cy="1524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118745</xdr:colOff>
      <xdr:row>67</xdr:row>
      <xdr:rowOff>43180</xdr:rowOff>
    </xdr:from>
    <xdr:to>
      <xdr:col>16</xdr:col>
      <xdr:colOff>118745</xdr:colOff>
      <xdr:row>69</xdr:row>
      <xdr:rowOff>64770</xdr:rowOff>
    </xdr:to>
    <xdr:cxnSp macro="">
      <xdr:nvCxnSpPr>
        <xdr:cNvPr id="27" name="直接箭头连接符 26">
          <a:extLst>
            <a:ext uri="{FF2B5EF4-FFF2-40B4-BE49-F238E27FC236}">
              <a16:creationId xmlns:a16="http://schemas.microsoft.com/office/drawing/2014/main" id="{00000000-0008-0000-0600-00001B000000}"/>
            </a:ext>
          </a:extLst>
        </xdr:cNvPr>
        <xdr:cNvCxnSpPr>
          <a:stCxn id="10" idx="2"/>
          <a:endCxn id="16" idx="0"/>
        </xdr:cNvCxnSpPr>
      </xdr:nvCxnSpPr>
      <xdr:spPr>
        <a:xfrm>
          <a:off x="11161395" y="11530330"/>
          <a:ext cx="0" cy="36449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625475</xdr:colOff>
      <xdr:row>71</xdr:row>
      <xdr:rowOff>5715</xdr:rowOff>
    </xdr:from>
    <xdr:to>
      <xdr:col>19</xdr:col>
      <xdr:colOff>24130</xdr:colOff>
      <xdr:row>71</xdr:row>
      <xdr:rowOff>12065</xdr:rowOff>
    </xdr:to>
    <xdr:cxnSp macro="">
      <xdr:nvCxnSpPr>
        <xdr:cNvPr id="28" name="直接箭头连接符 27">
          <a:extLst>
            <a:ext uri="{FF2B5EF4-FFF2-40B4-BE49-F238E27FC236}">
              <a16:creationId xmlns:a16="http://schemas.microsoft.com/office/drawing/2014/main" id="{00000000-0008-0000-0600-00001C000000}"/>
            </a:ext>
          </a:extLst>
        </xdr:cNvPr>
        <xdr:cNvCxnSpPr>
          <a:stCxn id="16" idx="3"/>
          <a:endCxn id="15" idx="1"/>
        </xdr:cNvCxnSpPr>
      </xdr:nvCxnSpPr>
      <xdr:spPr>
        <a:xfrm flipV="1">
          <a:off x="13021945" y="12178665"/>
          <a:ext cx="75565" cy="63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118745</xdr:colOff>
      <xdr:row>38</xdr:row>
      <xdr:rowOff>163195</xdr:rowOff>
    </xdr:from>
    <xdr:to>
      <xdr:col>22</xdr:col>
      <xdr:colOff>56515</xdr:colOff>
      <xdr:row>71</xdr:row>
      <xdr:rowOff>5715</xdr:rowOff>
    </xdr:to>
    <xdr:cxnSp macro="">
      <xdr:nvCxnSpPr>
        <xdr:cNvPr id="29" name="连接符: 肘形 63">
          <a:extLst>
            <a:ext uri="{FF2B5EF4-FFF2-40B4-BE49-F238E27FC236}">
              <a16:creationId xmlns:a16="http://schemas.microsoft.com/office/drawing/2014/main" id="{00000000-0008-0000-0600-00001D000000}"/>
            </a:ext>
          </a:extLst>
        </xdr:cNvPr>
        <xdr:cNvCxnSpPr>
          <a:stCxn id="15" idx="3"/>
          <a:endCxn id="7" idx="0"/>
        </xdr:cNvCxnSpPr>
      </xdr:nvCxnSpPr>
      <xdr:spPr>
        <a:xfrm flipH="1" flipV="1">
          <a:off x="11161395" y="6678295"/>
          <a:ext cx="3999230" cy="5500370"/>
        </a:xfrm>
        <a:prstGeom prst="bentConnector4">
          <a:avLst>
            <a:gd name="adj1" fmla="val -5960"/>
            <a:gd name="adj2" fmla="val 104329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515620</xdr:colOff>
      <xdr:row>89</xdr:row>
      <xdr:rowOff>32385</xdr:rowOff>
    </xdr:from>
    <xdr:to>
      <xdr:col>13</xdr:col>
      <xdr:colOff>23767</xdr:colOff>
      <xdr:row>92</xdr:row>
      <xdr:rowOff>97698</xdr:rowOff>
    </xdr:to>
    <xdr:sp macro="" textlink="">
      <xdr:nvSpPr>
        <xdr:cNvPr id="30" name="流程图: 决策 29">
          <a:extLst>
            <a:ext uri="{FF2B5EF4-FFF2-40B4-BE49-F238E27FC236}">
              <a16:creationId xmlns:a16="http://schemas.microsoft.com/office/drawing/2014/main" id="{00000000-0008-0000-0600-00001E000000}"/>
            </a:ext>
          </a:extLst>
        </xdr:cNvPr>
        <xdr:cNvSpPr/>
      </xdr:nvSpPr>
      <xdr:spPr>
        <a:xfrm>
          <a:off x="5466080" y="15291435"/>
          <a:ext cx="3569335" cy="579120"/>
        </a:xfrm>
        <a:prstGeom prst="flowChartDecision">
          <a:avLst/>
        </a:prstGeom>
        <a:solidFill>
          <a:schemeClr val="accent4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zh-CN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是否计算出偏移数据</a:t>
          </a:r>
          <a:endParaRPr lang="zh-CN" altLang="en-US" sz="1100"/>
        </a:p>
      </xdr:txBody>
    </xdr:sp>
    <xdr:clientData/>
  </xdr:twoCellAnchor>
  <xdr:twoCellAnchor>
    <xdr:from>
      <xdr:col>7</xdr:col>
      <xdr:colOff>515620</xdr:colOff>
      <xdr:row>111</xdr:row>
      <xdr:rowOff>119380</xdr:rowOff>
    </xdr:from>
    <xdr:to>
      <xdr:col>13</xdr:col>
      <xdr:colOff>23767</xdr:colOff>
      <xdr:row>116</xdr:row>
      <xdr:rowOff>119380</xdr:rowOff>
    </xdr:to>
    <xdr:sp macro="" textlink="">
      <xdr:nvSpPr>
        <xdr:cNvPr id="31" name="流程图: 决策 30">
          <a:extLst>
            <a:ext uri="{FF2B5EF4-FFF2-40B4-BE49-F238E27FC236}">
              <a16:creationId xmlns:a16="http://schemas.microsoft.com/office/drawing/2014/main" id="{00000000-0008-0000-0600-00001F000000}"/>
            </a:ext>
          </a:extLst>
        </xdr:cNvPr>
        <xdr:cNvSpPr/>
      </xdr:nvSpPr>
      <xdr:spPr>
        <a:xfrm>
          <a:off x="5466080" y="19150330"/>
          <a:ext cx="3569335" cy="857250"/>
        </a:xfrm>
        <a:prstGeom prst="flowChartDecision">
          <a:avLst/>
        </a:prstGeom>
        <a:solidFill>
          <a:schemeClr val="accent4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zh-CN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判断该硅胶膜是否清洗过</a:t>
          </a:r>
          <a:endParaRPr lang="zh-CN" altLang="en-US" sz="1100"/>
        </a:p>
      </xdr:txBody>
    </xdr:sp>
    <xdr:clientData/>
  </xdr:twoCellAnchor>
  <xdr:twoCellAnchor>
    <xdr:from>
      <xdr:col>10</xdr:col>
      <xdr:colOff>269875</xdr:colOff>
      <xdr:row>84</xdr:row>
      <xdr:rowOff>130175</xdr:rowOff>
    </xdr:from>
    <xdr:to>
      <xdr:col>10</xdr:col>
      <xdr:colOff>269875</xdr:colOff>
      <xdr:row>89</xdr:row>
      <xdr:rowOff>32385</xdr:rowOff>
    </xdr:to>
    <xdr:cxnSp macro="">
      <xdr:nvCxnSpPr>
        <xdr:cNvPr id="32" name="直接箭头连接符 31">
          <a:extLst>
            <a:ext uri="{FF2B5EF4-FFF2-40B4-BE49-F238E27FC236}">
              <a16:creationId xmlns:a16="http://schemas.microsoft.com/office/drawing/2014/main" id="{00000000-0008-0000-0600-000020000000}"/>
            </a:ext>
          </a:extLst>
        </xdr:cNvPr>
        <xdr:cNvCxnSpPr>
          <a:stCxn id="14" idx="2"/>
          <a:endCxn id="30" idx="0"/>
        </xdr:cNvCxnSpPr>
      </xdr:nvCxnSpPr>
      <xdr:spPr>
        <a:xfrm>
          <a:off x="7251065" y="14531975"/>
          <a:ext cx="0" cy="7594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515620</xdr:colOff>
      <xdr:row>15</xdr:row>
      <xdr:rowOff>96520</xdr:rowOff>
    </xdr:from>
    <xdr:to>
      <xdr:col>8</xdr:col>
      <xdr:colOff>462915</xdr:colOff>
      <xdr:row>90</xdr:row>
      <xdr:rowOff>150495</xdr:rowOff>
    </xdr:to>
    <xdr:cxnSp macro="">
      <xdr:nvCxnSpPr>
        <xdr:cNvPr id="33" name="连接符: 肘形 74">
          <a:extLst>
            <a:ext uri="{FF2B5EF4-FFF2-40B4-BE49-F238E27FC236}">
              <a16:creationId xmlns:a16="http://schemas.microsoft.com/office/drawing/2014/main" id="{00000000-0008-0000-0600-000021000000}"/>
            </a:ext>
          </a:extLst>
        </xdr:cNvPr>
        <xdr:cNvCxnSpPr>
          <a:stCxn id="30" idx="1"/>
          <a:endCxn id="2" idx="1"/>
        </xdr:cNvCxnSpPr>
      </xdr:nvCxnSpPr>
      <xdr:spPr>
        <a:xfrm rot="10800000" flipH="1">
          <a:off x="5466080" y="2668270"/>
          <a:ext cx="624205" cy="12912725"/>
        </a:xfrm>
        <a:prstGeom prst="bentConnector3">
          <a:avLst>
            <a:gd name="adj1" fmla="val -38187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424180</xdr:colOff>
      <xdr:row>95</xdr:row>
      <xdr:rowOff>130175</xdr:rowOff>
    </xdr:from>
    <xdr:to>
      <xdr:col>17</xdr:col>
      <xdr:colOff>489495</xdr:colOff>
      <xdr:row>97</xdr:row>
      <xdr:rowOff>97517</xdr:rowOff>
    </xdr:to>
    <xdr:sp macro="" textlink="">
      <xdr:nvSpPr>
        <xdr:cNvPr id="34" name="矩形: 圆角 79">
          <a:extLst>
            <a:ext uri="{FF2B5EF4-FFF2-40B4-BE49-F238E27FC236}">
              <a16:creationId xmlns:a16="http://schemas.microsoft.com/office/drawing/2014/main" id="{00000000-0008-0000-0600-000022000000}"/>
            </a:ext>
          </a:extLst>
        </xdr:cNvPr>
        <xdr:cNvSpPr/>
      </xdr:nvSpPr>
      <xdr:spPr>
        <a:xfrm>
          <a:off x="10113010" y="16417925"/>
          <a:ext cx="2095500" cy="30988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/>
            <a:t>收到上位机的停止上料指令</a:t>
          </a:r>
        </a:p>
      </xdr:txBody>
    </xdr:sp>
    <xdr:clientData/>
  </xdr:twoCellAnchor>
  <xdr:twoCellAnchor>
    <xdr:from>
      <xdr:col>9</xdr:col>
      <xdr:colOff>12700</xdr:colOff>
      <xdr:row>95</xdr:row>
      <xdr:rowOff>53975</xdr:rowOff>
    </xdr:from>
    <xdr:to>
      <xdr:col>11</xdr:col>
      <xdr:colOff>526324</xdr:colOff>
      <xdr:row>98</xdr:row>
      <xdr:rowOff>10433</xdr:rowOff>
    </xdr:to>
    <xdr:sp macro="" textlink="">
      <xdr:nvSpPr>
        <xdr:cNvPr id="35" name="矩形: 圆角 83">
          <a:extLst>
            <a:ext uri="{FF2B5EF4-FFF2-40B4-BE49-F238E27FC236}">
              <a16:creationId xmlns:a16="http://schemas.microsoft.com/office/drawing/2014/main" id="{00000000-0008-0000-0600-000023000000}"/>
            </a:ext>
          </a:extLst>
        </xdr:cNvPr>
        <xdr:cNvSpPr/>
      </xdr:nvSpPr>
      <xdr:spPr>
        <a:xfrm>
          <a:off x="6316980" y="16341725"/>
          <a:ext cx="1866900" cy="470535"/>
        </a:xfrm>
        <a:prstGeom prst="roundRect">
          <a:avLst/>
        </a:prstGeom>
        <a:solidFill>
          <a:schemeClr val="accent4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/>
            <a:t>进入停机流程，给下位机停止上料指令</a:t>
          </a:r>
        </a:p>
      </xdr:txBody>
    </xdr:sp>
    <xdr:clientData/>
  </xdr:twoCellAnchor>
  <xdr:twoCellAnchor>
    <xdr:from>
      <xdr:col>14</xdr:col>
      <xdr:colOff>467995</xdr:colOff>
      <xdr:row>101</xdr:row>
      <xdr:rowOff>163195</xdr:rowOff>
    </xdr:from>
    <xdr:to>
      <xdr:col>17</xdr:col>
      <xdr:colOff>446223</xdr:colOff>
      <xdr:row>103</xdr:row>
      <xdr:rowOff>130538</xdr:rowOff>
    </xdr:to>
    <xdr:sp macro="" textlink="">
      <xdr:nvSpPr>
        <xdr:cNvPr id="36" name="矩形: 圆角 84">
          <a:extLst>
            <a:ext uri="{FF2B5EF4-FFF2-40B4-BE49-F238E27FC236}">
              <a16:creationId xmlns:a16="http://schemas.microsoft.com/office/drawing/2014/main" id="{00000000-0008-0000-0600-000024000000}"/>
            </a:ext>
          </a:extLst>
        </xdr:cNvPr>
        <xdr:cNvSpPr/>
      </xdr:nvSpPr>
      <xdr:spPr>
        <a:xfrm>
          <a:off x="10156825" y="17479645"/>
          <a:ext cx="2008505" cy="30988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/>
            <a:t>等待两个工位都加工完成</a:t>
          </a:r>
        </a:p>
      </xdr:txBody>
    </xdr:sp>
    <xdr:clientData/>
  </xdr:twoCellAnchor>
  <xdr:twoCellAnchor>
    <xdr:from>
      <xdr:col>8</xdr:col>
      <xdr:colOff>537210</xdr:colOff>
      <xdr:row>101</xdr:row>
      <xdr:rowOff>163195</xdr:rowOff>
    </xdr:from>
    <xdr:to>
      <xdr:col>12</xdr:col>
      <xdr:colOff>1814</xdr:colOff>
      <xdr:row>103</xdr:row>
      <xdr:rowOff>130537</xdr:rowOff>
    </xdr:to>
    <xdr:sp macro="" textlink="">
      <xdr:nvSpPr>
        <xdr:cNvPr id="37" name="矩形: 圆角 85">
          <a:extLst>
            <a:ext uri="{FF2B5EF4-FFF2-40B4-BE49-F238E27FC236}">
              <a16:creationId xmlns:a16="http://schemas.microsoft.com/office/drawing/2014/main" id="{00000000-0008-0000-0600-000025000000}"/>
            </a:ext>
          </a:extLst>
        </xdr:cNvPr>
        <xdr:cNvSpPr/>
      </xdr:nvSpPr>
      <xdr:spPr>
        <a:xfrm>
          <a:off x="6164580" y="17479645"/>
          <a:ext cx="2171700" cy="309880"/>
        </a:xfrm>
        <a:prstGeom prst="roundRect">
          <a:avLst/>
        </a:prstGeom>
        <a:solidFill>
          <a:schemeClr val="accent4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/>
            <a:t>等待下位机加工完成的标志</a:t>
          </a:r>
        </a:p>
      </xdr:txBody>
    </xdr:sp>
    <xdr:clientData/>
  </xdr:twoCellAnchor>
  <xdr:twoCellAnchor>
    <xdr:from>
      <xdr:col>10</xdr:col>
      <xdr:colOff>269240</xdr:colOff>
      <xdr:row>92</xdr:row>
      <xdr:rowOff>97155</xdr:rowOff>
    </xdr:from>
    <xdr:to>
      <xdr:col>10</xdr:col>
      <xdr:colOff>269875</xdr:colOff>
      <xdr:row>95</xdr:row>
      <xdr:rowOff>53975</xdr:rowOff>
    </xdr:to>
    <xdr:cxnSp macro="">
      <xdr:nvCxnSpPr>
        <xdr:cNvPr id="38" name="直接箭头连接符 37">
          <a:extLst>
            <a:ext uri="{FF2B5EF4-FFF2-40B4-BE49-F238E27FC236}">
              <a16:creationId xmlns:a16="http://schemas.microsoft.com/office/drawing/2014/main" id="{00000000-0008-0000-0600-000026000000}"/>
            </a:ext>
          </a:extLst>
        </xdr:cNvPr>
        <xdr:cNvCxnSpPr>
          <a:stCxn id="30" idx="2"/>
          <a:endCxn id="35" idx="0"/>
        </xdr:cNvCxnSpPr>
      </xdr:nvCxnSpPr>
      <xdr:spPr>
        <a:xfrm flipH="1">
          <a:off x="7250430" y="15870555"/>
          <a:ext cx="635" cy="47117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525780</xdr:colOff>
      <xdr:row>96</xdr:row>
      <xdr:rowOff>113665</xdr:rowOff>
    </xdr:from>
    <xdr:to>
      <xdr:col>14</xdr:col>
      <xdr:colOff>424180</xdr:colOff>
      <xdr:row>96</xdr:row>
      <xdr:rowOff>118110</xdr:rowOff>
    </xdr:to>
    <xdr:cxnSp macro="">
      <xdr:nvCxnSpPr>
        <xdr:cNvPr id="39" name="直接箭头连接符 38">
          <a:extLst>
            <a:ext uri="{FF2B5EF4-FFF2-40B4-BE49-F238E27FC236}">
              <a16:creationId xmlns:a16="http://schemas.microsoft.com/office/drawing/2014/main" id="{00000000-0008-0000-0600-000027000000}"/>
            </a:ext>
          </a:extLst>
        </xdr:cNvPr>
        <xdr:cNvCxnSpPr>
          <a:stCxn id="35" idx="3"/>
          <a:endCxn id="34" idx="1"/>
        </xdr:cNvCxnSpPr>
      </xdr:nvCxnSpPr>
      <xdr:spPr>
        <a:xfrm flipV="1">
          <a:off x="8183880" y="16572865"/>
          <a:ext cx="1929130" cy="4445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118745</xdr:colOff>
      <xdr:row>97</xdr:row>
      <xdr:rowOff>97155</xdr:rowOff>
    </xdr:from>
    <xdr:to>
      <xdr:col>16</xdr:col>
      <xdr:colOff>118745</xdr:colOff>
      <xdr:row>101</xdr:row>
      <xdr:rowOff>163195</xdr:rowOff>
    </xdr:to>
    <xdr:cxnSp macro="">
      <xdr:nvCxnSpPr>
        <xdr:cNvPr id="40" name="直接箭头连接符 39">
          <a:extLst>
            <a:ext uri="{FF2B5EF4-FFF2-40B4-BE49-F238E27FC236}">
              <a16:creationId xmlns:a16="http://schemas.microsoft.com/office/drawing/2014/main" id="{00000000-0008-0000-0600-000028000000}"/>
            </a:ext>
          </a:extLst>
        </xdr:cNvPr>
        <xdr:cNvCxnSpPr>
          <a:stCxn id="34" idx="2"/>
          <a:endCxn id="36" idx="0"/>
        </xdr:cNvCxnSpPr>
      </xdr:nvCxnSpPr>
      <xdr:spPr>
        <a:xfrm>
          <a:off x="11161395" y="16727805"/>
          <a:ext cx="0" cy="7518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1270</xdr:colOff>
      <xdr:row>102</xdr:row>
      <xdr:rowOff>146685</xdr:rowOff>
    </xdr:from>
    <xdr:to>
      <xdr:col>14</xdr:col>
      <xdr:colOff>467995</xdr:colOff>
      <xdr:row>102</xdr:row>
      <xdr:rowOff>146685</xdr:rowOff>
    </xdr:to>
    <xdr:cxnSp macro="">
      <xdr:nvCxnSpPr>
        <xdr:cNvPr id="41" name="直接箭头连接符 40">
          <a:extLst>
            <a:ext uri="{FF2B5EF4-FFF2-40B4-BE49-F238E27FC236}">
              <a16:creationId xmlns:a16="http://schemas.microsoft.com/office/drawing/2014/main" id="{00000000-0008-0000-0600-000029000000}"/>
            </a:ext>
          </a:extLst>
        </xdr:cNvPr>
        <xdr:cNvCxnSpPr>
          <a:stCxn id="36" idx="1"/>
          <a:endCxn id="37" idx="3"/>
        </xdr:cNvCxnSpPr>
      </xdr:nvCxnSpPr>
      <xdr:spPr>
        <a:xfrm flipH="1">
          <a:off x="8336280" y="17634585"/>
          <a:ext cx="1820545" cy="0"/>
        </a:xfrm>
        <a:prstGeom prst="straightConnector1">
          <a:avLst/>
        </a:prstGeom>
        <a:ln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444500</xdr:colOff>
      <xdr:row>107</xdr:row>
      <xdr:rowOff>32385</xdr:rowOff>
    </xdr:from>
    <xdr:to>
      <xdr:col>11</xdr:col>
      <xdr:colOff>94162</xdr:colOff>
      <xdr:row>108</xdr:row>
      <xdr:rowOff>163014</xdr:rowOff>
    </xdr:to>
    <xdr:sp macro="" textlink="">
      <xdr:nvSpPr>
        <xdr:cNvPr id="42" name="矩形: 圆角 104">
          <a:extLst>
            <a:ext uri="{FF2B5EF4-FFF2-40B4-BE49-F238E27FC236}">
              <a16:creationId xmlns:a16="http://schemas.microsoft.com/office/drawing/2014/main" id="{00000000-0008-0000-0600-00002A000000}"/>
            </a:ext>
          </a:extLst>
        </xdr:cNvPr>
        <xdr:cNvSpPr/>
      </xdr:nvSpPr>
      <xdr:spPr>
        <a:xfrm>
          <a:off x="6748780" y="18377535"/>
          <a:ext cx="1003300" cy="301625"/>
        </a:xfrm>
        <a:prstGeom prst="roundRect">
          <a:avLst/>
        </a:prstGeom>
        <a:solidFill>
          <a:schemeClr val="accent4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/>
            <a:t>自动化停止</a:t>
          </a:r>
        </a:p>
      </xdr:txBody>
    </xdr:sp>
    <xdr:clientData/>
  </xdr:twoCellAnchor>
  <xdr:twoCellAnchor>
    <xdr:from>
      <xdr:col>9</xdr:col>
      <xdr:colOff>444500</xdr:colOff>
      <xdr:row>118</xdr:row>
      <xdr:rowOff>108585</xdr:rowOff>
    </xdr:from>
    <xdr:to>
      <xdr:col>11</xdr:col>
      <xdr:colOff>94162</xdr:colOff>
      <xdr:row>120</xdr:row>
      <xdr:rowOff>54157</xdr:rowOff>
    </xdr:to>
    <xdr:sp macro="" textlink="">
      <xdr:nvSpPr>
        <xdr:cNvPr id="43" name="矩形: 圆角 105">
          <a:extLst>
            <a:ext uri="{FF2B5EF4-FFF2-40B4-BE49-F238E27FC236}">
              <a16:creationId xmlns:a16="http://schemas.microsoft.com/office/drawing/2014/main" id="{00000000-0008-0000-0600-00002B000000}"/>
            </a:ext>
          </a:extLst>
        </xdr:cNvPr>
        <xdr:cNvSpPr/>
      </xdr:nvSpPr>
      <xdr:spPr>
        <a:xfrm>
          <a:off x="6748780" y="20339685"/>
          <a:ext cx="1003300" cy="288290"/>
        </a:xfrm>
        <a:prstGeom prst="roundRect">
          <a:avLst/>
        </a:prstGeom>
        <a:solidFill>
          <a:schemeClr val="accent4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/>
            <a:t>更换硅胶膜</a:t>
          </a:r>
        </a:p>
      </xdr:txBody>
    </xdr:sp>
    <xdr:clientData/>
  </xdr:twoCellAnchor>
  <xdr:twoCellAnchor>
    <xdr:from>
      <xdr:col>14</xdr:col>
      <xdr:colOff>65315</xdr:colOff>
      <xdr:row>113</xdr:row>
      <xdr:rowOff>54428</xdr:rowOff>
    </xdr:from>
    <xdr:to>
      <xdr:col>15</xdr:col>
      <xdr:colOff>391887</xdr:colOff>
      <xdr:row>115</xdr:row>
      <xdr:rowOff>0</xdr:rowOff>
    </xdr:to>
    <xdr:sp macro="" textlink="">
      <xdr:nvSpPr>
        <xdr:cNvPr id="44" name="矩形: 圆角 106">
          <a:extLst>
            <a:ext uri="{FF2B5EF4-FFF2-40B4-BE49-F238E27FC236}">
              <a16:creationId xmlns:a16="http://schemas.microsoft.com/office/drawing/2014/main" id="{00000000-0008-0000-0600-00002C000000}"/>
            </a:ext>
          </a:extLst>
        </xdr:cNvPr>
        <xdr:cNvSpPr/>
      </xdr:nvSpPr>
      <xdr:spPr>
        <a:xfrm>
          <a:off x="9753600" y="19427825"/>
          <a:ext cx="1003935" cy="288925"/>
        </a:xfrm>
        <a:prstGeom prst="roundRect">
          <a:avLst/>
        </a:prstGeom>
        <a:solidFill>
          <a:schemeClr val="accent4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/>
            <a:t>清洗硅胶膜</a:t>
          </a:r>
        </a:p>
      </xdr:txBody>
    </xdr:sp>
    <xdr:clientData/>
  </xdr:twoCellAnchor>
  <xdr:twoCellAnchor>
    <xdr:from>
      <xdr:col>10</xdr:col>
      <xdr:colOff>269240</xdr:colOff>
      <xdr:row>103</xdr:row>
      <xdr:rowOff>130175</xdr:rowOff>
    </xdr:from>
    <xdr:to>
      <xdr:col>10</xdr:col>
      <xdr:colOff>269875</xdr:colOff>
      <xdr:row>107</xdr:row>
      <xdr:rowOff>32385</xdr:rowOff>
    </xdr:to>
    <xdr:cxnSp macro="">
      <xdr:nvCxnSpPr>
        <xdr:cNvPr id="45" name="直接箭头连接符 44">
          <a:extLst>
            <a:ext uri="{FF2B5EF4-FFF2-40B4-BE49-F238E27FC236}">
              <a16:creationId xmlns:a16="http://schemas.microsoft.com/office/drawing/2014/main" id="{00000000-0008-0000-0600-00002D000000}"/>
            </a:ext>
          </a:extLst>
        </xdr:cNvPr>
        <xdr:cNvCxnSpPr>
          <a:stCxn id="37" idx="2"/>
          <a:endCxn id="42" idx="0"/>
        </xdr:cNvCxnSpPr>
      </xdr:nvCxnSpPr>
      <xdr:spPr>
        <a:xfrm flipH="1">
          <a:off x="7250430" y="17789525"/>
          <a:ext cx="635" cy="58801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269240</xdr:colOff>
      <xdr:row>108</xdr:row>
      <xdr:rowOff>162560</xdr:rowOff>
    </xdr:from>
    <xdr:to>
      <xdr:col>10</xdr:col>
      <xdr:colOff>269875</xdr:colOff>
      <xdr:row>111</xdr:row>
      <xdr:rowOff>119380</xdr:rowOff>
    </xdr:to>
    <xdr:cxnSp macro="">
      <xdr:nvCxnSpPr>
        <xdr:cNvPr id="46" name="直接箭头连接符 45">
          <a:extLst>
            <a:ext uri="{FF2B5EF4-FFF2-40B4-BE49-F238E27FC236}">
              <a16:creationId xmlns:a16="http://schemas.microsoft.com/office/drawing/2014/main" id="{00000000-0008-0000-0600-00002E000000}"/>
            </a:ext>
          </a:extLst>
        </xdr:cNvPr>
        <xdr:cNvCxnSpPr>
          <a:stCxn id="42" idx="2"/>
          <a:endCxn id="31" idx="0"/>
        </xdr:cNvCxnSpPr>
      </xdr:nvCxnSpPr>
      <xdr:spPr>
        <a:xfrm>
          <a:off x="7250430" y="18679160"/>
          <a:ext cx="635" cy="47117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269240</xdr:colOff>
      <xdr:row>116</xdr:row>
      <xdr:rowOff>119380</xdr:rowOff>
    </xdr:from>
    <xdr:to>
      <xdr:col>10</xdr:col>
      <xdr:colOff>269875</xdr:colOff>
      <xdr:row>118</xdr:row>
      <xdr:rowOff>108585</xdr:rowOff>
    </xdr:to>
    <xdr:cxnSp macro="">
      <xdr:nvCxnSpPr>
        <xdr:cNvPr id="47" name="直接箭头连接符 46">
          <a:extLst>
            <a:ext uri="{FF2B5EF4-FFF2-40B4-BE49-F238E27FC236}">
              <a16:creationId xmlns:a16="http://schemas.microsoft.com/office/drawing/2014/main" id="{00000000-0008-0000-0600-00002F000000}"/>
            </a:ext>
          </a:extLst>
        </xdr:cNvPr>
        <xdr:cNvCxnSpPr>
          <a:stCxn id="31" idx="2"/>
          <a:endCxn id="43" idx="0"/>
        </xdr:cNvCxnSpPr>
      </xdr:nvCxnSpPr>
      <xdr:spPr>
        <a:xfrm flipH="1">
          <a:off x="7250430" y="20007580"/>
          <a:ext cx="635" cy="33210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23495</xdr:colOff>
      <xdr:row>114</xdr:row>
      <xdr:rowOff>27305</xdr:rowOff>
    </xdr:from>
    <xdr:to>
      <xdr:col>14</xdr:col>
      <xdr:colOff>64770</xdr:colOff>
      <xdr:row>114</xdr:row>
      <xdr:rowOff>33655</xdr:rowOff>
    </xdr:to>
    <xdr:cxnSp macro="">
      <xdr:nvCxnSpPr>
        <xdr:cNvPr id="48" name="直接箭头连接符 47">
          <a:extLst>
            <a:ext uri="{FF2B5EF4-FFF2-40B4-BE49-F238E27FC236}">
              <a16:creationId xmlns:a16="http://schemas.microsoft.com/office/drawing/2014/main" id="{00000000-0008-0000-0600-000030000000}"/>
            </a:ext>
          </a:extLst>
        </xdr:cNvPr>
        <xdr:cNvCxnSpPr>
          <a:stCxn id="31" idx="3"/>
          <a:endCxn id="44" idx="1"/>
        </xdr:cNvCxnSpPr>
      </xdr:nvCxnSpPr>
      <xdr:spPr>
        <a:xfrm flipV="1">
          <a:off x="9035415" y="19572605"/>
          <a:ext cx="718185" cy="63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564515</xdr:colOff>
      <xdr:row>18</xdr:row>
      <xdr:rowOff>96520</xdr:rowOff>
    </xdr:from>
    <xdr:to>
      <xdr:col>16</xdr:col>
      <xdr:colOff>303258</xdr:colOff>
      <xdr:row>20</xdr:row>
      <xdr:rowOff>63863</xdr:rowOff>
    </xdr:to>
    <xdr:sp macro="" textlink="">
      <xdr:nvSpPr>
        <xdr:cNvPr id="49" name="矩形 48">
          <a:extLst>
            <a:ext uri="{FF2B5EF4-FFF2-40B4-BE49-F238E27FC236}">
              <a16:creationId xmlns:a16="http://schemas.microsoft.com/office/drawing/2014/main" id="{00000000-0008-0000-0600-000031000000}"/>
            </a:ext>
          </a:extLst>
        </xdr:cNvPr>
        <xdr:cNvSpPr/>
      </xdr:nvSpPr>
      <xdr:spPr>
        <a:xfrm>
          <a:off x="10930255" y="3182620"/>
          <a:ext cx="415290" cy="30988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CN" sz="1100" b="1">
              <a:solidFill>
                <a:sysClr val="windowText" lastClr="000000"/>
              </a:solidFill>
            </a:rPr>
            <a:t>Y</a:t>
          </a:r>
          <a:endParaRPr lang="zh-CN" altLang="en-US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250190</xdr:colOff>
      <xdr:row>57</xdr:row>
      <xdr:rowOff>152400</xdr:rowOff>
    </xdr:from>
    <xdr:to>
      <xdr:col>10</xdr:col>
      <xdr:colOff>598533</xdr:colOff>
      <xdr:row>59</xdr:row>
      <xdr:rowOff>133351</xdr:rowOff>
    </xdr:to>
    <xdr:sp macro="" textlink="">
      <xdr:nvSpPr>
        <xdr:cNvPr id="50" name="矩形 49">
          <a:extLst>
            <a:ext uri="{FF2B5EF4-FFF2-40B4-BE49-F238E27FC236}">
              <a16:creationId xmlns:a16="http://schemas.microsoft.com/office/drawing/2014/main" id="{00000000-0008-0000-0600-000032000000}"/>
            </a:ext>
          </a:extLst>
        </xdr:cNvPr>
        <xdr:cNvSpPr/>
      </xdr:nvSpPr>
      <xdr:spPr>
        <a:xfrm>
          <a:off x="7231380" y="9925050"/>
          <a:ext cx="347980" cy="3238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CN" sz="1100" b="1">
              <a:solidFill>
                <a:sysClr val="windowText" lastClr="000000"/>
              </a:solidFill>
            </a:rPr>
            <a:t>Y</a:t>
          </a:r>
          <a:endParaRPr lang="zh-CN" altLang="en-US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15</xdr:col>
      <xdr:colOff>567055</xdr:colOff>
      <xdr:row>73</xdr:row>
      <xdr:rowOff>13335</xdr:rowOff>
    </xdr:from>
    <xdr:to>
      <xdr:col>16</xdr:col>
      <xdr:colOff>305798</xdr:colOff>
      <xdr:row>74</xdr:row>
      <xdr:rowOff>152127</xdr:rowOff>
    </xdr:to>
    <xdr:sp macro="" textlink="">
      <xdr:nvSpPr>
        <xdr:cNvPr id="51" name="矩形 50">
          <a:extLst>
            <a:ext uri="{FF2B5EF4-FFF2-40B4-BE49-F238E27FC236}">
              <a16:creationId xmlns:a16="http://schemas.microsoft.com/office/drawing/2014/main" id="{00000000-0008-0000-0600-000033000000}"/>
            </a:ext>
          </a:extLst>
        </xdr:cNvPr>
        <xdr:cNvSpPr/>
      </xdr:nvSpPr>
      <xdr:spPr>
        <a:xfrm>
          <a:off x="10932795" y="12529185"/>
          <a:ext cx="415290" cy="30988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CN" sz="1100" b="1">
              <a:solidFill>
                <a:sysClr val="windowText" lastClr="000000"/>
              </a:solidFill>
            </a:rPr>
            <a:t>Y</a:t>
          </a:r>
          <a:endParaRPr lang="zh-CN" altLang="en-US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325120</xdr:colOff>
      <xdr:row>69</xdr:row>
      <xdr:rowOff>88265</xdr:rowOff>
    </xdr:from>
    <xdr:to>
      <xdr:col>18</xdr:col>
      <xdr:colOff>673463</xdr:colOff>
      <xdr:row>71</xdr:row>
      <xdr:rowOff>55608</xdr:rowOff>
    </xdr:to>
    <xdr:sp macro="" textlink="">
      <xdr:nvSpPr>
        <xdr:cNvPr id="52" name="矩形 51">
          <a:extLst>
            <a:ext uri="{FF2B5EF4-FFF2-40B4-BE49-F238E27FC236}">
              <a16:creationId xmlns:a16="http://schemas.microsoft.com/office/drawing/2014/main" id="{00000000-0008-0000-0600-000034000000}"/>
            </a:ext>
          </a:extLst>
        </xdr:cNvPr>
        <xdr:cNvSpPr/>
      </xdr:nvSpPr>
      <xdr:spPr>
        <a:xfrm>
          <a:off x="12721590" y="11918315"/>
          <a:ext cx="347980" cy="30988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CN" sz="1100" b="1">
              <a:solidFill>
                <a:sysClr val="windowText" lastClr="000000"/>
              </a:solidFill>
            </a:rPr>
            <a:t>N</a:t>
          </a:r>
          <a:endParaRPr lang="zh-CN" altLang="en-US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636270</xdr:colOff>
      <xdr:row>89</xdr:row>
      <xdr:rowOff>45720</xdr:rowOff>
    </xdr:from>
    <xdr:to>
      <xdr:col>7</xdr:col>
      <xdr:colOff>375013</xdr:colOff>
      <xdr:row>91</xdr:row>
      <xdr:rowOff>13063</xdr:rowOff>
    </xdr:to>
    <xdr:sp macro="" textlink="">
      <xdr:nvSpPr>
        <xdr:cNvPr id="53" name="矩形 52">
          <a:extLst>
            <a:ext uri="{FF2B5EF4-FFF2-40B4-BE49-F238E27FC236}">
              <a16:creationId xmlns:a16="http://schemas.microsoft.com/office/drawing/2014/main" id="{00000000-0008-0000-0600-000035000000}"/>
            </a:ext>
          </a:extLst>
        </xdr:cNvPr>
        <xdr:cNvSpPr/>
      </xdr:nvSpPr>
      <xdr:spPr>
        <a:xfrm>
          <a:off x="4909820" y="15304770"/>
          <a:ext cx="415290" cy="30988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CN" sz="1100" b="1">
              <a:solidFill>
                <a:sysClr val="windowText" lastClr="000000"/>
              </a:solidFill>
            </a:rPr>
            <a:t>Y</a:t>
          </a:r>
          <a:endParaRPr lang="zh-CN" altLang="en-US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97971</xdr:colOff>
      <xdr:row>93</xdr:row>
      <xdr:rowOff>10886</xdr:rowOff>
    </xdr:from>
    <xdr:to>
      <xdr:col>10</xdr:col>
      <xdr:colOff>446314</xdr:colOff>
      <xdr:row>94</xdr:row>
      <xdr:rowOff>163286</xdr:rowOff>
    </xdr:to>
    <xdr:sp macro="" textlink="">
      <xdr:nvSpPr>
        <xdr:cNvPr id="54" name="矩形 53">
          <a:extLst>
            <a:ext uri="{FF2B5EF4-FFF2-40B4-BE49-F238E27FC236}">
              <a16:creationId xmlns:a16="http://schemas.microsoft.com/office/drawing/2014/main" id="{00000000-0008-0000-0600-000036000000}"/>
            </a:ext>
          </a:extLst>
        </xdr:cNvPr>
        <xdr:cNvSpPr/>
      </xdr:nvSpPr>
      <xdr:spPr>
        <a:xfrm>
          <a:off x="7078980" y="15955645"/>
          <a:ext cx="347980" cy="3238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CN" sz="1100" b="1">
              <a:solidFill>
                <a:sysClr val="windowText" lastClr="000000"/>
              </a:solidFill>
            </a:rPr>
            <a:t>N</a:t>
          </a:r>
          <a:endParaRPr lang="zh-CN" altLang="en-US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108857</xdr:colOff>
      <xdr:row>112</xdr:row>
      <xdr:rowOff>130628</xdr:rowOff>
    </xdr:from>
    <xdr:to>
      <xdr:col>13</xdr:col>
      <xdr:colOff>457200</xdr:colOff>
      <xdr:row>114</xdr:row>
      <xdr:rowOff>97971</xdr:rowOff>
    </xdr:to>
    <xdr:sp macro="" textlink="">
      <xdr:nvSpPr>
        <xdr:cNvPr id="55" name="矩形 54">
          <a:extLst>
            <a:ext uri="{FF2B5EF4-FFF2-40B4-BE49-F238E27FC236}">
              <a16:creationId xmlns:a16="http://schemas.microsoft.com/office/drawing/2014/main" id="{00000000-0008-0000-0600-000037000000}"/>
            </a:ext>
          </a:extLst>
        </xdr:cNvPr>
        <xdr:cNvSpPr/>
      </xdr:nvSpPr>
      <xdr:spPr>
        <a:xfrm>
          <a:off x="9120505" y="19332575"/>
          <a:ext cx="348615" cy="31051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CN" sz="1100" b="1">
              <a:solidFill>
                <a:sysClr val="windowText" lastClr="000000"/>
              </a:solidFill>
            </a:rPr>
            <a:t>N</a:t>
          </a:r>
          <a:endParaRPr lang="zh-CN" altLang="en-US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65314</xdr:colOff>
      <xdr:row>116</xdr:row>
      <xdr:rowOff>152400</xdr:rowOff>
    </xdr:from>
    <xdr:to>
      <xdr:col>10</xdr:col>
      <xdr:colOff>413657</xdr:colOff>
      <xdr:row>118</xdr:row>
      <xdr:rowOff>119743</xdr:rowOff>
    </xdr:to>
    <xdr:sp macro="" textlink="">
      <xdr:nvSpPr>
        <xdr:cNvPr id="56" name="矩形 55">
          <a:extLst>
            <a:ext uri="{FF2B5EF4-FFF2-40B4-BE49-F238E27FC236}">
              <a16:creationId xmlns:a16="http://schemas.microsoft.com/office/drawing/2014/main" id="{00000000-0008-0000-0600-000038000000}"/>
            </a:ext>
          </a:extLst>
        </xdr:cNvPr>
        <xdr:cNvSpPr/>
      </xdr:nvSpPr>
      <xdr:spPr>
        <a:xfrm>
          <a:off x="7045960" y="20040600"/>
          <a:ext cx="348615" cy="30988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CN" sz="1100" b="1">
              <a:solidFill>
                <a:sysClr val="windowText" lastClr="000000"/>
              </a:solidFill>
            </a:rPr>
            <a:t>Y</a:t>
          </a:r>
          <a:endParaRPr lang="zh-CN" altLang="en-US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520700</xdr:colOff>
      <xdr:row>60</xdr:row>
      <xdr:rowOff>0</xdr:rowOff>
    </xdr:from>
    <xdr:to>
      <xdr:col>12</xdr:col>
      <xdr:colOff>17780</xdr:colOff>
      <xdr:row>63</xdr:row>
      <xdr:rowOff>0</xdr:rowOff>
    </xdr:to>
    <xdr:sp macro="" textlink="">
      <xdr:nvSpPr>
        <xdr:cNvPr id="57" name="矩形: 圆角 168">
          <a:extLst>
            <a:ext uri="{FF2B5EF4-FFF2-40B4-BE49-F238E27FC236}">
              <a16:creationId xmlns:a16="http://schemas.microsoft.com/office/drawing/2014/main" id="{00000000-0008-0000-0600-000039000000}"/>
            </a:ext>
          </a:extLst>
        </xdr:cNvPr>
        <xdr:cNvSpPr/>
      </xdr:nvSpPr>
      <xdr:spPr>
        <a:xfrm>
          <a:off x="6148070" y="10287000"/>
          <a:ext cx="2204720" cy="514350"/>
        </a:xfrm>
        <a:prstGeom prst="roundRect">
          <a:avLst/>
        </a:prstGeom>
        <a:solidFill>
          <a:schemeClr val="accent4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/>
            <a:t>收到相机采集工位的赃物数据，用于该工位是否加工</a:t>
          </a:r>
        </a:p>
      </xdr:txBody>
    </xdr:sp>
    <xdr:clientData/>
  </xdr:twoCellAnchor>
  <xdr:twoCellAnchor>
    <xdr:from>
      <xdr:col>10</xdr:col>
      <xdr:colOff>269240</xdr:colOff>
      <xdr:row>57</xdr:row>
      <xdr:rowOff>99695</xdr:rowOff>
    </xdr:from>
    <xdr:to>
      <xdr:col>10</xdr:col>
      <xdr:colOff>269875</xdr:colOff>
      <xdr:row>60</xdr:row>
      <xdr:rowOff>0</xdr:rowOff>
    </xdr:to>
    <xdr:cxnSp macro="">
      <xdr:nvCxnSpPr>
        <xdr:cNvPr id="58" name="直接箭头连接符 57">
          <a:extLst>
            <a:ext uri="{FF2B5EF4-FFF2-40B4-BE49-F238E27FC236}">
              <a16:creationId xmlns:a16="http://schemas.microsoft.com/office/drawing/2014/main" id="{00000000-0008-0000-0600-00003A000000}"/>
            </a:ext>
          </a:extLst>
        </xdr:cNvPr>
        <xdr:cNvCxnSpPr>
          <a:stCxn id="12" idx="2"/>
          <a:endCxn id="57" idx="0"/>
        </xdr:cNvCxnSpPr>
      </xdr:nvCxnSpPr>
      <xdr:spPr>
        <a:xfrm flipH="1">
          <a:off x="7250430" y="9872345"/>
          <a:ext cx="635" cy="41465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269240</xdr:colOff>
      <xdr:row>63</xdr:row>
      <xdr:rowOff>0</xdr:rowOff>
    </xdr:from>
    <xdr:to>
      <xdr:col>10</xdr:col>
      <xdr:colOff>269875</xdr:colOff>
      <xdr:row>64</xdr:row>
      <xdr:rowOff>168275</xdr:rowOff>
    </xdr:to>
    <xdr:cxnSp macro="">
      <xdr:nvCxnSpPr>
        <xdr:cNvPr id="59" name="直接箭头连接符 58">
          <a:extLst>
            <a:ext uri="{FF2B5EF4-FFF2-40B4-BE49-F238E27FC236}">
              <a16:creationId xmlns:a16="http://schemas.microsoft.com/office/drawing/2014/main" id="{00000000-0008-0000-0600-00003B000000}"/>
            </a:ext>
          </a:extLst>
        </xdr:cNvPr>
        <xdr:cNvCxnSpPr>
          <a:stCxn id="57" idx="2"/>
          <a:endCxn id="13" idx="0"/>
        </xdr:cNvCxnSpPr>
      </xdr:nvCxnSpPr>
      <xdr:spPr>
        <a:xfrm>
          <a:off x="7250430" y="10801350"/>
          <a:ext cx="635" cy="3397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107950</xdr:colOff>
      <xdr:row>76</xdr:row>
      <xdr:rowOff>75565</xdr:rowOff>
    </xdr:from>
    <xdr:to>
      <xdr:col>17</xdr:col>
      <xdr:colOff>129540</xdr:colOff>
      <xdr:row>78</xdr:row>
      <xdr:rowOff>43180</xdr:rowOff>
    </xdr:to>
    <xdr:sp macro="" textlink="">
      <xdr:nvSpPr>
        <xdr:cNvPr id="60" name="矩形: 圆角 181">
          <a:extLst>
            <a:ext uri="{FF2B5EF4-FFF2-40B4-BE49-F238E27FC236}">
              <a16:creationId xmlns:a16="http://schemas.microsoft.com/office/drawing/2014/main" id="{00000000-0008-0000-0600-00003C000000}"/>
            </a:ext>
          </a:extLst>
        </xdr:cNvPr>
        <xdr:cNvSpPr/>
      </xdr:nvSpPr>
      <xdr:spPr>
        <a:xfrm>
          <a:off x="10473690" y="13105765"/>
          <a:ext cx="1375410" cy="31051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/>
            <a:t>单工位加工完成</a:t>
          </a:r>
        </a:p>
      </xdr:txBody>
    </xdr:sp>
    <xdr:clientData/>
  </xdr:twoCellAnchor>
  <xdr:twoCellAnchor>
    <xdr:from>
      <xdr:col>16</xdr:col>
      <xdr:colOff>118745</xdr:colOff>
      <xdr:row>72</xdr:row>
      <xdr:rowOff>130175</xdr:rowOff>
    </xdr:from>
    <xdr:to>
      <xdr:col>16</xdr:col>
      <xdr:colOff>118745</xdr:colOff>
      <xdr:row>76</xdr:row>
      <xdr:rowOff>75565</xdr:rowOff>
    </xdr:to>
    <xdr:cxnSp macro="">
      <xdr:nvCxnSpPr>
        <xdr:cNvPr id="61" name="直接箭头连接符 60">
          <a:extLst>
            <a:ext uri="{FF2B5EF4-FFF2-40B4-BE49-F238E27FC236}">
              <a16:creationId xmlns:a16="http://schemas.microsoft.com/office/drawing/2014/main" id="{00000000-0008-0000-0600-00003D000000}"/>
            </a:ext>
          </a:extLst>
        </xdr:cNvPr>
        <xdr:cNvCxnSpPr>
          <a:stCxn id="16" idx="2"/>
          <a:endCxn id="60" idx="0"/>
        </xdr:cNvCxnSpPr>
      </xdr:nvCxnSpPr>
      <xdr:spPr>
        <a:xfrm>
          <a:off x="11161395" y="12474575"/>
          <a:ext cx="0" cy="63119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269875</xdr:colOff>
      <xdr:row>77</xdr:row>
      <xdr:rowOff>59690</xdr:rowOff>
    </xdr:from>
    <xdr:to>
      <xdr:col>15</xdr:col>
      <xdr:colOff>107950</xdr:colOff>
      <xdr:row>80</xdr:row>
      <xdr:rowOff>137795</xdr:rowOff>
    </xdr:to>
    <xdr:cxnSp macro="">
      <xdr:nvCxnSpPr>
        <xdr:cNvPr id="62" name="连接符: 肘形 191">
          <a:extLst>
            <a:ext uri="{FF2B5EF4-FFF2-40B4-BE49-F238E27FC236}">
              <a16:creationId xmlns:a16="http://schemas.microsoft.com/office/drawing/2014/main" id="{00000000-0008-0000-0600-00003E000000}"/>
            </a:ext>
          </a:extLst>
        </xdr:cNvPr>
        <xdr:cNvCxnSpPr>
          <a:stCxn id="60" idx="1"/>
          <a:endCxn id="14" idx="0"/>
        </xdr:cNvCxnSpPr>
      </xdr:nvCxnSpPr>
      <xdr:spPr>
        <a:xfrm rot="10800000" flipV="1">
          <a:off x="7251065" y="13261340"/>
          <a:ext cx="3222625" cy="592455"/>
        </a:xfrm>
        <a:prstGeom prst="bentConnector2">
          <a:avLst/>
        </a:prstGeom>
        <a:ln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257175</xdr:colOff>
      <xdr:row>13</xdr:row>
      <xdr:rowOff>47625</xdr:rowOff>
    </xdr:from>
    <xdr:to>
      <xdr:col>14</xdr:col>
      <xdr:colOff>381000</xdr:colOff>
      <xdr:row>14</xdr:row>
      <xdr:rowOff>161925</xdr:rowOff>
    </xdr:to>
    <xdr:sp macro="" textlink="">
      <xdr:nvSpPr>
        <xdr:cNvPr id="64" name="圆角矩形 63">
          <a:extLst>
            <a:ext uri="{FF2B5EF4-FFF2-40B4-BE49-F238E27FC236}">
              <a16:creationId xmlns:a16="http://schemas.microsoft.com/office/drawing/2014/main" id="{00000000-0008-0000-0600-000040000000}"/>
            </a:ext>
          </a:extLst>
        </xdr:cNvPr>
        <xdr:cNvSpPr/>
      </xdr:nvSpPr>
      <xdr:spPr>
        <a:xfrm>
          <a:off x="8592185" y="2276475"/>
          <a:ext cx="1477645" cy="285750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zh-CN" altLang="en-US" sz="1100"/>
            <a:t>StationA_AlignOffset</a:t>
          </a:r>
        </a:p>
      </xdr:txBody>
    </xdr:sp>
    <xdr:clientData/>
  </xdr:twoCellAnchor>
  <xdr:twoCellAnchor>
    <xdr:from>
      <xdr:col>11</xdr:col>
      <xdr:colOff>657860</xdr:colOff>
      <xdr:row>39</xdr:row>
      <xdr:rowOff>57150</xdr:rowOff>
    </xdr:from>
    <xdr:to>
      <xdr:col>14</xdr:col>
      <xdr:colOff>285115</xdr:colOff>
      <xdr:row>41</xdr:row>
      <xdr:rowOff>0</xdr:rowOff>
    </xdr:to>
    <xdr:sp macro="" textlink="">
      <xdr:nvSpPr>
        <xdr:cNvPr id="65" name="圆角矩形 64">
          <a:extLst>
            <a:ext uri="{FF2B5EF4-FFF2-40B4-BE49-F238E27FC236}">
              <a16:creationId xmlns:a16="http://schemas.microsoft.com/office/drawing/2014/main" id="{00000000-0008-0000-0600-000041000000}"/>
            </a:ext>
          </a:extLst>
        </xdr:cNvPr>
        <xdr:cNvSpPr/>
      </xdr:nvSpPr>
      <xdr:spPr>
        <a:xfrm>
          <a:off x="8315960" y="6743700"/>
          <a:ext cx="1657985" cy="285750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/>
            <a:t>Gantry1_CameraRequest</a:t>
          </a:r>
        </a:p>
      </xdr:txBody>
    </xdr:sp>
    <xdr:clientData/>
  </xdr:twoCellAnchor>
  <xdr:twoCellAnchor>
    <xdr:from>
      <xdr:col>11</xdr:col>
      <xdr:colOff>657860</xdr:colOff>
      <xdr:row>44</xdr:row>
      <xdr:rowOff>155575</xdr:rowOff>
    </xdr:from>
    <xdr:to>
      <xdr:col>14</xdr:col>
      <xdr:colOff>285115</xdr:colOff>
      <xdr:row>46</xdr:row>
      <xdr:rowOff>98425</xdr:rowOff>
    </xdr:to>
    <xdr:sp macro="" textlink="">
      <xdr:nvSpPr>
        <xdr:cNvPr id="66" name="圆角矩形 65">
          <a:extLst>
            <a:ext uri="{FF2B5EF4-FFF2-40B4-BE49-F238E27FC236}">
              <a16:creationId xmlns:a16="http://schemas.microsoft.com/office/drawing/2014/main" id="{00000000-0008-0000-0600-000042000000}"/>
            </a:ext>
          </a:extLst>
        </xdr:cNvPr>
        <xdr:cNvSpPr/>
      </xdr:nvSpPr>
      <xdr:spPr>
        <a:xfrm>
          <a:off x="8315960" y="7699375"/>
          <a:ext cx="1657985" cy="285750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/>
            <a:t>Gantry1_CameraResult</a:t>
          </a:r>
        </a:p>
      </xdr:txBody>
    </xdr:sp>
    <xdr:clientData/>
  </xdr:twoCellAnchor>
  <xdr:twoCellAnchor>
    <xdr:from>
      <xdr:col>12</xdr:col>
      <xdr:colOff>431800</xdr:colOff>
      <xdr:row>51</xdr:row>
      <xdr:rowOff>136525</xdr:rowOff>
    </xdr:from>
    <xdr:to>
      <xdr:col>15</xdr:col>
      <xdr:colOff>59055</xdr:colOff>
      <xdr:row>53</xdr:row>
      <xdr:rowOff>79375</xdr:rowOff>
    </xdr:to>
    <xdr:sp macro="" textlink="">
      <xdr:nvSpPr>
        <xdr:cNvPr id="67" name="圆角矩形 66">
          <a:extLst>
            <a:ext uri="{FF2B5EF4-FFF2-40B4-BE49-F238E27FC236}">
              <a16:creationId xmlns:a16="http://schemas.microsoft.com/office/drawing/2014/main" id="{00000000-0008-0000-0600-000043000000}"/>
            </a:ext>
          </a:extLst>
        </xdr:cNvPr>
        <xdr:cNvSpPr/>
      </xdr:nvSpPr>
      <xdr:spPr>
        <a:xfrm>
          <a:off x="8766810" y="8880475"/>
          <a:ext cx="1657985" cy="285750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/>
            <a:t>Gantry1_CameraRequest</a:t>
          </a:r>
        </a:p>
      </xdr:txBody>
    </xdr:sp>
    <xdr:clientData/>
  </xdr:twoCellAnchor>
  <xdr:twoCellAnchor>
    <xdr:from>
      <xdr:col>12</xdr:col>
      <xdr:colOff>431800</xdr:colOff>
      <xdr:row>53</xdr:row>
      <xdr:rowOff>155575</xdr:rowOff>
    </xdr:from>
    <xdr:to>
      <xdr:col>15</xdr:col>
      <xdr:colOff>59055</xdr:colOff>
      <xdr:row>55</xdr:row>
      <xdr:rowOff>98425</xdr:rowOff>
    </xdr:to>
    <xdr:sp macro="" textlink="">
      <xdr:nvSpPr>
        <xdr:cNvPr id="68" name="圆角矩形 67">
          <a:extLst>
            <a:ext uri="{FF2B5EF4-FFF2-40B4-BE49-F238E27FC236}">
              <a16:creationId xmlns:a16="http://schemas.microsoft.com/office/drawing/2014/main" id="{00000000-0008-0000-0600-000044000000}"/>
            </a:ext>
          </a:extLst>
        </xdr:cNvPr>
        <xdr:cNvSpPr/>
      </xdr:nvSpPr>
      <xdr:spPr>
        <a:xfrm>
          <a:off x="8766810" y="9242425"/>
          <a:ext cx="1657985" cy="285750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/>
            <a:t>Gantry1_MarkRequest</a:t>
          </a:r>
        </a:p>
      </xdr:txBody>
    </xdr:sp>
    <xdr:clientData/>
  </xdr:twoCellAnchor>
  <xdr:twoCellAnchor>
    <xdr:from>
      <xdr:col>12</xdr:col>
      <xdr:colOff>225425</xdr:colOff>
      <xdr:row>64</xdr:row>
      <xdr:rowOff>63500</xdr:rowOff>
    </xdr:from>
    <xdr:to>
      <xdr:col>14</xdr:col>
      <xdr:colOff>529590</xdr:colOff>
      <xdr:row>66</xdr:row>
      <xdr:rowOff>6350</xdr:rowOff>
    </xdr:to>
    <xdr:sp macro="" textlink="">
      <xdr:nvSpPr>
        <xdr:cNvPr id="69" name="圆角矩形 68">
          <a:extLst>
            <a:ext uri="{FF2B5EF4-FFF2-40B4-BE49-F238E27FC236}">
              <a16:creationId xmlns:a16="http://schemas.microsoft.com/office/drawing/2014/main" id="{00000000-0008-0000-0600-000045000000}"/>
            </a:ext>
          </a:extLst>
        </xdr:cNvPr>
        <xdr:cNvSpPr/>
      </xdr:nvSpPr>
      <xdr:spPr>
        <a:xfrm>
          <a:off x="8560435" y="11036300"/>
          <a:ext cx="1657985" cy="285750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/>
            <a:t>Gantry1_CameraResult</a:t>
          </a:r>
        </a:p>
      </xdr:txBody>
    </xdr:sp>
    <xdr:clientData/>
  </xdr:twoCellAnchor>
  <xdr:twoCellAnchor>
    <xdr:from>
      <xdr:col>12</xdr:col>
      <xdr:colOff>225425</xdr:colOff>
      <xdr:row>66</xdr:row>
      <xdr:rowOff>82550</xdr:rowOff>
    </xdr:from>
    <xdr:to>
      <xdr:col>14</xdr:col>
      <xdr:colOff>529590</xdr:colOff>
      <xdr:row>68</xdr:row>
      <xdr:rowOff>25400</xdr:rowOff>
    </xdr:to>
    <xdr:sp macro="" textlink="">
      <xdr:nvSpPr>
        <xdr:cNvPr id="70" name="圆角矩形 69">
          <a:extLst>
            <a:ext uri="{FF2B5EF4-FFF2-40B4-BE49-F238E27FC236}">
              <a16:creationId xmlns:a16="http://schemas.microsoft.com/office/drawing/2014/main" id="{00000000-0008-0000-0600-000046000000}"/>
            </a:ext>
          </a:extLst>
        </xdr:cNvPr>
        <xdr:cNvSpPr/>
      </xdr:nvSpPr>
      <xdr:spPr>
        <a:xfrm>
          <a:off x="8560435" y="11398250"/>
          <a:ext cx="1657985" cy="285750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/>
            <a:t>Gantry1_MarkResult</a:t>
          </a:r>
        </a:p>
      </xdr:txBody>
    </xdr:sp>
    <xdr:clientData/>
  </xdr:twoCellAnchor>
  <xdr:twoCellAnchor>
    <xdr:from>
      <xdr:col>12</xdr:col>
      <xdr:colOff>238125</xdr:colOff>
      <xdr:row>75</xdr:row>
      <xdr:rowOff>85725</xdr:rowOff>
    </xdr:from>
    <xdr:to>
      <xdr:col>14</xdr:col>
      <xdr:colOff>542290</xdr:colOff>
      <xdr:row>77</xdr:row>
      <xdr:rowOff>28575</xdr:rowOff>
    </xdr:to>
    <xdr:sp macro="" textlink="">
      <xdr:nvSpPr>
        <xdr:cNvPr id="71" name="圆角矩形 70">
          <a:extLst>
            <a:ext uri="{FF2B5EF4-FFF2-40B4-BE49-F238E27FC236}">
              <a16:creationId xmlns:a16="http://schemas.microsoft.com/office/drawing/2014/main" id="{00000000-0008-0000-0600-000047000000}"/>
            </a:ext>
          </a:extLst>
        </xdr:cNvPr>
        <xdr:cNvSpPr/>
      </xdr:nvSpPr>
      <xdr:spPr>
        <a:xfrm>
          <a:off x="8573135" y="12944475"/>
          <a:ext cx="1657985" cy="285750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/>
            <a:t>StationA_ProcessDone</a:t>
          </a:r>
        </a:p>
      </xdr:txBody>
    </xdr:sp>
    <xdr:clientData/>
  </xdr:twoCellAnchor>
  <xdr:twoCellAnchor>
    <xdr:from>
      <xdr:col>11</xdr:col>
      <xdr:colOff>669925</xdr:colOff>
      <xdr:row>94</xdr:row>
      <xdr:rowOff>165100</xdr:rowOff>
    </xdr:from>
    <xdr:to>
      <xdr:col>14</xdr:col>
      <xdr:colOff>297180</xdr:colOff>
      <xdr:row>96</xdr:row>
      <xdr:rowOff>107950</xdr:rowOff>
    </xdr:to>
    <xdr:sp macro="" textlink="">
      <xdr:nvSpPr>
        <xdr:cNvPr id="72" name="圆角矩形 71">
          <a:extLst>
            <a:ext uri="{FF2B5EF4-FFF2-40B4-BE49-F238E27FC236}">
              <a16:creationId xmlns:a16="http://schemas.microsoft.com/office/drawing/2014/main" id="{00000000-0008-0000-0600-000048000000}"/>
            </a:ext>
          </a:extLst>
        </xdr:cNvPr>
        <xdr:cNvSpPr/>
      </xdr:nvSpPr>
      <xdr:spPr>
        <a:xfrm>
          <a:off x="8328025" y="16281400"/>
          <a:ext cx="1657985" cy="285750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/>
            <a:t>DirtyNeedClean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24"/>
  <sheetViews>
    <sheetView workbookViewId="0">
      <selection activeCell="I7" sqref="I7"/>
    </sheetView>
  </sheetViews>
  <sheetFormatPr defaultColWidth="9" defaultRowHeight="13.5" x14ac:dyDescent="0.3"/>
  <cols>
    <col min="1" max="1" width="5.1328125" style="41" customWidth="1"/>
    <col min="2" max="2" width="27.1328125" style="42" customWidth="1"/>
    <col min="3" max="3" width="43.53125" style="43" customWidth="1"/>
    <col min="4" max="5" width="9.19921875" style="38" customWidth="1"/>
    <col min="6" max="6" width="16.1328125" style="38" customWidth="1"/>
    <col min="7" max="7" width="14.46484375" style="38" customWidth="1"/>
    <col min="8" max="8" width="19.19921875" style="44" customWidth="1"/>
    <col min="9" max="16047" width="9" style="38"/>
  </cols>
  <sheetData>
    <row r="1" spans="1:8 16048:16384" s="38" customFormat="1" ht="26.1" customHeight="1" x14ac:dyDescent="0.3">
      <c r="A1" s="74" t="s">
        <v>0</v>
      </c>
      <c r="B1" s="74"/>
      <c r="C1" s="74"/>
      <c r="D1" s="74"/>
      <c r="E1" s="74"/>
      <c r="F1" s="74"/>
      <c r="G1" s="74"/>
      <c r="H1" s="75"/>
      <c r="WSF1"/>
      <c r="WSG1"/>
      <c r="WSH1"/>
      <c r="WSI1"/>
      <c r="WSJ1"/>
      <c r="WSK1"/>
      <c r="WSL1"/>
      <c r="WSM1"/>
      <c r="WSN1"/>
      <c r="WSO1"/>
      <c r="WSP1"/>
      <c r="WSQ1"/>
      <c r="WSR1"/>
      <c r="WSS1"/>
      <c r="WST1"/>
      <c r="WSU1"/>
      <c r="WSV1"/>
      <c r="WSW1"/>
      <c r="WSX1"/>
      <c r="WSY1"/>
      <c r="WSZ1"/>
      <c r="WTA1"/>
      <c r="WTB1"/>
      <c r="WTC1"/>
      <c r="WTD1"/>
      <c r="WTE1"/>
      <c r="WTF1"/>
      <c r="WTG1"/>
      <c r="WTH1"/>
      <c r="WTI1"/>
      <c r="WTJ1"/>
      <c r="WTK1"/>
      <c r="WTL1"/>
      <c r="WTM1"/>
      <c r="WTN1"/>
      <c r="WTO1"/>
      <c r="WTP1"/>
      <c r="WTQ1"/>
      <c r="WTR1"/>
      <c r="WTS1"/>
      <c r="WTT1"/>
      <c r="WTU1"/>
      <c r="WTV1"/>
      <c r="WTW1"/>
      <c r="WTX1"/>
      <c r="WTY1"/>
      <c r="WTZ1"/>
      <c r="WUA1"/>
      <c r="WUB1"/>
      <c r="WUC1"/>
      <c r="WUD1"/>
      <c r="WUE1"/>
      <c r="WUF1"/>
      <c r="WUG1"/>
      <c r="WUH1"/>
      <c r="WUI1"/>
      <c r="WUJ1"/>
      <c r="WUK1"/>
      <c r="WUL1"/>
      <c r="WUM1"/>
      <c r="WUN1"/>
      <c r="WUO1"/>
      <c r="WUP1"/>
      <c r="WUQ1"/>
      <c r="WUR1"/>
      <c r="WUS1"/>
      <c r="WUT1"/>
      <c r="WUU1"/>
      <c r="WUV1"/>
      <c r="WUW1"/>
      <c r="WUX1"/>
      <c r="WUY1"/>
      <c r="WUZ1"/>
      <c r="WVA1"/>
      <c r="WVB1"/>
      <c r="WVC1"/>
      <c r="WVD1"/>
      <c r="WVE1"/>
      <c r="WVF1"/>
      <c r="WVG1"/>
      <c r="WVH1"/>
      <c r="WVI1"/>
      <c r="WVJ1"/>
      <c r="WVK1"/>
      <c r="WVL1"/>
      <c r="WVM1"/>
      <c r="WVN1"/>
      <c r="WVO1"/>
      <c r="WVP1"/>
      <c r="WVQ1"/>
      <c r="WVR1"/>
      <c r="WVS1"/>
      <c r="WVT1"/>
      <c r="WVU1"/>
      <c r="WVV1"/>
      <c r="WVW1"/>
      <c r="WVX1"/>
      <c r="WVY1"/>
      <c r="WVZ1"/>
      <c r="WWA1"/>
      <c r="WWB1"/>
      <c r="WWC1"/>
      <c r="WWD1"/>
      <c r="WWE1"/>
      <c r="WWF1"/>
      <c r="WWG1"/>
      <c r="WWH1"/>
      <c r="WWI1"/>
      <c r="WWJ1"/>
      <c r="WWK1"/>
      <c r="WWL1"/>
      <c r="WWM1"/>
      <c r="WWN1"/>
      <c r="WWO1"/>
      <c r="WWP1"/>
      <c r="WWQ1"/>
      <c r="WWR1"/>
      <c r="WWS1"/>
      <c r="WWT1"/>
      <c r="WWU1"/>
      <c r="WWV1"/>
      <c r="WWW1"/>
      <c r="WWX1"/>
      <c r="WWY1"/>
      <c r="WWZ1"/>
      <c r="WXA1"/>
      <c r="WXB1"/>
      <c r="WXC1"/>
      <c r="WXD1"/>
      <c r="WXE1"/>
      <c r="WXF1"/>
      <c r="WXG1"/>
      <c r="WXH1"/>
      <c r="WXI1"/>
      <c r="WXJ1"/>
      <c r="WXK1"/>
      <c r="WXL1"/>
      <c r="WXM1"/>
      <c r="WXN1"/>
      <c r="WXO1"/>
      <c r="WXP1"/>
      <c r="WXQ1"/>
      <c r="WXR1"/>
      <c r="WXS1"/>
      <c r="WXT1"/>
      <c r="WXU1"/>
      <c r="WXV1"/>
      <c r="WXW1"/>
      <c r="WXX1"/>
      <c r="WXY1"/>
      <c r="WXZ1"/>
      <c r="WYA1"/>
      <c r="WYB1"/>
      <c r="WYC1"/>
      <c r="WYD1"/>
      <c r="WYE1"/>
      <c r="WYF1"/>
      <c r="WYG1"/>
      <c r="WYH1"/>
      <c r="WYI1"/>
      <c r="WYJ1"/>
      <c r="WYK1"/>
      <c r="WYL1"/>
      <c r="WYM1"/>
      <c r="WYN1"/>
      <c r="WYO1"/>
      <c r="WYP1"/>
      <c r="WYQ1"/>
      <c r="WYR1"/>
      <c r="WYS1"/>
      <c r="WYT1"/>
      <c r="WYU1"/>
      <c r="WYV1"/>
      <c r="WYW1"/>
      <c r="WYX1"/>
      <c r="WYY1"/>
      <c r="WYZ1"/>
      <c r="WZA1"/>
      <c r="WZB1"/>
      <c r="WZC1"/>
      <c r="WZD1"/>
      <c r="WZE1"/>
      <c r="WZF1"/>
      <c r="WZG1"/>
      <c r="WZH1"/>
      <c r="WZI1"/>
      <c r="WZJ1"/>
      <c r="WZK1"/>
      <c r="WZL1"/>
      <c r="WZM1"/>
      <c r="WZN1"/>
      <c r="WZO1"/>
      <c r="WZP1"/>
      <c r="WZQ1"/>
      <c r="WZR1"/>
      <c r="WZS1"/>
      <c r="WZT1"/>
      <c r="WZU1"/>
      <c r="WZV1"/>
      <c r="WZW1"/>
      <c r="WZX1"/>
      <c r="WZY1"/>
      <c r="WZZ1"/>
      <c r="XAA1"/>
      <c r="XAB1"/>
      <c r="XAC1"/>
      <c r="XAD1"/>
      <c r="XAE1"/>
      <c r="XAF1"/>
      <c r="XAG1"/>
      <c r="XAH1"/>
      <c r="XAI1"/>
      <c r="XAJ1"/>
      <c r="XAK1"/>
      <c r="XAL1"/>
      <c r="XAM1"/>
      <c r="XAN1"/>
      <c r="XAO1"/>
      <c r="XAP1"/>
      <c r="XAQ1"/>
      <c r="XAR1"/>
      <c r="XAS1"/>
      <c r="XAT1"/>
      <c r="XAU1"/>
      <c r="XAV1"/>
      <c r="XAW1"/>
      <c r="XAX1"/>
      <c r="XAY1"/>
      <c r="XAZ1"/>
      <c r="XBA1"/>
      <c r="XBB1"/>
      <c r="XBC1"/>
      <c r="XBD1"/>
      <c r="XBE1"/>
      <c r="XBF1"/>
      <c r="XBG1"/>
      <c r="XBH1"/>
      <c r="XBI1"/>
      <c r="XBJ1"/>
      <c r="XBK1"/>
      <c r="XBL1"/>
      <c r="XBM1"/>
      <c r="XBN1"/>
      <c r="XBO1"/>
      <c r="XBP1"/>
      <c r="XBQ1"/>
      <c r="XBR1"/>
      <c r="XBS1"/>
      <c r="XBT1"/>
      <c r="XBU1"/>
      <c r="XBV1"/>
      <c r="XBW1"/>
      <c r="XBX1"/>
      <c r="XBY1"/>
      <c r="XBZ1"/>
      <c r="XCA1"/>
      <c r="XCB1"/>
      <c r="XCC1"/>
      <c r="XCD1"/>
      <c r="XCE1"/>
      <c r="XCF1"/>
      <c r="XCG1"/>
      <c r="XCH1"/>
      <c r="XCI1"/>
      <c r="XCJ1"/>
      <c r="XCK1"/>
      <c r="XCL1"/>
      <c r="XCM1"/>
      <c r="XCN1"/>
      <c r="XCO1"/>
      <c r="XCP1"/>
      <c r="XCQ1"/>
      <c r="XCR1"/>
      <c r="XCS1"/>
      <c r="XCT1"/>
      <c r="XCU1"/>
      <c r="XCV1"/>
      <c r="XCW1"/>
      <c r="XCX1"/>
      <c r="XCY1"/>
      <c r="XCZ1"/>
      <c r="XDA1"/>
      <c r="XDB1"/>
      <c r="XDC1"/>
      <c r="XDD1"/>
      <c r="XDE1"/>
      <c r="XDF1"/>
      <c r="XDG1"/>
      <c r="XDH1"/>
      <c r="XDI1"/>
      <c r="XDJ1"/>
      <c r="XDK1"/>
      <c r="XDL1"/>
      <c r="XDM1"/>
      <c r="XDN1"/>
      <c r="XDO1"/>
      <c r="XDP1"/>
      <c r="XDQ1"/>
      <c r="XDR1"/>
      <c r="XDS1"/>
      <c r="XDT1"/>
      <c r="XDU1"/>
      <c r="XDV1"/>
      <c r="XDW1"/>
      <c r="XDX1"/>
      <c r="XDY1"/>
      <c r="XDZ1"/>
      <c r="XEA1"/>
      <c r="XEB1"/>
      <c r="XEC1"/>
      <c r="XED1"/>
      <c r="XEE1"/>
      <c r="XEF1"/>
      <c r="XEG1"/>
      <c r="XEH1"/>
      <c r="XEI1"/>
      <c r="XEJ1"/>
      <c r="XEK1"/>
      <c r="XEL1"/>
      <c r="XEM1"/>
      <c r="XEN1"/>
      <c r="XEO1"/>
      <c r="XEP1"/>
      <c r="XEQ1"/>
      <c r="XER1"/>
      <c r="XES1"/>
      <c r="XET1"/>
      <c r="XEU1"/>
      <c r="XEV1"/>
      <c r="XEW1"/>
      <c r="XEX1"/>
      <c r="XEY1"/>
      <c r="XEZ1"/>
      <c r="XFA1"/>
      <c r="XFB1"/>
      <c r="XFC1"/>
      <c r="XFD1"/>
    </row>
    <row r="2" spans="1:8 16048:16384" s="38" customFormat="1" ht="20.100000000000001" customHeight="1" x14ac:dyDescent="0.3">
      <c r="A2" s="76"/>
      <c r="B2" s="76"/>
      <c r="C2" s="43"/>
      <c r="D2" s="77" t="s">
        <v>1</v>
      </c>
      <c r="E2" s="77"/>
      <c r="F2" s="45">
        <v>44988</v>
      </c>
      <c r="G2" s="45"/>
      <c r="H2" s="44"/>
      <c r="WSF2"/>
      <c r="WSG2"/>
      <c r="WSH2"/>
      <c r="WSI2"/>
      <c r="WSJ2"/>
      <c r="WSK2"/>
      <c r="WSL2"/>
      <c r="WSM2"/>
      <c r="WSN2"/>
      <c r="WSO2"/>
      <c r="WSP2"/>
      <c r="WSQ2"/>
      <c r="WSR2"/>
      <c r="WSS2"/>
      <c r="WST2"/>
      <c r="WSU2"/>
      <c r="WSV2"/>
      <c r="WSW2"/>
      <c r="WSX2"/>
      <c r="WSY2"/>
      <c r="WSZ2"/>
      <c r="WTA2"/>
      <c r="WTB2"/>
      <c r="WTC2"/>
      <c r="WTD2"/>
      <c r="WTE2"/>
      <c r="WTF2"/>
      <c r="WTG2"/>
      <c r="WTH2"/>
      <c r="WTI2"/>
      <c r="WTJ2"/>
      <c r="WTK2"/>
      <c r="WTL2"/>
      <c r="WTM2"/>
      <c r="WTN2"/>
      <c r="WTO2"/>
      <c r="WTP2"/>
      <c r="WTQ2"/>
      <c r="WTR2"/>
      <c r="WTS2"/>
      <c r="WTT2"/>
      <c r="WTU2"/>
      <c r="WTV2"/>
      <c r="WTW2"/>
      <c r="WTX2"/>
      <c r="WTY2"/>
      <c r="WTZ2"/>
      <c r="WUA2"/>
      <c r="WUB2"/>
      <c r="WUC2"/>
      <c r="WUD2"/>
      <c r="WUE2"/>
      <c r="WUF2"/>
      <c r="WUG2"/>
      <c r="WUH2"/>
      <c r="WUI2"/>
      <c r="WUJ2"/>
      <c r="WUK2"/>
      <c r="WUL2"/>
      <c r="WUM2"/>
      <c r="WUN2"/>
      <c r="WUO2"/>
      <c r="WUP2"/>
      <c r="WUQ2"/>
      <c r="WUR2"/>
      <c r="WUS2"/>
      <c r="WUT2"/>
      <c r="WUU2"/>
      <c r="WUV2"/>
      <c r="WUW2"/>
      <c r="WUX2"/>
      <c r="WUY2"/>
      <c r="WUZ2"/>
      <c r="WVA2"/>
      <c r="WVB2"/>
      <c r="WVC2"/>
      <c r="WVD2"/>
      <c r="WVE2"/>
      <c r="WVF2"/>
      <c r="WVG2"/>
      <c r="WVH2"/>
      <c r="WVI2"/>
      <c r="WVJ2"/>
      <c r="WVK2"/>
      <c r="WVL2"/>
      <c r="WVM2"/>
      <c r="WVN2"/>
      <c r="WVO2"/>
      <c r="WVP2"/>
      <c r="WVQ2"/>
      <c r="WVR2"/>
      <c r="WVS2"/>
      <c r="WVT2"/>
      <c r="WVU2"/>
      <c r="WVV2"/>
      <c r="WVW2"/>
      <c r="WVX2"/>
      <c r="WVY2"/>
      <c r="WVZ2"/>
      <c r="WWA2"/>
      <c r="WWB2"/>
      <c r="WWC2"/>
      <c r="WWD2"/>
      <c r="WWE2"/>
      <c r="WWF2"/>
      <c r="WWG2"/>
      <c r="WWH2"/>
      <c r="WWI2"/>
      <c r="WWJ2"/>
      <c r="WWK2"/>
      <c r="WWL2"/>
      <c r="WWM2"/>
      <c r="WWN2"/>
      <c r="WWO2"/>
      <c r="WWP2"/>
      <c r="WWQ2"/>
      <c r="WWR2"/>
      <c r="WWS2"/>
      <c r="WWT2"/>
      <c r="WWU2"/>
      <c r="WWV2"/>
      <c r="WWW2"/>
      <c r="WWX2"/>
      <c r="WWY2"/>
      <c r="WWZ2"/>
      <c r="WXA2"/>
      <c r="WXB2"/>
      <c r="WXC2"/>
      <c r="WXD2"/>
      <c r="WXE2"/>
      <c r="WXF2"/>
      <c r="WXG2"/>
      <c r="WXH2"/>
      <c r="WXI2"/>
      <c r="WXJ2"/>
      <c r="WXK2"/>
      <c r="WXL2"/>
      <c r="WXM2"/>
      <c r="WXN2"/>
      <c r="WXO2"/>
      <c r="WXP2"/>
      <c r="WXQ2"/>
      <c r="WXR2"/>
      <c r="WXS2"/>
      <c r="WXT2"/>
      <c r="WXU2"/>
      <c r="WXV2"/>
      <c r="WXW2"/>
      <c r="WXX2"/>
      <c r="WXY2"/>
      <c r="WXZ2"/>
      <c r="WYA2"/>
      <c r="WYB2"/>
      <c r="WYC2"/>
      <c r="WYD2"/>
      <c r="WYE2"/>
      <c r="WYF2"/>
      <c r="WYG2"/>
      <c r="WYH2"/>
      <c r="WYI2"/>
      <c r="WYJ2"/>
      <c r="WYK2"/>
      <c r="WYL2"/>
      <c r="WYM2"/>
      <c r="WYN2"/>
      <c r="WYO2"/>
      <c r="WYP2"/>
      <c r="WYQ2"/>
      <c r="WYR2"/>
      <c r="WYS2"/>
      <c r="WYT2"/>
      <c r="WYU2"/>
      <c r="WYV2"/>
      <c r="WYW2"/>
      <c r="WYX2"/>
      <c r="WYY2"/>
      <c r="WYZ2"/>
      <c r="WZA2"/>
      <c r="WZB2"/>
      <c r="WZC2"/>
      <c r="WZD2"/>
      <c r="WZE2"/>
      <c r="WZF2"/>
      <c r="WZG2"/>
      <c r="WZH2"/>
      <c r="WZI2"/>
      <c r="WZJ2"/>
      <c r="WZK2"/>
      <c r="WZL2"/>
      <c r="WZM2"/>
      <c r="WZN2"/>
      <c r="WZO2"/>
      <c r="WZP2"/>
      <c r="WZQ2"/>
      <c r="WZR2"/>
      <c r="WZS2"/>
      <c r="WZT2"/>
      <c r="WZU2"/>
      <c r="WZV2"/>
      <c r="WZW2"/>
      <c r="WZX2"/>
      <c r="WZY2"/>
      <c r="WZZ2"/>
      <c r="XAA2"/>
      <c r="XAB2"/>
      <c r="XAC2"/>
      <c r="XAD2"/>
      <c r="XAE2"/>
      <c r="XAF2"/>
      <c r="XAG2"/>
      <c r="XAH2"/>
      <c r="XAI2"/>
      <c r="XAJ2"/>
      <c r="XAK2"/>
      <c r="XAL2"/>
      <c r="XAM2"/>
      <c r="XAN2"/>
      <c r="XAO2"/>
      <c r="XAP2"/>
      <c r="XAQ2"/>
      <c r="XAR2"/>
      <c r="XAS2"/>
      <c r="XAT2"/>
      <c r="XAU2"/>
      <c r="XAV2"/>
      <c r="XAW2"/>
      <c r="XAX2"/>
      <c r="XAY2"/>
      <c r="XAZ2"/>
      <c r="XBA2"/>
      <c r="XBB2"/>
      <c r="XBC2"/>
      <c r="XBD2"/>
      <c r="XBE2"/>
      <c r="XBF2"/>
      <c r="XBG2"/>
      <c r="XBH2"/>
      <c r="XBI2"/>
      <c r="XBJ2"/>
      <c r="XBK2"/>
      <c r="XBL2"/>
      <c r="XBM2"/>
      <c r="XBN2"/>
      <c r="XBO2"/>
      <c r="XBP2"/>
      <c r="XBQ2"/>
      <c r="XBR2"/>
      <c r="XBS2"/>
      <c r="XBT2"/>
      <c r="XBU2"/>
      <c r="XBV2"/>
      <c r="XBW2"/>
      <c r="XBX2"/>
      <c r="XBY2"/>
      <c r="XBZ2"/>
      <c r="XCA2"/>
      <c r="XCB2"/>
      <c r="XCC2"/>
      <c r="XCD2"/>
      <c r="XCE2"/>
      <c r="XCF2"/>
      <c r="XCG2"/>
      <c r="XCH2"/>
      <c r="XCI2"/>
      <c r="XCJ2"/>
      <c r="XCK2"/>
      <c r="XCL2"/>
      <c r="XCM2"/>
      <c r="XCN2"/>
      <c r="XCO2"/>
      <c r="XCP2"/>
      <c r="XCQ2"/>
      <c r="XCR2"/>
      <c r="XCS2"/>
      <c r="XCT2"/>
      <c r="XCU2"/>
      <c r="XCV2"/>
      <c r="XCW2"/>
      <c r="XCX2"/>
      <c r="XCY2"/>
      <c r="XCZ2"/>
      <c r="XDA2"/>
      <c r="XDB2"/>
      <c r="XDC2"/>
      <c r="XDD2"/>
      <c r="XDE2"/>
      <c r="XDF2"/>
      <c r="XDG2"/>
      <c r="XDH2"/>
      <c r="XDI2"/>
      <c r="XDJ2"/>
      <c r="XDK2"/>
      <c r="XDL2"/>
      <c r="XDM2"/>
      <c r="XDN2"/>
      <c r="XDO2"/>
      <c r="XDP2"/>
      <c r="XDQ2"/>
      <c r="XDR2"/>
      <c r="XDS2"/>
      <c r="XDT2"/>
      <c r="XDU2"/>
      <c r="XDV2"/>
      <c r="XDW2"/>
      <c r="XDX2"/>
      <c r="XDY2"/>
      <c r="XDZ2"/>
      <c r="XEA2"/>
      <c r="XEB2"/>
      <c r="XEC2"/>
      <c r="XED2"/>
      <c r="XEE2"/>
      <c r="XEF2"/>
      <c r="XEG2"/>
      <c r="XEH2"/>
      <c r="XEI2"/>
      <c r="XEJ2"/>
      <c r="XEK2"/>
      <c r="XEL2"/>
      <c r="XEM2"/>
      <c r="XEN2"/>
      <c r="XEO2"/>
      <c r="XEP2"/>
      <c r="XEQ2"/>
      <c r="XER2"/>
      <c r="XES2"/>
      <c r="XET2"/>
      <c r="XEU2"/>
      <c r="XEV2"/>
      <c r="XEW2"/>
      <c r="XEX2"/>
      <c r="XEY2"/>
      <c r="XEZ2"/>
      <c r="XFA2"/>
      <c r="XFB2"/>
      <c r="XFC2"/>
      <c r="XFD2"/>
    </row>
    <row r="3" spans="1:8 16048:16384" s="38" customFormat="1" ht="21.95" customHeight="1" x14ac:dyDescent="0.3">
      <c r="A3" s="78" t="s">
        <v>2</v>
      </c>
      <c r="B3" s="79"/>
      <c r="C3" s="79"/>
      <c r="D3" s="79"/>
      <c r="E3" s="79"/>
      <c r="F3" s="79"/>
      <c r="G3" s="80"/>
      <c r="H3" s="81"/>
    </row>
    <row r="4" spans="1:8 16048:16384" s="39" customFormat="1" ht="23.25" customHeight="1" x14ac:dyDescent="0.3">
      <c r="A4" s="85" t="s">
        <v>3</v>
      </c>
      <c r="B4" s="86" t="s">
        <v>4</v>
      </c>
      <c r="C4" s="82"/>
      <c r="D4" s="82"/>
      <c r="E4" s="82"/>
      <c r="F4" s="82"/>
      <c r="G4" s="83"/>
      <c r="H4" s="84"/>
    </row>
    <row r="5" spans="1:8 16048:16384" s="39" customFormat="1" ht="22.5" customHeight="1" x14ac:dyDescent="0.3">
      <c r="A5" s="85"/>
      <c r="B5" s="86"/>
      <c r="C5" s="46" t="s">
        <v>5</v>
      </c>
      <c r="D5" s="46" t="s">
        <v>6</v>
      </c>
      <c r="E5" s="46" t="s">
        <v>7</v>
      </c>
      <c r="F5" s="46" t="s">
        <v>8</v>
      </c>
      <c r="G5" s="47" t="s">
        <v>9</v>
      </c>
      <c r="H5" s="48" t="s">
        <v>10</v>
      </c>
    </row>
    <row r="6" spans="1:8 16048:16384" s="40" customFormat="1" ht="39.75" customHeight="1" x14ac:dyDescent="0.35">
      <c r="A6" s="49">
        <v>1</v>
      </c>
      <c r="B6" s="71" t="s">
        <v>11</v>
      </c>
      <c r="C6" s="50" t="s">
        <v>12</v>
      </c>
      <c r="D6" s="51">
        <v>44967</v>
      </c>
      <c r="E6" s="52">
        <f t="shared" ref="E6:E22" si="0">F6-D6+1</f>
        <v>2</v>
      </c>
      <c r="F6" s="51">
        <v>44968</v>
      </c>
      <c r="G6" s="53" t="s">
        <v>13</v>
      </c>
      <c r="H6" s="54">
        <v>1</v>
      </c>
    </row>
    <row r="7" spans="1:8 16048:16384" s="40" customFormat="1" ht="39.75" customHeight="1" x14ac:dyDescent="0.35">
      <c r="A7" s="49">
        <v>2</v>
      </c>
      <c r="B7" s="72"/>
      <c r="C7" s="50" t="s">
        <v>14</v>
      </c>
      <c r="D7" s="51">
        <v>44973</v>
      </c>
      <c r="E7" s="52">
        <f t="shared" si="0"/>
        <v>2</v>
      </c>
      <c r="F7" s="51">
        <v>44974</v>
      </c>
      <c r="G7" s="53" t="s">
        <v>13</v>
      </c>
      <c r="H7" s="54">
        <v>1</v>
      </c>
    </row>
    <row r="8" spans="1:8 16048:16384" s="40" customFormat="1" ht="39.75" customHeight="1" x14ac:dyDescent="0.35">
      <c r="A8" s="49">
        <v>3</v>
      </c>
      <c r="B8" s="72"/>
      <c r="C8" s="50" t="s">
        <v>15</v>
      </c>
      <c r="D8" s="51">
        <v>44977</v>
      </c>
      <c r="E8" s="52">
        <f t="shared" si="0"/>
        <v>1</v>
      </c>
      <c r="F8" s="51">
        <v>44977</v>
      </c>
      <c r="G8" s="53" t="s">
        <v>13</v>
      </c>
      <c r="H8" s="54">
        <v>1</v>
      </c>
    </row>
    <row r="9" spans="1:8 16048:16384" s="40" customFormat="1" ht="39.75" customHeight="1" x14ac:dyDescent="0.35">
      <c r="A9" s="49">
        <v>4</v>
      </c>
      <c r="B9" s="73" t="s">
        <v>16</v>
      </c>
      <c r="C9" s="55" t="s">
        <v>17</v>
      </c>
      <c r="D9" s="51">
        <v>44978</v>
      </c>
      <c r="E9" s="52">
        <f t="shared" si="0"/>
        <v>1</v>
      </c>
      <c r="F9" s="51">
        <v>44978</v>
      </c>
      <c r="G9" s="53" t="s">
        <v>13</v>
      </c>
      <c r="H9" s="54">
        <v>1</v>
      </c>
    </row>
    <row r="10" spans="1:8 16048:16384" s="40" customFormat="1" ht="39.75" customHeight="1" x14ac:dyDescent="0.35">
      <c r="A10" s="49">
        <v>5</v>
      </c>
      <c r="B10" s="73"/>
      <c r="C10" s="55" t="s">
        <v>18</v>
      </c>
      <c r="D10" s="51">
        <v>44979</v>
      </c>
      <c r="E10" s="52">
        <f t="shared" si="0"/>
        <v>1</v>
      </c>
      <c r="F10" s="51">
        <v>44979</v>
      </c>
      <c r="G10" s="53" t="s">
        <v>13</v>
      </c>
      <c r="H10" s="54">
        <v>0.9</v>
      </c>
    </row>
    <row r="11" spans="1:8 16048:16384" s="40" customFormat="1" ht="39.75" customHeight="1" x14ac:dyDescent="0.35">
      <c r="A11" s="49">
        <v>6</v>
      </c>
      <c r="B11" s="73"/>
      <c r="C11" s="55" t="s">
        <v>19</v>
      </c>
      <c r="D11" s="51">
        <v>44980</v>
      </c>
      <c r="E11" s="52">
        <f t="shared" si="0"/>
        <v>1</v>
      </c>
      <c r="F11" s="51">
        <v>44980</v>
      </c>
      <c r="G11" s="53" t="s">
        <v>13</v>
      </c>
      <c r="H11" s="54">
        <v>1</v>
      </c>
    </row>
    <row r="12" spans="1:8 16048:16384" s="40" customFormat="1" ht="33" customHeight="1" x14ac:dyDescent="0.35">
      <c r="A12" s="49">
        <v>7</v>
      </c>
      <c r="B12" s="73"/>
      <c r="C12" s="50" t="s">
        <v>20</v>
      </c>
      <c r="D12" s="51">
        <v>44981</v>
      </c>
      <c r="E12" s="52">
        <f t="shared" si="0"/>
        <v>1</v>
      </c>
      <c r="F12" s="51">
        <v>44981</v>
      </c>
      <c r="G12" s="53" t="s">
        <v>13</v>
      </c>
      <c r="H12" s="54">
        <v>1</v>
      </c>
    </row>
    <row r="13" spans="1:8 16048:16384" s="40" customFormat="1" ht="33" customHeight="1" x14ac:dyDescent="0.35">
      <c r="A13" s="49">
        <v>8</v>
      </c>
      <c r="B13" s="73"/>
      <c r="C13" s="50" t="s">
        <v>21</v>
      </c>
      <c r="D13" s="51">
        <v>44982</v>
      </c>
      <c r="E13" s="52">
        <f t="shared" si="0"/>
        <v>2</v>
      </c>
      <c r="F13" s="51">
        <v>44983</v>
      </c>
      <c r="G13" s="53" t="s">
        <v>13</v>
      </c>
      <c r="H13" s="54">
        <v>0.9</v>
      </c>
    </row>
    <row r="14" spans="1:8 16048:16384" s="40" customFormat="1" ht="33" customHeight="1" x14ac:dyDescent="0.35">
      <c r="A14" s="49">
        <v>9</v>
      </c>
      <c r="B14" s="73"/>
      <c r="C14" s="50" t="s">
        <v>22</v>
      </c>
      <c r="D14" s="51">
        <v>44984</v>
      </c>
      <c r="E14" s="52">
        <f t="shared" si="0"/>
        <v>2</v>
      </c>
      <c r="F14" s="51">
        <v>44985</v>
      </c>
      <c r="G14" s="53" t="s">
        <v>13</v>
      </c>
      <c r="H14" s="54">
        <v>1</v>
      </c>
    </row>
    <row r="15" spans="1:8 16048:16384" s="40" customFormat="1" ht="33" customHeight="1" x14ac:dyDescent="0.35">
      <c r="A15" s="49">
        <v>10</v>
      </c>
      <c r="B15" s="73"/>
      <c r="C15" s="50" t="s">
        <v>23</v>
      </c>
      <c r="D15" s="51">
        <v>44986</v>
      </c>
      <c r="E15" s="52">
        <f t="shared" si="0"/>
        <v>1</v>
      </c>
      <c r="F15" s="51">
        <v>44986</v>
      </c>
      <c r="G15" s="53" t="s">
        <v>13</v>
      </c>
      <c r="H15" s="54">
        <v>1</v>
      </c>
    </row>
    <row r="16" spans="1:8 16048:16384" s="40" customFormat="1" ht="33" customHeight="1" x14ac:dyDescent="0.35">
      <c r="A16" s="49">
        <v>11</v>
      </c>
      <c r="B16" s="73"/>
      <c r="C16" s="50" t="s">
        <v>24</v>
      </c>
      <c r="D16" s="51">
        <v>44987</v>
      </c>
      <c r="E16" s="52">
        <f t="shared" si="0"/>
        <v>1</v>
      </c>
      <c r="F16" s="51">
        <v>44987</v>
      </c>
      <c r="G16" s="53" t="s">
        <v>13</v>
      </c>
      <c r="H16" s="54">
        <v>1</v>
      </c>
    </row>
    <row r="17" spans="1:8" s="40" customFormat="1" ht="33" customHeight="1" x14ac:dyDescent="0.35">
      <c r="A17" s="49">
        <v>12</v>
      </c>
      <c r="B17" s="73"/>
      <c r="C17" s="50" t="s">
        <v>25</v>
      </c>
      <c r="D17" s="51">
        <v>44988</v>
      </c>
      <c r="E17" s="52">
        <f t="shared" si="0"/>
        <v>1</v>
      </c>
      <c r="F17" s="51">
        <v>44988</v>
      </c>
      <c r="G17" s="53" t="s">
        <v>13</v>
      </c>
      <c r="H17" s="54">
        <v>1</v>
      </c>
    </row>
    <row r="18" spans="1:8" s="40" customFormat="1" ht="33" customHeight="1" x14ac:dyDescent="0.35">
      <c r="A18" s="49">
        <v>13</v>
      </c>
      <c r="B18" s="73"/>
      <c r="C18" s="50" t="s">
        <v>26</v>
      </c>
      <c r="D18" s="51">
        <v>44989</v>
      </c>
      <c r="E18" s="52">
        <f t="shared" si="0"/>
        <v>1</v>
      </c>
      <c r="F18" s="51">
        <v>44989</v>
      </c>
      <c r="G18" s="53" t="s">
        <v>13</v>
      </c>
      <c r="H18" s="54">
        <v>1</v>
      </c>
    </row>
    <row r="19" spans="1:8" s="40" customFormat="1" ht="33" customHeight="1" x14ac:dyDescent="0.35">
      <c r="A19" s="49">
        <v>14</v>
      </c>
      <c r="B19" s="73"/>
      <c r="C19" s="50" t="s">
        <v>27</v>
      </c>
      <c r="D19" s="51">
        <v>44990</v>
      </c>
      <c r="E19" s="52">
        <f t="shared" si="0"/>
        <v>1</v>
      </c>
      <c r="F19" s="51">
        <v>44990</v>
      </c>
      <c r="G19" s="53" t="s">
        <v>13</v>
      </c>
      <c r="H19" s="54">
        <v>0.01</v>
      </c>
    </row>
    <row r="20" spans="1:8" s="40" customFormat="1" ht="33" customHeight="1" x14ac:dyDescent="0.35">
      <c r="A20" s="49">
        <v>15</v>
      </c>
      <c r="B20" s="73" t="s">
        <v>28</v>
      </c>
      <c r="C20" s="50" t="s">
        <v>29</v>
      </c>
      <c r="D20" s="51">
        <v>44995</v>
      </c>
      <c r="E20" s="52">
        <f t="shared" si="0"/>
        <v>1</v>
      </c>
      <c r="F20" s="51">
        <v>44995</v>
      </c>
      <c r="G20" s="53" t="s">
        <v>13</v>
      </c>
      <c r="H20" s="54">
        <v>0</v>
      </c>
    </row>
    <row r="21" spans="1:8" s="40" customFormat="1" ht="33" customHeight="1" x14ac:dyDescent="0.35">
      <c r="A21" s="49">
        <v>16</v>
      </c>
      <c r="B21" s="73"/>
      <c r="C21" s="50" t="s">
        <v>30</v>
      </c>
      <c r="D21" s="51">
        <v>44996</v>
      </c>
      <c r="E21" s="52">
        <f t="shared" si="0"/>
        <v>2</v>
      </c>
      <c r="F21" s="51">
        <v>44997</v>
      </c>
      <c r="G21" s="53" t="s">
        <v>13</v>
      </c>
      <c r="H21" s="54">
        <v>0</v>
      </c>
    </row>
    <row r="22" spans="1:8" s="40" customFormat="1" ht="33" customHeight="1" x14ac:dyDescent="0.35">
      <c r="A22" s="49">
        <v>17</v>
      </c>
      <c r="B22" s="73"/>
      <c r="C22" s="50" t="s">
        <v>31</v>
      </c>
      <c r="D22" s="51">
        <v>44998</v>
      </c>
      <c r="E22" s="52">
        <f t="shared" si="0"/>
        <v>8</v>
      </c>
      <c r="F22" s="51">
        <v>45005</v>
      </c>
      <c r="G22" s="53" t="s">
        <v>13</v>
      </c>
      <c r="H22" s="54">
        <v>0</v>
      </c>
    </row>
    <row r="23" spans="1:8" s="40" customFormat="1" ht="33" customHeight="1" x14ac:dyDescent="0.35">
      <c r="A23" s="49">
        <v>18</v>
      </c>
      <c r="B23" s="73" t="s">
        <v>32</v>
      </c>
      <c r="C23" s="56" t="s">
        <v>33</v>
      </c>
      <c r="D23" s="57" t="s">
        <v>34</v>
      </c>
      <c r="E23" s="58">
        <v>8</v>
      </c>
      <c r="F23" s="57">
        <v>45019</v>
      </c>
      <c r="G23" s="59" t="s">
        <v>13</v>
      </c>
      <c r="H23" s="54">
        <v>0</v>
      </c>
    </row>
    <row r="24" spans="1:8" s="40" customFormat="1" ht="33" customHeight="1" x14ac:dyDescent="0.35">
      <c r="A24" s="49">
        <v>19</v>
      </c>
      <c r="B24" s="73"/>
      <c r="C24" s="56" t="s">
        <v>35</v>
      </c>
      <c r="D24" s="57">
        <v>45020</v>
      </c>
      <c r="E24" s="58">
        <f>F24-D24+1</f>
        <v>5</v>
      </c>
      <c r="F24" s="57">
        <v>45024</v>
      </c>
      <c r="G24" s="59" t="s">
        <v>13</v>
      </c>
      <c r="H24" s="54">
        <v>0</v>
      </c>
    </row>
  </sheetData>
  <mergeCells count="11">
    <mergeCell ref="B6:B8"/>
    <mergeCell ref="B9:B19"/>
    <mergeCell ref="B20:B22"/>
    <mergeCell ref="B23:B24"/>
    <mergeCell ref="A1:H1"/>
    <mergeCell ref="A2:B2"/>
    <mergeCell ref="D2:E2"/>
    <mergeCell ref="A3:H3"/>
    <mergeCell ref="C4:H4"/>
    <mergeCell ref="A4:A5"/>
    <mergeCell ref="B4:B5"/>
  </mergeCells>
  <phoneticPr fontId="15" type="noConversion"/>
  <conditionalFormatting sqref="H6:H2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2">
      <dataBar>
        <cfvo type="min"/>
        <cfvo type="max"/>
        <color rgb="FF008AEF"/>
      </dataBar>
    </cfRule>
  </conditionalFormatting>
  <dataValidations count="1">
    <dataValidation type="decimal" errorStyle="warning" allowBlank="1" showInputMessage="1" showErrorMessage="1" errorTitle="请输入进度百分比" sqref="H9 H10 H1:H8 H11:H19 H20:H1048576" xr:uid="{00000000-0002-0000-0000-000000000000}">
      <formula1>0</formula1>
      <formula2>1</formula2>
    </dataValidation>
  </dataValidations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222"/>
  <sheetViews>
    <sheetView tabSelected="1" workbookViewId="0">
      <selection activeCell="J10" sqref="J10"/>
    </sheetView>
  </sheetViews>
  <sheetFormatPr defaultColWidth="9" defaultRowHeight="13.5" x14ac:dyDescent="0.3"/>
  <cols>
    <col min="1" max="1" width="22.19921875" customWidth="1"/>
    <col min="3" max="3" width="3.33203125" customWidth="1"/>
    <col min="4" max="4" width="27.46484375" customWidth="1"/>
    <col min="5" max="5" width="3.33203125" customWidth="1"/>
    <col min="7" max="7" width="19.33203125" customWidth="1"/>
    <col min="9" max="9" width="3.33203125" customWidth="1"/>
    <col min="10" max="10" width="28.6640625" customWidth="1"/>
    <col min="11" max="11" width="3.33203125" customWidth="1"/>
    <col min="14" max="14" width="11.19921875" customWidth="1"/>
    <col min="15" max="15" width="14.19921875" customWidth="1"/>
    <col min="16" max="16" width="3.33203125" customWidth="1"/>
    <col min="17" max="17" width="27.46484375" customWidth="1"/>
    <col min="18" max="18" width="3.33203125" customWidth="1"/>
    <col min="19" max="19" width="3.6640625" customWidth="1"/>
    <col min="20" max="20" width="13.796875" customWidth="1"/>
    <col min="22" max="22" width="12" customWidth="1"/>
    <col min="23" max="23" width="2.33203125" customWidth="1"/>
    <col min="24" max="24" width="3.33203125" customWidth="1"/>
    <col min="25" max="25" width="14.6640625" customWidth="1"/>
    <col min="26" max="26" width="3.33203125" customWidth="1"/>
  </cols>
  <sheetData>
    <row r="1" spans="1:26" x14ac:dyDescent="0.3">
      <c r="A1" s="1"/>
      <c r="B1" s="1"/>
      <c r="C1" s="1" t="s">
        <v>36</v>
      </c>
      <c r="D1" s="2" t="s">
        <v>37</v>
      </c>
      <c r="E1" s="1" t="s">
        <v>38</v>
      </c>
      <c r="F1" s="1"/>
      <c r="G1" s="1"/>
      <c r="H1" s="1"/>
      <c r="I1" s="1" t="s">
        <v>36</v>
      </c>
      <c r="J1" s="2" t="s">
        <v>39</v>
      </c>
      <c r="K1" s="1" t="s">
        <v>38</v>
      </c>
      <c r="N1" s="1"/>
      <c r="P1" s="1" t="s">
        <v>36</v>
      </c>
      <c r="Q1" s="2" t="s">
        <v>37</v>
      </c>
      <c r="R1" s="1" t="s">
        <v>38</v>
      </c>
      <c r="T1" s="1"/>
      <c r="U1" s="1"/>
      <c r="V1" s="1"/>
      <c r="W1" s="1"/>
      <c r="X1" s="1" t="s">
        <v>36</v>
      </c>
      <c r="Y1" s="2" t="s">
        <v>39</v>
      </c>
      <c r="Z1" s="1" t="s">
        <v>38</v>
      </c>
    </row>
    <row r="2" spans="1:26" x14ac:dyDescent="0.3">
      <c r="A2" s="1" t="s">
        <v>40</v>
      </c>
      <c r="B2" s="1" t="s">
        <v>41</v>
      </c>
      <c r="C2" s="1" t="s">
        <v>36</v>
      </c>
      <c r="D2" s="1" t="s">
        <v>42</v>
      </c>
      <c r="E2" s="1" t="s">
        <v>38</v>
      </c>
      <c r="F2" s="1"/>
      <c r="G2" s="1" t="s">
        <v>43</v>
      </c>
      <c r="H2" s="1" t="s">
        <v>41</v>
      </c>
      <c r="I2" s="1" t="s">
        <v>36</v>
      </c>
      <c r="J2" s="1" t="s">
        <v>44</v>
      </c>
      <c r="K2" s="1" t="s">
        <v>38</v>
      </c>
      <c r="M2" s="1" t="s">
        <v>45</v>
      </c>
      <c r="N2" s="1" t="s">
        <v>40</v>
      </c>
      <c r="O2" s="1" t="s">
        <v>46</v>
      </c>
      <c r="P2" s="1" t="s">
        <v>36</v>
      </c>
      <c r="Q2" s="1" t="s">
        <v>42</v>
      </c>
      <c r="R2" s="1" t="s">
        <v>38</v>
      </c>
      <c r="T2" s="1" t="s">
        <v>47</v>
      </c>
      <c r="U2" s="1" t="s">
        <v>48</v>
      </c>
      <c r="V2" s="1" t="s">
        <v>43</v>
      </c>
      <c r="W2" s="1" t="s">
        <v>49</v>
      </c>
      <c r="X2" s="1" t="s">
        <v>36</v>
      </c>
      <c r="Y2" s="1" t="s">
        <v>44</v>
      </c>
      <c r="Z2" s="1" t="s">
        <v>38</v>
      </c>
    </row>
    <row r="3" spans="1:26" x14ac:dyDescent="0.3">
      <c r="A3" s="1" t="s">
        <v>50</v>
      </c>
      <c r="B3" s="1" t="s">
        <v>41</v>
      </c>
      <c r="C3" s="1" t="s">
        <v>36</v>
      </c>
      <c r="D3" s="1" t="s">
        <v>51</v>
      </c>
      <c r="E3" s="1" t="s">
        <v>38</v>
      </c>
      <c r="F3" s="1"/>
      <c r="G3" s="1" t="s">
        <v>52</v>
      </c>
      <c r="H3" s="1" t="s">
        <v>41</v>
      </c>
      <c r="I3" s="1" t="s">
        <v>36</v>
      </c>
      <c r="J3" s="1" t="s">
        <v>53</v>
      </c>
      <c r="K3" s="1" t="s">
        <v>38</v>
      </c>
      <c r="M3" s="1" t="s">
        <v>45</v>
      </c>
      <c r="N3" s="1" t="s">
        <v>50</v>
      </c>
      <c r="O3" s="1" t="s">
        <v>54</v>
      </c>
      <c r="P3" s="1" t="s">
        <v>36</v>
      </c>
      <c r="Q3" s="1" t="s">
        <v>51</v>
      </c>
      <c r="R3" s="1" t="s">
        <v>38</v>
      </c>
      <c r="T3" s="1" t="s">
        <v>55</v>
      </c>
      <c r="U3" s="1" t="s">
        <v>48</v>
      </c>
      <c r="V3" s="1" t="s">
        <v>52</v>
      </c>
      <c r="W3" s="1" t="s">
        <v>49</v>
      </c>
      <c r="X3" s="1" t="s">
        <v>36</v>
      </c>
      <c r="Y3" s="1" t="s">
        <v>53</v>
      </c>
      <c r="Z3" s="1" t="s">
        <v>38</v>
      </c>
    </row>
    <row r="4" spans="1:26" x14ac:dyDescent="0.3">
      <c r="A4" s="15" t="s">
        <v>56</v>
      </c>
      <c r="B4" s="15" t="s">
        <v>41</v>
      </c>
      <c r="C4" s="15" t="s">
        <v>36</v>
      </c>
      <c r="D4" s="15" t="s">
        <v>57</v>
      </c>
      <c r="E4" s="1" t="s">
        <v>38</v>
      </c>
      <c r="F4" s="1"/>
      <c r="G4" s="1" t="s">
        <v>58</v>
      </c>
      <c r="H4" s="1" t="s">
        <v>41</v>
      </c>
      <c r="I4" s="1" t="s">
        <v>36</v>
      </c>
      <c r="J4" s="1" t="s">
        <v>59</v>
      </c>
      <c r="K4" s="1" t="s">
        <v>38</v>
      </c>
      <c r="M4" s="1" t="s">
        <v>45</v>
      </c>
      <c r="N4" s="1" t="s">
        <v>56</v>
      </c>
      <c r="O4" s="1" t="s">
        <v>60</v>
      </c>
      <c r="P4" s="1" t="s">
        <v>36</v>
      </c>
      <c r="Q4" s="1" t="s">
        <v>57</v>
      </c>
      <c r="R4" s="1" t="s">
        <v>38</v>
      </c>
      <c r="T4" s="1" t="s">
        <v>61</v>
      </c>
      <c r="U4" s="1" t="s">
        <v>48</v>
      </c>
      <c r="V4" s="1" t="s">
        <v>58</v>
      </c>
      <c r="W4" s="1" t="s">
        <v>49</v>
      </c>
      <c r="X4" s="1" t="s">
        <v>36</v>
      </c>
      <c r="Y4" s="1" t="s">
        <v>59</v>
      </c>
      <c r="Z4" s="1" t="s">
        <v>38</v>
      </c>
    </row>
    <row r="5" spans="1:26" x14ac:dyDescent="0.3">
      <c r="A5" s="1" t="s">
        <v>62</v>
      </c>
      <c r="B5" s="1" t="s">
        <v>41</v>
      </c>
      <c r="C5" s="1" t="s">
        <v>36</v>
      </c>
      <c r="D5" s="1" t="s">
        <v>63</v>
      </c>
      <c r="E5" s="1" t="s">
        <v>38</v>
      </c>
      <c r="F5" s="1"/>
      <c r="G5" s="65" t="s">
        <v>1598</v>
      </c>
      <c r="H5" s="1" t="s">
        <v>41</v>
      </c>
      <c r="I5" s="1" t="s">
        <v>36</v>
      </c>
      <c r="J5" s="1" t="s">
        <v>65</v>
      </c>
      <c r="K5" s="1" t="s">
        <v>38</v>
      </c>
      <c r="M5" s="1" t="s">
        <v>45</v>
      </c>
      <c r="N5" s="1" t="s">
        <v>62</v>
      </c>
      <c r="O5" s="1" t="s">
        <v>66</v>
      </c>
      <c r="P5" s="1" t="s">
        <v>36</v>
      </c>
      <c r="Q5" s="1" t="s">
        <v>63</v>
      </c>
      <c r="R5" s="1" t="s">
        <v>38</v>
      </c>
      <c r="T5" s="1" t="s">
        <v>67</v>
      </c>
      <c r="U5" s="1" t="s">
        <v>48</v>
      </c>
      <c r="V5" s="1" t="s">
        <v>64</v>
      </c>
      <c r="W5" s="1" t="s">
        <v>49</v>
      </c>
      <c r="X5" s="1" t="s">
        <v>36</v>
      </c>
      <c r="Y5" s="1" t="s">
        <v>65</v>
      </c>
      <c r="Z5" s="1" t="s">
        <v>38</v>
      </c>
    </row>
    <row r="6" spans="1:26" x14ac:dyDescent="0.3">
      <c r="A6" s="1" t="s">
        <v>68</v>
      </c>
      <c r="B6" s="1" t="s">
        <v>41</v>
      </c>
      <c r="C6" s="1" t="s">
        <v>36</v>
      </c>
      <c r="D6" s="1" t="s">
        <v>69</v>
      </c>
      <c r="E6" s="1" t="s">
        <v>38</v>
      </c>
      <c r="F6" s="1"/>
      <c r="G6" s="1" t="s">
        <v>70</v>
      </c>
      <c r="H6" s="1" t="s">
        <v>41</v>
      </c>
      <c r="I6" s="1" t="s">
        <v>36</v>
      </c>
      <c r="J6" s="1" t="s">
        <v>71</v>
      </c>
      <c r="K6" s="1" t="s">
        <v>38</v>
      </c>
      <c r="M6" s="1" t="s">
        <v>45</v>
      </c>
      <c r="N6" s="1" t="s">
        <v>68</v>
      </c>
      <c r="O6" s="1" t="s">
        <v>72</v>
      </c>
      <c r="P6" s="1" t="s">
        <v>36</v>
      </c>
      <c r="Q6" s="1" t="s">
        <v>69</v>
      </c>
      <c r="R6" s="1" t="s">
        <v>38</v>
      </c>
      <c r="T6" s="1" t="s">
        <v>73</v>
      </c>
      <c r="U6" s="1" t="s">
        <v>48</v>
      </c>
      <c r="V6" s="1" t="s">
        <v>70</v>
      </c>
      <c r="W6" s="1" t="s">
        <v>49</v>
      </c>
      <c r="X6" s="1" t="s">
        <v>36</v>
      </c>
      <c r="Y6" s="1" t="s">
        <v>71</v>
      </c>
      <c r="Z6" s="1" t="s">
        <v>38</v>
      </c>
    </row>
    <row r="7" spans="1:26" x14ac:dyDescent="0.3">
      <c r="A7" s="1" t="s">
        <v>74</v>
      </c>
      <c r="B7" s="1" t="s">
        <v>41</v>
      </c>
      <c r="C7" s="1" t="s">
        <v>36</v>
      </c>
      <c r="D7" s="1" t="s">
        <v>75</v>
      </c>
      <c r="E7" s="1" t="s">
        <v>38</v>
      </c>
      <c r="F7" s="1"/>
      <c r="G7" s="1" t="s">
        <v>76</v>
      </c>
      <c r="H7" s="1" t="s">
        <v>41</v>
      </c>
      <c r="I7" s="1" t="s">
        <v>36</v>
      </c>
      <c r="J7" s="1" t="s">
        <v>77</v>
      </c>
      <c r="K7" s="1" t="s">
        <v>38</v>
      </c>
      <c r="M7" s="1" t="s">
        <v>45</v>
      </c>
      <c r="N7" s="1" t="s">
        <v>74</v>
      </c>
      <c r="O7" s="1" t="s">
        <v>78</v>
      </c>
      <c r="P7" s="1" t="s">
        <v>36</v>
      </c>
      <c r="Q7" s="1" t="s">
        <v>75</v>
      </c>
      <c r="R7" s="1" t="s">
        <v>38</v>
      </c>
      <c r="T7" s="1" t="s">
        <v>79</v>
      </c>
      <c r="U7" s="1" t="s">
        <v>48</v>
      </c>
      <c r="V7" s="1" t="s">
        <v>76</v>
      </c>
      <c r="W7" s="1" t="s">
        <v>49</v>
      </c>
      <c r="X7" s="1" t="s">
        <v>36</v>
      </c>
      <c r="Y7" s="1" t="s">
        <v>77</v>
      </c>
      <c r="Z7" s="1" t="s">
        <v>38</v>
      </c>
    </row>
    <row r="8" spans="1:26" x14ac:dyDescent="0.3">
      <c r="A8" s="1" t="s">
        <v>80</v>
      </c>
      <c r="B8" s="1" t="s">
        <v>41</v>
      </c>
      <c r="C8" s="1" t="s">
        <v>36</v>
      </c>
      <c r="D8" s="1" t="s">
        <v>81</v>
      </c>
      <c r="E8" s="1" t="s">
        <v>38</v>
      </c>
      <c r="F8" s="1"/>
      <c r="G8" s="67" t="s">
        <v>82</v>
      </c>
      <c r="H8" s="67" t="s">
        <v>41</v>
      </c>
      <c r="I8" s="67" t="s">
        <v>36</v>
      </c>
      <c r="J8" s="67" t="s">
        <v>83</v>
      </c>
      <c r="K8" s="67" t="s">
        <v>38</v>
      </c>
      <c r="M8" s="1" t="s">
        <v>45</v>
      </c>
      <c r="N8" s="1" t="s">
        <v>80</v>
      </c>
      <c r="O8" s="1" t="s">
        <v>84</v>
      </c>
      <c r="P8" s="1" t="s">
        <v>36</v>
      </c>
      <c r="Q8" s="1" t="s">
        <v>81</v>
      </c>
      <c r="R8" s="1" t="s">
        <v>38</v>
      </c>
      <c r="T8" s="1" t="s">
        <v>85</v>
      </c>
      <c r="U8" s="1" t="s">
        <v>48</v>
      </c>
      <c r="V8" s="1" t="s">
        <v>82</v>
      </c>
      <c r="W8" s="1" t="s">
        <v>49</v>
      </c>
      <c r="X8" s="1" t="s">
        <v>36</v>
      </c>
      <c r="Y8" s="1" t="s">
        <v>83</v>
      </c>
      <c r="Z8" s="1" t="s">
        <v>38</v>
      </c>
    </row>
    <row r="9" spans="1:26" x14ac:dyDescent="0.3">
      <c r="A9" s="1" t="s">
        <v>86</v>
      </c>
      <c r="B9" s="1" t="s">
        <v>41</v>
      </c>
      <c r="C9" s="1" t="s">
        <v>36</v>
      </c>
      <c r="D9" s="1" t="s">
        <v>87</v>
      </c>
      <c r="E9" s="1" t="s">
        <v>38</v>
      </c>
      <c r="F9" s="1"/>
      <c r="G9" s="1" t="s">
        <v>88</v>
      </c>
      <c r="H9" s="1" t="s">
        <v>41</v>
      </c>
      <c r="I9" s="1" t="s">
        <v>36</v>
      </c>
      <c r="J9" s="1" t="s">
        <v>89</v>
      </c>
      <c r="K9" s="1" t="s">
        <v>38</v>
      </c>
      <c r="M9" s="1" t="s">
        <v>45</v>
      </c>
      <c r="N9" s="1" t="s">
        <v>86</v>
      </c>
      <c r="O9" s="1" t="s">
        <v>90</v>
      </c>
      <c r="P9" s="1" t="s">
        <v>36</v>
      </c>
      <c r="Q9" s="1" t="s">
        <v>87</v>
      </c>
      <c r="R9" s="1" t="s">
        <v>38</v>
      </c>
      <c r="T9" s="1" t="s">
        <v>91</v>
      </c>
      <c r="U9" s="1" t="s">
        <v>48</v>
      </c>
      <c r="V9" s="1" t="s">
        <v>88</v>
      </c>
      <c r="W9" s="1" t="s">
        <v>49</v>
      </c>
      <c r="X9" s="1" t="s">
        <v>36</v>
      </c>
      <c r="Y9" s="1" t="s">
        <v>89</v>
      </c>
      <c r="Z9" s="1" t="s">
        <v>38</v>
      </c>
    </row>
    <row r="10" spans="1:26" x14ac:dyDescent="0.3">
      <c r="A10" s="1" t="s">
        <v>92</v>
      </c>
      <c r="B10" s="1" t="s">
        <v>41</v>
      </c>
      <c r="C10" s="1" t="s">
        <v>36</v>
      </c>
      <c r="D10" s="1" t="s">
        <v>93</v>
      </c>
      <c r="E10" s="1" t="s">
        <v>38</v>
      </c>
      <c r="F10" s="1"/>
      <c r="G10" s="1" t="s">
        <v>94</v>
      </c>
      <c r="H10" s="1" t="s">
        <v>41</v>
      </c>
      <c r="I10" s="1" t="s">
        <v>36</v>
      </c>
      <c r="J10" s="1" t="s">
        <v>89</v>
      </c>
      <c r="K10" s="1" t="s">
        <v>38</v>
      </c>
      <c r="M10" s="1" t="s">
        <v>45</v>
      </c>
      <c r="N10" s="1" t="s">
        <v>92</v>
      </c>
      <c r="O10" s="1" t="s">
        <v>95</v>
      </c>
      <c r="P10" s="1" t="s">
        <v>36</v>
      </c>
      <c r="Q10" s="1" t="s">
        <v>93</v>
      </c>
      <c r="R10" s="1" t="s">
        <v>38</v>
      </c>
      <c r="T10" s="1" t="s">
        <v>96</v>
      </c>
      <c r="U10" s="1" t="s">
        <v>48</v>
      </c>
      <c r="V10" s="1" t="s">
        <v>94</v>
      </c>
      <c r="W10" s="1" t="s">
        <v>49</v>
      </c>
      <c r="X10" s="1" t="s">
        <v>36</v>
      </c>
      <c r="Y10" s="1" t="s">
        <v>89</v>
      </c>
      <c r="Z10" s="1" t="s">
        <v>38</v>
      </c>
    </row>
    <row r="11" spans="1:26" x14ac:dyDescent="0.3">
      <c r="A11" s="1" t="s">
        <v>97</v>
      </c>
      <c r="B11" s="1" t="s">
        <v>41</v>
      </c>
      <c r="C11" s="1" t="s">
        <v>36</v>
      </c>
      <c r="D11" s="1" t="s">
        <v>98</v>
      </c>
      <c r="E11" s="1" t="s">
        <v>38</v>
      </c>
      <c r="F11" s="1"/>
      <c r="G11" s="1" t="s">
        <v>99</v>
      </c>
      <c r="H11" s="1" t="s">
        <v>41</v>
      </c>
      <c r="I11" s="1" t="s">
        <v>36</v>
      </c>
      <c r="J11" s="1" t="s">
        <v>89</v>
      </c>
      <c r="K11" s="1" t="s">
        <v>38</v>
      </c>
      <c r="M11" s="1" t="s">
        <v>45</v>
      </c>
      <c r="N11" s="1" t="s">
        <v>97</v>
      </c>
      <c r="O11" s="1" t="s">
        <v>100</v>
      </c>
      <c r="P11" s="1" t="s">
        <v>36</v>
      </c>
      <c r="Q11" s="1" t="s">
        <v>98</v>
      </c>
      <c r="R11" s="1" t="s">
        <v>38</v>
      </c>
      <c r="T11" s="1" t="s">
        <v>101</v>
      </c>
      <c r="U11" s="1" t="s">
        <v>48</v>
      </c>
      <c r="V11" s="1" t="s">
        <v>99</v>
      </c>
      <c r="W11" s="1" t="s">
        <v>49</v>
      </c>
      <c r="X11" s="1" t="s">
        <v>36</v>
      </c>
      <c r="Y11" s="1" t="s">
        <v>89</v>
      </c>
      <c r="Z11" s="1" t="s">
        <v>38</v>
      </c>
    </row>
    <row r="12" spans="1:26" x14ac:dyDescent="0.3">
      <c r="A12" s="1" t="s">
        <v>102</v>
      </c>
      <c r="B12" s="1" t="s">
        <v>41</v>
      </c>
      <c r="C12" s="1" t="s">
        <v>36</v>
      </c>
      <c r="D12" s="1" t="s">
        <v>103</v>
      </c>
      <c r="E12" s="1" t="s">
        <v>38</v>
      </c>
      <c r="F12" s="1"/>
      <c r="G12" s="1" t="s">
        <v>104</v>
      </c>
      <c r="H12" s="1" t="s">
        <v>41</v>
      </c>
      <c r="I12" s="1" t="s">
        <v>36</v>
      </c>
      <c r="J12" s="1" t="s">
        <v>89</v>
      </c>
      <c r="K12" s="1" t="s">
        <v>38</v>
      </c>
      <c r="M12" s="1" t="s">
        <v>45</v>
      </c>
      <c r="N12" s="1" t="s">
        <v>102</v>
      </c>
      <c r="O12" s="1" t="s">
        <v>105</v>
      </c>
      <c r="P12" s="1" t="s">
        <v>36</v>
      </c>
      <c r="Q12" s="1" t="s">
        <v>103</v>
      </c>
      <c r="R12" s="1" t="s">
        <v>38</v>
      </c>
      <c r="T12" s="1" t="s">
        <v>106</v>
      </c>
      <c r="U12" s="1" t="s">
        <v>48</v>
      </c>
      <c r="V12" s="1" t="s">
        <v>104</v>
      </c>
      <c r="W12" s="1" t="s">
        <v>49</v>
      </c>
      <c r="X12" s="1" t="s">
        <v>36</v>
      </c>
      <c r="Y12" s="1" t="s">
        <v>89</v>
      </c>
      <c r="Z12" s="1" t="s">
        <v>38</v>
      </c>
    </row>
    <row r="13" spans="1:26" x14ac:dyDescent="0.3">
      <c r="A13" s="1" t="s">
        <v>107</v>
      </c>
      <c r="B13" s="1" t="s">
        <v>41</v>
      </c>
      <c r="C13" s="1" t="s">
        <v>36</v>
      </c>
      <c r="D13" s="1" t="s">
        <v>108</v>
      </c>
      <c r="E13" s="1" t="s">
        <v>38</v>
      </c>
      <c r="F13" s="1"/>
      <c r="G13" s="1" t="s">
        <v>109</v>
      </c>
      <c r="H13" s="1" t="s">
        <v>41</v>
      </c>
      <c r="I13" s="1" t="s">
        <v>36</v>
      </c>
      <c r="J13" s="1" t="s">
        <v>89</v>
      </c>
      <c r="K13" s="1" t="s">
        <v>38</v>
      </c>
      <c r="M13" s="1" t="s">
        <v>45</v>
      </c>
      <c r="N13" s="1" t="s">
        <v>107</v>
      </c>
      <c r="O13" s="1" t="s">
        <v>110</v>
      </c>
      <c r="P13" s="1" t="s">
        <v>36</v>
      </c>
      <c r="Q13" s="1" t="s">
        <v>108</v>
      </c>
      <c r="R13" s="1" t="s">
        <v>38</v>
      </c>
      <c r="T13" s="1" t="s">
        <v>111</v>
      </c>
      <c r="U13" s="1" t="s">
        <v>48</v>
      </c>
      <c r="V13" s="1" t="s">
        <v>109</v>
      </c>
      <c r="W13" s="1" t="s">
        <v>49</v>
      </c>
      <c r="X13" s="1" t="s">
        <v>36</v>
      </c>
      <c r="Y13" s="1" t="s">
        <v>89</v>
      </c>
      <c r="Z13" s="1" t="s">
        <v>38</v>
      </c>
    </row>
    <row r="14" spans="1:26" x14ac:dyDescent="0.3">
      <c r="A14" s="1" t="s">
        <v>112</v>
      </c>
      <c r="B14" s="1" t="s">
        <v>41</v>
      </c>
      <c r="C14" s="1" t="s">
        <v>36</v>
      </c>
      <c r="D14" s="1" t="s">
        <v>113</v>
      </c>
      <c r="E14" s="1" t="s">
        <v>38</v>
      </c>
      <c r="F14" s="1"/>
      <c r="G14" s="1" t="s">
        <v>114</v>
      </c>
      <c r="H14" s="1" t="s">
        <v>41</v>
      </c>
      <c r="I14" s="1" t="s">
        <v>36</v>
      </c>
      <c r="J14" s="1" t="s">
        <v>89</v>
      </c>
      <c r="K14" s="1" t="s">
        <v>38</v>
      </c>
      <c r="M14" s="1" t="s">
        <v>45</v>
      </c>
      <c r="N14" s="1" t="s">
        <v>112</v>
      </c>
      <c r="O14" s="1" t="s">
        <v>115</v>
      </c>
      <c r="P14" s="1" t="s">
        <v>36</v>
      </c>
      <c r="Q14" s="1" t="s">
        <v>113</v>
      </c>
      <c r="R14" s="1" t="s">
        <v>38</v>
      </c>
      <c r="T14" s="1" t="s">
        <v>116</v>
      </c>
      <c r="U14" s="1" t="s">
        <v>48</v>
      </c>
      <c r="V14" s="1" t="s">
        <v>114</v>
      </c>
      <c r="W14" s="1" t="s">
        <v>49</v>
      </c>
      <c r="X14" s="1" t="s">
        <v>36</v>
      </c>
      <c r="Y14" s="1" t="s">
        <v>89</v>
      </c>
      <c r="Z14" s="1" t="s">
        <v>38</v>
      </c>
    </row>
    <row r="15" spans="1:26" x14ac:dyDescent="0.3">
      <c r="A15" s="1" t="s">
        <v>117</v>
      </c>
      <c r="B15" s="1" t="s">
        <v>41</v>
      </c>
      <c r="C15" s="1" t="s">
        <v>36</v>
      </c>
      <c r="D15" s="1" t="s">
        <v>118</v>
      </c>
      <c r="E15" s="1" t="s">
        <v>38</v>
      </c>
      <c r="F15" s="1"/>
      <c r="G15" s="1" t="s">
        <v>119</v>
      </c>
      <c r="H15" s="1" t="s">
        <v>41</v>
      </c>
      <c r="I15" s="1" t="s">
        <v>36</v>
      </c>
      <c r="J15" s="1" t="s">
        <v>89</v>
      </c>
      <c r="K15" s="1" t="s">
        <v>38</v>
      </c>
      <c r="M15" s="1" t="s">
        <v>45</v>
      </c>
      <c r="N15" s="1" t="s">
        <v>117</v>
      </c>
      <c r="O15" s="1" t="s">
        <v>120</v>
      </c>
      <c r="P15" s="1" t="s">
        <v>36</v>
      </c>
      <c r="Q15" s="1" t="s">
        <v>118</v>
      </c>
      <c r="R15" s="1" t="s">
        <v>38</v>
      </c>
      <c r="T15" s="1" t="s">
        <v>121</v>
      </c>
      <c r="U15" s="1" t="s">
        <v>48</v>
      </c>
      <c r="V15" s="1" t="s">
        <v>119</v>
      </c>
      <c r="W15" s="1" t="s">
        <v>49</v>
      </c>
      <c r="X15" s="1" t="s">
        <v>36</v>
      </c>
      <c r="Y15" s="1" t="s">
        <v>89</v>
      </c>
      <c r="Z15" s="1" t="s">
        <v>38</v>
      </c>
    </row>
    <row r="16" spans="1:26" x14ac:dyDescent="0.3">
      <c r="A16" s="1" t="s">
        <v>122</v>
      </c>
      <c r="B16" s="1" t="s">
        <v>41</v>
      </c>
      <c r="C16" s="1" t="s">
        <v>36</v>
      </c>
      <c r="D16" s="1" t="s">
        <v>123</v>
      </c>
      <c r="E16" s="1" t="s">
        <v>38</v>
      </c>
      <c r="F16" s="1"/>
      <c r="G16" s="1" t="s">
        <v>124</v>
      </c>
      <c r="H16" s="1" t="s">
        <v>41</v>
      </c>
      <c r="I16" s="1" t="s">
        <v>36</v>
      </c>
      <c r="J16" s="1" t="s">
        <v>89</v>
      </c>
      <c r="K16" s="1" t="s">
        <v>38</v>
      </c>
      <c r="M16" s="1" t="s">
        <v>45</v>
      </c>
      <c r="N16" s="1" t="s">
        <v>122</v>
      </c>
      <c r="O16" s="1" t="s">
        <v>125</v>
      </c>
      <c r="P16" s="1" t="s">
        <v>36</v>
      </c>
      <c r="Q16" s="1" t="s">
        <v>123</v>
      </c>
      <c r="R16" s="1" t="s">
        <v>38</v>
      </c>
      <c r="T16" s="1" t="s">
        <v>126</v>
      </c>
      <c r="U16" s="1" t="s">
        <v>48</v>
      </c>
      <c r="V16" s="1" t="s">
        <v>124</v>
      </c>
      <c r="W16" s="1" t="s">
        <v>49</v>
      </c>
      <c r="X16" s="1" t="s">
        <v>36</v>
      </c>
      <c r="Y16" s="1" t="s">
        <v>89</v>
      </c>
      <c r="Z16" s="1" t="s">
        <v>38</v>
      </c>
    </row>
    <row r="17" spans="1:26" x14ac:dyDescent="0.3">
      <c r="A17" s="1" t="s">
        <v>127</v>
      </c>
      <c r="B17" s="1" t="s">
        <v>41</v>
      </c>
      <c r="C17" s="1" t="s">
        <v>36</v>
      </c>
      <c r="D17" s="1" t="s">
        <v>128</v>
      </c>
      <c r="E17" s="1" t="s">
        <v>38</v>
      </c>
      <c r="F17" s="1"/>
      <c r="G17" s="1" t="s">
        <v>129</v>
      </c>
      <c r="H17" s="1" t="s">
        <v>41</v>
      </c>
      <c r="I17" s="1" t="s">
        <v>36</v>
      </c>
      <c r="J17" s="1" t="s">
        <v>89</v>
      </c>
      <c r="K17" s="1" t="s">
        <v>38</v>
      </c>
      <c r="M17" s="1" t="s">
        <v>45</v>
      </c>
      <c r="N17" s="1" t="s">
        <v>127</v>
      </c>
      <c r="O17" s="1" t="s">
        <v>130</v>
      </c>
      <c r="P17" s="1" t="s">
        <v>36</v>
      </c>
      <c r="Q17" s="1" t="s">
        <v>128</v>
      </c>
      <c r="R17" s="1" t="s">
        <v>38</v>
      </c>
      <c r="T17" s="1" t="s">
        <v>131</v>
      </c>
      <c r="U17" s="1" t="s">
        <v>48</v>
      </c>
      <c r="V17" s="1" t="s">
        <v>129</v>
      </c>
      <c r="W17" s="1" t="s">
        <v>49</v>
      </c>
      <c r="X17" s="1" t="s">
        <v>36</v>
      </c>
      <c r="Y17" s="1" t="s">
        <v>89</v>
      </c>
      <c r="Z17" s="1" t="s">
        <v>38</v>
      </c>
    </row>
    <row r="18" spans="1:26" x14ac:dyDescent="0.3">
      <c r="C18" s="1" t="s">
        <v>36</v>
      </c>
      <c r="D18" s="2" t="s">
        <v>132</v>
      </c>
      <c r="E18" s="1" t="s">
        <v>38</v>
      </c>
      <c r="F18" s="1"/>
      <c r="G18" s="1"/>
      <c r="H18" s="1"/>
      <c r="I18" s="1" t="s">
        <v>36</v>
      </c>
      <c r="J18" s="2" t="s">
        <v>133</v>
      </c>
      <c r="K18" s="1" t="s">
        <v>38</v>
      </c>
      <c r="P18" s="1" t="s">
        <v>36</v>
      </c>
      <c r="Q18" s="2" t="s">
        <v>132</v>
      </c>
      <c r="R18" s="1" t="s">
        <v>38</v>
      </c>
      <c r="U18" s="1"/>
      <c r="V18" s="1"/>
      <c r="W18" s="1" t="s">
        <v>49</v>
      </c>
      <c r="X18" s="1" t="s">
        <v>36</v>
      </c>
      <c r="Y18" s="2" t="s">
        <v>133</v>
      </c>
      <c r="Z18" s="1" t="s">
        <v>38</v>
      </c>
    </row>
    <row r="19" spans="1:26" x14ac:dyDescent="0.3">
      <c r="A19" s="1" t="s">
        <v>134</v>
      </c>
      <c r="B19" s="1" t="s">
        <v>41</v>
      </c>
      <c r="C19" s="1" t="s">
        <v>36</v>
      </c>
      <c r="D19" s="1" t="s">
        <v>135</v>
      </c>
      <c r="E19" s="1" t="s">
        <v>38</v>
      </c>
      <c r="G19" s="32" t="s">
        <v>136</v>
      </c>
      <c r="H19" s="32" t="s">
        <v>41</v>
      </c>
      <c r="I19" s="32" t="s">
        <v>36</v>
      </c>
      <c r="J19" s="33" t="s">
        <v>137</v>
      </c>
      <c r="K19" s="32" t="s">
        <v>38</v>
      </c>
      <c r="M19" s="1" t="s">
        <v>45</v>
      </c>
      <c r="N19" s="1" t="s">
        <v>134</v>
      </c>
      <c r="O19" s="1" t="s">
        <v>138</v>
      </c>
      <c r="P19" s="1" t="s">
        <v>36</v>
      </c>
      <c r="Q19" s="1" t="s">
        <v>135</v>
      </c>
      <c r="R19" s="1" t="s">
        <v>38</v>
      </c>
      <c r="T19" s="1" t="s">
        <v>139</v>
      </c>
      <c r="U19" s="1" t="s">
        <v>48</v>
      </c>
      <c r="V19" s="32" t="s">
        <v>136</v>
      </c>
      <c r="W19" s="1" t="s">
        <v>49</v>
      </c>
      <c r="X19" s="1" t="s">
        <v>36</v>
      </c>
      <c r="Y19" s="33" t="s">
        <v>137</v>
      </c>
      <c r="Z19" s="1" t="s">
        <v>38</v>
      </c>
    </row>
    <row r="20" spans="1:26" x14ac:dyDescent="0.3">
      <c r="A20" s="1" t="s">
        <v>140</v>
      </c>
      <c r="B20" s="1" t="s">
        <v>41</v>
      </c>
      <c r="C20" s="1" t="s">
        <v>36</v>
      </c>
      <c r="D20" s="1" t="s">
        <v>141</v>
      </c>
      <c r="E20" s="1" t="s">
        <v>38</v>
      </c>
      <c r="G20" s="32" t="s">
        <v>142</v>
      </c>
      <c r="H20" s="32" t="s">
        <v>41</v>
      </c>
      <c r="I20" s="32" t="s">
        <v>36</v>
      </c>
      <c r="J20" s="33" t="s">
        <v>143</v>
      </c>
      <c r="K20" s="32" t="s">
        <v>38</v>
      </c>
      <c r="M20" s="1" t="s">
        <v>45</v>
      </c>
      <c r="N20" s="1" t="s">
        <v>140</v>
      </c>
      <c r="O20" s="1" t="s">
        <v>144</v>
      </c>
      <c r="P20" s="1" t="s">
        <v>36</v>
      </c>
      <c r="Q20" s="1" t="s">
        <v>141</v>
      </c>
      <c r="R20" s="1" t="s">
        <v>38</v>
      </c>
      <c r="T20" s="1" t="s">
        <v>145</v>
      </c>
      <c r="U20" s="1" t="s">
        <v>48</v>
      </c>
      <c r="V20" s="32" t="s">
        <v>142</v>
      </c>
      <c r="W20" s="1" t="s">
        <v>49</v>
      </c>
      <c r="X20" s="1" t="s">
        <v>36</v>
      </c>
      <c r="Y20" s="33" t="s">
        <v>143</v>
      </c>
      <c r="Z20" s="1" t="s">
        <v>38</v>
      </c>
    </row>
    <row r="21" spans="1:26" x14ac:dyDescent="0.3">
      <c r="A21" s="1" t="s">
        <v>146</v>
      </c>
      <c r="B21" s="1" t="s">
        <v>41</v>
      </c>
      <c r="C21" s="1" t="s">
        <v>36</v>
      </c>
      <c r="D21" s="1" t="s">
        <v>147</v>
      </c>
      <c r="E21" s="1" t="s">
        <v>38</v>
      </c>
      <c r="G21" s="69" t="s">
        <v>148</v>
      </c>
      <c r="H21" s="67" t="s">
        <v>41</v>
      </c>
      <c r="I21" s="67" t="s">
        <v>36</v>
      </c>
      <c r="J21" s="70" t="s">
        <v>1595</v>
      </c>
      <c r="K21" s="67" t="s">
        <v>38</v>
      </c>
      <c r="M21" s="1" t="s">
        <v>45</v>
      </c>
      <c r="N21" s="1" t="s">
        <v>146</v>
      </c>
      <c r="O21" s="1" t="s">
        <v>150</v>
      </c>
      <c r="P21" s="1" t="s">
        <v>36</v>
      </c>
      <c r="Q21" s="1" t="s">
        <v>147</v>
      </c>
      <c r="R21" s="1" t="s">
        <v>38</v>
      </c>
      <c r="T21" s="1" t="s">
        <v>151</v>
      </c>
      <c r="U21" s="1" t="s">
        <v>48</v>
      </c>
      <c r="V21" s="33" t="s">
        <v>148</v>
      </c>
      <c r="W21" s="1" t="s">
        <v>49</v>
      </c>
      <c r="X21" s="1" t="s">
        <v>36</v>
      </c>
      <c r="Y21" s="33" t="s">
        <v>149</v>
      </c>
      <c r="Z21" s="1" t="s">
        <v>38</v>
      </c>
    </row>
    <row r="22" spans="1:26" x14ac:dyDescent="0.3">
      <c r="A22" s="1" t="s">
        <v>152</v>
      </c>
      <c r="B22" s="1" t="s">
        <v>41</v>
      </c>
      <c r="C22" s="1" t="s">
        <v>36</v>
      </c>
      <c r="D22" s="1" t="s">
        <v>153</v>
      </c>
      <c r="E22" s="1" t="s">
        <v>38</v>
      </c>
      <c r="G22" s="69" t="s">
        <v>154</v>
      </c>
      <c r="H22" s="67" t="s">
        <v>41</v>
      </c>
      <c r="I22" s="67" t="s">
        <v>36</v>
      </c>
      <c r="J22" s="69" t="s">
        <v>155</v>
      </c>
      <c r="K22" s="67" t="s">
        <v>38</v>
      </c>
      <c r="M22" s="1" t="s">
        <v>45</v>
      </c>
      <c r="N22" s="1" t="s">
        <v>152</v>
      </c>
      <c r="O22" s="1" t="s">
        <v>156</v>
      </c>
      <c r="P22" s="1" t="s">
        <v>36</v>
      </c>
      <c r="Q22" s="1" t="s">
        <v>153</v>
      </c>
      <c r="R22" s="1" t="s">
        <v>38</v>
      </c>
      <c r="T22" s="1" t="s">
        <v>157</v>
      </c>
      <c r="U22" s="1" t="s">
        <v>48</v>
      </c>
      <c r="V22" s="33" t="s">
        <v>154</v>
      </c>
      <c r="W22" s="1" t="s">
        <v>49</v>
      </c>
      <c r="X22" s="1" t="s">
        <v>36</v>
      </c>
      <c r="Y22" s="33" t="s">
        <v>155</v>
      </c>
      <c r="Z22" s="1" t="s">
        <v>38</v>
      </c>
    </row>
    <row r="23" spans="1:26" x14ac:dyDescent="0.3">
      <c r="A23" s="1" t="s">
        <v>158</v>
      </c>
      <c r="B23" s="1" t="s">
        <v>41</v>
      </c>
      <c r="C23" s="1" t="s">
        <v>36</v>
      </c>
      <c r="D23" t="s">
        <v>89</v>
      </c>
      <c r="E23" s="1" t="s">
        <v>38</v>
      </c>
      <c r="G23" s="32" t="s">
        <v>159</v>
      </c>
      <c r="H23" s="32" t="s">
        <v>41</v>
      </c>
      <c r="I23" s="32" t="s">
        <v>36</v>
      </c>
      <c r="J23" s="33" t="s">
        <v>160</v>
      </c>
      <c r="K23" s="32" t="s">
        <v>38</v>
      </c>
      <c r="M23" s="1" t="s">
        <v>45</v>
      </c>
      <c r="N23" s="1" t="s">
        <v>158</v>
      </c>
      <c r="O23" s="1" t="s">
        <v>161</v>
      </c>
      <c r="P23" s="1" t="s">
        <v>36</v>
      </c>
      <c r="Q23" t="s">
        <v>89</v>
      </c>
      <c r="R23" s="1" t="s">
        <v>38</v>
      </c>
      <c r="T23" s="1" t="s">
        <v>162</v>
      </c>
      <c r="U23" s="1" t="s">
        <v>48</v>
      </c>
      <c r="V23" s="32" t="s">
        <v>159</v>
      </c>
      <c r="W23" s="1" t="s">
        <v>49</v>
      </c>
      <c r="X23" s="1" t="s">
        <v>36</v>
      </c>
      <c r="Y23" s="33" t="s">
        <v>160</v>
      </c>
      <c r="Z23" s="1" t="s">
        <v>38</v>
      </c>
    </row>
    <row r="24" spans="1:26" x14ac:dyDescent="0.3">
      <c r="A24" s="15" t="s">
        <v>163</v>
      </c>
      <c r="B24" s="15" t="s">
        <v>41</v>
      </c>
      <c r="C24" s="15" t="s">
        <v>36</v>
      </c>
      <c r="D24" s="17" t="s">
        <v>164</v>
      </c>
      <c r="E24" s="1" t="s">
        <v>38</v>
      </c>
      <c r="G24" s="32" t="s">
        <v>165</v>
      </c>
      <c r="H24" s="32" t="s">
        <v>41</v>
      </c>
      <c r="I24" s="32" t="s">
        <v>36</v>
      </c>
      <c r="J24" s="33" t="s">
        <v>166</v>
      </c>
      <c r="K24" s="32" t="s">
        <v>38</v>
      </c>
      <c r="M24" s="1" t="s">
        <v>45</v>
      </c>
      <c r="N24" s="1" t="s">
        <v>163</v>
      </c>
      <c r="O24" s="1" t="s">
        <v>167</v>
      </c>
      <c r="P24" s="1" t="s">
        <v>36</v>
      </c>
      <c r="Q24" t="s">
        <v>164</v>
      </c>
      <c r="R24" s="1" t="s">
        <v>38</v>
      </c>
      <c r="T24" s="1" t="s">
        <v>168</v>
      </c>
      <c r="U24" s="1" t="s">
        <v>48</v>
      </c>
      <c r="V24" s="32" t="s">
        <v>165</v>
      </c>
      <c r="W24" s="1" t="s">
        <v>49</v>
      </c>
      <c r="X24" s="1" t="s">
        <v>36</v>
      </c>
      <c r="Y24" s="33" t="s">
        <v>166</v>
      </c>
      <c r="Z24" s="1" t="s">
        <v>38</v>
      </c>
    </row>
    <row r="25" spans="1:26" x14ac:dyDescent="0.3">
      <c r="A25" s="1" t="s">
        <v>169</v>
      </c>
      <c r="B25" s="1" t="s">
        <v>41</v>
      </c>
      <c r="C25" s="1" t="s">
        <v>36</v>
      </c>
      <c r="D25" t="s">
        <v>170</v>
      </c>
      <c r="E25" s="1" t="s">
        <v>38</v>
      </c>
      <c r="G25" s="32" t="s">
        <v>171</v>
      </c>
      <c r="H25" s="32" t="s">
        <v>41</v>
      </c>
      <c r="I25" s="32" t="s">
        <v>36</v>
      </c>
      <c r="J25" s="33" t="s">
        <v>172</v>
      </c>
      <c r="K25" s="32" t="s">
        <v>38</v>
      </c>
      <c r="M25" s="1" t="s">
        <v>45</v>
      </c>
      <c r="N25" s="1" t="s">
        <v>169</v>
      </c>
      <c r="O25" s="1" t="s">
        <v>173</v>
      </c>
      <c r="P25" s="1" t="s">
        <v>36</v>
      </c>
      <c r="Q25" t="s">
        <v>170</v>
      </c>
      <c r="R25" s="1" t="s">
        <v>38</v>
      </c>
      <c r="T25" s="1" t="s">
        <v>174</v>
      </c>
      <c r="U25" s="1" t="s">
        <v>48</v>
      </c>
      <c r="V25" s="32" t="s">
        <v>171</v>
      </c>
      <c r="W25" s="1" t="s">
        <v>49</v>
      </c>
      <c r="X25" s="1" t="s">
        <v>36</v>
      </c>
      <c r="Y25" s="33" t="s">
        <v>172</v>
      </c>
      <c r="Z25" s="1" t="s">
        <v>38</v>
      </c>
    </row>
    <row r="26" spans="1:26" x14ac:dyDescent="0.3">
      <c r="A26" s="15" t="s">
        <v>175</v>
      </c>
      <c r="B26" s="15" t="s">
        <v>41</v>
      </c>
      <c r="C26" s="15" t="s">
        <v>36</v>
      </c>
      <c r="D26" s="17" t="s">
        <v>176</v>
      </c>
      <c r="E26" s="1" t="s">
        <v>38</v>
      </c>
      <c r="G26" s="32" t="s">
        <v>177</v>
      </c>
      <c r="H26" s="32" t="s">
        <v>41</v>
      </c>
      <c r="I26" s="32" t="s">
        <v>36</v>
      </c>
      <c r="J26" s="33" t="s">
        <v>178</v>
      </c>
      <c r="K26" s="32" t="s">
        <v>38</v>
      </c>
      <c r="M26" s="1" t="s">
        <v>45</v>
      </c>
      <c r="N26" s="1" t="s">
        <v>175</v>
      </c>
      <c r="O26" s="1" t="s">
        <v>179</v>
      </c>
      <c r="P26" s="1" t="s">
        <v>36</v>
      </c>
      <c r="Q26" t="s">
        <v>176</v>
      </c>
      <c r="R26" s="1" t="s">
        <v>38</v>
      </c>
      <c r="T26" s="1" t="s">
        <v>180</v>
      </c>
      <c r="U26" s="1" t="s">
        <v>48</v>
      </c>
      <c r="V26" s="32" t="s">
        <v>177</v>
      </c>
      <c r="W26" s="1" t="s">
        <v>49</v>
      </c>
      <c r="X26" s="1" t="s">
        <v>36</v>
      </c>
      <c r="Y26" s="33" t="s">
        <v>178</v>
      </c>
      <c r="Z26" s="1" t="s">
        <v>38</v>
      </c>
    </row>
    <row r="27" spans="1:26" x14ac:dyDescent="0.3">
      <c r="A27" t="s">
        <v>181</v>
      </c>
      <c r="B27" s="1" t="s">
        <v>41</v>
      </c>
      <c r="C27" s="1" t="s">
        <v>36</v>
      </c>
      <c r="D27" t="s">
        <v>182</v>
      </c>
      <c r="E27" s="1" t="s">
        <v>38</v>
      </c>
      <c r="G27" s="32" t="s">
        <v>183</v>
      </c>
      <c r="H27" s="32" t="s">
        <v>41</v>
      </c>
      <c r="I27" s="32" t="s">
        <v>36</v>
      </c>
      <c r="J27" s="33" t="s">
        <v>184</v>
      </c>
      <c r="K27" s="32" t="s">
        <v>38</v>
      </c>
      <c r="M27" s="1" t="s">
        <v>45</v>
      </c>
      <c r="N27" t="s">
        <v>181</v>
      </c>
      <c r="O27" s="1" t="s">
        <v>185</v>
      </c>
      <c r="P27" s="1" t="s">
        <v>36</v>
      </c>
      <c r="Q27" t="s">
        <v>182</v>
      </c>
      <c r="R27" s="1" t="s">
        <v>38</v>
      </c>
      <c r="T27" s="1" t="s">
        <v>186</v>
      </c>
      <c r="U27" s="1" t="s">
        <v>48</v>
      </c>
      <c r="V27" s="32" t="s">
        <v>183</v>
      </c>
      <c r="W27" s="1" t="s">
        <v>49</v>
      </c>
      <c r="X27" s="1" t="s">
        <v>36</v>
      </c>
      <c r="Y27" s="33" t="s">
        <v>184</v>
      </c>
      <c r="Z27" s="1" t="s">
        <v>38</v>
      </c>
    </row>
    <row r="28" spans="1:26" x14ac:dyDescent="0.3">
      <c r="A28" s="1" t="s">
        <v>187</v>
      </c>
      <c r="B28" s="1" t="s">
        <v>41</v>
      </c>
      <c r="C28" s="1" t="s">
        <v>36</v>
      </c>
      <c r="D28" s="1" t="s">
        <v>188</v>
      </c>
      <c r="E28" s="1" t="s">
        <v>38</v>
      </c>
      <c r="G28" s="32" t="s">
        <v>189</v>
      </c>
      <c r="H28" s="32" t="s">
        <v>41</v>
      </c>
      <c r="I28" s="32" t="s">
        <v>36</v>
      </c>
      <c r="J28" s="33" t="s">
        <v>190</v>
      </c>
      <c r="K28" s="32" t="s">
        <v>38</v>
      </c>
      <c r="M28" s="1" t="s">
        <v>45</v>
      </c>
      <c r="N28" s="1" t="s">
        <v>187</v>
      </c>
      <c r="O28" s="1" t="s">
        <v>191</v>
      </c>
      <c r="P28" s="1" t="s">
        <v>36</v>
      </c>
      <c r="Q28" s="1" t="s">
        <v>188</v>
      </c>
      <c r="R28" s="1" t="s">
        <v>38</v>
      </c>
      <c r="T28" s="1" t="s">
        <v>192</v>
      </c>
      <c r="U28" s="1" t="s">
        <v>48</v>
      </c>
      <c r="V28" s="32" t="s">
        <v>189</v>
      </c>
      <c r="W28" s="1" t="s">
        <v>49</v>
      </c>
      <c r="X28" s="1" t="s">
        <v>36</v>
      </c>
      <c r="Y28" s="33" t="s">
        <v>190</v>
      </c>
      <c r="Z28" s="1" t="s">
        <v>38</v>
      </c>
    </row>
    <row r="29" spans="1:26" x14ac:dyDescent="0.3">
      <c r="A29" s="1" t="s">
        <v>193</v>
      </c>
      <c r="B29" s="1" t="s">
        <v>41</v>
      </c>
      <c r="C29" s="1" t="s">
        <v>36</v>
      </c>
      <c r="D29" s="1" t="s">
        <v>194</v>
      </c>
      <c r="E29" s="1" t="s">
        <v>38</v>
      </c>
      <c r="G29" s="15" t="s">
        <v>195</v>
      </c>
      <c r="H29" s="15" t="s">
        <v>41</v>
      </c>
      <c r="I29" s="15" t="s">
        <v>36</v>
      </c>
      <c r="J29" s="15" t="s">
        <v>196</v>
      </c>
      <c r="K29" s="1" t="s">
        <v>38</v>
      </c>
      <c r="M29" s="1" t="s">
        <v>45</v>
      </c>
      <c r="N29" s="1" t="s">
        <v>193</v>
      </c>
      <c r="O29" s="1" t="s">
        <v>197</v>
      </c>
      <c r="P29" s="1" t="s">
        <v>36</v>
      </c>
      <c r="Q29" s="1" t="s">
        <v>194</v>
      </c>
      <c r="R29" s="1" t="s">
        <v>38</v>
      </c>
      <c r="T29" s="1" t="s">
        <v>198</v>
      </c>
      <c r="U29" s="1" t="s">
        <v>48</v>
      </c>
      <c r="V29" s="1" t="s">
        <v>195</v>
      </c>
      <c r="W29" s="1" t="s">
        <v>49</v>
      </c>
      <c r="X29" s="1" t="s">
        <v>36</v>
      </c>
      <c r="Y29" s="1" t="s">
        <v>196</v>
      </c>
      <c r="Z29" s="1" t="s">
        <v>38</v>
      </c>
    </row>
    <row r="30" spans="1:26" x14ac:dyDescent="0.3">
      <c r="A30" s="1" t="s">
        <v>199</v>
      </c>
      <c r="B30" s="1" t="s">
        <v>41</v>
      </c>
      <c r="C30" s="1" t="s">
        <v>36</v>
      </c>
      <c r="D30" s="1" t="s">
        <v>200</v>
      </c>
      <c r="E30" s="1" t="s">
        <v>38</v>
      </c>
      <c r="G30" s="1" t="s">
        <v>201</v>
      </c>
      <c r="H30" s="1" t="s">
        <v>41</v>
      </c>
      <c r="I30" s="1" t="s">
        <v>36</v>
      </c>
      <c r="J30" s="1" t="s">
        <v>202</v>
      </c>
      <c r="K30" s="1" t="s">
        <v>38</v>
      </c>
      <c r="M30" s="1" t="s">
        <v>45</v>
      </c>
      <c r="N30" s="1" t="s">
        <v>199</v>
      </c>
      <c r="O30" s="1" t="s">
        <v>203</v>
      </c>
      <c r="P30" s="1" t="s">
        <v>36</v>
      </c>
      <c r="Q30" s="1" t="s">
        <v>200</v>
      </c>
      <c r="R30" s="1" t="s">
        <v>38</v>
      </c>
      <c r="T30" s="1" t="s">
        <v>204</v>
      </c>
      <c r="U30" s="1" t="s">
        <v>48</v>
      </c>
      <c r="V30" s="1" t="s">
        <v>201</v>
      </c>
      <c r="W30" s="1" t="s">
        <v>49</v>
      </c>
      <c r="X30" s="1" t="s">
        <v>36</v>
      </c>
      <c r="Y30" s="1" t="s">
        <v>202</v>
      </c>
      <c r="Z30" s="1" t="s">
        <v>38</v>
      </c>
    </row>
    <row r="31" spans="1:26" x14ac:dyDescent="0.3">
      <c r="A31" s="1" t="s">
        <v>205</v>
      </c>
      <c r="B31" s="1" t="s">
        <v>41</v>
      </c>
      <c r="C31" s="1" t="s">
        <v>36</v>
      </c>
      <c r="D31" s="1" t="s">
        <v>206</v>
      </c>
      <c r="E31" s="1" t="s">
        <v>38</v>
      </c>
      <c r="G31" s="15" t="s">
        <v>207</v>
      </c>
      <c r="H31" s="15" t="s">
        <v>41</v>
      </c>
      <c r="I31" s="15" t="s">
        <v>36</v>
      </c>
      <c r="J31" s="15" t="s">
        <v>208</v>
      </c>
      <c r="K31" s="1" t="s">
        <v>38</v>
      </c>
      <c r="M31" s="1" t="s">
        <v>45</v>
      </c>
      <c r="N31" s="1" t="s">
        <v>205</v>
      </c>
      <c r="O31" s="1" t="s">
        <v>209</v>
      </c>
      <c r="P31" s="1" t="s">
        <v>36</v>
      </c>
      <c r="Q31" s="1" t="s">
        <v>206</v>
      </c>
      <c r="R31" s="1" t="s">
        <v>38</v>
      </c>
      <c r="T31" s="1" t="s">
        <v>210</v>
      </c>
      <c r="U31" s="1" t="s">
        <v>48</v>
      </c>
      <c r="V31" s="1" t="s">
        <v>207</v>
      </c>
      <c r="W31" s="1" t="s">
        <v>49</v>
      </c>
      <c r="X31" s="1" t="s">
        <v>36</v>
      </c>
      <c r="Y31" s="1" t="s">
        <v>208</v>
      </c>
      <c r="Z31" s="1" t="s">
        <v>38</v>
      </c>
    </row>
    <row r="32" spans="1:26" x14ac:dyDescent="0.3">
      <c r="A32" s="1" t="s">
        <v>211</v>
      </c>
      <c r="B32" s="1" t="s">
        <v>41</v>
      </c>
      <c r="C32" s="1" t="s">
        <v>36</v>
      </c>
      <c r="D32" s="1" t="s">
        <v>212</v>
      </c>
      <c r="E32" s="1" t="s">
        <v>38</v>
      </c>
      <c r="G32" s="1" t="s">
        <v>213</v>
      </c>
      <c r="H32" s="1" t="s">
        <v>41</v>
      </c>
      <c r="I32" s="1" t="s">
        <v>36</v>
      </c>
      <c r="J32" s="1" t="s">
        <v>214</v>
      </c>
      <c r="K32" s="1" t="s">
        <v>38</v>
      </c>
      <c r="M32" s="1" t="s">
        <v>45</v>
      </c>
      <c r="N32" s="1" t="s">
        <v>211</v>
      </c>
      <c r="O32" s="1" t="s">
        <v>215</v>
      </c>
      <c r="P32" s="1" t="s">
        <v>36</v>
      </c>
      <c r="Q32" s="1" t="s">
        <v>212</v>
      </c>
      <c r="R32" s="1" t="s">
        <v>38</v>
      </c>
      <c r="T32" s="1" t="s">
        <v>216</v>
      </c>
      <c r="U32" s="1" t="s">
        <v>48</v>
      </c>
      <c r="V32" s="1" t="s">
        <v>213</v>
      </c>
      <c r="W32" s="1" t="s">
        <v>49</v>
      </c>
      <c r="X32" s="1" t="s">
        <v>36</v>
      </c>
      <c r="Y32" s="1" t="s">
        <v>214</v>
      </c>
      <c r="Z32" s="1" t="s">
        <v>38</v>
      </c>
    </row>
    <row r="33" spans="1:26" x14ac:dyDescent="0.3">
      <c r="A33" t="s">
        <v>217</v>
      </c>
      <c r="B33" s="1" t="s">
        <v>41</v>
      </c>
      <c r="C33" s="1" t="s">
        <v>36</v>
      </c>
      <c r="D33" s="1" t="s">
        <v>218</v>
      </c>
      <c r="E33" s="1" t="s">
        <v>38</v>
      </c>
      <c r="G33" s="1" t="s">
        <v>219</v>
      </c>
      <c r="H33" s="1" t="s">
        <v>41</v>
      </c>
      <c r="I33" s="1" t="s">
        <v>36</v>
      </c>
      <c r="J33" s="1" t="s">
        <v>220</v>
      </c>
      <c r="K33" s="1" t="s">
        <v>38</v>
      </c>
      <c r="M33" s="1" t="s">
        <v>45</v>
      </c>
      <c r="N33" t="s">
        <v>217</v>
      </c>
      <c r="O33" s="1" t="s">
        <v>221</v>
      </c>
      <c r="P33" s="1" t="s">
        <v>36</v>
      </c>
      <c r="Q33" s="1" t="s">
        <v>218</v>
      </c>
      <c r="R33" s="1" t="s">
        <v>38</v>
      </c>
      <c r="T33" s="1" t="s">
        <v>222</v>
      </c>
      <c r="U33" s="1" t="s">
        <v>48</v>
      </c>
      <c r="V33" s="1" t="s">
        <v>219</v>
      </c>
      <c r="W33" s="1" t="s">
        <v>49</v>
      </c>
      <c r="X33" s="1" t="s">
        <v>36</v>
      </c>
      <c r="Y33" s="1" t="s">
        <v>220</v>
      </c>
      <c r="Z33" s="1" t="s">
        <v>38</v>
      </c>
    </row>
    <row r="34" spans="1:26" x14ac:dyDescent="0.3">
      <c r="A34" t="s">
        <v>223</v>
      </c>
      <c r="B34" s="1" t="s">
        <v>41</v>
      </c>
      <c r="C34" s="1" t="s">
        <v>36</v>
      </c>
      <c r="D34" s="1" t="s">
        <v>224</v>
      </c>
      <c r="E34" s="1" t="s">
        <v>38</v>
      </c>
      <c r="G34" s="1" t="s">
        <v>225</v>
      </c>
      <c r="H34" s="1" t="s">
        <v>41</v>
      </c>
      <c r="I34" s="1" t="s">
        <v>36</v>
      </c>
      <c r="J34" t="s">
        <v>226</v>
      </c>
      <c r="K34" s="1" t="s">
        <v>38</v>
      </c>
      <c r="M34" s="1" t="s">
        <v>45</v>
      </c>
      <c r="N34" t="s">
        <v>223</v>
      </c>
      <c r="O34" s="1" t="s">
        <v>227</v>
      </c>
      <c r="P34" s="1" t="s">
        <v>36</v>
      </c>
      <c r="Q34" s="1" t="s">
        <v>224</v>
      </c>
      <c r="R34" s="1" t="s">
        <v>38</v>
      </c>
      <c r="T34" s="1" t="s">
        <v>228</v>
      </c>
      <c r="U34" s="1" t="s">
        <v>48</v>
      </c>
      <c r="V34" s="1" t="s">
        <v>225</v>
      </c>
      <c r="W34" s="1" t="s">
        <v>49</v>
      </c>
      <c r="X34" s="1" t="s">
        <v>36</v>
      </c>
      <c r="Y34" t="s">
        <v>226</v>
      </c>
      <c r="Z34" s="1" t="s">
        <v>38</v>
      </c>
    </row>
    <row r="35" spans="1:26" x14ac:dyDescent="0.3">
      <c r="C35" s="1" t="s">
        <v>36</v>
      </c>
      <c r="D35" s="2" t="s">
        <v>229</v>
      </c>
      <c r="E35" s="1" t="s">
        <v>38</v>
      </c>
      <c r="I35" s="1" t="s">
        <v>36</v>
      </c>
      <c r="J35" s="2" t="s">
        <v>230</v>
      </c>
      <c r="K35" s="1" t="s">
        <v>38</v>
      </c>
      <c r="P35" s="1" t="s">
        <v>36</v>
      </c>
      <c r="Q35" s="2" t="s">
        <v>229</v>
      </c>
      <c r="R35" s="1" t="s">
        <v>38</v>
      </c>
      <c r="W35" s="1" t="s">
        <v>49</v>
      </c>
      <c r="X35" s="1" t="s">
        <v>36</v>
      </c>
      <c r="Y35" s="2" t="s">
        <v>230</v>
      </c>
      <c r="Z35" s="1" t="s">
        <v>38</v>
      </c>
    </row>
    <row r="36" spans="1:26" x14ac:dyDescent="0.3">
      <c r="A36" s="17" t="s">
        <v>231</v>
      </c>
      <c r="B36" s="15" t="s">
        <v>41</v>
      </c>
      <c r="C36" s="15" t="s">
        <v>36</v>
      </c>
      <c r="D36" s="17" t="s">
        <v>232</v>
      </c>
      <c r="E36" s="1" t="s">
        <v>38</v>
      </c>
      <c r="G36" s="32" t="s">
        <v>233</v>
      </c>
      <c r="H36" s="32" t="s">
        <v>41</v>
      </c>
      <c r="I36" s="32" t="s">
        <v>36</v>
      </c>
      <c r="J36" s="33" t="s">
        <v>234</v>
      </c>
      <c r="K36" s="32" t="s">
        <v>38</v>
      </c>
      <c r="M36" s="1" t="s">
        <v>45</v>
      </c>
      <c r="N36" t="s">
        <v>231</v>
      </c>
      <c r="O36" s="1" t="s">
        <v>235</v>
      </c>
      <c r="P36" s="1" t="s">
        <v>36</v>
      </c>
      <c r="Q36" t="s">
        <v>232</v>
      </c>
      <c r="R36" s="1" t="s">
        <v>38</v>
      </c>
      <c r="T36" s="1" t="s">
        <v>236</v>
      </c>
      <c r="U36" s="1" t="s">
        <v>48</v>
      </c>
      <c r="V36" s="32" t="s">
        <v>233</v>
      </c>
      <c r="W36" s="1" t="s">
        <v>49</v>
      </c>
      <c r="X36" s="1" t="s">
        <v>36</v>
      </c>
      <c r="Y36" s="33" t="s">
        <v>234</v>
      </c>
      <c r="Z36" s="1" t="s">
        <v>38</v>
      </c>
    </row>
    <row r="37" spans="1:26" x14ac:dyDescent="0.3">
      <c r="A37" s="17" t="s">
        <v>237</v>
      </c>
      <c r="B37" s="15" t="s">
        <v>41</v>
      </c>
      <c r="C37" s="15" t="s">
        <v>36</v>
      </c>
      <c r="D37" s="17" t="s">
        <v>238</v>
      </c>
      <c r="E37" s="1" t="s">
        <v>38</v>
      </c>
      <c r="G37" s="32" t="s">
        <v>239</v>
      </c>
      <c r="H37" s="32" t="s">
        <v>41</v>
      </c>
      <c r="I37" s="32" t="s">
        <v>36</v>
      </c>
      <c r="J37" s="33" t="s">
        <v>240</v>
      </c>
      <c r="K37" s="32" t="s">
        <v>38</v>
      </c>
      <c r="M37" s="1" t="s">
        <v>45</v>
      </c>
      <c r="N37" t="s">
        <v>237</v>
      </c>
      <c r="O37" s="1" t="s">
        <v>241</v>
      </c>
      <c r="P37" s="1" t="s">
        <v>36</v>
      </c>
      <c r="Q37" t="s">
        <v>238</v>
      </c>
      <c r="R37" s="1" t="s">
        <v>38</v>
      </c>
      <c r="T37" s="1" t="s">
        <v>242</v>
      </c>
      <c r="U37" s="1" t="s">
        <v>48</v>
      </c>
      <c r="V37" s="32" t="s">
        <v>239</v>
      </c>
      <c r="W37" s="1" t="s">
        <v>49</v>
      </c>
      <c r="X37" s="1" t="s">
        <v>36</v>
      </c>
      <c r="Y37" s="33" t="s">
        <v>240</v>
      </c>
      <c r="Z37" s="1" t="s">
        <v>38</v>
      </c>
    </row>
    <row r="38" spans="1:26" x14ac:dyDescent="0.3">
      <c r="A38" s="17" t="s">
        <v>243</v>
      </c>
      <c r="B38" s="15" t="s">
        <v>41</v>
      </c>
      <c r="C38" s="15" t="s">
        <v>36</v>
      </c>
      <c r="D38" s="17" t="s">
        <v>244</v>
      </c>
      <c r="E38" s="1" t="s">
        <v>38</v>
      </c>
      <c r="G38" s="32" t="s">
        <v>245</v>
      </c>
      <c r="H38" s="32" t="s">
        <v>41</v>
      </c>
      <c r="I38" s="32" t="s">
        <v>36</v>
      </c>
      <c r="J38" s="33" t="s">
        <v>246</v>
      </c>
      <c r="K38" s="32" t="s">
        <v>38</v>
      </c>
      <c r="M38" s="1" t="s">
        <v>45</v>
      </c>
      <c r="N38" t="s">
        <v>243</v>
      </c>
      <c r="O38" s="1" t="s">
        <v>247</v>
      </c>
      <c r="P38" s="1" t="s">
        <v>36</v>
      </c>
      <c r="Q38" t="s">
        <v>244</v>
      </c>
      <c r="R38" s="1" t="s">
        <v>38</v>
      </c>
      <c r="T38" s="1" t="s">
        <v>248</v>
      </c>
      <c r="U38" s="1" t="s">
        <v>48</v>
      </c>
      <c r="V38" s="32" t="s">
        <v>245</v>
      </c>
      <c r="W38" s="1" t="s">
        <v>49</v>
      </c>
      <c r="X38" s="1" t="s">
        <v>36</v>
      </c>
      <c r="Y38" s="33" t="s">
        <v>246</v>
      </c>
      <c r="Z38" s="1" t="s">
        <v>38</v>
      </c>
    </row>
    <row r="39" spans="1:26" x14ac:dyDescent="0.3">
      <c r="A39" s="17" t="s">
        <v>249</v>
      </c>
      <c r="B39" s="15" t="s">
        <v>41</v>
      </c>
      <c r="C39" s="15" t="s">
        <v>36</v>
      </c>
      <c r="D39" s="17" t="s">
        <v>250</v>
      </c>
      <c r="E39" s="1" t="s">
        <v>38</v>
      </c>
      <c r="G39" s="32" t="s">
        <v>251</v>
      </c>
      <c r="H39" s="32" t="s">
        <v>41</v>
      </c>
      <c r="I39" s="32" t="s">
        <v>36</v>
      </c>
      <c r="J39" s="33" t="s">
        <v>252</v>
      </c>
      <c r="K39" s="32" t="s">
        <v>38</v>
      </c>
      <c r="M39" s="1" t="s">
        <v>45</v>
      </c>
      <c r="N39" t="s">
        <v>249</v>
      </c>
      <c r="O39" s="1" t="s">
        <v>253</v>
      </c>
      <c r="P39" s="1" t="s">
        <v>36</v>
      </c>
      <c r="Q39" t="s">
        <v>250</v>
      </c>
      <c r="R39" s="1" t="s">
        <v>38</v>
      </c>
      <c r="T39" s="1" t="s">
        <v>254</v>
      </c>
      <c r="U39" s="1" t="s">
        <v>48</v>
      </c>
      <c r="V39" s="32" t="s">
        <v>251</v>
      </c>
      <c r="W39" s="1" t="s">
        <v>49</v>
      </c>
      <c r="X39" s="1" t="s">
        <v>36</v>
      </c>
      <c r="Y39" s="33" t="s">
        <v>252</v>
      </c>
      <c r="Z39" s="1" t="s">
        <v>38</v>
      </c>
    </row>
    <row r="40" spans="1:26" x14ac:dyDescent="0.3">
      <c r="A40" s="17" t="s">
        <v>255</v>
      </c>
      <c r="B40" s="15" t="s">
        <v>41</v>
      </c>
      <c r="C40" s="15" t="s">
        <v>36</v>
      </c>
      <c r="D40" s="17" t="s">
        <v>256</v>
      </c>
      <c r="E40" s="1" t="s">
        <v>38</v>
      </c>
      <c r="G40" s="34" t="s">
        <v>257</v>
      </c>
      <c r="H40" s="34" t="s">
        <v>41</v>
      </c>
      <c r="I40" s="34" t="s">
        <v>36</v>
      </c>
      <c r="J40" s="36" t="s">
        <v>258</v>
      </c>
      <c r="K40" s="34" t="s">
        <v>38</v>
      </c>
      <c r="M40" s="1" t="s">
        <v>45</v>
      </c>
      <c r="N40" t="s">
        <v>255</v>
      </c>
      <c r="O40" s="1" t="s">
        <v>259</v>
      </c>
      <c r="P40" s="1" t="s">
        <v>36</v>
      </c>
      <c r="Q40" t="s">
        <v>256</v>
      </c>
      <c r="R40" s="1" t="s">
        <v>38</v>
      </c>
      <c r="T40" s="1" t="s">
        <v>260</v>
      </c>
      <c r="U40" s="1" t="s">
        <v>48</v>
      </c>
      <c r="V40" s="34" t="s">
        <v>257</v>
      </c>
      <c r="W40" s="1" t="s">
        <v>49</v>
      </c>
      <c r="X40" s="1" t="s">
        <v>36</v>
      </c>
      <c r="Y40" s="36" t="s">
        <v>258</v>
      </c>
      <c r="Z40" s="1" t="s">
        <v>38</v>
      </c>
    </row>
    <row r="41" spans="1:26" x14ac:dyDescent="0.3">
      <c r="A41" s="17" t="s">
        <v>261</v>
      </c>
      <c r="B41" s="15" t="s">
        <v>41</v>
      </c>
      <c r="C41" s="15" t="s">
        <v>36</v>
      </c>
      <c r="D41" s="17" t="s">
        <v>262</v>
      </c>
      <c r="E41" s="1" t="s">
        <v>38</v>
      </c>
      <c r="G41" s="34" t="s">
        <v>263</v>
      </c>
      <c r="H41" s="34" t="s">
        <v>41</v>
      </c>
      <c r="I41" s="34" t="s">
        <v>36</v>
      </c>
      <c r="J41" s="36" t="s">
        <v>264</v>
      </c>
      <c r="K41" s="34" t="s">
        <v>38</v>
      </c>
      <c r="M41" s="1" t="s">
        <v>45</v>
      </c>
      <c r="N41" t="s">
        <v>261</v>
      </c>
      <c r="O41" s="1" t="s">
        <v>265</v>
      </c>
      <c r="P41" s="1" t="s">
        <v>36</v>
      </c>
      <c r="Q41" t="s">
        <v>262</v>
      </c>
      <c r="R41" s="1" t="s">
        <v>38</v>
      </c>
      <c r="T41" s="1" t="s">
        <v>266</v>
      </c>
      <c r="U41" s="1" t="s">
        <v>48</v>
      </c>
      <c r="V41" s="34" t="s">
        <v>263</v>
      </c>
      <c r="W41" s="1" t="s">
        <v>49</v>
      </c>
      <c r="X41" s="1" t="s">
        <v>36</v>
      </c>
      <c r="Y41" s="36" t="s">
        <v>264</v>
      </c>
      <c r="Z41" s="1" t="s">
        <v>38</v>
      </c>
    </row>
    <row r="42" spans="1:26" x14ac:dyDescent="0.3">
      <c r="A42" s="17" t="s">
        <v>267</v>
      </c>
      <c r="B42" s="15" t="s">
        <v>41</v>
      </c>
      <c r="C42" s="15" t="s">
        <v>36</v>
      </c>
      <c r="D42" s="17" t="s">
        <v>268</v>
      </c>
      <c r="E42" s="1" t="s">
        <v>38</v>
      </c>
      <c r="G42" s="34" t="s">
        <v>269</v>
      </c>
      <c r="H42" s="34" t="s">
        <v>41</v>
      </c>
      <c r="I42" s="34" t="s">
        <v>36</v>
      </c>
      <c r="J42" s="36" t="s">
        <v>270</v>
      </c>
      <c r="K42" s="34" t="s">
        <v>38</v>
      </c>
      <c r="M42" s="1" t="s">
        <v>45</v>
      </c>
      <c r="N42" t="s">
        <v>267</v>
      </c>
      <c r="O42" s="1" t="s">
        <v>271</v>
      </c>
      <c r="P42" s="1" t="s">
        <v>36</v>
      </c>
      <c r="Q42" t="s">
        <v>268</v>
      </c>
      <c r="R42" s="1" t="s">
        <v>38</v>
      </c>
      <c r="T42" s="1" t="s">
        <v>272</v>
      </c>
      <c r="U42" s="1" t="s">
        <v>48</v>
      </c>
      <c r="V42" s="34" t="s">
        <v>269</v>
      </c>
      <c r="W42" s="1" t="s">
        <v>49</v>
      </c>
      <c r="X42" s="1" t="s">
        <v>36</v>
      </c>
      <c r="Y42" s="36" t="s">
        <v>270</v>
      </c>
      <c r="Z42" s="1" t="s">
        <v>38</v>
      </c>
    </row>
    <row r="43" spans="1:26" x14ac:dyDescent="0.3">
      <c r="A43" s="17" t="s">
        <v>273</v>
      </c>
      <c r="B43" s="15" t="s">
        <v>41</v>
      </c>
      <c r="C43" s="15" t="s">
        <v>36</v>
      </c>
      <c r="D43" s="17" t="s">
        <v>274</v>
      </c>
      <c r="E43" s="1" t="s">
        <v>38</v>
      </c>
      <c r="G43" s="35" t="s">
        <v>275</v>
      </c>
      <c r="H43" s="35" t="s">
        <v>41</v>
      </c>
      <c r="I43" s="35" t="s">
        <v>36</v>
      </c>
      <c r="J43" s="37" t="s">
        <v>276</v>
      </c>
      <c r="K43" s="35" t="s">
        <v>38</v>
      </c>
      <c r="M43" s="1" t="s">
        <v>45</v>
      </c>
      <c r="N43" t="s">
        <v>273</v>
      </c>
      <c r="O43" s="1" t="s">
        <v>277</v>
      </c>
      <c r="P43" s="1" t="s">
        <v>36</v>
      </c>
      <c r="Q43" t="s">
        <v>274</v>
      </c>
      <c r="R43" s="1" t="s">
        <v>38</v>
      </c>
      <c r="T43" s="1" t="s">
        <v>278</v>
      </c>
      <c r="U43" s="1" t="s">
        <v>48</v>
      </c>
      <c r="V43" s="35" t="s">
        <v>275</v>
      </c>
      <c r="W43" s="1" t="s">
        <v>49</v>
      </c>
      <c r="X43" s="1" t="s">
        <v>36</v>
      </c>
      <c r="Y43" s="37" t="s">
        <v>276</v>
      </c>
      <c r="Z43" s="1" t="s">
        <v>38</v>
      </c>
    </row>
    <row r="44" spans="1:26" x14ac:dyDescent="0.3">
      <c r="A44" s="17" t="s">
        <v>279</v>
      </c>
      <c r="B44" s="15" t="s">
        <v>41</v>
      </c>
      <c r="C44" s="15" t="s">
        <v>36</v>
      </c>
      <c r="D44" s="17" t="s">
        <v>280</v>
      </c>
      <c r="E44" s="1" t="s">
        <v>38</v>
      </c>
      <c r="G44" s="35" t="s">
        <v>281</v>
      </c>
      <c r="H44" s="35" t="s">
        <v>41</v>
      </c>
      <c r="I44" s="35" t="s">
        <v>36</v>
      </c>
      <c r="J44" s="37" t="s">
        <v>282</v>
      </c>
      <c r="K44" s="35" t="s">
        <v>38</v>
      </c>
      <c r="M44" s="1" t="s">
        <v>45</v>
      </c>
      <c r="N44" t="s">
        <v>279</v>
      </c>
      <c r="O44" s="1" t="s">
        <v>283</v>
      </c>
      <c r="P44" s="1" t="s">
        <v>36</v>
      </c>
      <c r="Q44" t="s">
        <v>280</v>
      </c>
      <c r="R44" s="1" t="s">
        <v>38</v>
      </c>
      <c r="T44" s="1" t="s">
        <v>284</v>
      </c>
      <c r="U44" s="1" t="s">
        <v>48</v>
      </c>
      <c r="V44" s="35" t="s">
        <v>281</v>
      </c>
      <c r="W44" s="1" t="s">
        <v>49</v>
      </c>
      <c r="X44" s="1" t="s">
        <v>36</v>
      </c>
      <c r="Y44" s="37" t="s">
        <v>282</v>
      </c>
      <c r="Z44" s="1" t="s">
        <v>38</v>
      </c>
    </row>
    <row r="45" spans="1:26" x14ac:dyDescent="0.3">
      <c r="A45" s="17" t="s">
        <v>285</v>
      </c>
      <c r="B45" s="15" t="s">
        <v>41</v>
      </c>
      <c r="C45" s="15" t="s">
        <v>36</v>
      </c>
      <c r="D45" s="17" t="s">
        <v>286</v>
      </c>
      <c r="E45" s="1" t="s">
        <v>38</v>
      </c>
      <c r="G45" s="35" t="s">
        <v>287</v>
      </c>
      <c r="H45" s="35" t="s">
        <v>41</v>
      </c>
      <c r="I45" s="35" t="s">
        <v>36</v>
      </c>
      <c r="J45" s="37" t="s">
        <v>288</v>
      </c>
      <c r="K45" s="35" t="s">
        <v>38</v>
      </c>
      <c r="M45" s="1" t="s">
        <v>45</v>
      </c>
      <c r="N45" t="s">
        <v>285</v>
      </c>
      <c r="O45" s="1" t="s">
        <v>289</v>
      </c>
      <c r="P45" s="1" t="s">
        <v>36</v>
      </c>
      <c r="Q45" t="s">
        <v>286</v>
      </c>
      <c r="R45" s="1" t="s">
        <v>38</v>
      </c>
      <c r="T45" s="1" t="s">
        <v>290</v>
      </c>
      <c r="U45" s="1" t="s">
        <v>48</v>
      </c>
      <c r="V45" s="35" t="s">
        <v>287</v>
      </c>
      <c r="W45" s="1" t="s">
        <v>49</v>
      </c>
      <c r="X45" s="1" t="s">
        <v>36</v>
      </c>
      <c r="Y45" s="37" t="s">
        <v>288</v>
      </c>
      <c r="Z45" s="1" t="s">
        <v>38</v>
      </c>
    </row>
    <row r="46" spans="1:26" x14ac:dyDescent="0.3">
      <c r="A46" s="17" t="s">
        <v>291</v>
      </c>
      <c r="B46" s="15" t="s">
        <v>41</v>
      </c>
      <c r="C46" s="15" t="s">
        <v>36</v>
      </c>
      <c r="D46" s="17" t="s">
        <v>292</v>
      </c>
      <c r="E46" s="1" t="s">
        <v>38</v>
      </c>
      <c r="G46" s="1" t="s">
        <v>293</v>
      </c>
      <c r="H46" s="1" t="s">
        <v>41</v>
      </c>
      <c r="I46" s="1" t="s">
        <v>36</v>
      </c>
      <c r="J46" t="s">
        <v>89</v>
      </c>
      <c r="K46" s="1" t="s">
        <v>38</v>
      </c>
      <c r="M46" s="1" t="s">
        <v>45</v>
      </c>
      <c r="N46" t="s">
        <v>291</v>
      </c>
      <c r="O46" s="1" t="s">
        <v>294</v>
      </c>
      <c r="P46" s="1" t="s">
        <v>36</v>
      </c>
      <c r="Q46" t="s">
        <v>292</v>
      </c>
      <c r="R46" s="1" t="s">
        <v>38</v>
      </c>
      <c r="T46" s="1" t="s">
        <v>295</v>
      </c>
      <c r="U46" s="1" t="s">
        <v>48</v>
      </c>
      <c r="V46" s="1" t="s">
        <v>293</v>
      </c>
      <c r="W46" s="1" t="s">
        <v>49</v>
      </c>
      <c r="X46" s="1" t="s">
        <v>36</v>
      </c>
      <c r="Y46" t="s">
        <v>89</v>
      </c>
      <c r="Z46" s="1" t="s">
        <v>38</v>
      </c>
    </row>
    <row r="47" spans="1:26" x14ac:dyDescent="0.3">
      <c r="A47" s="17" t="s">
        <v>296</v>
      </c>
      <c r="B47" s="15" t="s">
        <v>41</v>
      </c>
      <c r="C47" s="15" t="s">
        <v>36</v>
      </c>
      <c r="D47" s="17" t="s">
        <v>297</v>
      </c>
      <c r="E47" s="1" t="s">
        <v>38</v>
      </c>
      <c r="G47" s="1" t="s">
        <v>298</v>
      </c>
      <c r="H47" s="1" t="s">
        <v>41</v>
      </c>
      <c r="I47" s="1" t="s">
        <v>36</v>
      </c>
      <c r="J47" t="s">
        <v>89</v>
      </c>
      <c r="K47" s="1" t="s">
        <v>38</v>
      </c>
      <c r="M47" s="1" t="s">
        <v>45</v>
      </c>
      <c r="N47" t="s">
        <v>296</v>
      </c>
      <c r="O47" s="1" t="s">
        <v>299</v>
      </c>
      <c r="P47" s="1" t="s">
        <v>36</v>
      </c>
      <c r="Q47" t="s">
        <v>297</v>
      </c>
      <c r="R47" s="1" t="s">
        <v>38</v>
      </c>
      <c r="T47" s="1" t="s">
        <v>300</v>
      </c>
      <c r="U47" s="1" t="s">
        <v>48</v>
      </c>
      <c r="V47" s="1" t="s">
        <v>298</v>
      </c>
      <c r="W47" s="1" t="s">
        <v>49</v>
      </c>
      <c r="X47" s="1" t="s">
        <v>36</v>
      </c>
      <c r="Y47" t="s">
        <v>89</v>
      </c>
      <c r="Z47" s="1" t="s">
        <v>38</v>
      </c>
    </row>
    <row r="48" spans="1:26" x14ac:dyDescent="0.3">
      <c r="A48" s="17" t="s">
        <v>301</v>
      </c>
      <c r="B48" s="15" t="s">
        <v>41</v>
      </c>
      <c r="C48" s="15" t="s">
        <v>36</v>
      </c>
      <c r="D48" s="17" t="s">
        <v>302</v>
      </c>
      <c r="E48" s="1" t="s">
        <v>38</v>
      </c>
      <c r="G48" s="1" t="s">
        <v>303</v>
      </c>
      <c r="H48" s="1" t="s">
        <v>41</v>
      </c>
      <c r="I48" s="1" t="s">
        <v>36</v>
      </c>
      <c r="J48" t="s">
        <v>89</v>
      </c>
      <c r="K48" s="1" t="s">
        <v>38</v>
      </c>
      <c r="M48" s="1" t="s">
        <v>45</v>
      </c>
      <c r="N48" t="s">
        <v>301</v>
      </c>
      <c r="O48" s="1" t="s">
        <v>304</v>
      </c>
      <c r="P48" s="1" t="s">
        <v>36</v>
      </c>
      <c r="Q48" t="s">
        <v>302</v>
      </c>
      <c r="R48" s="1" t="s">
        <v>38</v>
      </c>
      <c r="T48" s="1" t="s">
        <v>305</v>
      </c>
      <c r="U48" s="1" t="s">
        <v>48</v>
      </c>
      <c r="V48" s="1" t="s">
        <v>303</v>
      </c>
      <c r="W48" s="1" t="s">
        <v>49</v>
      </c>
      <c r="X48" s="1" t="s">
        <v>36</v>
      </c>
      <c r="Y48" t="s">
        <v>89</v>
      </c>
      <c r="Z48" s="1" t="s">
        <v>38</v>
      </c>
    </row>
    <row r="49" spans="1:26" x14ac:dyDescent="0.3">
      <c r="A49" s="17" t="s">
        <v>306</v>
      </c>
      <c r="B49" s="15" t="s">
        <v>41</v>
      </c>
      <c r="C49" s="15" t="s">
        <v>36</v>
      </c>
      <c r="D49" s="17" t="s">
        <v>307</v>
      </c>
      <c r="E49" s="1" t="s">
        <v>38</v>
      </c>
      <c r="G49" s="1" t="s">
        <v>308</v>
      </c>
      <c r="H49" s="1" t="s">
        <v>41</v>
      </c>
      <c r="I49" s="1" t="s">
        <v>36</v>
      </c>
      <c r="J49" t="s">
        <v>89</v>
      </c>
      <c r="K49" s="1" t="s">
        <v>38</v>
      </c>
      <c r="M49" s="1" t="s">
        <v>45</v>
      </c>
      <c r="N49" t="s">
        <v>306</v>
      </c>
      <c r="O49" s="1" t="s">
        <v>309</v>
      </c>
      <c r="P49" s="1" t="s">
        <v>36</v>
      </c>
      <c r="Q49" t="s">
        <v>307</v>
      </c>
      <c r="R49" s="1" t="s">
        <v>38</v>
      </c>
      <c r="T49" s="1" t="s">
        <v>310</v>
      </c>
      <c r="U49" s="1" t="s">
        <v>48</v>
      </c>
      <c r="V49" s="1" t="s">
        <v>308</v>
      </c>
      <c r="W49" s="1" t="s">
        <v>49</v>
      </c>
      <c r="X49" s="1" t="s">
        <v>36</v>
      </c>
      <c r="Y49" t="s">
        <v>89</v>
      </c>
      <c r="Z49" s="1" t="s">
        <v>38</v>
      </c>
    </row>
    <row r="50" spans="1:26" x14ac:dyDescent="0.3">
      <c r="A50" s="1" t="s">
        <v>311</v>
      </c>
      <c r="B50" s="1" t="s">
        <v>41</v>
      </c>
      <c r="C50" s="1" t="s">
        <v>36</v>
      </c>
      <c r="D50" t="s">
        <v>312</v>
      </c>
      <c r="E50" s="1" t="s">
        <v>38</v>
      </c>
      <c r="G50" s="1" t="s">
        <v>313</v>
      </c>
      <c r="H50" s="1" t="s">
        <v>41</v>
      </c>
      <c r="I50" s="1" t="s">
        <v>36</v>
      </c>
      <c r="J50" t="s">
        <v>89</v>
      </c>
      <c r="K50" s="1" t="s">
        <v>38</v>
      </c>
      <c r="M50" s="1" t="s">
        <v>45</v>
      </c>
      <c r="N50" s="1" t="s">
        <v>311</v>
      </c>
      <c r="O50" s="1" t="s">
        <v>314</v>
      </c>
      <c r="P50" s="1" t="s">
        <v>36</v>
      </c>
      <c r="Q50" t="s">
        <v>312</v>
      </c>
      <c r="R50" s="1" t="s">
        <v>38</v>
      </c>
      <c r="T50" s="1" t="s">
        <v>315</v>
      </c>
      <c r="U50" s="1" t="s">
        <v>48</v>
      </c>
      <c r="V50" s="1" t="s">
        <v>313</v>
      </c>
      <c r="W50" s="1" t="s">
        <v>49</v>
      </c>
      <c r="X50" s="1" t="s">
        <v>36</v>
      </c>
      <c r="Y50" t="s">
        <v>89</v>
      </c>
      <c r="Z50" s="1" t="s">
        <v>38</v>
      </c>
    </row>
    <row r="51" spans="1:26" x14ac:dyDescent="0.3">
      <c r="A51" s="1" t="s">
        <v>316</v>
      </c>
      <c r="B51" s="1" t="s">
        <v>41</v>
      </c>
      <c r="C51" s="1" t="s">
        <v>36</v>
      </c>
      <c r="D51" t="s">
        <v>317</v>
      </c>
      <c r="E51" s="1" t="s">
        <v>38</v>
      </c>
      <c r="G51" s="1" t="s">
        <v>318</v>
      </c>
      <c r="H51" s="1" t="s">
        <v>41</v>
      </c>
      <c r="I51" s="1" t="s">
        <v>36</v>
      </c>
      <c r="J51" t="s">
        <v>89</v>
      </c>
      <c r="K51" s="1" t="s">
        <v>38</v>
      </c>
      <c r="M51" s="1" t="s">
        <v>45</v>
      </c>
      <c r="N51" s="1" t="s">
        <v>316</v>
      </c>
      <c r="O51" s="1" t="s">
        <v>319</v>
      </c>
      <c r="P51" s="1" t="s">
        <v>36</v>
      </c>
      <c r="Q51" t="s">
        <v>317</v>
      </c>
      <c r="R51" s="1" t="s">
        <v>38</v>
      </c>
      <c r="T51" s="1" t="s">
        <v>320</v>
      </c>
      <c r="U51" s="1" t="s">
        <v>48</v>
      </c>
      <c r="V51" s="1" t="s">
        <v>318</v>
      </c>
      <c r="W51" s="1" t="s">
        <v>49</v>
      </c>
      <c r="X51" s="1" t="s">
        <v>36</v>
      </c>
      <c r="Y51" t="s">
        <v>89</v>
      </c>
      <c r="Z51" s="1" t="s">
        <v>38</v>
      </c>
    </row>
    <row r="52" spans="1:26" x14ac:dyDescent="0.3">
      <c r="C52" s="1" t="s">
        <v>36</v>
      </c>
      <c r="D52" s="2" t="s">
        <v>321</v>
      </c>
      <c r="E52" s="1" t="s">
        <v>38</v>
      </c>
      <c r="I52" s="1" t="s">
        <v>36</v>
      </c>
      <c r="J52" s="2" t="s">
        <v>322</v>
      </c>
      <c r="K52" s="1" t="s">
        <v>38</v>
      </c>
      <c r="P52" s="1" t="s">
        <v>36</v>
      </c>
      <c r="Q52" s="2" t="s">
        <v>321</v>
      </c>
      <c r="R52" s="1" t="s">
        <v>38</v>
      </c>
      <c r="W52" s="1" t="s">
        <v>49</v>
      </c>
      <c r="X52" s="1" t="s">
        <v>36</v>
      </c>
      <c r="Y52" s="2" t="s">
        <v>322</v>
      </c>
      <c r="Z52" s="1" t="s">
        <v>38</v>
      </c>
    </row>
    <row r="53" spans="1:26" x14ac:dyDescent="0.3">
      <c r="A53" t="s">
        <v>323</v>
      </c>
      <c r="B53" s="1" t="s">
        <v>41</v>
      </c>
      <c r="C53" s="1" t="s">
        <v>36</v>
      </c>
      <c r="D53" t="s">
        <v>324</v>
      </c>
      <c r="E53" s="1" t="s">
        <v>38</v>
      </c>
      <c r="G53" s="36" t="s">
        <v>325</v>
      </c>
      <c r="H53" s="34" t="s">
        <v>41</v>
      </c>
      <c r="I53" s="34" t="s">
        <v>36</v>
      </c>
      <c r="J53" s="36" t="s">
        <v>326</v>
      </c>
      <c r="K53" s="34" t="s">
        <v>38</v>
      </c>
      <c r="M53" s="1" t="s">
        <v>45</v>
      </c>
      <c r="N53" t="s">
        <v>323</v>
      </c>
      <c r="O53" s="1" t="s">
        <v>327</v>
      </c>
      <c r="P53" s="1" t="s">
        <v>36</v>
      </c>
      <c r="Q53" t="s">
        <v>324</v>
      </c>
      <c r="R53" s="1" t="s">
        <v>38</v>
      </c>
      <c r="T53" s="1" t="s">
        <v>328</v>
      </c>
      <c r="U53" s="1" t="s">
        <v>48</v>
      </c>
      <c r="V53" s="36" t="s">
        <v>325</v>
      </c>
      <c r="W53" s="1" t="s">
        <v>49</v>
      </c>
      <c r="X53" s="1" t="s">
        <v>36</v>
      </c>
      <c r="Y53" s="36" t="s">
        <v>326</v>
      </c>
      <c r="Z53" s="1" t="s">
        <v>38</v>
      </c>
    </row>
    <row r="54" spans="1:26" x14ac:dyDescent="0.3">
      <c r="A54" t="s">
        <v>329</v>
      </c>
      <c r="B54" s="1" t="s">
        <v>41</v>
      </c>
      <c r="C54" s="1" t="s">
        <v>36</v>
      </c>
      <c r="D54" t="s">
        <v>330</v>
      </c>
      <c r="E54" s="1" t="s">
        <v>38</v>
      </c>
      <c r="G54" s="36" t="s">
        <v>331</v>
      </c>
      <c r="H54" s="34" t="s">
        <v>41</v>
      </c>
      <c r="I54" s="34" t="s">
        <v>36</v>
      </c>
      <c r="J54" s="36" t="s">
        <v>332</v>
      </c>
      <c r="K54" s="34" t="s">
        <v>38</v>
      </c>
      <c r="M54" s="1" t="s">
        <v>45</v>
      </c>
      <c r="N54" t="s">
        <v>329</v>
      </c>
      <c r="O54" s="1" t="s">
        <v>333</v>
      </c>
      <c r="P54" s="1" t="s">
        <v>36</v>
      </c>
      <c r="Q54" t="s">
        <v>330</v>
      </c>
      <c r="R54" s="1" t="s">
        <v>38</v>
      </c>
      <c r="T54" s="1" t="s">
        <v>334</v>
      </c>
      <c r="U54" s="1" t="s">
        <v>48</v>
      </c>
      <c r="V54" s="36" t="s">
        <v>331</v>
      </c>
      <c r="W54" s="1" t="s">
        <v>49</v>
      </c>
      <c r="X54" s="1" t="s">
        <v>36</v>
      </c>
      <c r="Y54" s="36" t="s">
        <v>332</v>
      </c>
      <c r="Z54" s="1" t="s">
        <v>38</v>
      </c>
    </row>
    <row r="55" spans="1:26" x14ac:dyDescent="0.3">
      <c r="A55" t="s">
        <v>335</v>
      </c>
      <c r="B55" s="1" t="s">
        <v>41</v>
      </c>
      <c r="C55" s="1" t="s">
        <v>36</v>
      </c>
      <c r="D55" t="s">
        <v>336</v>
      </c>
      <c r="E55" s="1" t="s">
        <v>38</v>
      </c>
      <c r="G55" s="36" t="s">
        <v>337</v>
      </c>
      <c r="H55" s="35" t="s">
        <v>41</v>
      </c>
      <c r="I55" s="35" t="s">
        <v>36</v>
      </c>
      <c r="J55" s="37" t="s">
        <v>338</v>
      </c>
      <c r="K55" s="35" t="s">
        <v>38</v>
      </c>
      <c r="M55" s="1" t="s">
        <v>45</v>
      </c>
      <c r="N55" t="s">
        <v>335</v>
      </c>
      <c r="O55" s="1" t="s">
        <v>339</v>
      </c>
      <c r="P55" s="1" t="s">
        <v>36</v>
      </c>
      <c r="Q55" t="s">
        <v>336</v>
      </c>
      <c r="R55" s="1" t="s">
        <v>38</v>
      </c>
      <c r="T55" s="1" t="s">
        <v>340</v>
      </c>
      <c r="U55" s="1" t="s">
        <v>48</v>
      </c>
      <c r="V55" s="36" t="s">
        <v>337</v>
      </c>
      <c r="W55" s="1" t="s">
        <v>49</v>
      </c>
      <c r="X55" s="1" t="s">
        <v>36</v>
      </c>
      <c r="Y55" s="37" t="s">
        <v>338</v>
      </c>
      <c r="Z55" s="1" t="s">
        <v>38</v>
      </c>
    </row>
    <row r="56" spans="1:26" x14ac:dyDescent="0.3">
      <c r="A56" t="s">
        <v>341</v>
      </c>
      <c r="B56" s="1" t="s">
        <v>41</v>
      </c>
      <c r="C56" s="1" t="s">
        <v>36</v>
      </c>
      <c r="D56" t="s">
        <v>342</v>
      </c>
      <c r="E56" s="1" t="s">
        <v>38</v>
      </c>
      <c r="G56" s="37" t="s">
        <v>343</v>
      </c>
      <c r="H56" s="35" t="s">
        <v>41</v>
      </c>
      <c r="I56" s="35" t="s">
        <v>36</v>
      </c>
      <c r="J56" s="37" t="s">
        <v>344</v>
      </c>
      <c r="K56" s="35" t="s">
        <v>38</v>
      </c>
      <c r="M56" s="1" t="s">
        <v>45</v>
      </c>
      <c r="N56" t="s">
        <v>341</v>
      </c>
      <c r="O56" s="1" t="s">
        <v>345</v>
      </c>
      <c r="P56" s="1" t="s">
        <v>36</v>
      </c>
      <c r="Q56" t="s">
        <v>342</v>
      </c>
      <c r="R56" s="1" t="s">
        <v>38</v>
      </c>
      <c r="T56" s="1" t="s">
        <v>346</v>
      </c>
      <c r="U56" s="1" t="s">
        <v>48</v>
      </c>
      <c r="V56" s="37" t="s">
        <v>343</v>
      </c>
      <c r="W56" s="1" t="s">
        <v>49</v>
      </c>
      <c r="X56" s="1" t="s">
        <v>36</v>
      </c>
      <c r="Y56" s="37" t="s">
        <v>344</v>
      </c>
      <c r="Z56" s="1" t="s">
        <v>38</v>
      </c>
    </row>
    <row r="57" spans="1:26" x14ac:dyDescent="0.3">
      <c r="A57" t="s">
        <v>347</v>
      </c>
      <c r="B57" s="1" t="s">
        <v>41</v>
      </c>
      <c r="C57" s="1" t="s">
        <v>36</v>
      </c>
      <c r="D57" t="s">
        <v>348</v>
      </c>
      <c r="E57" s="1" t="s">
        <v>38</v>
      </c>
      <c r="G57" s="34" t="s">
        <v>349</v>
      </c>
      <c r="H57" s="34" t="s">
        <v>41</v>
      </c>
      <c r="I57" s="34" t="s">
        <v>36</v>
      </c>
      <c r="J57" s="36" t="s">
        <v>350</v>
      </c>
      <c r="K57" s="34" t="s">
        <v>38</v>
      </c>
      <c r="M57" s="1" t="s">
        <v>45</v>
      </c>
      <c r="N57" t="s">
        <v>347</v>
      </c>
      <c r="O57" s="1" t="s">
        <v>351</v>
      </c>
      <c r="P57" s="1" t="s">
        <v>36</v>
      </c>
      <c r="Q57" t="s">
        <v>348</v>
      </c>
      <c r="R57" s="1" t="s">
        <v>38</v>
      </c>
      <c r="T57" s="1" t="s">
        <v>352</v>
      </c>
      <c r="U57" s="1" t="s">
        <v>48</v>
      </c>
      <c r="V57" s="34" t="s">
        <v>349</v>
      </c>
      <c r="W57" s="1" t="s">
        <v>49</v>
      </c>
      <c r="X57" s="1" t="s">
        <v>36</v>
      </c>
      <c r="Y57" s="36" t="s">
        <v>350</v>
      </c>
      <c r="Z57" s="1" t="s">
        <v>38</v>
      </c>
    </row>
    <row r="58" spans="1:26" x14ac:dyDescent="0.3">
      <c r="A58" t="s">
        <v>353</v>
      </c>
      <c r="B58" s="1" t="s">
        <v>41</v>
      </c>
      <c r="C58" s="1" t="s">
        <v>36</v>
      </c>
      <c r="D58" t="s">
        <v>354</v>
      </c>
      <c r="E58" s="1" t="s">
        <v>38</v>
      </c>
      <c r="G58" s="35" t="s">
        <v>355</v>
      </c>
      <c r="H58" s="35" t="s">
        <v>41</v>
      </c>
      <c r="I58" s="35" t="s">
        <v>36</v>
      </c>
      <c r="J58" s="37" t="s">
        <v>356</v>
      </c>
      <c r="K58" s="35" t="s">
        <v>38</v>
      </c>
      <c r="M58" s="1" t="s">
        <v>45</v>
      </c>
      <c r="N58" t="s">
        <v>353</v>
      </c>
      <c r="O58" s="1" t="s">
        <v>357</v>
      </c>
      <c r="P58" s="1" t="s">
        <v>36</v>
      </c>
      <c r="Q58" t="s">
        <v>354</v>
      </c>
      <c r="R58" s="1" t="s">
        <v>38</v>
      </c>
      <c r="T58" s="1" t="s">
        <v>358</v>
      </c>
      <c r="U58" s="1" t="s">
        <v>48</v>
      </c>
      <c r="V58" s="35" t="s">
        <v>355</v>
      </c>
      <c r="W58" s="1" t="s">
        <v>49</v>
      </c>
      <c r="X58" s="1" t="s">
        <v>36</v>
      </c>
      <c r="Y58" s="37" t="s">
        <v>356</v>
      </c>
      <c r="Z58" s="1" t="s">
        <v>38</v>
      </c>
    </row>
    <row r="59" spans="1:26" x14ac:dyDescent="0.3">
      <c r="A59" t="s">
        <v>359</v>
      </c>
      <c r="B59" s="1" t="s">
        <v>41</v>
      </c>
      <c r="C59" s="1" t="s">
        <v>36</v>
      </c>
      <c r="D59" t="s">
        <v>360</v>
      </c>
      <c r="E59" s="1" t="s">
        <v>38</v>
      </c>
      <c r="G59" s="36" t="s">
        <v>361</v>
      </c>
      <c r="H59" s="1" t="s">
        <v>41</v>
      </c>
      <c r="I59" s="1" t="s">
        <v>36</v>
      </c>
      <c r="J59" t="s">
        <v>362</v>
      </c>
      <c r="K59" s="1" t="s">
        <v>38</v>
      </c>
      <c r="M59" s="1" t="s">
        <v>45</v>
      </c>
      <c r="N59" t="s">
        <v>359</v>
      </c>
      <c r="O59" s="1" t="s">
        <v>363</v>
      </c>
      <c r="P59" s="1" t="s">
        <v>36</v>
      </c>
      <c r="Q59" t="s">
        <v>360</v>
      </c>
      <c r="R59" s="1" t="s">
        <v>38</v>
      </c>
      <c r="T59" s="1" t="s">
        <v>364</v>
      </c>
      <c r="U59" s="1" t="s">
        <v>48</v>
      </c>
      <c r="V59" s="36" t="s">
        <v>361</v>
      </c>
      <c r="W59" s="1" t="s">
        <v>49</v>
      </c>
      <c r="X59" s="1" t="s">
        <v>36</v>
      </c>
      <c r="Y59" t="s">
        <v>362</v>
      </c>
      <c r="Z59" s="1" t="s">
        <v>38</v>
      </c>
    </row>
    <row r="60" spans="1:26" x14ac:dyDescent="0.3">
      <c r="A60" t="s">
        <v>365</v>
      </c>
      <c r="B60" s="1" t="s">
        <v>41</v>
      </c>
      <c r="C60" s="1" t="s">
        <v>36</v>
      </c>
      <c r="D60" t="s">
        <v>366</v>
      </c>
      <c r="E60" s="1" t="s">
        <v>38</v>
      </c>
      <c r="G60" s="36" t="s">
        <v>367</v>
      </c>
      <c r="H60" s="1" t="s">
        <v>41</v>
      </c>
      <c r="I60" s="1" t="s">
        <v>36</v>
      </c>
      <c r="J60" t="s">
        <v>368</v>
      </c>
      <c r="K60" s="1" t="s">
        <v>38</v>
      </c>
      <c r="M60" s="1" t="s">
        <v>45</v>
      </c>
      <c r="N60" t="s">
        <v>365</v>
      </c>
      <c r="O60" s="1" t="s">
        <v>369</v>
      </c>
      <c r="P60" s="1" t="s">
        <v>36</v>
      </c>
      <c r="Q60" t="s">
        <v>366</v>
      </c>
      <c r="R60" s="1" t="s">
        <v>38</v>
      </c>
      <c r="T60" s="1" t="s">
        <v>370</v>
      </c>
      <c r="U60" s="1" t="s">
        <v>48</v>
      </c>
      <c r="V60" s="36" t="s">
        <v>367</v>
      </c>
      <c r="W60" s="1" t="s">
        <v>49</v>
      </c>
      <c r="X60" s="1" t="s">
        <v>36</v>
      </c>
      <c r="Y60" t="s">
        <v>368</v>
      </c>
      <c r="Z60" s="1" t="s">
        <v>38</v>
      </c>
    </row>
    <row r="61" spans="1:26" x14ac:dyDescent="0.3">
      <c r="A61" t="s">
        <v>371</v>
      </c>
      <c r="B61" s="1" t="s">
        <v>41</v>
      </c>
      <c r="C61" s="1" t="s">
        <v>36</v>
      </c>
      <c r="D61" t="s">
        <v>372</v>
      </c>
      <c r="E61" s="1" t="s">
        <v>38</v>
      </c>
      <c r="G61" s="1" t="s">
        <v>373</v>
      </c>
      <c r="H61" s="1" t="s">
        <v>41</v>
      </c>
      <c r="I61" s="1" t="s">
        <v>36</v>
      </c>
      <c r="J61" t="s">
        <v>89</v>
      </c>
      <c r="K61" s="1" t="s">
        <v>38</v>
      </c>
      <c r="M61" s="1" t="s">
        <v>45</v>
      </c>
      <c r="N61" t="s">
        <v>371</v>
      </c>
      <c r="O61" s="1" t="s">
        <v>374</v>
      </c>
      <c r="P61" s="1" t="s">
        <v>36</v>
      </c>
      <c r="Q61" t="s">
        <v>372</v>
      </c>
      <c r="R61" s="1" t="s">
        <v>38</v>
      </c>
      <c r="T61" s="1" t="s">
        <v>375</v>
      </c>
      <c r="U61" s="1" t="s">
        <v>48</v>
      </c>
      <c r="V61" s="1" t="s">
        <v>373</v>
      </c>
      <c r="W61" s="1" t="s">
        <v>49</v>
      </c>
      <c r="X61" s="1" t="s">
        <v>36</v>
      </c>
      <c r="Y61" t="s">
        <v>89</v>
      </c>
      <c r="Z61" s="1" t="s">
        <v>38</v>
      </c>
    </row>
    <row r="62" spans="1:26" x14ac:dyDescent="0.3">
      <c r="A62" t="s">
        <v>376</v>
      </c>
      <c r="B62" s="1" t="s">
        <v>41</v>
      </c>
      <c r="C62" s="1" t="s">
        <v>36</v>
      </c>
      <c r="D62" t="s">
        <v>377</v>
      </c>
      <c r="E62" s="1" t="s">
        <v>38</v>
      </c>
      <c r="G62" s="1" t="s">
        <v>378</v>
      </c>
      <c r="H62" s="1" t="s">
        <v>41</v>
      </c>
      <c r="I62" s="1" t="s">
        <v>36</v>
      </c>
      <c r="J62" t="s">
        <v>89</v>
      </c>
      <c r="K62" s="1" t="s">
        <v>38</v>
      </c>
      <c r="M62" s="1" t="s">
        <v>45</v>
      </c>
      <c r="N62" t="s">
        <v>376</v>
      </c>
      <c r="O62" s="1" t="s">
        <v>379</v>
      </c>
      <c r="P62" s="1" t="s">
        <v>36</v>
      </c>
      <c r="Q62" t="s">
        <v>377</v>
      </c>
      <c r="R62" s="1" t="s">
        <v>38</v>
      </c>
      <c r="T62" s="1" t="s">
        <v>380</v>
      </c>
      <c r="U62" s="1" t="s">
        <v>48</v>
      </c>
      <c r="V62" s="1" t="s">
        <v>378</v>
      </c>
      <c r="W62" s="1" t="s">
        <v>49</v>
      </c>
      <c r="X62" s="1" t="s">
        <v>36</v>
      </c>
      <c r="Y62" t="s">
        <v>89</v>
      </c>
      <c r="Z62" s="1" t="s">
        <v>38</v>
      </c>
    </row>
    <row r="63" spans="1:26" x14ac:dyDescent="0.3">
      <c r="A63" t="s">
        <v>381</v>
      </c>
      <c r="B63" s="1" t="s">
        <v>41</v>
      </c>
      <c r="C63" s="1" t="s">
        <v>36</v>
      </c>
      <c r="D63" t="s">
        <v>382</v>
      </c>
      <c r="E63" s="1" t="s">
        <v>38</v>
      </c>
      <c r="G63" s="1" t="s">
        <v>383</v>
      </c>
      <c r="H63" s="1" t="s">
        <v>41</v>
      </c>
      <c r="I63" s="1" t="s">
        <v>36</v>
      </c>
      <c r="J63" t="s">
        <v>89</v>
      </c>
      <c r="K63" s="1" t="s">
        <v>38</v>
      </c>
      <c r="M63" s="1" t="s">
        <v>45</v>
      </c>
      <c r="N63" t="s">
        <v>381</v>
      </c>
      <c r="O63" s="1" t="s">
        <v>384</v>
      </c>
      <c r="P63" s="1" t="s">
        <v>36</v>
      </c>
      <c r="Q63" t="s">
        <v>382</v>
      </c>
      <c r="R63" s="1" t="s">
        <v>38</v>
      </c>
      <c r="T63" s="1" t="s">
        <v>385</v>
      </c>
      <c r="U63" s="1" t="s">
        <v>48</v>
      </c>
      <c r="V63" s="1" t="s">
        <v>383</v>
      </c>
      <c r="W63" s="1" t="s">
        <v>49</v>
      </c>
      <c r="X63" s="1" t="s">
        <v>36</v>
      </c>
      <c r="Y63" t="s">
        <v>89</v>
      </c>
      <c r="Z63" s="1" t="s">
        <v>38</v>
      </c>
    </row>
    <row r="64" spans="1:26" x14ac:dyDescent="0.3">
      <c r="A64" t="s">
        <v>386</v>
      </c>
      <c r="B64" s="1" t="s">
        <v>41</v>
      </c>
      <c r="C64" s="1" t="s">
        <v>36</v>
      </c>
      <c r="D64" t="s">
        <v>387</v>
      </c>
      <c r="E64" s="1" t="s">
        <v>38</v>
      </c>
      <c r="G64" s="1" t="s">
        <v>388</v>
      </c>
      <c r="H64" s="1" t="s">
        <v>41</v>
      </c>
      <c r="I64" s="1" t="s">
        <v>36</v>
      </c>
      <c r="J64" t="s">
        <v>89</v>
      </c>
      <c r="K64" s="1" t="s">
        <v>38</v>
      </c>
      <c r="M64" s="1" t="s">
        <v>45</v>
      </c>
      <c r="N64" t="s">
        <v>386</v>
      </c>
      <c r="O64" s="1" t="s">
        <v>389</v>
      </c>
      <c r="P64" s="1" t="s">
        <v>36</v>
      </c>
      <c r="Q64" t="s">
        <v>387</v>
      </c>
      <c r="R64" s="1" t="s">
        <v>38</v>
      </c>
      <c r="T64" s="1" t="s">
        <v>390</v>
      </c>
      <c r="U64" s="1" t="s">
        <v>48</v>
      </c>
      <c r="V64" s="1" t="s">
        <v>388</v>
      </c>
      <c r="W64" s="1" t="s">
        <v>49</v>
      </c>
      <c r="X64" s="1" t="s">
        <v>36</v>
      </c>
      <c r="Y64" t="s">
        <v>89</v>
      </c>
      <c r="Z64" s="1" t="s">
        <v>38</v>
      </c>
    </row>
    <row r="65" spans="1:26" x14ac:dyDescent="0.3">
      <c r="A65" t="s">
        <v>391</v>
      </c>
      <c r="B65" s="1" t="s">
        <v>41</v>
      </c>
      <c r="C65" s="1" t="s">
        <v>36</v>
      </c>
      <c r="D65" t="s">
        <v>392</v>
      </c>
      <c r="E65" s="1" t="s">
        <v>38</v>
      </c>
      <c r="G65" s="1" t="s">
        <v>393</v>
      </c>
      <c r="H65" s="1" t="s">
        <v>41</v>
      </c>
      <c r="I65" s="1" t="s">
        <v>36</v>
      </c>
      <c r="J65" t="s">
        <v>89</v>
      </c>
      <c r="K65" s="1" t="s">
        <v>38</v>
      </c>
      <c r="M65" s="1" t="s">
        <v>45</v>
      </c>
      <c r="N65" t="s">
        <v>391</v>
      </c>
      <c r="O65" s="1" t="s">
        <v>394</v>
      </c>
      <c r="P65" s="1" t="s">
        <v>36</v>
      </c>
      <c r="Q65" t="s">
        <v>392</v>
      </c>
      <c r="R65" s="1" t="s">
        <v>38</v>
      </c>
      <c r="T65" s="1" t="s">
        <v>395</v>
      </c>
      <c r="U65" s="1" t="s">
        <v>48</v>
      </c>
      <c r="V65" s="1" t="s">
        <v>393</v>
      </c>
      <c r="W65" s="1" t="s">
        <v>49</v>
      </c>
      <c r="X65" s="1" t="s">
        <v>36</v>
      </c>
      <c r="Y65" t="s">
        <v>89</v>
      </c>
      <c r="Z65" s="1" t="s">
        <v>38</v>
      </c>
    </row>
    <row r="66" spans="1:26" x14ac:dyDescent="0.3">
      <c r="A66" t="s">
        <v>396</v>
      </c>
      <c r="B66" s="1" t="s">
        <v>41</v>
      </c>
      <c r="C66" s="1" t="s">
        <v>36</v>
      </c>
      <c r="D66" t="s">
        <v>397</v>
      </c>
      <c r="E66" s="1" t="s">
        <v>38</v>
      </c>
      <c r="G66" s="1" t="s">
        <v>398</v>
      </c>
      <c r="H66" s="1" t="s">
        <v>41</v>
      </c>
      <c r="I66" s="1" t="s">
        <v>36</v>
      </c>
      <c r="J66" t="s">
        <v>89</v>
      </c>
      <c r="K66" s="1" t="s">
        <v>38</v>
      </c>
      <c r="M66" s="1" t="s">
        <v>45</v>
      </c>
      <c r="N66" t="s">
        <v>396</v>
      </c>
      <c r="O66" s="1" t="s">
        <v>399</v>
      </c>
      <c r="P66" s="1" t="s">
        <v>36</v>
      </c>
      <c r="Q66" t="s">
        <v>397</v>
      </c>
      <c r="R66" s="1" t="s">
        <v>38</v>
      </c>
      <c r="T66" s="1" t="s">
        <v>400</v>
      </c>
      <c r="U66" s="1" t="s">
        <v>48</v>
      </c>
      <c r="V66" s="1" t="s">
        <v>398</v>
      </c>
      <c r="W66" s="1" t="s">
        <v>49</v>
      </c>
      <c r="X66" s="1" t="s">
        <v>36</v>
      </c>
      <c r="Y66" t="s">
        <v>89</v>
      </c>
      <c r="Z66" s="1" t="s">
        <v>38</v>
      </c>
    </row>
    <row r="67" spans="1:26" x14ac:dyDescent="0.3">
      <c r="A67" t="s">
        <v>401</v>
      </c>
      <c r="B67" s="1" t="s">
        <v>41</v>
      </c>
      <c r="C67" s="1" t="s">
        <v>36</v>
      </c>
      <c r="D67" t="s">
        <v>402</v>
      </c>
      <c r="E67" s="1" t="s">
        <v>38</v>
      </c>
      <c r="G67" s="1" t="s">
        <v>403</v>
      </c>
      <c r="H67" s="1" t="s">
        <v>41</v>
      </c>
      <c r="I67" s="1" t="s">
        <v>36</v>
      </c>
      <c r="J67" t="s">
        <v>89</v>
      </c>
      <c r="K67" s="1" t="s">
        <v>38</v>
      </c>
      <c r="M67" s="1" t="s">
        <v>45</v>
      </c>
      <c r="N67" t="s">
        <v>401</v>
      </c>
      <c r="O67" s="1" t="s">
        <v>404</v>
      </c>
      <c r="P67" s="1" t="s">
        <v>36</v>
      </c>
      <c r="Q67" t="s">
        <v>402</v>
      </c>
      <c r="R67" s="1" t="s">
        <v>38</v>
      </c>
      <c r="T67" s="1" t="s">
        <v>405</v>
      </c>
      <c r="U67" s="1" t="s">
        <v>48</v>
      </c>
      <c r="V67" s="1" t="s">
        <v>403</v>
      </c>
      <c r="W67" s="1" t="s">
        <v>49</v>
      </c>
      <c r="X67" s="1" t="s">
        <v>36</v>
      </c>
      <c r="Y67" t="s">
        <v>89</v>
      </c>
      <c r="Z67" s="1" t="s">
        <v>38</v>
      </c>
    </row>
    <row r="68" spans="1:26" x14ac:dyDescent="0.3">
      <c r="A68" t="s">
        <v>406</v>
      </c>
      <c r="B68" s="1" t="s">
        <v>41</v>
      </c>
      <c r="C68" s="1" t="s">
        <v>36</v>
      </c>
      <c r="D68" t="s">
        <v>407</v>
      </c>
      <c r="E68" s="1" t="s">
        <v>38</v>
      </c>
      <c r="G68" s="1" t="s">
        <v>408</v>
      </c>
      <c r="H68" s="1" t="s">
        <v>41</v>
      </c>
      <c r="I68" s="1" t="s">
        <v>36</v>
      </c>
      <c r="J68" t="s">
        <v>89</v>
      </c>
      <c r="K68" s="1" t="s">
        <v>38</v>
      </c>
      <c r="M68" s="1" t="s">
        <v>45</v>
      </c>
      <c r="N68" t="s">
        <v>406</v>
      </c>
      <c r="O68" s="1" t="s">
        <v>409</v>
      </c>
      <c r="P68" s="1" t="s">
        <v>36</v>
      </c>
      <c r="Q68" t="s">
        <v>407</v>
      </c>
      <c r="R68" s="1" t="s">
        <v>38</v>
      </c>
      <c r="T68" s="1" t="s">
        <v>410</v>
      </c>
      <c r="U68" s="1" t="s">
        <v>48</v>
      </c>
      <c r="V68" s="1" t="s">
        <v>408</v>
      </c>
      <c r="W68" s="1" t="s">
        <v>49</v>
      </c>
      <c r="X68" s="1" t="s">
        <v>36</v>
      </c>
      <c r="Y68" t="s">
        <v>89</v>
      </c>
      <c r="Z68" s="1" t="s">
        <v>38</v>
      </c>
    </row>
    <row r="69" spans="1:26" x14ac:dyDescent="0.3">
      <c r="C69" s="1" t="s">
        <v>36</v>
      </c>
      <c r="D69" s="2" t="s">
        <v>411</v>
      </c>
      <c r="E69" s="1" t="s">
        <v>38</v>
      </c>
      <c r="I69" s="1"/>
      <c r="J69" s="1"/>
      <c r="K69" s="1"/>
      <c r="P69" s="1" t="s">
        <v>36</v>
      </c>
      <c r="Q69" s="2" t="s">
        <v>411</v>
      </c>
      <c r="R69" s="1" t="s">
        <v>38</v>
      </c>
      <c r="Y69" s="1"/>
    </row>
    <row r="70" spans="1:26" x14ac:dyDescent="0.3">
      <c r="A70" t="s">
        <v>412</v>
      </c>
      <c r="B70" s="1" t="s">
        <v>41</v>
      </c>
      <c r="C70" s="1" t="s">
        <v>36</v>
      </c>
      <c r="D70" t="s">
        <v>413</v>
      </c>
      <c r="E70" s="1" t="s">
        <v>38</v>
      </c>
      <c r="G70" s="1"/>
      <c r="H70" s="1"/>
      <c r="I70" s="1"/>
      <c r="K70" s="1"/>
      <c r="M70" s="1" t="s">
        <v>45</v>
      </c>
      <c r="N70" t="s">
        <v>412</v>
      </c>
      <c r="O70" s="1" t="s">
        <v>414</v>
      </c>
      <c r="P70" s="1" t="s">
        <v>36</v>
      </c>
      <c r="Q70" t="s">
        <v>413</v>
      </c>
      <c r="R70" s="1" t="s">
        <v>38</v>
      </c>
      <c r="V70" s="1"/>
    </row>
    <row r="71" spans="1:26" x14ac:dyDescent="0.3">
      <c r="A71" t="s">
        <v>415</v>
      </c>
      <c r="B71" s="1" t="s">
        <v>41</v>
      </c>
      <c r="C71" s="1" t="s">
        <v>36</v>
      </c>
      <c r="D71" t="s">
        <v>416</v>
      </c>
      <c r="E71" s="1" t="s">
        <v>38</v>
      </c>
      <c r="G71" s="1"/>
      <c r="H71" s="1"/>
      <c r="I71" s="1"/>
      <c r="K71" s="1"/>
      <c r="M71" s="1" t="s">
        <v>45</v>
      </c>
      <c r="N71" t="s">
        <v>415</v>
      </c>
      <c r="O71" s="1" t="s">
        <v>417</v>
      </c>
      <c r="P71" s="1" t="s">
        <v>36</v>
      </c>
      <c r="Q71" t="s">
        <v>416</v>
      </c>
      <c r="R71" s="1" t="s">
        <v>38</v>
      </c>
      <c r="V71" s="1"/>
    </row>
    <row r="72" spans="1:26" x14ac:dyDescent="0.3">
      <c r="A72" t="s">
        <v>418</v>
      </c>
      <c r="B72" s="1" t="s">
        <v>41</v>
      </c>
      <c r="C72" s="1" t="s">
        <v>36</v>
      </c>
      <c r="D72" t="s">
        <v>419</v>
      </c>
      <c r="E72" s="1" t="s">
        <v>38</v>
      </c>
      <c r="G72" s="1"/>
      <c r="H72" s="1"/>
      <c r="I72" s="1"/>
      <c r="K72" s="1"/>
      <c r="M72" s="1" t="s">
        <v>45</v>
      </c>
      <c r="N72" t="s">
        <v>418</v>
      </c>
      <c r="O72" s="1" t="s">
        <v>420</v>
      </c>
      <c r="P72" s="1" t="s">
        <v>36</v>
      </c>
      <c r="Q72" t="s">
        <v>419</v>
      </c>
      <c r="R72" s="1" t="s">
        <v>38</v>
      </c>
      <c r="V72" s="1"/>
    </row>
    <row r="73" spans="1:26" x14ac:dyDescent="0.3">
      <c r="A73" t="s">
        <v>421</v>
      </c>
      <c r="B73" s="1" t="s">
        <v>41</v>
      </c>
      <c r="C73" s="1" t="s">
        <v>36</v>
      </c>
      <c r="D73" t="s">
        <v>422</v>
      </c>
      <c r="E73" s="1" t="s">
        <v>38</v>
      </c>
      <c r="G73" s="1"/>
      <c r="H73" s="1"/>
      <c r="I73" s="1"/>
      <c r="K73" s="1"/>
      <c r="M73" s="1" t="s">
        <v>45</v>
      </c>
      <c r="N73" t="s">
        <v>421</v>
      </c>
      <c r="O73" s="1" t="s">
        <v>423</v>
      </c>
      <c r="P73" s="1" t="s">
        <v>36</v>
      </c>
      <c r="Q73" t="s">
        <v>422</v>
      </c>
      <c r="R73" s="1" t="s">
        <v>38</v>
      </c>
      <c r="V73" s="1"/>
    </row>
    <row r="74" spans="1:26" x14ac:dyDescent="0.3">
      <c r="A74" t="s">
        <v>424</v>
      </c>
      <c r="B74" s="1" t="s">
        <v>41</v>
      </c>
      <c r="C74" s="1" t="s">
        <v>36</v>
      </c>
      <c r="D74" t="s">
        <v>425</v>
      </c>
      <c r="E74" s="1" t="s">
        <v>38</v>
      </c>
      <c r="G74" s="1"/>
      <c r="H74" s="1"/>
      <c r="I74" s="1"/>
      <c r="K74" s="1"/>
      <c r="M74" s="1" t="s">
        <v>45</v>
      </c>
      <c r="N74" t="s">
        <v>424</v>
      </c>
      <c r="O74" s="1" t="s">
        <v>426</v>
      </c>
      <c r="P74" s="1" t="s">
        <v>36</v>
      </c>
      <c r="Q74" t="s">
        <v>425</v>
      </c>
      <c r="R74" s="1" t="s">
        <v>38</v>
      </c>
      <c r="V74" s="1"/>
    </row>
    <row r="75" spans="1:26" x14ac:dyDescent="0.3">
      <c r="A75" t="s">
        <v>427</v>
      </c>
      <c r="B75" s="1" t="s">
        <v>41</v>
      </c>
      <c r="C75" s="1" t="s">
        <v>36</v>
      </c>
      <c r="D75" t="s">
        <v>428</v>
      </c>
      <c r="E75" s="1" t="s">
        <v>38</v>
      </c>
      <c r="G75" s="1"/>
      <c r="H75" s="1"/>
      <c r="I75" s="1"/>
      <c r="K75" s="1"/>
      <c r="M75" s="1" t="s">
        <v>45</v>
      </c>
      <c r="N75" t="s">
        <v>427</v>
      </c>
      <c r="O75" s="1" t="s">
        <v>429</v>
      </c>
      <c r="P75" s="1" t="s">
        <v>36</v>
      </c>
      <c r="Q75" t="s">
        <v>428</v>
      </c>
      <c r="R75" s="1" t="s">
        <v>38</v>
      </c>
      <c r="V75" s="1"/>
    </row>
    <row r="76" spans="1:26" x14ac:dyDescent="0.3">
      <c r="A76" t="s">
        <v>430</v>
      </c>
      <c r="B76" s="1" t="s">
        <v>41</v>
      </c>
      <c r="C76" s="1" t="s">
        <v>36</v>
      </c>
      <c r="D76" t="s">
        <v>431</v>
      </c>
      <c r="E76" s="1" t="s">
        <v>38</v>
      </c>
      <c r="G76" s="1"/>
      <c r="H76" s="1"/>
      <c r="I76" s="1"/>
      <c r="K76" s="1"/>
      <c r="M76" s="1" t="s">
        <v>45</v>
      </c>
      <c r="N76" t="s">
        <v>430</v>
      </c>
      <c r="O76" s="1" t="s">
        <v>432</v>
      </c>
      <c r="P76" s="1" t="s">
        <v>36</v>
      </c>
      <c r="Q76" t="s">
        <v>431</v>
      </c>
      <c r="R76" s="1" t="s">
        <v>38</v>
      </c>
      <c r="V76" s="1"/>
    </row>
    <row r="77" spans="1:26" x14ac:dyDescent="0.3">
      <c r="A77" t="s">
        <v>433</v>
      </c>
      <c r="B77" s="1" t="s">
        <v>41</v>
      </c>
      <c r="C77" s="1" t="s">
        <v>36</v>
      </c>
      <c r="D77" t="s">
        <v>434</v>
      </c>
      <c r="E77" s="1" t="s">
        <v>38</v>
      </c>
      <c r="G77" s="1"/>
      <c r="H77" s="1"/>
      <c r="I77" s="1"/>
      <c r="K77" s="1"/>
      <c r="M77" s="1" t="s">
        <v>45</v>
      </c>
      <c r="N77" t="s">
        <v>433</v>
      </c>
      <c r="O77" s="1" t="s">
        <v>435</v>
      </c>
      <c r="P77" s="1" t="s">
        <v>36</v>
      </c>
      <c r="Q77" t="s">
        <v>434</v>
      </c>
      <c r="R77" s="1" t="s">
        <v>38</v>
      </c>
      <c r="V77" s="1"/>
    </row>
    <row r="78" spans="1:26" x14ac:dyDescent="0.3">
      <c r="A78" t="s">
        <v>436</v>
      </c>
      <c r="B78" s="1" t="s">
        <v>41</v>
      </c>
      <c r="C78" s="1" t="s">
        <v>36</v>
      </c>
      <c r="D78" t="s">
        <v>437</v>
      </c>
      <c r="E78" s="1" t="s">
        <v>38</v>
      </c>
      <c r="G78" s="1"/>
      <c r="H78" s="1"/>
      <c r="I78" s="1"/>
      <c r="K78" s="1"/>
      <c r="M78" s="1" t="s">
        <v>45</v>
      </c>
      <c r="N78" t="s">
        <v>436</v>
      </c>
      <c r="O78" s="1" t="s">
        <v>438</v>
      </c>
      <c r="P78" s="1" t="s">
        <v>36</v>
      </c>
      <c r="Q78" t="s">
        <v>437</v>
      </c>
      <c r="R78" s="1" t="s">
        <v>38</v>
      </c>
      <c r="V78" s="1"/>
    </row>
    <row r="79" spans="1:26" x14ac:dyDescent="0.3">
      <c r="A79" t="s">
        <v>439</v>
      </c>
      <c r="B79" s="1" t="s">
        <v>41</v>
      </c>
      <c r="C79" s="1" t="s">
        <v>36</v>
      </c>
      <c r="D79" t="s">
        <v>440</v>
      </c>
      <c r="E79" s="1" t="s">
        <v>38</v>
      </c>
      <c r="G79" s="1"/>
      <c r="H79" s="1"/>
      <c r="I79" s="1"/>
      <c r="K79" s="1"/>
      <c r="M79" s="1" t="s">
        <v>45</v>
      </c>
      <c r="N79" t="s">
        <v>439</v>
      </c>
      <c r="O79" s="1" t="s">
        <v>441</v>
      </c>
      <c r="P79" s="1" t="s">
        <v>36</v>
      </c>
      <c r="Q79" t="s">
        <v>440</v>
      </c>
      <c r="R79" s="1" t="s">
        <v>38</v>
      </c>
      <c r="V79" s="1"/>
    </row>
    <row r="80" spans="1:26" x14ac:dyDescent="0.3">
      <c r="A80" t="s">
        <v>442</v>
      </c>
      <c r="B80" s="1" t="s">
        <v>41</v>
      </c>
      <c r="C80" s="1" t="s">
        <v>36</v>
      </c>
      <c r="D80" t="s">
        <v>443</v>
      </c>
      <c r="E80" s="1" t="s">
        <v>38</v>
      </c>
      <c r="G80" s="1"/>
      <c r="H80" s="1"/>
      <c r="I80" s="1"/>
      <c r="K80" s="1"/>
      <c r="M80" s="1" t="s">
        <v>45</v>
      </c>
      <c r="N80" t="s">
        <v>442</v>
      </c>
      <c r="O80" s="1" t="s">
        <v>444</v>
      </c>
      <c r="P80" s="1" t="s">
        <v>36</v>
      </c>
      <c r="Q80" t="s">
        <v>443</v>
      </c>
      <c r="R80" s="1" t="s">
        <v>38</v>
      </c>
      <c r="V80" s="1"/>
    </row>
    <row r="81" spans="1:22" x14ac:dyDescent="0.3">
      <c r="A81" t="s">
        <v>445</v>
      </c>
      <c r="B81" s="1" t="s">
        <v>41</v>
      </c>
      <c r="C81" s="1" t="s">
        <v>36</v>
      </c>
      <c r="D81" t="s">
        <v>446</v>
      </c>
      <c r="E81" s="1" t="s">
        <v>38</v>
      </c>
      <c r="G81" s="1"/>
      <c r="H81" s="1"/>
      <c r="I81" s="1"/>
      <c r="K81" s="1"/>
      <c r="M81" s="1" t="s">
        <v>45</v>
      </c>
      <c r="N81" t="s">
        <v>445</v>
      </c>
      <c r="O81" s="1" t="s">
        <v>447</v>
      </c>
      <c r="P81" s="1" t="s">
        <v>36</v>
      </c>
      <c r="Q81" t="s">
        <v>446</v>
      </c>
      <c r="R81" s="1" t="s">
        <v>38</v>
      </c>
      <c r="V81" s="1"/>
    </row>
    <row r="82" spans="1:22" x14ac:dyDescent="0.3">
      <c r="A82" t="s">
        <v>448</v>
      </c>
      <c r="B82" s="1" t="s">
        <v>41</v>
      </c>
      <c r="C82" s="1" t="s">
        <v>36</v>
      </c>
      <c r="D82" t="s">
        <v>449</v>
      </c>
      <c r="E82" s="1" t="s">
        <v>38</v>
      </c>
      <c r="G82" s="1"/>
      <c r="H82" s="1"/>
      <c r="I82" s="1"/>
      <c r="K82" s="1"/>
      <c r="M82" s="1" t="s">
        <v>45</v>
      </c>
      <c r="N82" t="s">
        <v>448</v>
      </c>
      <c r="O82" s="1" t="s">
        <v>450</v>
      </c>
      <c r="P82" s="1" t="s">
        <v>36</v>
      </c>
      <c r="Q82" t="s">
        <v>449</v>
      </c>
      <c r="R82" s="1" t="s">
        <v>38</v>
      </c>
      <c r="V82" s="1"/>
    </row>
    <row r="83" spans="1:22" x14ac:dyDescent="0.3">
      <c r="A83" t="s">
        <v>451</v>
      </c>
      <c r="B83" s="1" t="s">
        <v>41</v>
      </c>
      <c r="C83" s="1" t="s">
        <v>36</v>
      </c>
      <c r="D83" t="s">
        <v>452</v>
      </c>
      <c r="E83" s="1" t="s">
        <v>38</v>
      </c>
      <c r="G83" s="1"/>
      <c r="H83" s="1"/>
      <c r="I83" s="1"/>
      <c r="K83" s="1"/>
      <c r="M83" s="1" t="s">
        <v>45</v>
      </c>
      <c r="N83" t="s">
        <v>451</v>
      </c>
      <c r="O83" s="1" t="s">
        <v>453</v>
      </c>
      <c r="P83" s="1" t="s">
        <v>36</v>
      </c>
      <c r="Q83" t="s">
        <v>452</v>
      </c>
      <c r="R83" s="1" t="s">
        <v>38</v>
      </c>
      <c r="V83" s="1"/>
    </row>
    <row r="84" spans="1:22" x14ac:dyDescent="0.3">
      <c r="A84" s="1" t="s">
        <v>454</v>
      </c>
      <c r="B84" s="1" t="s">
        <v>41</v>
      </c>
      <c r="C84" s="1" t="s">
        <v>36</v>
      </c>
      <c r="D84" t="s">
        <v>89</v>
      </c>
      <c r="E84" s="1" t="s">
        <v>38</v>
      </c>
      <c r="G84" s="1"/>
      <c r="H84" s="1"/>
      <c r="I84" s="1"/>
      <c r="K84" s="1"/>
      <c r="M84" s="1" t="s">
        <v>45</v>
      </c>
      <c r="N84" s="1" t="s">
        <v>454</v>
      </c>
      <c r="O84" s="1" t="s">
        <v>455</v>
      </c>
      <c r="P84" s="1" t="s">
        <v>36</v>
      </c>
      <c r="Q84" t="s">
        <v>89</v>
      </c>
      <c r="R84" s="1" t="s">
        <v>38</v>
      </c>
      <c r="V84" s="1"/>
    </row>
    <row r="85" spans="1:22" x14ac:dyDescent="0.3">
      <c r="A85" s="1" t="s">
        <v>456</v>
      </c>
      <c r="B85" s="1" t="s">
        <v>41</v>
      </c>
      <c r="C85" s="1" t="s">
        <v>36</v>
      </c>
      <c r="D85" t="s">
        <v>89</v>
      </c>
      <c r="E85" s="1" t="s">
        <v>38</v>
      </c>
      <c r="G85" s="1"/>
      <c r="H85" s="1"/>
      <c r="I85" s="1"/>
      <c r="K85" s="1"/>
      <c r="M85" s="1" t="s">
        <v>45</v>
      </c>
      <c r="N85" s="1" t="s">
        <v>456</v>
      </c>
      <c r="O85" s="1" t="s">
        <v>457</v>
      </c>
      <c r="P85" s="1" t="s">
        <v>36</v>
      </c>
      <c r="Q85" t="s">
        <v>89</v>
      </c>
      <c r="R85" s="1" t="s">
        <v>38</v>
      </c>
      <c r="V85" s="1"/>
    </row>
    <row r="86" spans="1:22" x14ac:dyDescent="0.3">
      <c r="C86" s="1" t="s">
        <v>36</v>
      </c>
      <c r="D86" s="2" t="s">
        <v>458</v>
      </c>
      <c r="E86" s="1" t="s">
        <v>38</v>
      </c>
      <c r="P86" s="1" t="s">
        <v>36</v>
      </c>
      <c r="Q86" s="2" t="s">
        <v>458</v>
      </c>
      <c r="R86" s="1" t="s">
        <v>38</v>
      </c>
    </row>
    <row r="87" spans="1:22" x14ac:dyDescent="0.3">
      <c r="A87" s="1" t="s">
        <v>459</v>
      </c>
      <c r="B87" s="1" t="s">
        <v>41</v>
      </c>
      <c r="C87" s="1" t="s">
        <v>36</v>
      </c>
      <c r="D87" t="s">
        <v>460</v>
      </c>
      <c r="E87" s="1" t="s">
        <v>38</v>
      </c>
      <c r="M87" s="1" t="s">
        <v>45</v>
      </c>
      <c r="N87" s="1" t="s">
        <v>459</v>
      </c>
      <c r="O87" s="1" t="s">
        <v>461</v>
      </c>
      <c r="P87" s="1" t="s">
        <v>36</v>
      </c>
      <c r="Q87" t="s">
        <v>460</v>
      </c>
      <c r="R87" s="1" t="s">
        <v>38</v>
      </c>
    </row>
    <row r="88" spans="1:22" x14ac:dyDescent="0.3">
      <c r="A88" s="1" t="s">
        <v>462</v>
      </c>
      <c r="B88" s="1" t="s">
        <v>41</v>
      </c>
      <c r="C88" s="1" t="s">
        <v>36</v>
      </c>
      <c r="D88" t="s">
        <v>463</v>
      </c>
      <c r="E88" s="1" t="s">
        <v>38</v>
      </c>
      <c r="M88" s="1" t="s">
        <v>45</v>
      </c>
      <c r="N88" s="1" t="s">
        <v>462</v>
      </c>
      <c r="O88" s="1" t="s">
        <v>464</v>
      </c>
      <c r="P88" s="1" t="s">
        <v>36</v>
      </c>
      <c r="Q88" t="s">
        <v>463</v>
      </c>
      <c r="R88" s="1" t="s">
        <v>38</v>
      </c>
    </row>
    <row r="89" spans="1:22" x14ac:dyDescent="0.3">
      <c r="A89" s="1" t="s">
        <v>465</v>
      </c>
      <c r="B89" s="1" t="s">
        <v>41</v>
      </c>
      <c r="C89" s="1" t="s">
        <v>36</v>
      </c>
      <c r="D89" t="s">
        <v>466</v>
      </c>
      <c r="E89" s="1" t="s">
        <v>38</v>
      </c>
      <c r="M89" s="1" t="s">
        <v>45</v>
      </c>
      <c r="N89" s="1" t="s">
        <v>465</v>
      </c>
      <c r="O89" s="1" t="s">
        <v>467</v>
      </c>
      <c r="P89" s="1" t="s">
        <v>36</v>
      </c>
      <c r="Q89" t="s">
        <v>466</v>
      </c>
      <c r="R89" s="1" t="s">
        <v>38</v>
      </c>
    </row>
    <row r="90" spans="1:22" x14ac:dyDescent="0.3">
      <c r="A90" s="1" t="s">
        <v>468</v>
      </c>
      <c r="B90" s="1" t="s">
        <v>41</v>
      </c>
      <c r="C90" s="1" t="s">
        <v>36</v>
      </c>
      <c r="D90" t="s">
        <v>469</v>
      </c>
      <c r="E90" s="1" t="s">
        <v>38</v>
      </c>
      <c r="M90" s="1" t="s">
        <v>45</v>
      </c>
      <c r="N90" s="1" t="s">
        <v>468</v>
      </c>
      <c r="O90" s="1" t="s">
        <v>470</v>
      </c>
      <c r="P90" s="1" t="s">
        <v>36</v>
      </c>
      <c r="Q90" t="s">
        <v>469</v>
      </c>
      <c r="R90" s="1" t="s">
        <v>38</v>
      </c>
    </row>
    <row r="91" spans="1:22" x14ac:dyDescent="0.3">
      <c r="A91" t="s">
        <v>471</v>
      </c>
      <c r="B91" s="1" t="s">
        <v>41</v>
      </c>
      <c r="C91" s="1" t="s">
        <v>36</v>
      </c>
      <c r="D91" t="s">
        <v>472</v>
      </c>
      <c r="E91" s="1" t="s">
        <v>38</v>
      </c>
      <c r="M91" s="1" t="s">
        <v>45</v>
      </c>
      <c r="N91" t="s">
        <v>471</v>
      </c>
      <c r="O91" s="1" t="s">
        <v>473</v>
      </c>
      <c r="P91" s="1" t="s">
        <v>36</v>
      </c>
      <c r="Q91" t="s">
        <v>472</v>
      </c>
      <c r="R91" s="1" t="s">
        <v>38</v>
      </c>
    </row>
    <row r="92" spans="1:22" x14ac:dyDescent="0.3">
      <c r="A92" t="s">
        <v>474</v>
      </c>
      <c r="B92" s="1" t="s">
        <v>41</v>
      </c>
      <c r="C92" s="1" t="s">
        <v>36</v>
      </c>
      <c r="D92" t="s">
        <v>475</v>
      </c>
      <c r="E92" s="1" t="s">
        <v>38</v>
      </c>
      <c r="M92" s="1" t="s">
        <v>45</v>
      </c>
      <c r="N92" t="s">
        <v>474</v>
      </c>
      <c r="O92" s="1" t="s">
        <v>476</v>
      </c>
      <c r="P92" s="1" t="s">
        <v>36</v>
      </c>
      <c r="Q92" t="s">
        <v>475</v>
      </c>
      <c r="R92" s="1" t="s">
        <v>38</v>
      </c>
    </row>
    <row r="93" spans="1:22" x14ac:dyDescent="0.3">
      <c r="A93" s="1" t="s">
        <v>477</v>
      </c>
      <c r="B93" s="1" t="s">
        <v>41</v>
      </c>
      <c r="C93" s="1" t="s">
        <v>36</v>
      </c>
      <c r="D93" t="s">
        <v>89</v>
      </c>
      <c r="E93" s="1" t="s">
        <v>38</v>
      </c>
      <c r="M93" s="1" t="s">
        <v>45</v>
      </c>
      <c r="N93" s="1" t="s">
        <v>477</v>
      </c>
      <c r="O93" s="1" t="s">
        <v>478</v>
      </c>
      <c r="P93" s="1" t="s">
        <v>36</v>
      </c>
      <c r="Q93" t="s">
        <v>89</v>
      </c>
      <c r="R93" s="1" t="s">
        <v>38</v>
      </c>
    </row>
    <row r="94" spans="1:22" x14ac:dyDescent="0.3">
      <c r="A94" s="1" t="s">
        <v>479</v>
      </c>
      <c r="B94" s="1" t="s">
        <v>41</v>
      </c>
      <c r="C94" s="1" t="s">
        <v>36</v>
      </c>
      <c r="D94" t="s">
        <v>480</v>
      </c>
      <c r="E94" s="1" t="s">
        <v>38</v>
      </c>
      <c r="M94" s="1" t="s">
        <v>45</v>
      </c>
      <c r="N94" s="1" t="s">
        <v>479</v>
      </c>
      <c r="O94" s="1" t="s">
        <v>481</v>
      </c>
      <c r="P94" s="1" t="s">
        <v>36</v>
      </c>
      <c r="Q94" t="s">
        <v>480</v>
      </c>
      <c r="R94" s="1" t="s">
        <v>38</v>
      </c>
    </row>
    <row r="95" spans="1:22" x14ac:dyDescent="0.3">
      <c r="A95" s="1" t="s">
        <v>482</v>
      </c>
      <c r="B95" s="1" t="s">
        <v>41</v>
      </c>
      <c r="C95" s="1" t="s">
        <v>36</v>
      </c>
      <c r="D95" t="s">
        <v>483</v>
      </c>
      <c r="E95" s="1" t="s">
        <v>38</v>
      </c>
      <c r="M95" s="1" t="s">
        <v>45</v>
      </c>
      <c r="N95" s="1" t="s">
        <v>482</v>
      </c>
      <c r="O95" s="1" t="s">
        <v>484</v>
      </c>
      <c r="P95" s="1" t="s">
        <v>36</v>
      </c>
      <c r="Q95" t="s">
        <v>483</v>
      </c>
      <c r="R95" s="1" t="s">
        <v>38</v>
      </c>
    </row>
    <row r="96" spans="1:22" x14ac:dyDescent="0.3">
      <c r="A96" s="1" t="s">
        <v>485</v>
      </c>
      <c r="B96" s="1" t="s">
        <v>41</v>
      </c>
      <c r="C96" s="1" t="s">
        <v>36</v>
      </c>
      <c r="D96" t="s">
        <v>486</v>
      </c>
      <c r="E96" s="1" t="s">
        <v>38</v>
      </c>
      <c r="M96" s="1" t="s">
        <v>45</v>
      </c>
      <c r="N96" s="1" t="s">
        <v>485</v>
      </c>
      <c r="O96" s="1" t="s">
        <v>487</v>
      </c>
      <c r="P96" s="1" t="s">
        <v>36</v>
      </c>
      <c r="Q96" t="s">
        <v>486</v>
      </c>
      <c r="R96" s="1" t="s">
        <v>38</v>
      </c>
    </row>
    <row r="97" spans="1:18" x14ac:dyDescent="0.3">
      <c r="A97" s="1" t="s">
        <v>488</v>
      </c>
      <c r="B97" s="1" t="s">
        <v>41</v>
      </c>
      <c r="C97" s="1" t="s">
        <v>36</v>
      </c>
      <c r="D97" t="s">
        <v>489</v>
      </c>
      <c r="E97" s="1" t="s">
        <v>38</v>
      </c>
      <c r="M97" s="1" t="s">
        <v>45</v>
      </c>
      <c r="N97" s="1" t="s">
        <v>488</v>
      </c>
      <c r="O97" s="1" t="s">
        <v>490</v>
      </c>
      <c r="P97" s="1" t="s">
        <v>36</v>
      </c>
      <c r="Q97" t="s">
        <v>489</v>
      </c>
      <c r="R97" s="1" t="s">
        <v>38</v>
      </c>
    </row>
    <row r="98" spans="1:18" x14ac:dyDescent="0.3">
      <c r="A98" s="1" t="s">
        <v>491</v>
      </c>
      <c r="B98" s="1" t="s">
        <v>41</v>
      </c>
      <c r="C98" s="1" t="s">
        <v>36</v>
      </c>
      <c r="D98" t="s">
        <v>492</v>
      </c>
      <c r="E98" s="1" t="s">
        <v>38</v>
      </c>
      <c r="M98" s="1" t="s">
        <v>45</v>
      </c>
      <c r="N98" s="1" t="s">
        <v>491</v>
      </c>
      <c r="O98" s="1" t="s">
        <v>493</v>
      </c>
      <c r="P98" s="1" t="s">
        <v>36</v>
      </c>
      <c r="Q98" t="s">
        <v>492</v>
      </c>
      <c r="R98" s="1" t="s">
        <v>38</v>
      </c>
    </row>
    <row r="99" spans="1:18" x14ac:dyDescent="0.3">
      <c r="A99" s="1" t="s">
        <v>494</v>
      </c>
      <c r="B99" s="1" t="s">
        <v>41</v>
      </c>
      <c r="C99" s="1" t="s">
        <v>36</v>
      </c>
      <c r="D99" t="s">
        <v>495</v>
      </c>
      <c r="E99" s="1" t="s">
        <v>38</v>
      </c>
      <c r="M99" s="1" t="s">
        <v>45</v>
      </c>
      <c r="N99" s="1" t="s">
        <v>494</v>
      </c>
      <c r="O99" s="1" t="s">
        <v>496</v>
      </c>
      <c r="P99" s="1" t="s">
        <v>36</v>
      </c>
      <c r="Q99" t="s">
        <v>495</v>
      </c>
      <c r="R99" s="1" t="s">
        <v>38</v>
      </c>
    </row>
    <row r="100" spans="1:18" x14ac:dyDescent="0.3">
      <c r="A100" t="s">
        <v>497</v>
      </c>
      <c r="B100" s="1" t="s">
        <v>41</v>
      </c>
      <c r="C100" s="1" t="s">
        <v>36</v>
      </c>
      <c r="D100" t="s">
        <v>498</v>
      </c>
      <c r="E100" s="1" t="s">
        <v>38</v>
      </c>
      <c r="M100" s="1" t="s">
        <v>45</v>
      </c>
      <c r="N100" t="s">
        <v>497</v>
      </c>
      <c r="O100" s="1" t="s">
        <v>499</v>
      </c>
      <c r="P100" s="1" t="s">
        <v>36</v>
      </c>
      <c r="Q100" t="s">
        <v>498</v>
      </c>
      <c r="R100" s="1" t="s">
        <v>38</v>
      </c>
    </row>
    <row r="101" spans="1:18" x14ac:dyDescent="0.3">
      <c r="A101" t="s">
        <v>500</v>
      </c>
      <c r="B101" s="1" t="s">
        <v>41</v>
      </c>
      <c r="C101" s="1" t="s">
        <v>36</v>
      </c>
      <c r="D101" t="s">
        <v>501</v>
      </c>
      <c r="E101" s="1" t="s">
        <v>38</v>
      </c>
      <c r="M101" s="1" t="s">
        <v>45</v>
      </c>
      <c r="N101" t="s">
        <v>500</v>
      </c>
      <c r="O101" s="1" t="s">
        <v>502</v>
      </c>
      <c r="P101" s="1" t="s">
        <v>36</v>
      </c>
      <c r="Q101" t="s">
        <v>501</v>
      </c>
      <c r="R101" s="1" t="s">
        <v>38</v>
      </c>
    </row>
    <row r="102" spans="1:18" x14ac:dyDescent="0.3">
      <c r="A102" s="1" t="s">
        <v>503</v>
      </c>
      <c r="B102" s="1" t="s">
        <v>41</v>
      </c>
      <c r="C102" s="1" t="s">
        <v>36</v>
      </c>
      <c r="D102" t="s">
        <v>89</v>
      </c>
      <c r="E102" s="1" t="s">
        <v>38</v>
      </c>
      <c r="M102" s="1" t="s">
        <v>45</v>
      </c>
      <c r="N102" s="1" t="s">
        <v>503</v>
      </c>
      <c r="O102" s="1" t="s">
        <v>504</v>
      </c>
      <c r="P102" s="1" t="s">
        <v>36</v>
      </c>
      <c r="Q102" t="s">
        <v>89</v>
      </c>
      <c r="R102" s="1" t="s">
        <v>38</v>
      </c>
    </row>
    <row r="103" spans="1:18" x14ac:dyDescent="0.3">
      <c r="C103" s="1" t="s">
        <v>36</v>
      </c>
      <c r="D103" s="2" t="s">
        <v>505</v>
      </c>
      <c r="E103" s="1" t="s">
        <v>38</v>
      </c>
      <c r="P103" s="1" t="s">
        <v>36</v>
      </c>
      <c r="Q103" s="2" t="s">
        <v>505</v>
      </c>
      <c r="R103" s="1" t="s">
        <v>38</v>
      </c>
    </row>
    <row r="104" spans="1:18" x14ac:dyDescent="0.3">
      <c r="A104" t="s">
        <v>506</v>
      </c>
      <c r="B104" s="1" t="s">
        <v>41</v>
      </c>
      <c r="C104" s="1" t="s">
        <v>36</v>
      </c>
      <c r="D104" t="s">
        <v>507</v>
      </c>
      <c r="E104" s="1" t="s">
        <v>38</v>
      </c>
      <c r="M104" s="1" t="s">
        <v>45</v>
      </c>
      <c r="N104" t="s">
        <v>506</v>
      </c>
      <c r="O104" s="1" t="s">
        <v>508</v>
      </c>
      <c r="P104" s="1" t="s">
        <v>36</v>
      </c>
      <c r="Q104" t="s">
        <v>507</v>
      </c>
      <c r="R104" s="1" t="s">
        <v>38</v>
      </c>
    </row>
    <row r="105" spans="1:18" x14ac:dyDescent="0.3">
      <c r="A105" t="s">
        <v>509</v>
      </c>
      <c r="B105" s="1" t="s">
        <v>41</v>
      </c>
      <c r="C105" s="1" t="s">
        <v>36</v>
      </c>
      <c r="D105" t="s">
        <v>510</v>
      </c>
      <c r="E105" s="1" t="s">
        <v>38</v>
      </c>
      <c r="M105" s="1" t="s">
        <v>45</v>
      </c>
      <c r="N105" t="s">
        <v>509</v>
      </c>
      <c r="O105" s="1" t="s">
        <v>511</v>
      </c>
      <c r="P105" s="1" t="s">
        <v>36</v>
      </c>
      <c r="Q105" t="s">
        <v>510</v>
      </c>
      <c r="R105" s="1" t="s">
        <v>38</v>
      </c>
    </row>
    <row r="106" spans="1:18" x14ac:dyDescent="0.3">
      <c r="A106" t="s">
        <v>512</v>
      </c>
      <c r="B106" s="1" t="s">
        <v>41</v>
      </c>
      <c r="C106" s="1" t="s">
        <v>36</v>
      </c>
      <c r="D106" t="s">
        <v>513</v>
      </c>
      <c r="E106" s="1" t="s">
        <v>38</v>
      </c>
      <c r="M106" s="1" t="s">
        <v>45</v>
      </c>
      <c r="N106" t="s">
        <v>512</v>
      </c>
      <c r="O106" s="1" t="s">
        <v>514</v>
      </c>
      <c r="P106" s="1" t="s">
        <v>36</v>
      </c>
      <c r="Q106" t="s">
        <v>513</v>
      </c>
      <c r="R106" s="1" t="s">
        <v>38</v>
      </c>
    </row>
    <row r="107" spans="1:18" x14ac:dyDescent="0.3">
      <c r="A107" t="s">
        <v>515</v>
      </c>
      <c r="B107" s="1" t="s">
        <v>41</v>
      </c>
      <c r="C107" s="1" t="s">
        <v>36</v>
      </c>
      <c r="D107" t="s">
        <v>516</v>
      </c>
      <c r="E107" s="1" t="s">
        <v>38</v>
      </c>
      <c r="M107" s="1" t="s">
        <v>45</v>
      </c>
      <c r="N107" t="s">
        <v>515</v>
      </c>
      <c r="O107" s="1" t="s">
        <v>517</v>
      </c>
      <c r="P107" s="1" t="s">
        <v>36</v>
      </c>
      <c r="Q107" t="s">
        <v>516</v>
      </c>
      <c r="R107" s="1" t="s">
        <v>38</v>
      </c>
    </row>
    <row r="108" spans="1:18" x14ac:dyDescent="0.3">
      <c r="A108" t="s">
        <v>518</v>
      </c>
      <c r="B108" s="1" t="s">
        <v>41</v>
      </c>
      <c r="C108" s="1" t="s">
        <v>36</v>
      </c>
      <c r="D108" t="s">
        <v>519</v>
      </c>
      <c r="E108" s="1" t="s">
        <v>38</v>
      </c>
      <c r="M108" s="1" t="s">
        <v>45</v>
      </c>
      <c r="N108" t="s">
        <v>518</v>
      </c>
      <c r="O108" s="1" t="s">
        <v>520</v>
      </c>
      <c r="P108" s="1" t="s">
        <v>36</v>
      </c>
      <c r="Q108" t="s">
        <v>519</v>
      </c>
      <c r="R108" s="1" t="s">
        <v>38</v>
      </c>
    </row>
    <row r="109" spans="1:18" x14ac:dyDescent="0.3">
      <c r="A109" t="s">
        <v>521</v>
      </c>
      <c r="B109" s="1" t="s">
        <v>41</v>
      </c>
      <c r="C109" s="1" t="s">
        <v>36</v>
      </c>
      <c r="D109" t="s">
        <v>522</v>
      </c>
      <c r="E109" s="1" t="s">
        <v>38</v>
      </c>
      <c r="M109" s="1" t="s">
        <v>45</v>
      </c>
      <c r="N109" t="s">
        <v>521</v>
      </c>
      <c r="O109" s="1" t="s">
        <v>523</v>
      </c>
      <c r="P109" s="1" t="s">
        <v>36</v>
      </c>
      <c r="Q109" t="s">
        <v>522</v>
      </c>
      <c r="R109" s="1" t="s">
        <v>38</v>
      </c>
    </row>
    <row r="110" spans="1:18" x14ac:dyDescent="0.3">
      <c r="A110" t="s">
        <v>524</v>
      </c>
      <c r="B110" s="1" t="s">
        <v>41</v>
      </c>
      <c r="C110" s="1" t="s">
        <v>36</v>
      </c>
      <c r="D110" t="s">
        <v>525</v>
      </c>
      <c r="E110" s="1" t="s">
        <v>38</v>
      </c>
      <c r="M110" s="1" t="s">
        <v>45</v>
      </c>
      <c r="N110" t="s">
        <v>524</v>
      </c>
      <c r="O110" s="1" t="s">
        <v>526</v>
      </c>
      <c r="P110" s="1" t="s">
        <v>36</v>
      </c>
      <c r="Q110" t="s">
        <v>525</v>
      </c>
      <c r="R110" s="1" t="s">
        <v>38</v>
      </c>
    </row>
    <row r="111" spans="1:18" x14ac:dyDescent="0.3">
      <c r="A111" t="s">
        <v>527</v>
      </c>
      <c r="B111" s="1" t="s">
        <v>41</v>
      </c>
      <c r="C111" s="1" t="s">
        <v>36</v>
      </c>
      <c r="D111" t="s">
        <v>528</v>
      </c>
      <c r="E111" s="1" t="s">
        <v>38</v>
      </c>
      <c r="M111" s="1" t="s">
        <v>45</v>
      </c>
      <c r="N111" t="s">
        <v>527</v>
      </c>
      <c r="O111" s="1" t="s">
        <v>529</v>
      </c>
      <c r="P111" s="1" t="s">
        <v>36</v>
      </c>
      <c r="Q111" t="s">
        <v>528</v>
      </c>
      <c r="R111" s="1" t="s">
        <v>38</v>
      </c>
    </row>
    <row r="112" spans="1:18" x14ac:dyDescent="0.3">
      <c r="A112" t="s">
        <v>530</v>
      </c>
      <c r="B112" s="1" t="s">
        <v>41</v>
      </c>
      <c r="C112" s="1" t="s">
        <v>36</v>
      </c>
      <c r="D112" t="s">
        <v>531</v>
      </c>
      <c r="E112" s="1" t="s">
        <v>38</v>
      </c>
      <c r="M112" s="1" t="s">
        <v>45</v>
      </c>
      <c r="N112" t="s">
        <v>530</v>
      </c>
      <c r="O112" s="1" t="s">
        <v>532</v>
      </c>
      <c r="P112" s="1" t="s">
        <v>36</v>
      </c>
      <c r="Q112" t="s">
        <v>531</v>
      </c>
      <c r="R112" s="1" t="s">
        <v>38</v>
      </c>
    </row>
    <row r="113" spans="1:18" x14ac:dyDescent="0.3">
      <c r="A113" t="s">
        <v>533</v>
      </c>
      <c r="B113" s="1" t="s">
        <v>41</v>
      </c>
      <c r="C113" s="1" t="s">
        <v>36</v>
      </c>
      <c r="D113" t="s">
        <v>534</v>
      </c>
      <c r="E113" s="1" t="s">
        <v>38</v>
      </c>
      <c r="M113" s="1" t="s">
        <v>45</v>
      </c>
      <c r="N113" t="s">
        <v>533</v>
      </c>
      <c r="O113" s="1" t="s">
        <v>535</v>
      </c>
      <c r="P113" s="1" t="s">
        <v>36</v>
      </c>
      <c r="Q113" t="s">
        <v>534</v>
      </c>
      <c r="R113" s="1" t="s">
        <v>38</v>
      </c>
    </row>
    <row r="114" spans="1:18" x14ac:dyDescent="0.3">
      <c r="A114" t="s">
        <v>536</v>
      </c>
      <c r="B114" s="1" t="s">
        <v>41</v>
      </c>
      <c r="C114" s="1" t="s">
        <v>36</v>
      </c>
      <c r="D114" t="s">
        <v>537</v>
      </c>
      <c r="E114" s="1" t="s">
        <v>38</v>
      </c>
      <c r="M114" s="1" t="s">
        <v>45</v>
      </c>
      <c r="N114" t="s">
        <v>536</v>
      </c>
      <c r="O114" s="1" t="s">
        <v>538</v>
      </c>
      <c r="P114" s="1" t="s">
        <v>36</v>
      </c>
      <c r="Q114" t="s">
        <v>537</v>
      </c>
      <c r="R114" s="1" t="s">
        <v>38</v>
      </c>
    </row>
    <row r="115" spans="1:18" x14ac:dyDescent="0.3">
      <c r="A115" t="s">
        <v>539</v>
      </c>
      <c r="B115" s="1" t="s">
        <v>41</v>
      </c>
      <c r="C115" s="1" t="s">
        <v>36</v>
      </c>
      <c r="D115" t="s">
        <v>540</v>
      </c>
      <c r="E115" s="1" t="s">
        <v>38</v>
      </c>
      <c r="M115" s="1" t="s">
        <v>45</v>
      </c>
      <c r="N115" t="s">
        <v>539</v>
      </c>
      <c r="O115" s="1" t="s">
        <v>541</v>
      </c>
      <c r="P115" s="1" t="s">
        <v>36</v>
      </c>
      <c r="Q115" t="s">
        <v>540</v>
      </c>
      <c r="R115" s="1" t="s">
        <v>38</v>
      </c>
    </row>
    <row r="116" spans="1:18" x14ac:dyDescent="0.3">
      <c r="A116" t="s">
        <v>542</v>
      </c>
      <c r="B116" s="1" t="s">
        <v>41</v>
      </c>
      <c r="C116" s="1" t="s">
        <v>36</v>
      </c>
      <c r="D116" t="s">
        <v>543</v>
      </c>
      <c r="E116" s="1" t="s">
        <v>38</v>
      </c>
      <c r="M116" s="1" t="s">
        <v>45</v>
      </c>
      <c r="N116" t="s">
        <v>542</v>
      </c>
      <c r="O116" s="1" t="s">
        <v>544</v>
      </c>
      <c r="P116" s="1" t="s">
        <v>36</v>
      </c>
      <c r="Q116" t="s">
        <v>543</v>
      </c>
      <c r="R116" s="1" t="s">
        <v>38</v>
      </c>
    </row>
    <row r="117" spans="1:18" x14ac:dyDescent="0.3">
      <c r="A117" t="s">
        <v>545</v>
      </c>
      <c r="B117" s="1" t="s">
        <v>41</v>
      </c>
      <c r="C117" s="1" t="s">
        <v>36</v>
      </c>
      <c r="D117" t="s">
        <v>546</v>
      </c>
      <c r="E117" s="1" t="s">
        <v>38</v>
      </c>
      <c r="M117" s="1" t="s">
        <v>45</v>
      </c>
      <c r="N117" t="s">
        <v>545</v>
      </c>
      <c r="O117" s="1" t="s">
        <v>547</v>
      </c>
      <c r="P117" s="1" t="s">
        <v>36</v>
      </c>
      <c r="Q117" t="s">
        <v>546</v>
      </c>
      <c r="R117" s="1" t="s">
        <v>38</v>
      </c>
    </row>
    <row r="118" spans="1:18" x14ac:dyDescent="0.3">
      <c r="A118" s="1" t="s">
        <v>548</v>
      </c>
      <c r="B118" s="1" t="s">
        <v>41</v>
      </c>
      <c r="C118" s="1" t="s">
        <v>36</v>
      </c>
      <c r="D118" t="s">
        <v>89</v>
      </c>
      <c r="E118" s="1" t="s">
        <v>38</v>
      </c>
      <c r="M118" s="1" t="s">
        <v>45</v>
      </c>
      <c r="N118" s="1" t="s">
        <v>548</v>
      </c>
      <c r="O118" s="1" t="s">
        <v>549</v>
      </c>
      <c r="P118" s="1" t="s">
        <v>36</v>
      </c>
      <c r="Q118" t="s">
        <v>89</v>
      </c>
      <c r="R118" s="1" t="s">
        <v>38</v>
      </c>
    </row>
    <row r="119" spans="1:18" x14ac:dyDescent="0.3">
      <c r="A119" s="1" t="s">
        <v>550</v>
      </c>
      <c r="B119" s="1" t="s">
        <v>41</v>
      </c>
      <c r="C119" s="1" t="s">
        <v>36</v>
      </c>
      <c r="D119" t="s">
        <v>89</v>
      </c>
      <c r="E119" s="1" t="s">
        <v>38</v>
      </c>
      <c r="M119" s="1" t="s">
        <v>45</v>
      </c>
      <c r="N119" s="1" t="s">
        <v>550</v>
      </c>
      <c r="O119" s="1" t="s">
        <v>551</v>
      </c>
      <c r="P119" s="1" t="s">
        <v>36</v>
      </c>
      <c r="Q119" t="s">
        <v>89</v>
      </c>
      <c r="R119" s="1" t="s">
        <v>38</v>
      </c>
    </row>
    <row r="120" spans="1:18" x14ac:dyDescent="0.3">
      <c r="C120" s="1" t="s">
        <v>36</v>
      </c>
      <c r="D120" s="2" t="s">
        <v>552</v>
      </c>
      <c r="E120" s="1" t="s">
        <v>38</v>
      </c>
      <c r="P120" s="1" t="s">
        <v>36</v>
      </c>
      <c r="Q120" s="2" t="s">
        <v>552</v>
      </c>
      <c r="R120" s="1" t="s">
        <v>38</v>
      </c>
    </row>
    <row r="121" spans="1:18" x14ac:dyDescent="0.3">
      <c r="A121" s="1" t="s">
        <v>553</v>
      </c>
      <c r="B121" s="1" t="s">
        <v>41</v>
      </c>
      <c r="C121" s="1" t="s">
        <v>36</v>
      </c>
      <c r="D121" t="s">
        <v>554</v>
      </c>
      <c r="E121" s="1" t="s">
        <v>38</v>
      </c>
      <c r="M121" s="1" t="s">
        <v>45</v>
      </c>
      <c r="N121" s="1" t="s">
        <v>553</v>
      </c>
      <c r="O121" s="1" t="s">
        <v>555</v>
      </c>
      <c r="P121" s="1" t="s">
        <v>36</v>
      </c>
      <c r="Q121" t="s">
        <v>554</v>
      </c>
      <c r="R121" s="1" t="s">
        <v>38</v>
      </c>
    </row>
    <row r="122" spans="1:18" x14ac:dyDescent="0.3">
      <c r="A122" s="1" t="s">
        <v>556</v>
      </c>
      <c r="B122" s="1" t="s">
        <v>41</v>
      </c>
      <c r="C122" s="1" t="s">
        <v>36</v>
      </c>
      <c r="D122" t="s">
        <v>557</v>
      </c>
      <c r="E122" s="1" t="s">
        <v>38</v>
      </c>
      <c r="M122" s="1" t="s">
        <v>45</v>
      </c>
      <c r="N122" s="1" t="s">
        <v>556</v>
      </c>
      <c r="O122" s="1" t="s">
        <v>558</v>
      </c>
      <c r="P122" s="1" t="s">
        <v>36</v>
      </c>
      <c r="Q122" t="s">
        <v>557</v>
      </c>
      <c r="R122" s="1" t="s">
        <v>38</v>
      </c>
    </row>
    <row r="123" spans="1:18" x14ac:dyDescent="0.3">
      <c r="A123" s="1" t="s">
        <v>559</v>
      </c>
      <c r="B123" s="1" t="s">
        <v>41</v>
      </c>
      <c r="C123" s="1" t="s">
        <v>36</v>
      </c>
      <c r="D123" t="s">
        <v>560</v>
      </c>
      <c r="E123" s="1" t="s">
        <v>38</v>
      </c>
      <c r="M123" s="1" t="s">
        <v>45</v>
      </c>
      <c r="N123" s="1" t="s">
        <v>559</v>
      </c>
      <c r="O123" s="1" t="s">
        <v>561</v>
      </c>
      <c r="P123" s="1" t="s">
        <v>36</v>
      </c>
      <c r="Q123" t="s">
        <v>560</v>
      </c>
      <c r="R123" s="1" t="s">
        <v>38</v>
      </c>
    </row>
    <row r="124" spans="1:18" x14ac:dyDescent="0.3">
      <c r="A124" s="1" t="s">
        <v>562</v>
      </c>
      <c r="B124" s="1" t="s">
        <v>41</v>
      </c>
      <c r="C124" s="1" t="s">
        <v>36</v>
      </c>
      <c r="D124" t="s">
        <v>563</v>
      </c>
      <c r="E124" s="1" t="s">
        <v>38</v>
      </c>
      <c r="M124" s="1" t="s">
        <v>45</v>
      </c>
      <c r="N124" s="1" t="s">
        <v>562</v>
      </c>
      <c r="O124" s="1" t="s">
        <v>564</v>
      </c>
      <c r="P124" s="1" t="s">
        <v>36</v>
      </c>
      <c r="Q124" t="s">
        <v>563</v>
      </c>
      <c r="R124" s="1" t="s">
        <v>38</v>
      </c>
    </row>
    <row r="125" spans="1:18" x14ac:dyDescent="0.3">
      <c r="A125" s="1" t="s">
        <v>565</v>
      </c>
      <c r="B125" s="1" t="s">
        <v>41</v>
      </c>
      <c r="C125" s="1" t="s">
        <v>36</v>
      </c>
      <c r="D125" t="s">
        <v>566</v>
      </c>
      <c r="E125" s="1" t="s">
        <v>38</v>
      </c>
      <c r="M125" s="1" t="s">
        <v>45</v>
      </c>
      <c r="N125" s="1" t="s">
        <v>565</v>
      </c>
      <c r="O125" s="1" t="s">
        <v>567</v>
      </c>
      <c r="P125" s="1" t="s">
        <v>36</v>
      </c>
      <c r="Q125" t="s">
        <v>566</v>
      </c>
      <c r="R125" s="1" t="s">
        <v>38</v>
      </c>
    </row>
    <row r="126" spans="1:18" x14ac:dyDescent="0.3">
      <c r="A126" s="1" t="s">
        <v>568</v>
      </c>
      <c r="B126" s="1" t="s">
        <v>41</v>
      </c>
      <c r="C126" s="1" t="s">
        <v>36</v>
      </c>
      <c r="D126" t="s">
        <v>569</v>
      </c>
      <c r="E126" s="1" t="s">
        <v>38</v>
      </c>
      <c r="M126" s="1" t="s">
        <v>45</v>
      </c>
      <c r="N126" s="1" t="s">
        <v>568</v>
      </c>
      <c r="O126" s="1" t="s">
        <v>570</v>
      </c>
      <c r="P126" s="1" t="s">
        <v>36</v>
      </c>
      <c r="Q126" t="s">
        <v>569</v>
      </c>
      <c r="R126" s="1" t="s">
        <v>38</v>
      </c>
    </row>
    <row r="127" spans="1:18" x14ac:dyDescent="0.3">
      <c r="A127" s="1" t="s">
        <v>571</v>
      </c>
      <c r="B127" s="1" t="s">
        <v>41</v>
      </c>
      <c r="C127" s="1" t="s">
        <v>36</v>
      </c>
      <c r="D127" t="s">
        <v>572</v>
      </c>
      <c r="E127" s="1" t="s">
        <v>38</v>
      </c>
      <c r="M127" s="1" t="s">
        <v>45</v>
      </c>
      <c r="N127" s="1" t="s">
        <v>571</v>
      </c>
      <c r="O127" s="1" t="s">
        <v>573</v>
      </c>
      <c r="P127" s="1" t="s">
        <v>36</v>
      </c>
      <c r="Q127" t="s">
        <v>572</v>
      </c>
      <c r="R127" s="1" t="s">
        <v>38</v>
      </c>
    </row>
    <row r="128" spans="1:18" x14ac:dyDescent="0.3">
      <c r="A128" s="1" t="s">
        <v>574</v>
      </c>
      <c r="B128" s="1" t="s">
        <v>41</v>
      </c>
      <c r="C128" s="1" t="s">
        <v>36</v>
      </c>
      <c r="D128" t="s">
        <v>89</v>
      </c>
      <c r="E128" s="1" t="s">
        <v>38</v>
      </c>
      <c r="M128" s="1" t="s">
        <v>45</v>
      </c>
      <c r="N128" s="1" t="s">
        <v>574</v>
      </c>
      <c r="O128" s="1" t="s">
        <v>575</v>
      </c>
      <c r="P128" s="1" t="s">
        <v>36</v>
      </c>
      <c r="Q128" t="s">
        <v>89</v>
      </c>
      <c r="R128" s="1" t="s">
        <v>38</v>
      </c>
    </row>
    <row r="129" spans="1:18" x14ac:dyDescent="0.3">
      <c r="A129" s="1" t="s">
        <v>576</v>
      </c>
      <c r="B129" s="1" t="s">
        <v>41</v>
      </c>
      <c r="C129" s="1" t="s">
        <v>36</v>
      </c>
      <c r="D129" t="s">
        <v>577</v>
      </c>
      <c r="E129" s="1" t="s">
        <v>38</v>
      </c>
      <c r="M129" s="1" t="s">
        <v>45</v>
      </c>
      <c r="N129" s="1" t="s">
        <v>576</v>
      </c>
      <c r="O129" s="1" t="s">
        <v>578</v>
      </c>
      <c r="P129" s="1" t="s">
        <v>36</v>
      </c>
      <c r="Q129" t="s">
        <v>577</v>
      </c>
      <c r="R129" s="1" t="s">
        <v>38</v>
      </c>
    </row>
    <row r="130" spans="1:18" x14ac:dyDescent="0.3">
      <c r="A130" s="1" t="s">
        <v>579</v>
      </c>
      <c r="B130" s="1" t="s">
        <v>41</v>
      </c>
      <c r="C130" s="1" t="s">
        <v>36</v>
      </c>
      <c r="D130" t="s">
        <v>580</v>
      </c>
      <c r="E130" s="1" t="s">
        <v>38</v>
      </c>
      <c r="M130" s="1" t="s">
        <v>45</v>
      </c>
      <c r="N130" s="1" t="s">
        <v>579</v>
      </c>
      <c r="O130" s="1" t="s">
        <v>581</v>
      </c>
      <c r="P130" s="1" t="s">
        <v>36</v>
      </c>
      <c r="Q130" t="s">
        <v>580</v>
      </c>
      <c r="R130" s="1" t="s">
        <v>38</v>
      </c>
    </row>
    <row r="131" spans="1:18" x14ac:dyDescent="0.3">
      <c r="A131" s="1" t="s">
        <v>582</v>
      </c>
      <c r="B131" s="1" t="s">
        <v>41</v>
      </c>
      <c r="C131" s="1" t="s">
        <v>36</v>
      </c>
      <c r="D131" t="s">
        <v>583</v>
      </c>
      <c r="E131" s="1" t="s">
        <v>38</v>
      </c>
      <c r="M131" s="1" t="s">
        <v>45</v>
      </c>
      <c r="N131" s="1" t="s">
        <v>582</v>
      </c>
      <c r="O131" s="1" t="s">
        <v>584</v>
      </c>
      <c r="P131" s="1" t="s">
        <v>36</v>
      </c>
      <c r="Q131" t="s">
        <v>583</v>
      </c>
      <c r="R131" s="1" t="s">
        <v>38</v>
      </c>
    </row>
    <row r="132" spans="1:18" x14ac:dyDescent="0.3">
      <c r="A132" s="1" t="s">
        <v>585</v>
      </c>
      <c r="B132" s="1" t="s">
        <v>41</v>
      </c>
      <c r="C132" s="1" t="s">
        <v>36</v>
      </c>
      <c r="D132" t="s">
        <v>586</v>
      </c>
      <c r="E132" s="1" t="s">
        <v>38</v>
      </c>
      <c r="M132" s="1" t="s">
        <v>45</v>
      </c>
      <c r="N132" s="1" t="s">
        <v>585</v>
      </c>
      <c r="O132" s="1" t="s">
        <v>587</v>
      </c>
      <c r="P132" s="1" t="s">
        <v>36</v>
      </c>
      <c r="Q132" t="s">
        <v>586</v>
      </c>
      <c r="R132" s="1" t="s">
        <v>38</v>
      </c>
    </row>
    <row r="133" spans="1:18" x14ac:dyDescent="0.3">
      <c r="A133" s="1" t="s">
        <v>588</v>
      </c>
      <c r="B133" s="1" t="s">
        <v>41</v>
      </c>
      <c r="C133" s="1" t="s">
        <v>36</v>
      </c>
      <c r="D133" t="s">
        <v>589</v>
      </c>
      <c r="E133" s="1" t="s">
        <v>38</v>
      </c>
      <c r="M133" s="1" t="s">
        <v>45</v>
      </c>
      <c r="N133" s="1" t="s">
        <v>588</v>
      </c>
      <c r="O133" s="1" t="s">
        <v>590</v>
      </c>
      <c r="P133" s="1" t="s">
        <v>36</v>
      </c>
      <c r="Q133" t="s">
        <v>589</v>
      </c>
      <c r="R133" s="1" t="s">
        <v>38</v>
      </c>
    </row>
    <row r="134" spans="1:18" x14ac:dyDescent="0.3">
      <c r="A134" s="1" t="s">
        <v>591</v>
      </c>
      <c r="B134" s="1" t="s">
        <v>41</v>
      </c>
      <c r="C134" s="1" t="s">
        <v>36</v>
      </c>
      <c r="D134" t="s">
        <v>592</v>
      </c>
      <c r="E134" s="1" t="s">
        <v>38</v>
      </c>
      <c r="M134" s="1" t="s">
        <v>45</v>
      </c>
      <c r="N134" s="1" t="s">
        <v>591</v>
      </c>
      <c r="O134" s="1" t="s">
        <v>593</v>
      </c>
      <c r="P134" s="1" t="s">
        <v>36</v>
      </c>
      <c r="Q134" t="s">
        <v>592</v>
      </c>
      <c r="R134" s="1" t="s">
        <v>38</v>
      </c>
    </row>
    <row r="135" spans="1:18" x14ac:dyDescent="0.3">
      <c r="A135" s="1" t="s">
        <v>594</v>
      </c>
      <c r="B135" s="1" t="s">
        <v>41</v>
      </c>
      <c r="C135" s="1" t="s">
        <v>36</v>
      </c>
      <c r="D135" t="s">
        <v>595</v>
      </c>
      <c r="E135" s="1" t="s">
        <v>38</v>
      </c>
      <c r="M135" s="1" t="s">
        <v>45</v>
      </c>
      <c r="N135" s="1" t="s">
        <v>594</v>
      </c>
      <c r="O135" s="1" t="s">
        <v>596</v>
      </c>
      <c r="P135" s="1" t="s">
        <v>36</v>
      </c>
      <c r="Q135" t="s">
        <v>595</v>
      </c>
      <c r="R135" s="1" t="s">
        <v>38</v>
      </c>
    </row>
    <row r="136" spans="1:18" x14ac:dyDescent="0.3">
      <c r="A136" s="1" t="s">
        <v>597</v>
      </c>
      <c r="B136" s="1" t="s">
        <v>41</v>
      </c>
      <c r="C136" s="1" t="s">
        <v>36</v>
      </c>
      <c r="D136" t="s">
        <v>89</v>
      </c>
      <c r="E136" s="1" t="s">
        <v>38</v>
      </c>
      <c r="M136" s="1" t="s">
        <v>45</v>
      </c>
      <c r="N136" s="1" t="s">
        <v>597</v>
      </c>
      <c r="O136" s="1" t="s">
        <v>598</v>
      </c>
      <c r="P136" s="1" t="s">
        <v>36</v>
      </c>
      <c r="Q136" t="s">
        <v>89</v>
      </c>
      <c r="R136" s="1" t="s">
        <v>38</v>
      </c>
    </row>
    <row r="137" spans="1:18" x14ac:dyDescent="0.3">
      <c r="C137" s="1" t="s">
        <v>36</v>
      </c>
      <c r="D137" s="2" t="s">
        <v>599</v>
      </c>
      <c r="E137" s="1" t="s">
        <v>38</v>
      </c>
      <c r="P137" s="1" t="s">
        <v>36</v>
      </c>
      <c r="Q137" s="2" t="s">
        <v>599</v>
      </c>
      <c r="R137" s="1" t="s">
        <v>38</v>
      </c>
    </row>
    <row r="138" spans="1:18" x14ac:dyDescent="0.3">
      <c r="A138" t="s">
        <v>600</v>
      </c>
      <c r="B138" s="1" t="s">
        <v>41</v>
      </c>
      <c r="C138" s="1" t="s">
        <v>36</v>
      </c>
      <c r="D138" t="s">
        <v>601</v>
      </c>
      <c r="E138" s="1" t="s">
        <v>38</v>
      </c>
      <c r="M138" s="1" t="s">
        <v>45</v>
      </c>
      <c r="N138" t="s">
        <v>600</v>
      </c>
      <c r="O138" s="1" t="s">
        <v>602</v>
      </c>
      <c r="P138" s="1" t="s">
        <v>36</v>
      </c>
      <c r="Q138" t="s">
        <v>601</v>
      </c>
      <c r="R138" s="1" t="s">
        <v>38</v>
      </c>
    </row>
    <row r="139" spans="1:18" x14ac:dyDescent="0.3">
      <c r="A139" t="s">
        <v>603</v>
      </c>
      <c r="B139" s="1" t="s">
        <v>41</v>
      </c>
      <c r="C139" s="1" t="s">
        <v>36</v>
      </c>
      <c r="D139" t="s">
        <v>604</v>
      </c>
      <c r="E139" s="1" t="s">
        <v>38</v>
      </c>
      <c r="M139" s="1" t="s">
        <v>45</v>
      </c>
      <c r="N139" t="s">
        <v>603</v>
      </c>
      <c r="O139" s="1" t="s">
        <v>605</v>
      </c>
      <c r="P139" s="1" t="s">
        <v>36</v>
      </c>
      <c r="Q139" t="s">
        <v>604</v>
      </c>
      <c r="R139" s="1" t="s">
        <v>38</v>
      </c>
    </row>
    <row r="140" spans="1:18" x14ac:dyDescent="0.3">
      <c r="A140" t="s">
        <v>606</v>
      </c>
      <c r="B140" s="1" t="s">
        <v>41</v>
      </c>
      <c r="C140" s="1" t="s">
        <v>36</v>
      </c>
      <c r="D140" t="s">
        <v>607</v>
      </c>
      <c r="E140" s="1" t="s">
        <v>38</v>
      </c>
      <c r="M140" s="1" t="s">
        <v>45</v>
      </c>
      <c r="N140" t="s">
        <v>606</v>
      </c>
      <c r="O140" s="1" t="s">
        <v>608</v>
      </c>
      <c r="P140" s="1" t="s">
        <v>36</v>
      </c>
      <c r="Q140" t="s">
        <v>607</v>
      </c>
      <c r="R140" s="1" t="s">
        <v>38</v>
      </c>
    </row>
    <row r="141" spans="1:18" x14ac:dyDescent="0.3">
      <c r="A141" t="s">
        <v>609</v>
      </c>
      <c r="B141" s="1" t="s">
        <v>41</v>
      </c>
      <c r="C141" s="1" t="s">
        <v>36</v>
      </c>
      <c r="D141" t="s">
        <v>610</v>
      </c>
      <c r="E141" s="1" t="s">
        <v>38</v>
      </c>
      <c r="M141" s="1" t="s">
        <v>45</v>
      </c>
      <c r="N141" t="s">
        <v>609</v>
      </c>
      <c r="O141" s="1" t="s">
        <v>611</v>
      </c>
      <c r="P141" s="1" t="s">
        <v>36</v>
      </c>
      <c r="Q141" t="s">
        <v>610</v>
      </c>
      <c r="R141" s="1" t="s">
        <v>38</v>
      </c>
    </row>
    <row r="142" spans="1:18" x14ac:dyDescent="0.3">
      <c r="A142" t="s">
        <v>612</v>
      </c>
      <c r="B142" s="1" t="s">
        <v>41</v>
      </c>
      <c r="C142" s="1" t="s">
        <v>36</v>
      </c>
      <c r="D142" t="s">
        <v>610</v>
      </c>
      <c r="E142" s="1" t="s">
        <v>38</v>
      </c>
      <c r="M142" s="1" t="s">
        <v>45</v>
      </c>
      <c r="N142" t="s">
        <v>612</v>
      </c>
      <c r="O142" s="1" t="s">
        <v>613</v>
      </c>
      <c r="P142" s="1" t="s">
        <v>36</v>
      </c>
      <c r="Q142" t="s">
        <v>610</v>
      </c>
      <c r="R142" s="1" t="s">
        <v>38</v>
      </c>
    </row>
    <row r="143" spans="1:18" x14ac:dyDescent="0.3">
      <c r="A143" t="s">
        <v>614</v>
      </c>
      <c r="B143" s="1" t="s">
        <v>41</v>
      </c>
      <c r="C143" s="1" t="s">
        <v>36</v>
      </c>
      <c r="D143" t="s">
        <v>610</v>
      </c>
      <c r="E143" s="1" t="s">
        <v>38</v>
      </c>
      <c r="M143" s="1" t="s">
        <v>45</v>
      </c>
      <c r="N143" t="s">
        <v>614</v>
      </c>
      <c r="O143" s="1" t="s">
        <v>615</v>
      </c>
      <c r="P143" s="1" t="s">
        <v>36</v>
      </c>
      <c r="Q143" t="s">
        <v>610</v>
      </c>
      <c r="R143" s="1" t="s">
        <v>38</v>
      </c>
    </row>
    <row r="144" spans="1:18" x14ac:dyDescent="0.3">
      <c r="A144" t="s">
        <v>616</v>
      </c>
      <c r="B144" s="1" t="s">
        <v>41</v>
      </c>
      <c r="C144" s="1" t="s">
        <v>36</v>
      </c>
      <c r="D144" t="s">
        <v>617</v>
      </c>
      <c r="E144" s="1" t="s">
        <v>38</v>
      </c>
      <c r="M144" s="1" t="s">
        <v>45</v>
      </c>
      <c r="N144" t="s">
        <v>616</v>
      </c>
      <c r="O144" s="1" t="s">
        <v>618</v>
      </c>
      <c r="P144" s="1" t="s">
        <v>36</v>
      </c>
      <c r="Q144" t="s">
        <v>617</v>
      </c>
      <c r="R144" s="1" t="s">
        <v>38</v>
      </c>
    </row>
    <row r="145" spans="1:18" x14ac:dyDescent="0.3">
      <c r="A145" t="s">
        <v>619</v>
      </c>
      <c r="B145" s="1" t="s">
        <v>41</v>
      </c>
      <c r="C145" s="1" t="s">
        <v>36</v>
      </c>
      <c r="D145" t="s">
        <v>620</v>
      </c>
      <c r="E145" s="1" t="s">
        <v>38</v>
      </c>
      <c r="M145" s="1" t="s">
        <v>45</v>
      </c>
      <c r="N145" t="s">
        <v>619</v>
      </c>
      <c r="O145" s="1" t="s">
        <v>621</v>
      </c>
      <c r="P145" s="1" t="s">
        <v>36</v>
      </c>
      <c r="Q145" t="s">
        <v>620</v>
      </c>
      <c r="R145" s="1" t="s">
        <v>38</v>
      </c>
    </row>
    <row r="146" spans="1:18" x14ac:dyDescent="0.3">
      <c r="A146" t="s">
        <v>622</v>
      </c>
      <c r="B146" s="1" t="s">
        <v>41</v>
      </c>
      <c r="C146" s="1" t="s">
        <v>36</v>
      </c>
      <c r="D146" t="s">
        <v>623</v>
      </c>
      <c r="E146" s="1" t="s">
        <v>38</v>
      </c>
      <c r="M146" s="1" t="s">
        <v>45</v>
      </c>
      <c r="N146" t="s">
        <v>622</v>
      </c>
      <c r="O146" s="1" t="s">
        <v>624</v>
      </c>
      <c r="P146" s="1" t="s">
        <v>36</v>
      </c>
      <c r="Q146" t="s">
        <v>623</v>
      </c>
      <c r="R146" s="1" t="s">
        <v>38</v>
      </c>
    </row>
    <row r="147" spans="1:18" x14ac:dyDescent="0.3">
      <c r="A147" t="s">
        <v>625</v>
      </c>
      <c r="B147" s="1" t="s">
        <v>41</v>
      </c>
      <c r="C147" s="1" t="s">
        <v>36</v>
      </c>
      <c r="D147" t="s">
        <v>626</v>
      </c>
      <c r="E147" s="1" t="s">
        <v>38</v>
      </c>
      <c r="M147" s="1" t="s">
        <v>45</v>
      </c>
      <c r="N147" t="s">
        <v>625</v>
      </c>
      <c r="O147" s="1" t="s">
        <v>627</v>
      </c>
      <c r="P147" s="1" t="s">
        <v>36</v>
      </c>
      <c r="Q147" t="s">
        <v>626</v>
      </c>
      <c r="R147" s="1" t="s">
        <v>38</v>
      </c>
    </row>
    <row r="148" spans="1:18" x14ac:dyDescent="0.3">
      <c r="A148" t="s">
        <v>628</v>
      </c>
      <c r="B148" s="1" t="s">
        <v>41</v>
      </c>
      <c r="C148" s="1" t="s">
        <v>36</v>
      </c>
      <c r="D148" t="s">
        <v>629</v>
      </c>
      <c r="E148" s="1" t="s">
        <v>38</v>
      </c>
      <c r="M148" s="1" t="s">
        <v>45</v>
      </c>
      <c r="N148" t="s">
        <v>628</v>
      </c>
      <c r="O148" s="1" t="s">
        <v>630</v>
      </c>
      <c r="P148" s="1" t="s">
        <v>36</v>
      </c>
      <c r="Q148" t="s">
        <v>629</v>
      </c>
      <c r="R148" s="1" t="s">
        <v>38</v>
      </c>
    </row>
    <row r="149" spans="1:18" x14ac:dyDescent="0.3">
      <c r="A149" t="s">
        <v>631</v>
      </c>
      <c r="B149" s="1" t="s">
        <v>41</v>
      </c>
      <c r="C149" s="1" t="s">
        <v>36</v>
      </c>
      <c r="D149" t="s">
        <v>632</v>
      </c>
      <c r="E149" s="1" t="s">
        <v>38</v>
      </c>
      <c r="M149" s="1" t="s">
        <v>45</v>
      </c>
      <c r="N149" t="s">
        <v>631</v>
      </c>
      <c r="O149" s="1" t="s">
        <v>633</v>
      </c>
      <c r="P149" s="1" t="s">
        <v>36</v>
      </c>
      <c r="Q149" t="s">
        <v>632</v>
      </c>
      <c r="R149" s="1" t="s">
        <v>38</v>
      </c>
    </row>
    <row r="150" spans="1:18" x14ac:dyDescent="0.3">
      <c r="A150" s="1" t="s">
        <v>634</v>
      </c>
      <c r="B150" s="1" t="s">
        <v>41</v>
      </c>
      <c r="C150" s="1" t="s">
        <v>36</v>
      </c>
      <c r="D150" t="s">
        <v>89</v>
      </c>
      <c r="E150" s="1" t="s">
        <v>38</v>
      </c>
      <c r="M150" s="1" t="s">
        <v>45</v>
      </c>
      <c r="N150" s="1" t="s">
        <v>634</v>
      </c>
      <c r="O150" s="1" t="s">
        <v>635</v>
      </c>
      <c r="P150" s="1" t="s">
        <v>36</v>
      </c>
      <c r="Q150" t="s">
        <v>89</v>
      </c>
      <c r="R150" s="1" t="s">
        <v>38</v>
      </c>
    </row>
    <row r="151" spans="1:18" x14ac:dyDescent="0.3">
      <c r="A151" s="1" t="s">
        <v>636</v>
      </c>
      <c r="B151" s="1" t="s">
        <v>41</v>
      </c>
      <c r="C151" s="1" t="s">
        <v>36</v>
      </c>
      <c r="D151" t="s">
        <v>89</v>
      </c>
      <c r="E151" s="1" t="s">
        <v>38</v>
      </c>
      <c r="M151" s="1" t="s">
        <v>45</v>
      </c>
      <c r="N151" s="1" t="s">
        <v>636</v>
      </c>
      <c r="O151" s="1" t="s">
        <v>637</v>
      </c>
      <c r="P151" s="1" t="s">
        <v>36</v>
      </c>
      <c r="Q151" t="s">
        <v>89</v>
      </c>
      <c r="R151" s="1" t="s">
        <v>38</v>
      </c>
    </row>
    <row r="152" spans="1:18" x14ac:dyDescent="0.3">
      <c r="A152" s="1" t="s">
        <v>638</v>
      </c>
      <c r="B152" s="1" t="s">
        <v>41</v>
      </c>
      <c r="C152" s="1" t="s">
        <v>36</v>
      </c>
      <c r="D152" t="s">
        <v>89</v>
      </c>
      <c r="E152" s="1" t="s">
        <v>38</v>
      </c>
      <c r="M152" s="1" t="s">
        <v>45</v>
      </c>
      <c r="N152" s="1" t="s">
        <v>638</v>
      </c>
      <c r="O152" s="1" t="s">
        <v>639</v>
      </c>
      <c r="P152" s="1" t="s">
        <v>36</v>
      </c>
      <c r="Q152" t="s">
        <v>89</v>
      </c>
      <c r="R152" s="1" t="s">
        <v>38</v>
      </c>
    </row>
    <row r="153" spans="1:18" x14ac:dyDescent="0.3">
      <c r="A153" s="1" t="s">
        <v>640</v>
      </c>
      <c r="B153" s="1" t="s">
        <v>41</v>
      </c>
      <c r="C153" s="1" t="s">
        <v>36</v>
      </c>
      <c r="D153" t="s">
        <v>89</v>
      </c>
      <c r="E153" s="1" t="s">
        <v>38</v>
      </c>
      <c r="M153" s="1" t="s">
        <v>45</v>
      </c>
      <c r="N153" s="1" t="s">
        <v>640</v>
      </c>
      <c r="O153" s="1" t="s">
        <v>641</v>
      </c>
      <c r="P153" s="1" t="s">
        <v>36</v>
      </c>
      <c r="Q153" t="s">
        <v>89</v>
      </c>
      <c r="R153" s="1" t="s">
        <v>38</v>
      </c>
    </row>
    <row r="154" spans="1:18" x14ac:dyDescent="0.3">
      <c r="C154" s="1" t="s">
        <v>36</v>
      </c>
      <c r="D154" s="2" t="s">
        <v>642</v>
      </c>
      <c r="E154" s="1" t="s">
        <v>38</v>
      </c>
      <c r="P154" s="1" t="s">
        <v>36</v>
      </c>
      <c r="Q154" s="2" t="s">
        <v>642</v>
      </c>
      <c r="R154" s="1" t="s">
        <v>38</v>
      </c>
    </row>
    <row r="155" spans="1:18" x14ac:dyDescent="0.3">
      <c r="A155" t="s">
        <v>643</v>
      </c>
      <c r="B155" s="1" t="s">
        <v>41</v>
      </c>
      <c r="C155" s="1" t="s">
        <v>36</v>
      </c>
      <c r="D155" t="s">
        <v>644</v>
      </c>
      <c r="E155" s="1" t="s">
        <v>38</v>
      </c>
      <c r="M155" s="1" t="s">
        <v>45</v>
      </c>
      <c r="N155" t="s">
        <v>643</v>
      </c>
      <c r="O155" s="1" t="s">
        <v>645</v>
      </c>
      <c r="P155" s="1" t="s">
        <v>36</v>
      </c>
      <c r="Q155" t="s">
        <v>644</v>
      </c>
      <c r="R155" s="1" t="s">
        <v>38</v>
      </c>
    </row>
    <row r="156" spans="1:18" x14ac:dyDescent="0.3">
      <c r="A156" t="s">
        <v>646</v>
      </c>
      <c r="B156" s="1" t="s">
        <v>41</v>
      </c>
      <c r="C156" s="1" t="s">
        <v>36</v>
      </c>
      <c r="D156" t="s">
        <v>647</v>
      </c>
      <c r="E156" s="1" t="s">
        <v>38</v>
      </c>
      <c r="M156" s="1" t="s">
        <v>45</v>
      </c>
      <c r="N156" t="s">
        <v>646</v>
      </c>
      <c r="O156" s="1" t="s">
        <v>648</v>
      </c>
      <c r="P156" s="1" t="s">
        <v>36</v>
      </c>
      <c r="Q156" t="s">
        <v>647</v>
      </c>
      <c r="R156" s="1" t="s">
        <v>38</v>
      </c>
    </row>
    <row r="157" spans="1:18" x14ac:dyDescent="0.3">
      <c r="A157" t="s">
        <v>649</v>
      </c>
      <c r="B157" s="1" t="s">
        <v>41</v>
      </c>
      <c r="C157" s="1" t="s">
        <v>36</v>
      </c>
      <c r="D157" t="s">
        <v>650</v>
      </c>
      <c r="E157" s="1" t="s">
        <v>38</v>
      </c>
      <c r="M157" s="1" t="s">
        <v>45</v>
      </c>
      <c r="N157" t="s">
        <v>649</v>
      </c>
      <c r="O157" s="1" t="s">
        <v>651</v>
      </c>
      <c r="P157" s="1" t="s">
        <v>36</v>
      </c>
      <c r="Q157" t="s">
        <v>650</v>
      </c>
      <c r="R157" s="1" t="s">
        <v>38</v>
      </c>
    </row>
    <row r="158" spans="1:18" x14ac:dyDescent="0.3">
      <c r="A158" t="s">
        <v>652</v>
      </c>
      <c r="B158" s="1" t="s">
        <v>41</v>
      </c>
      <c r="C158" s="1" t="s">
        <v>36</v>
      </c>
      <c r="D158" t="s">
        <v>653</v>
      </c>
      <c r="E158" s="1" t="s">
        <v>38</v>
      </c>
      <c r="M158" s="1" t="s">
        <v>45</v>
      </c>
      <c r="N158" t="s">
        <v>652</v>
      </c>
      <c r="O158" s="1" t="s">
        <v>654</v>
      </c>
      <c r="P158" s="1" t="s">
        <v>36</v>
      </c>
      <c r="Q158" t="s">
        <v>653</v>
      </c>
      <c r="R158" s="1" t="s">
        <v>38</v>
      </c>
    </row>
    <row r="159" spans="1:18" x14ac:dyDescent="0.3">
      <c r="A159" t="s">
        <v>655</v>
      </c>
      <c r="B159" s="1" t="s">
        <v>41</v>
      </c>
      <c r="C159" s="1" t="s">
        <v>36</v>
      </c>
      <c r="D159" t="s">
        <v>656</v>
      </c>
      <c r="E159" s="1" t="s">
        <v>38</v>
      </c>
      <c r="M159" s="1" t="s">
        <v>45</v>
      </c>
      <c r="N159" t="s">
        <v>655</v>
      </c>
      <c r="O159" s="1" t="s">
        <v>657</v>
      </c>
      <c r="P159" s="1" t="s">
        <v>36</v>
      </c>
      <c r="Q159" t="s">
        <v>656</v>
      </c>
      <c r="R159" s="1" t="s">
        <v>38</v>
      </c>
    </row>
    <row r="160" spans="1:18" x14ac:dyDescent="0.3">
      <c r="A160" t="s">
        <v>658</v>
      </c>
      <c r="B160" s="1" t="s">
        <v>41</v>
      </c>
      <c r="C160" s="1" t="s">
        <v>36</v>
      </c>
      <c r="D160" t="s">
        <v>659</v>
      </c>
      <c r="E160" s="1" t="s">
        <v>38</v>
      </c>
      <c r="M160" s="1" t="s">
        <v>45</v>
      </c>
      <c r="N160" t="s">
        <v>658</v>
      </c>
      <c r="O160" s="1" t="s">
        <v>660</v>
      </c>
      <c r="P160" s="1" t="s">
        <v>36</v>
      </c>
      <c r="Q160" t="s">
        <v>659</v>
      </c>
      <c r="R160" s="1" t="s">
        <v>38</v>
      </c>
    </row>
    <row r="161" spans="1:18" x14ac:dyDescent="0.3">
      <c r="A161" t="s">
        <v>661</v>
      </c>
      <c r="B161" s="1" t="s">
        <v>41</v>
      </c>
      <c r="C161" s="1" t="s">
        <v>36</v>
      </c>
      <c r="D161" t="s">
        <v>662</v>
      </c>
      <c r="E161" s="1" t="s">
        <v>38</v>
      </c>
      <c r="M161" s="1" t="s">
        <v>45</v>
      </c>
      <c r="N161" t="s">
        <v>661</v>
      </c>
      <c r="O161" s="1" t="s">
        <v>663</v>
      </c>
      <c r="P161" s="1" t="s">
        <v>36</v>
      </c>
      <c r="Q161" t="s">
        <v>662</v>
      </c>
      <c r="R161" s="1" t="s">
        <v>38</v>
      </c>
    </row>
    <row r="162" spans="1:18" x14ac:dyDescent="0.3">
      <c r="A162" t="s">
        <v>664</v>
      </c>
      <c r="B162" s="1" t="s">
        <v>41</v>
      </c>
      <c r="C162" s="1" t="s">
        <v>36</v>
      </c>
      <c r="D162" t="s">
        <v>665</v>
      </c>
      <c r="E162" s="1" t="s">
        <v>38</v>
      </c>
      <c r="M162" s="1" t="s">
        <v>45</v>
      </c>
      <c r="N162" t="s">
        <v>664</v>
      </c>
      <c r="O162" s="1" t="s">
        <v>666</v>
      </c>
      <c r="P162" s="1" t="s">
        <v>36</v>
      </c>
      <c r="Q162" t="s">
        <v>665</v>
      </c>
      <c r="R162" s="1" t="s">
        <v>38</v>
      </c>
    </row>
    <row r="163" spans="1:18" x14ac:dyDescent="0.3">
      <c r="A163" t="s">
        <v>667</v>
      </c>
      <c r="B163" s="1" t="s">
        <v>41</v>
      </c>
      <c r="C163" s="1" t="s">
        <v>36</v>
      </c>
      <c r="D163" t="s">
        <v>668</v>
      </c>
      <c r="E163" s="1" t="s">
        <v>38</v>
      </c>
      <c r="M163" s="1" t="s">
        <v>45</v>
      </c>
      <c r="N163" t="s">
        <v>667</v>
      </c>
      <c r="O163" s="1" t="s">
        <v>669</v>
      </c>
      <c r="P163" s="1" t="s">
        <v>36</v>
      </c>
      <c r="Q163" t="s">
        <v>668</v>
      </c>
      <c r="R163" s="1" t="s">
        <v>38</v>
      </c>
    </row>
    <row r="164" spans="1:18" x14ac:dyDescent="0.3">
      <c r="A164" t="s">
        <v>670</v>
      </c>
      <c r="B164" s="1" t="s">
        <v>41</v>
      </c>
      <c r="C164" s="1" t="s">
        <v>36</v>
      </c>
      <c r="D164" t="s">
        <v>671</v>
      </c>
      <c r="E164" s="1" t="s">
        <v>38</v>
      </c>
      <c r="M164" s="1" t="s">
        <v>45</v>
      </c>
      <c r="N164" t="s">
        <v>670</v>
      </c>
      <c r="O164" s="1" t="s">
        <v>672</v>
      </c>
      <c r="P164" s="1" t="s">
        <v>36</v>
      </c>
      <c r="Q164" t="s">
        <v>671</v>
      </c>
      <c r="R164" s="1" t="s">
        <v>38</v>
      </c>
    </row>
    <row r="165" spans="1:18" x14ac:dyDescent="0.3">
      <c r="A165" t="s">
        <v>673</v>
      </c>
      <c r="B165" s="1" t="s">
        <v>41</v>
      </c>
      <c r="C165" s="1" t="s">
        <v>36</v>
      </c>
      <c r="D165" t="s">
        <v>674</v>
      </c>
      <c r="E165" s="1" t="s">
        <v>38</v>
      </c>
      <c r="M165" s="1" t="s">
        <v>45</v>
      </c>
      <c r="N165" t="s">
        <v>673</v>
      </c>
      <c r="O165" s="1" t="s">
        <v>675</v>
      </c>
      <c r="P165" s="1" t="s">
        <v>36</v>
      </c>
      <c r="Q165" t="s">
        <v>674</v>
      </c>
      <c r="R165" s="1" t="s">
        <v>38</v>
      </c>
    </row>
    <row r="166" spans="1:18" x14ac:dyDescent="0.3">
      <c r="A166" t="s">
        <v>676</v>
      </c>
      <c r="B166" s="1" t="s">
        <v>41</v>
      </c>
      <c r="C166" s="1" t="s">
        <v>36</v>
      </c>
      <c r="D166" t="s">
        <v>677</v>
      </c>
      <c r="E166" s="1" t="s">
        <v>38</v>
      </c>
      <c r="M166" s="1" t="s">
        <v>45</v>
      </c>
      <c r="N166" t="s">
        <v>676</v>
      </c>
      <c r="O166" s="1" t="s">
        <v>678</v>
      </c>
      <c r="P166" s="1" t="s">
        <v>36</v>
      </c>
      <c r="Q166" t="s">
        <v>677</v>
      </c>
      <c r="R166" s="1" t="s">
        <v>38</v>
      </c>
    </row>
    <row r="167" spans="1:18" x14ac:dyDescent="0.3">
      <c r="A167" t="s">
        <v>679</v>
      </c>
      <c r="B167" s="1" t="s">
        <v>41</v>
      </c>
      <c r="C167" s="1" t="s">
        <v>36</v>
      </c>
      <c r="D167" t="s">
        <v>680</v>
      </c>
      <c r="E167" s="1" t="s">
        <v>38</v>
      </c>
      <c r="M167" s="1" t="s">
        <v>45</v>
      </c>
      <c r="N167" t="s">
        <v>679</v>
      </c>
      <c r="O167" s="1" t="s">
        <v>681</v>
      </c>
      <c r="P167" s="1" t="s">
        <v>36</v>
      </c>
      <c r="Q167" t="s">
        <v>680</v>
      </c>
      <c r="R167" s="1" t="s">
        <v>38</v>
      </c>
    </row>
    <row r="168" spans="1:18" x14ac:dyDescent="0.3">
      <c r="A168" t="s">
        <v>682</v>
      </c>
      <c r="B168" s="1" t="s">
        <v>41</v>
      </c>
      <c r="C168" s="1" t="s">
        <v>36</v>
      </c>
      <c r="D168" t="s">
        <v>683</v>
      </c>
      <c r="E168" s="1" t="s">
        <v>38</v>
      </c>
      <c r="M168" s="1" t="s">
        <v>45</v>
      </c>
      <c r="N168" t="s">
        <v>682</v>
      </c>
      <c r="O168" s="1" t="s">
        <v>684</v>
      </c>
      <c r="P168" s="1" t="s">
        <v>36</v>
      </c>
      <c r="Q168" t="s">
        <v>683</v>
      </c>
      <c r="R168" s="1" t="s">
        <v>38</v>
      </c>
    </row>
    <row r="169" spans="1:18" x14ac:dyDescent="0.3">
      <c r="A169" t="s">
        <v>685</v>
      </c>
      <c r="B169" s="1" t="s">
        <v>41</v>
      </c>
      <c r="C169" s="1" t="s">
        <v>36</v>
      </c>
      <c r="D169" t="s">
        <v>686</v>
      </c>
      <c r="E169" s="1" t="s">
        <v>38</v>
      </c>
      <c r="M169" s="1" t="s">
        <v>45</v>
      </c>
      <c r="N169" t="s">
        <v>685</v>
      </c>
      <c r="O169" s="1" t="s">
        <v>687</v>
      </c>
      <c r="P169" s="1" t="s">
        <v>36</v>
      </c>
      <c r="Q169" t="s">
        <v>686</v>
      </c>
      <c r="R169" s="1" t="s">
        <v>38</v>
      </c>
    </row>
    <row r="170" spans="1:18" x14ac:dyDescent="0.3">
      <c r="A170" s="1" t="s">
        <v>688</v>
      </c>
      <c r="B170" s="1" t="s">
        <v>41</v>
      </c>
      <c r="C170" s="1" t="s">
        <v>36</v>
      </c>
      <c r="D170" t="s">
        <v>89</v>
      </c>
      <c r="E170" s="1" t="s">
        <v>38</v>
      </c>
      <c r="M170" s="1" t="s">
        <v>45</v>
      </c>
      <c r="N170" s="1" t="s">
        <v>688</v>
      </c>
      <c r="O170" s="1" t="s">
        <v>689</v>
      </c>
      <c r="P170" s="1" t="s">
        <v>36</v>
      </c>
      <c r="Q170" t="s">
        <v>89</v>
      </c>
      <c r="R170" s="1" t="s">
        <v>38</v>
      </c>
    </row>
    <row r="171" spans="1:18" x14ac:dyDescent="0.3">
      <c r="C171" s="1" t="s">
        <v>36</v>
      </c>
      <c r="D171" s="2" t="s">
        <v>690</v>
      </c>
      <c r="E171" s="1" t="s">
        <v>38</v>
      </c>
      <c r="P171" s="1" t="s">
        <v>36</v>
      </c>
      <c r="Q171" s="2" t="s">
        <v>690</v>
      </c>
      <c r="R171" s="1" t="s">
        <v>38</v>
      </c>
    </row>
    <row r="172" spans="1:18" x14ac:dyDescent="0.3">
      <c r="A172" s="1" t="s">
        <v>691</v>
      </c>
      <c r="B172" s="1" t="s">
        <v>41</v>
      </c>
      <c r="C172" s="1" t="s">
        <v>36</v>
      </c>
      <c r="D172" t="s">
        <v>89</v>
      </c>
      <c r="E172" s="1" t="s">
        <v>38</v>
      </c>
      <c r="M172" s="1" t="s">
        <v>45</v>
      </c>
      <c r="N172" s="1" t="s">
        <v>691</v>
      </c>
      <c r="O172" s="1" t="s">
        <v>692</v>
      </c>
      <c r="P172" s="1" t="s">
        <v>36</v>
      </c>
      <c r="Q172" t="s">
        <v>89</v>
      </c>
      <c r="R172" s="1" t="s">
        <v>38</v>
      </c>
    </row>
    <row r="173" spans="1:18" x14ac:dyDescent="0.3">
      <c r="A173" s="1" t="s">
        <v>693</v>
      </c>
      <c r="B173" s="1" t="s">
        <v>41</v>
      </c>
      <c r="C173" s="1" t="s">
        <v>36</v>
      </c>
      <c r="D173" t="s">
        <v>89</v>
      </c>
      <c r="E173" s="1" t="s">
        <v>38</v>
      </c>
      <c r="M173" s="1" t="s">
        <v>45</v>
      </c>
      <c r="N173" s="1" t="s">
        <v>693</v>
      </c>
      <c r="O173" s="1" t="s">
        <v>694</v>
      </c>
      <c r="P173" s="1" t="s">
        <v>36</v>
      </c>
      <c r="Q173" t="s">
        <v>89</v>
      </c>
      <c r="R173" s="1" t="s">
        <v>38</v>
      </c>
    </row>
    <row r="174" spans="1:18" x14ac:dyDescent="0.3">
      <c r="A174" s="1" t="s">
        <v>695</v>
      </c>
      <c r="B174" s="1" t="s">
        <v>41</v>
      </c>
      <c r="C174" s="1" t="s">
        <v>36</v>
      </c>
      <c r="D174" t="s">
        <v>89</v>
      </c>
      <c r="E174" s="1" t="s">
        <v>38</v>
      </c>
      <c r="M174" s="1" t="s">
        <v>45</v>
      </c>
      <c r="N174" s="1" t="s">
        <v>695</v>
      </c>
      <c r="O174" s="1" t="s">
        <v>696</v>
      </c>
      <c r="P174" s="1" t="s">
        <v>36</v>
      </c>
      <c r="Q174" t="s">
        <v>89</v>
      </c>
      <c r="R174" s="1" t="s">
        <v>38</v>
      </c>
    </row>
    <row r="175" spans="1:18" x14ac:dyDescent="0.3">
      <c r="A175" s="1" t="s">
        <v>697</v>
      </c>
      <c r="B175" s="1" t="s">
        <v>41</v>
      </c>
      <c r="C175" s="1" t="s">
        <v>36</v>
      </c>
      <c r="D175" t="s">
        <v>89</v>
      </c>
      <c r="E175" s="1" t="s">
        <v>38</v>
      </c>
      <c r="M175" s="1" t="s">
        <v>45</v>
      </c>
      <c r="N175" s="1" t="s">
        <v>697</v>
      </c>
      <c r="O175" s="1" t="s">
        <v>698</v>
      </c>
      <c r="P175" s="1" t="s">
        <v>36</v>
      </c>
      <c r="Q175" t="s">
        <v>89</v>
      </c>
      <c r="R175" s="1" t="s">
        <v>38</v>
      </c>
    </row>
    <row r="176" spans="1:18" x14ac:dyDescent="0.3">
      <c r="A176" s="1" t="s">
        <v>699</v>
      </c>
      <c r="B176" s="1" t="s">
        <v>41</v>
      </c>
      <c r="C176" s="1" t="s">
        <v>36</v>
      </c>
      <c r="D176" t="s">
        <v>89</v>
      </c>
      <c r="E176" s="1" t="s">
        <v>38</v>
      </c>
      <c r="M176" s="1" t="s">
        <v>45</v>
      </c>
      <c r="N176" s="1" t="s">
        <v>699</v>
      </c>
      <c r="O176" s="1" t="s">
        <v>700</v>
      </c>
      <c r="P176" s="1" t="s">
        <v>36</v>
      </c>
      <c r="Q176" t="s">
        <v>89</v>
      </c>
      <c r="R176" s="1" t="s">
        <v>38</v>
      </c>
    </row>
    <row r="177" spans="1:18" x14ac:dyDescent="0.3">
      <c r="A177" s="1" t="s">
        <v>701</v>
      </c>
      <c r="B177" s="1" t="s">
        <v>41</v>
      </c>
      <c r="C177" s="1" t="s">
        <v>36</v>
      </c>
      <c r="D177" t="s">
        <v>89</v>
      </c>
      <c r="E177" s="1" t="s">
        <v>38</v>
      </c>
      <c r="M177" s="1" t="s">
        <v>45</v>
      </c>
      <c r="N177" s="1" t="s">
        <v>701</v>
      </c>
      <c r="O177" s="1" t="s">
        <v>702</v>
      </c>
      <c r="P177" s="1" t="s">
        <v>36</v>
      </c>
      <c r="Q177" t="s">
        <v>89</v>
      </c>
      <c r="R177" s="1" t="s">
        <v>38</v>
      </c>
    </row>
    <row r="178" spans="1:18" x14ac:dyDescent="0.3">
      <c r="A178" s="1" t="s">
        <v>703</v>
      </c>
      <c r="B178" s="1" t="s">
        <v>41</v>
      </c>
      <c r="C178" s="1" t="s">
        <v>36</v>
      </c>
      <c r="D178" t="s">
        <v>89</v>
      </c>
      <c r="E178" s="1" t="s">
        <v>38</v>
      </c>
      <c r="M178" s="1" t="s">
        <v>45</v>
      </c>
      <c r="N178" s="1" t="s">
        <v>703</v>
      </c>
      <c r="O178" s="1" t="s">
        <v>704</v>
      </c>
      <c r="P178" s="1" t="s">
        <v>36</v>
      </c>
      <c r="Q178" t="s">
        <v>89</v>
      </c>
      <c r="R178" s="1" t="s">
        <v>38</v>
      </c>
    </row>
    <row r="179" spans="1:18" x14ac:dyDescent="0.3">
      <c r="A179" s="1" t="s">
        <v>705</v>
      </c>
      <c r="B179" s="1" t="s">
        <v>41</v>
      </c>
      <c r="C179" s="1" t="s">
        <v>36</v>
      </c>
      <c r="D179" t="s">
        <v>89</v>
      </c>
      <c r="E179" s="1" t="s">
        <v>38</v>
      </c>
      <c r="M179" s="1" t="s">
        <v>45</v>
      </c>
      <c r="N179" s="1" t="s">
        <v>705</v>
      </c>
      <c r="O179" s="1" t="s">
        <v>706</v>
      </c>
      <c r="P179" s="1" t="s">
        <v>36</v>
      </c>
      <c r="Q179" t="s">
        <v>89</v>
      </c>
      <c r="R179" s="1" t="s">
        <v>38</v>
      </c>
    </row>
    <row r="180" spans="1:18" x14ac:dyDescent="0.3">
      <c r="A180" s="1" t="s">
        <v>707</v>
      </c>
      <c r="B180" s="1" t="s">
        <v>41</v>
      </c>
      <c r="C180" s="1" t="s">
        <v>36</v>
      </c>
      <c r="D180" t="s">
        <v>89</v>
      </c>
      <c r="E180" s="1" t="s">
        <v>38</v>
      </c>
      <c r="M180" s="1" t="s">
        <v>45</v>
      </c>
      <c r="N180" s="1" t="s">
        <v>707</v>
      </c>
      <c r="O180" s="1" t="s">
        <v>708</v>
      </c>
      <c r="P180" s="1" t="s">
        <v>36</v>
      </c>
      <c r="Q180" t="s">
        <v>89</v>
      </c>
      <c r="R180" s="1" t="s">
        <v>38</v>
      </c>
    </row>
    <row r="181" spans="1:18" x14ac:dyDescent="0.3">
      <c r="A181" s="1" t="s">
        <v>709</v>
      </c>
      <c r="B181" s="1" t="s">
        <v>41</v>
      </c>
      <c r="C181" s="1" t="s">
        <v>36</v>
      </c>
      <c r="D181" t="s">
        <v>89</v>
      </c>
      <c r="E181" s="1" t="s">
        <v>38</v>
      </c>
      <c r="M181" s="1" t="s">
        <v>45</v>
      </c>
      <c r="N181" s="1" t="s">
        <v>709</v>
      </c>
      <c r="O181" s="1" t="s">
        <v>710</v>
      </c>
      <c r="P181" s="1" t="s">
        <v>36</v>
      </c>
      <c r="Q181" t="s">
        <v>89</v>
      </c>
      <c r="R181" s="1" t="s">
        <v>38</v>
      </c>
    </row>
    <row r="182" spans="1:18" x14ac:dyDescent="0.3">
      <c r="A182" s="1" t="s">
        <v>711</v>
      </c>
      <c r="B182" s="1" t="s">
        <v>41</v>
      </c>
      <c r="C182" s="1" t="s">
        <v>36</v>
      </c>
      <c r="D182" t="s">
        <v>89</v>
      </c>
      <c r="E182" s="1" t="s">
        <v>38</v>
      </c>
      <c r="M182" s="1" t="s">
        <v>45</v>
      </c>
      <c r="N182" s="1" t="s">
        <v>711</v>
      </c>
      <c r="O182" s="1" t="s">
        <v>712</v>
      </c>
      <c r="P182" s="1" t="s">
        <v>36</v>
      </c>
      <c r="Q182" t="s">
        <v>89</v>
      </c>
      <c r="R182" s="1" t="s">
        <v>38</v>
      </c>
    </row>
    <row r="183" spans="1:18" x14ac:dyDescent="0.3">
      <c r="A183" s="1" t="s">
        <v>713</v>
      </c>
      <c r="B183" s="1" t="s">
        <v>41</v>
      </c>
      <c r="C183" s="1" t="s">
        <v>36</v>
      </c>
      <c r="D183" t="s">
        <v>89</v>
      </c>
      <c r="E183" s="1" t="s">
        <v>38</v>
      </c>
      <c r="M183" s="1" t="s">
        <v>45</v>
      </c>
      <c r="N183" s="1" t="s">
        <v>713</v>
      </c>
      <c r="O183" s="1" t="s">
        <v>714</v>
      </c>
      <c r="P183" s="1" t="s">
        <v>36</v>
      </c>
      <c r="Q183" t="s">
        <v>89</v>
      </c>
      <c r="R183" s="1" t="s">
        <v>38</v>
      </c>
    </row>
    <row r="184" spans="1:18" x14ac:dyDescent="0.3">
      <c r="A184" s="1" t="s">
        <v>715</v>
      </c>
      <c r="B184" s="1" t="s">
        <v>41</v>
      </c>
      <c r="C184" s="1" t="s">
        <v>36</v>
      </c>
      <c r="D184" t="s">
        <v>89</v>
      </c>
      <c r="E184" s="1" t="s">
        <v>38</v>
      </c>
      <c r="M184" s="1" t="s">
        <v>45</v>
      </c>
      <c r="N184" s="1" t="s">
        <v>715</v>
      </c>
      <c r="O184" s="1" t="s">
        <v>716</v>
      </c>
      <c r="P184" s="1" t="s">
        <v>36</v>
      </c>
      <c r="Q184" t="s">
        <v>89</v>
      </c>
      <c r="R184" s="1" t="s">
        <v>38</v>
      </c>
    </row>
    <row r="185" spans="1:18" x14ac:dyDescent="0.3">
      <c r="A185" s="1" t="s">
        <v>717</v>
      </c>
      <c r="B185" s="1" t="s">
        <v>41</v>
      </c>
      <c r="C185" s="1" t="s">
        <v>36</v>
      </c>
      <c r="D185" t="s">
        <v>89</v>
      </c>
      <c r="E185" s="1" t="s">
        <v>38</v>
      </c>
      <c r="M185" s="1" t="s">
        <v>45</v>
      </c>
      <c r="N185" s="1" t="s">
        <v>717</v>
      </c>
      <c r="O185" s="1" t="s">
        <v>718</v>
      </c>
      <c r="P185" s="1" t="s">
        <v>36</v>
      </c>
      <c r="Q185" t="s">
        <v>89</v>
      </c>
      <c r="R185" s="1" t="s">
        <v>38</v>
      </c>
    </row>
    <row r="186" spans="1:18" x14ac:dyDescent="0.3">
      <c r="A186" s="1" t="s">
        <v>719</v>
      </c>
      <c r="B186" s="1" t="s">
        <v>41</v>
      </c>
      <c r="C186" s="1" t="s">
        <v>36</v>
      </c>
      <c r="D186" t="s">
        <v>89</v>
      </c>
      <c r="E186" s="1" t="s">
        <v>38</v>
      </c>
      <c r="M186" s="1" t="s">
        <v>45</v>
      </c>
      <c r="N186" s="1" t="s">
        <v>719</v>
      </c>
      <c r="O186" s="1" t="s">
        <v>720</v>
      </c>
      <c r="P186" s="1" t="s">
        <v>36</v>
      </c>
      <c r="Q186" t="s">
        <v>89</v>
      </c>
      <c r="R186" s="1" t="s">
        <v>38</v>
      </c>
    </row>
    <row r="187" spans="1:18" x14ac:dyDescent="0.3">
      <c r="A187" s="1" t="s">
        <v>721</v>
      </c>
      <c r="B187" s="1" t="s">
        <v>41</v>
      </c>
      <c r="C187" s="1" t="s">
        <v>36</v>
      </c>
      <c r="D187" t="s">
        <v>89</v>
      </c>
      <c r="E187" s="1" t="s">
        <v>38</v>
      </c>
      <c r="M187" s="1" t="s">
        <v>45</v>
      </c>
      <c r="N187" s="1" t="s">
        <v>721</v>
      </c>
      <c r="O187" s="1" t="s">
        <v>722</v>
      </c>
      <c r="P187" s="1" t="s">
        <v>36</v>
      </c>
      <c r="Q187" t="s">
        <v>89</v>
      </c>
      <c r="R187" s="1" t="s">
        <v>38</v>
      </c>
    </row>
    <row r="188" spans="1:18" x14ac:dyDescent="0.3">
      <c r="C188" s="1" t="s">
        <v>36</v>
      </c>
      <c r="D188" s="2" t="s">
        <v>723</v>
      </c>
      <c r="E188" s="1" t="s">
        <v>38</v>
      </c>
      <c r="P188" s="1" t="s">
        <v>36</v>
      </c>
      <c r="Q188" s="2" t="s">
        <v>723</v>
      </c>
      <c r="R188" s="1" t="s">
        <v>38</v>
      </c>
    </row>
    <row r="189" spans="1:18" x14ac:dyDescent="0.3">
      <c r="A189" t="s">
        <v>724</v>
      </c>
      <c r="B189" t="s">
        <v>725</v>
      </c>
      <c r="C189" s="1" t="s">
        <v>36</v>
      </c>
      <c r="D189" t="s">
        <v>726</v>
      </c>
      <c r="E189" s="1" t="s">
        <v>38</v>
      </c>
      <c r="M189" s="1" t="s">
        <v>45</v>
      </c>
      <c r="N189" t="s">
        <v>724</v>
      </c>
      <c r="O189" s="1" t="s">
        <v>727</v>
      </c>
      <c r="P189" s="1" t="s">
        <v>36</v>
      </c>
      <c r="Q189" t="s">
        <v>726</v>
      </c>
      <c r="R189" s="1" t="s">
        <v>38</v>
      </c>
    </row>
    <row r="190" spans="1:18" x14ac:dyDescent="0.3">
      <c r="A190" t="s">
        <v>728</v>
      </c>
      <c r="B190" t="s">
        <v>725</v>
      </c>
      <c r="C190" s="1" t="s">
        <v>36</v>
      </c>
      <c r="D190" t="s">
        <v>729</v>
      </c>
      <c r="E190" s="1" t="s">
        <v>38</v>
      </c>
      <c r="M190" s="1" t="s">
        <v>45</v>
      </c>
      <c r="N190" t="s">
        <v>728</v>
      </c>
      <c r="O190" s="1" t="s">
        <v>730</v>
      </c>
      <c r="P190" s="1" t="s">
        <v>36</v>
      </c>
      <c r="Q190" t="s">
        <v>729</v>
      </c>
      <c r="R190" s="1" t="s">
        <v>38</v>
      </c>
    </row>
    <row r="191" spans="1:18" x14ac:dyDescent="0.3">
      <c r="A191" t="s">
        <v>731</v>
      </c>
      <c r="B191" t="s">
        <v>725</v>
      </c>
      <c r="C191" s="1" t="s">
        <v>36</v>
      </c>
      <c r="D191" t="s">
        <v>732</v>
      </c>
      <c r="E191" s="1" t="s">
        <v>38</v>
      </c>
      <c r="M191" s="1" t="s">
        <v>45</v>
      </c>
      <c r="N191" t="s">
        <v>731</v>
      </c>
      <c r="O191" s="1" t="s">
        <v>733</v>
      </c>
      <c r="P191" s="1" t="s">
        <v>36</v>
      </c>
      <c r="Q191" t="s">
        <v>732</v>
      </c>
      <c r="R191" s="1" t="s">
        <v>38</v>
      </c>
    </row>
    <row r="192" spans="1:18" x14ac:dyDescent="0.3">
      <c r="A192" t="s">
        <v>734</v>
      </c>
      <c r="B192" t="s">
        <v>725</v>
      </c>
      <c r="C192" s="1" t="s">
        <v>36</v>
      </c>
      <c r="D192" t="s">
        <v>735</v>
      </c>
      <c r="E192" s="1" t="s">
        <v>38</v>
      </c>
      <c r="M192" s="1" t="s">
        <v>45</v>
      </c>
      <c r="N192" t="s">
        <v>734</v>
      </c>
      <c r="O192" s="1" t="s">
        <v>736</v>
      </c>
      <c r="P192" s="1" t="s">
        <v>36</v>
      </c>
      <c r="Q192" t="s">
        <v>735</v>
      </c>
      <c r="R192" s="1" t="s">
        <v>38</v>
      </c>
    </row>
    <row r="193" spans="1:18" x14ac:dyDescent="0.3">
      <c r="C193" s="1" t="s">
        <v>36</v>
      </c>
      <c r="D193" s="2" t="s">
        <v>737</v>
      </c>
      <c r="E193" s="1" t="s">
        <v>38</v>
      </c>
      <c r="O193" s="1"/>
      <c r="P193" s="1" t="s">
        <v>36</v>
      </c>
      <c r="Q193" s="2" t="s">
        <v>737</v>
      </c>
      <c r="R193" s="1" t="s">
        <v>38</v>
      </c>
    </row>
    <row r="194" spans="1:18" x14ac:dyDescent="0.3">
      <c r="A194" t="s">
        <v>738</v>
      </c>
      <c r="B194" t="s">
        <v>725</v>
      </c>
      <c r="C194" s="1" t="s">
        <v>36</v>
      </c>
      <c r="D194" t="s">
        <v>739</v>
      </c>
      <c r="E194" s="1" t="s">
        <v>38</v>
      </c>
      <c r="M194" s="1" t="s">
        <v>45</v>
      </c>
      <c r="N194" t="s">
        <v>738</v>
      </c>
      <c r="O194" s="1" t="s">
        <v>740</v>
      </c>
      <c r="P194" s="1" t="s">
        <v>36</v>
      </c>
      <c r="Q194" t="s">
        <v>739</v>
      </c>
      <c r="R194" s="1" t="s">
        <v>38</v>
      </c>
    </row>
    <row r="195" spans="1:18" x14ac:dyDescent="0.3">
      <c r="A195" t="s">
        <v>741</v>
      </c>
      <c r="B195" t="s">
        <v>725</v>
      </c>
      <c r="C195" s="1" t="s">
        <v>36</v>
      </c>
      <c r="D195" t="s">
        <v>742</v>
      </c>
      <c r="E195" s="1" t="s">
        <v>38</v>
      </c>
      <c r="M195" s="1" t="s">
        <v>45</v>
      </c>
      <c r="N195" t="s">
        <v>741</v>
      </c>
      <c r="O195" s="1" t="s">
        <v>743</v>
      </c>
      <c r="P195" s="1" t="s">
        <v>36</v>
      </c>
      <c r="Q195" t="s">
        <v>742</v>
      </c>
      <c r="R195" s="1" t="s">
        <v>38</v>
      </c>
    </row>
    <row r="196" spans="1:18" x14ac:dyDescent="0.3">
      <c r="A196" s="1" t="s">
        <v>744</v>
      </c>
      <c r="B196" t="s">
        <v>725</v>
      </c>
      <c r="C196" s="1" t="s">
        <v>36</v>
      </c>
      <c r="D196" t="s">
        <v>89</v>
      </c>
      <c r="E196" s="1" t="s">
        <v>38</v>
      </c>
      <c r="M196" s="1" t="s">
        <v>45</v>
      </c>
      <c r="N196" s="1" t="s">
        <v>744</v>
      </c>
      <c r="O196" s="1" t="s">
        <v>745</v>
      </c>
      <c r="P196" s="1" t="s">
        <v>36</v>
      </c>
      <c r="Q196" t="s">
        <v>89</v>
      </c>
      <c r="R196" s="1" t="s">
        <v>38</v>
      </c>
    </row>
    <row r="197" spans="1:18" x14ac:dyDescent="0.3">
      <c r="A197" s="1" t="s">
        <v>746</v>
      </c>
      <c r="B197" t="s">
        <v>725</v>
      </c>
      <c r="C197" s="1" t="s">
        <v>36</v>
      </c>
      <c r="D197" t="s">
        <v>89</v>
      </c>
      <c r="E197" s="1" t="s">
        <v>38</v>
      </c>
      <c r="M197" s="1" t="s">
        <v>45</v>
      </c>
      <c r="N197" s="1" t="s">
        <v>746</v>
      </c>
      <c r="O197" s="1" t="s">
        <v>747</v>
      </c>
      <c r="P197" s="1" t="s">
        <v>36</v>
      </c>
      <c r="Q197" t="s">
        <v>89</v>
      </c>
      <c r="R197" s="1" t="s">
        <v>38</v>
      </c>
    </row>
    <row r="198" spans="1:18" x14ac:dyDescent="0.3">
      <c r="C198" s="1" t="s">
        <v>36</v>
      </c>
      <c r="D198" s="2" t="s">
        <v>748</v>
      </c>
      <c r="E198" s="1" t="s">
        <v>38</v>
      </c>
      <c r="O198" s="1"/>
      <c r="P198" s="1" t="s">
        <v>36</v>
      </c>
      <c r="Q198" s="2" t="s">
        <v>748</v>
      </c>
      <c r="R198" s="1" t="s">
        <v>38</v>
      </c>
    </row>
    <row r="199" spans="1:18" x14ac:dyDescent="0.3">
      <c r="A199" t="s">
        <v>749</v>
      </c>
      <c r="B199" t="s">
        <v>725</v>
      </c>
      <c r="C199" s="1" t="s">
        <v>36</v>
      </c>
      <c r="D199" t="s">
        <v>750</v>
      </c>
      <c r="E199" s="1" t="s">
        <v>38</v>
      </c>
      <c r="M199" s="1" t="s">
        <v>45</v>
      </c>
      <c r="N199" t="s">
        <v>749</v>
      </c>
      <c r="O199" s="1" t="s">
        <v>751</v>
      </c>
      <c r="P199" s="1" t="s">
        <v>36</v>
      </c>
      <c r="Q199" t="s">
        <v>750</v>
      </c>
      <c r="R199" s="1" t="s">
        <v>38</v>
      </c>
    </row>
    <row r="200" spans="1:18" x14ac:dyDescent="0.3">
      <c r="A200" t="s">
        <v>752</v>
      </c>
      <c r="B200" t="s">
        <v>725</v>
      </c>
      <c r="C200" s="1" t="s">
        <v>36</v>
      </c>
      <c r="D200" t="s">
        <v>753</v>
      </c>
      <c r="E200" s="1" t="s">
        <v>38</v>
      </c>
      <c r="M200" s="1" t="s">
        <v>45</v>
      </c>
      <c r="N200" t="s">
        <v>752</v>
      </c>
      <c r="O200" s="1" t="s">
        <v>754</v>
      </c>
      <c r="P200" s="1" t="s">
        <v>36</v>
      </c>
      <c r="Q200" t="s">
        <v>753</v>
      </c>
      <c r="R200" s="1" t="s">
        <v>38</v>
      </c>
    </row>
    <row r="201" spans="1:18" x14ac:dyDescent="0.3">
      <c r="A201" s="1" t="s">
        <v>755</v>
      </c>
      <c r="B201" t="s">
        <v>725</v>
      </c>
      <c r="C201" s="1" t="s">
        <v>36</v>
      </c>
      <c r="D201" t="s">
        <v>89</v>
      </c>
      <c r="E201" s="1" t="s">
        <v>38</v>
      </c>
      <c r="M201" s="1" t="s">
        <v>45</v>
      </c>
      <c r="N201" s="1" t="s">
        <v>755</v>
      </c>
      <c r="O201" s="1" t="s">
        <v>756</v>
      </c>
      <c r="P201" s="1" t="s">
        <v>36</v>
      </c>
      <c r="Q201" t="s">
        <v>89</v>
      </c>
      <c r="R201" s="1" t="s">
        <v>38</v>
      </c>
    </row>
    <row r="202" spans="1:18" x14ac:dyDescent="0.3">
      <c r="A202" s="1" t="s">
        <v>757</v>
      </c>
      <c r="B202" t="s">
        <v>725</v>
      </c>
      <c r="C202" s="1" t="s">
        <v>36</v>
      </c>
      <c r="D202" t="s">
        <v>89</v>
      </c>
      <c r="E202" s="1" t="s">
        <v>38</v>
      </c>
      <c r="M202" s="1" t="s">
        <v>45</v>
      </c>
      <c r="N202" s="1" t="s">
        <v>757</v>
      </c>
      <c r="O202" s="1" t="s">
        <v>758</v>
      </c>
      <c r="P202" s="1" t="s">
        <v>36</v>
      </c>
      <c r="Q202" t="s">
        <v>89</v>
      </c>
      <c r="R202" s="1" t="s">
        <v>38</v>
      </c>
    </row>
    <row r="208" spans="1:18" x14ac:dyDescent="0.3">
      <c r="A208" s="1"/>
      <c r="B208" s="1"/>
      <c r="C208" s="1"/>
      <c r="D208" s="1"/>
      <c r="E208" s="1"/>
      <c r="N208" s="1"/>
      <c r="Q208" s="1"/>
    </row>
    <row r="209" spans="1:17" x14ac:dyDescent="0.3">
      <c r="A209" s="1"/>
      <c r="B209" s="1"/>
      <c r="C209" s="1"/>
      <c r="D209" s="1"/>
      <c r="E209" s="1"/>
      <c r="N209" s="1"/>
      <c r="Q209" s="1"/>
    </row>
    <row r="210" spans="1:17" x14ac:dyDescent="0.3">
      <c r="B210" s="1"/>
      <c r="C210" s="1"/>
      <c r="D210" s="1"/>
      <c r="E210" s="1"/>
      <c r="Q210" s="1"/>
    </row>
    <row r="211" spans="1:17" x14ac:dyDescent="0.3">
      <c r="B211" s="1"/>
      <c r="C211" s="1"/>
      <c r="D211" s="1"/>
      <c r="E211" s="1"/>
      <c r="Q211" s="1"/>
    </row>
    <row r="212" spans="1:17" x14ac:dyDescent="0.3">
      <c r="A212" s="1"/>
      <c r="B212" s="1"/>
      <c r="C212" s="1"/>
      <c r="D212" s="3"/>
      <c r="E212" s="1"/>
      <c r="N212" s="1"/>
      <c r="Q212" s="3"/>
    </row>
    <row r="213" spans="1:17" x14ac:dyDescent="0.3">
      <c r="A213" s="1"/>
      <c r="B213" s="1"/>
      <c r="C213" s="1"/>
      <c r="D213" s="1"/>
      <c r="E213" s="1"/>
      <c r="N213" s="1"/>
      <c r="Q213" s="1"/>
    </row>
    <row r="216" spans="1:17" x14ac:dyDescent="0.3">
      <c r="B216" s="1"/>
      <c r="C216" s="1"/>
      <c r="E216" s="1"/>
    </row>
    <row r="217" spans="1:17" x14ac:dyDescent="0.3">
      <c r="B217" s="1"/>
      <c r="C217" s="1"/>
      <c r="E217" s="1"/>
    </row>
    <row r="218" spans="1:17" x14ac:dyDescent="0.3">
      <c r="B218" s="1"/>
      <c r="C218" s="1"/>
      <c r="E218" s="1"/>
    </row>
    <row r="219" spans="1:17" x14ac:dyDescent="0.3">
      <c r="A219" s="1"/>
      <c r="B219" s="1"/>
      <c r="C219" s="1"/>
      <c r="E219" s="1"/>
      <c r="N219" s="1"/>
    </row>
    <row r="220" spans="1:17" x14ac:dyDescent="0.3">
      <c r="A220" s="1"/>
      <c r="B220" s="1"/>
      <c r="C220" s="1"/>
      <c r="E220" s="1"/>
      <c r="N220" s="1"/>
    </row>
    <row r="221" spans="1:17" x14ac:dyDescent="0.3">
      <c r="A221" s="1"/>
      <c r="B221" s="1"/>
      <c r="C221" s="1"/>
      <c r="E221" s="1"/>
      <c r="N221" s="1"/>
    </row>
    <row r="222" spans="1:17" x14ac:dyDescent="0.3">
      <c r="A222" s="1"/>
      <c r="B222" s="1"/>
      <c r="C222" s="1"/>
      <c r="E222" s="1"/>
      <c r="N222" s="1"/>
    </row>
  </sheetData>
  <phoneticPr fontId="15" type="noConversion"/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264"/>
  <sheetViews>
    <sheetView workbookViewId="0">
      <selection activeCell="E6" sqref="E6"/>
    </sheetView>
  </sheetViews>
  <sheetFormatPr defaultColWidth="9" defaultRowHeight="13.5" x14ac:dyDescent="0.3"/>
  <cols>
    <col min="1" max="1" width="5.1328125" customWidth="1"/>
    <col min="2" max="2" width="20.19921875" customWidth="1"/>
    <col min="3" max="3" width="13.796875" customWidth="1"/>
    <col min="4" max="4" width="15.19921875" customWidth="1"/>
    <col min="7" max="7" width="8.33203125" customWidth="1"/>
    <col min="8" max="8" width="12.6640625"/>
    <col min="9" max="9" width="8.19921875" customWidth="1"/>
    <col min="10" max="10" width="12" customWidth="1"/>
    <col min="11" max="11" width="8" customWidth="1"/>
    <col min="12" max="12" width="3.33203125" customWidth="1"/>
    <col min="13" max="13" width="20.19921875" customWidth="1"/>
    <col min="14" max="14" width="7.796875" customWidth="1"/>
    <col min="17" max="17" width="3.33203125" customWidth="1"/>
    <col min="19" max="19" width="3.33203125" customWidth="1"/>
  </cols>
  <sheetData>
    <row r="1" spans="1:19" x14ac:dyDescent="0.3">
      <c r="A1" s="25" t="s">
        <v>3</v>
      </c>
      <c r="B1" s="25" t="s">
        <v>759</v>
      </c>
      <c r="C1" s="25" t="s">
        <v>760</v>
      </c>
      <c r="D1" s="25" t="s">
        <v>761</v>
      </c>
      <c r="E1" s="1" t="s">
        <v>762</v>
      </c>
      <c r="F1" s="1" t="s">
        <v>763</v>
      </c>
      <c r="G1" s="1" t="s">
        <v>764</v>
      </c>
      <c r="H1" s="1" t="s">
        <v>765</v>
      </c>
      <c r="I1" s="1"/>
      <c r="J1" s="29" t="s">
        <v>766</v>
      </c>
      <c r="K1" s="29"/>
      <c r="L1" s="29"/>
      <c r="M1" s="29"/>
      <c r="N1" s="29"/>
      <c r="O1" s="29" t="s">
        <v>767</v>
      </c>
      <c r="P1" s="29"/>
      <c r="Q1" s="29"/>
      <c r="R1" s="29"/>
      <c r="S1" s="29"/>
    </row>
    <row r="2" spans="1:19" x14ac:dyDescent="0.3">
      <c r="A2" s="25">
        <v>1</v>
      </c>
      <c r="B2" s="25" t="s">
        <v>768</v>
      </c>
      <c r="C2" s="26" t="s">
        <v>769</v>
      </c>
      <c r="D2" s="25" t="s">
        <v>770</v>
      </c>
      <c r="E2" s="1"/>
      <c r="F2" s="1">
        <v>360000</v>
      </c>
      <c r="G2" s="1">
        <f>E2/F2</f>
        <v>0</v>
      </c>
      <c r="H2" s="1"/>
      <c r="I2" s="1"/>
      <c r="J2" s="28" t="s">
        <v>771</v>
      </c>
      <c r="K2" s="1" t="s">
        <v>772</v>
      </c>
      <c r="L2" s="1" t="s">
        <v>36</v>
      </c>
      <c r="M2" s="25" t="s">
        <v>768</v>
      </c>
      <c r="N2" s="1" t="s">
        <v>38</v>
      </c>
      <c r="O2" t="str">
        <f>"st"&amp;J2</f>
        <v>stAxis_Gantry11</v>
      </c>
      <c r="P2" t="s">
        <v>773</v>
      </c>
      <c r="Q2" s="1" t="s">
        <v>36</v>
      </c>
      <c r="R2" s="25" t="s">
        <v>768</v>
      </c>
      <c r="S2" s="1" t="s">
        <v>38</v>
      </c>
    </row>
    <row r="3" spans="1:19" x14ac:dyDescent="0.3">
      <c r="A3" s="25">
        <v>2</v>
      </c>
      <c r="B3" s="25" t="s">
        <v>774</v>
      </c>
      <c r="C3" s="27" t="s">
        <v>775</v>
      </c>
      <c r="D3" s="25" t="s">
        <v>770</v>
      </c>
      <c r="E3" s="1"/>
      <c r="F3" s="1">
        <v>360000</v>
      </c>
      <c r="G3" s="1">
        <f>E3/F3</f>
        <v>0</v>
      </c>
      <c r="H3" s="1"/>
      <c r="I3" s="1"/>
      <c r="J3" s="28" t="s">
        <v>776</v>
      </c>
      <c r="K3" s="1" t="s">
        <v>772</v>
      </c>
      <c r="L3" s="1" t="s">
        <v>36</v>
      </c>
      <c r="M3" s="25" t="s">
        <v>774</v>
      </c>
      <c r="N3" s="1" t="s">
        <v>38</v>
      </c>
      <c r="O3" t="str">
        <f t="shared" ref="O3:O27" si="0">"st"&amp;J3</f>
        <v>stAxis_Gantry12</v>
      </c>
      <c r="P3" t="s">
        <v>773</v>
      </c>
      <c r="Q3" s="1" t="s">
        <v>36</v>
      </c>
      <c r="R3" s="25" t="s">
        <v>774</v>
      </c>
      <c r="S3" s="1" t="s">
        <v>38</v>
      </c>
    </row>
    <row r="4" spans="1:19" x14ac:dyDescent="0.3">
      <c r="A4" s="25">
        <v>3</v>
      </c>
      <c r="B4" s="25" t="s">
        <v>777</v>
      </c>
      <c r="C4" s="26" t="s">
        <v>778</v>
      </c>
      <c r="D4" s="25" t="s">
        <v>770</v>
      </c>
      <c r="E4" s="1"/>
      <c r="F4" s="1">
        <v>360000</v>
      </c>
      <c r="G4" s="1">
        <f t="shared" ref="G4:G27" si="1">E4/F4</f>
        <v>0</v>
      </c>
      <c r="H4" s="1"/>
      <c r="I4" s="1"/>
      <c r="J4" s="28" t="s">
        <v>779</v>
      </c>
      <c r="K4" s="1" t="s">
        <v>772</v>
      </c>
      <c r="L4" s="1" t="s">
        <v>36</v>
      </c>
      <c r="M4" s="25" t="s">
        <v>777</v>
      </c>
      <c r="N4" s="1" t="s">
        <v>38</v>
      </c>
      <c r="O4" t="str">
        <f t="shared" si="0"/>
        <v>stAxis_Gantry21</v>
      </c>
      <c r="P4" t="s">
        <v>773</v>
      </c>
      <c r="Q4" s="1" t="s">
        <v>36</v>
      </c>
      <c r="R4" s="25" t="s">
        <v>777</v>
      </c>
      <c r="S4" s="1" t="s">
        <v>38</v>
      </c>
    </row>
    <row r="5" spans="1:19" x14ac:dyDescent="0.3">
      <c r="A5" s="25">
        <v>4</v>
      </c>
      <c r="B5" s="25" t="s">
        <v>780</v>
      </c>
      <c r="C5" s="27" t="s">
        <v>781</v>
      </c>
      <c r="D5" s="25" t="s">
        <v>770</v>
      </c>
      <c r="E5" s="1"/>
      <c r="F5" s="1">
        <v>360000</v>
      </c>
      <c r="G5" s="1">
        <f t="shared" si="1"/>
        <v>0</v>
      </c>
      <c r="H5" s="1"/>
      <c r="I5" s="1"/>
      <c r="J5" s="28" t="s">
        <v>782</v>
      </c>
      <c r="K5" s="1" t="s">
        <v>772</v>
      </c>
      <c r="L5" s="1" t="s">
        <v>36</v>
      </c>
      <c r="M5" s="25" t="s">
        <v>780</v>
      </c>
      <c r="N5" s="1" t="s">
        <v>38</v>
      </c>
      <c r="O5" t="str">
        <f t="shared" si="0"/>
        <v>stAxis_Gantry22</v>
      </c>
      <c r="P5" t="s">
        <v>773</v>
      </c>
      <c r="Q5" s="1" t="s">
        <v>36</v>
      </c>
      <c r="R5" s="25" t="s">
        <v>780</v>
      </c>
      <c r="S5" s="1" t="s">
        <v>38</v>
      </c>
    </row>
    <row r="6" spans="1:19" x14ac:dyDescent="0.3">
      <c r="A6" s="25">
        <v>5</v>
      </c>
      <c r="B6" s="25" t="s">
        <v>783</v>
      </c>
      <c r="C6" s="26" t="s">
        <v>784</v>
      </c>
      <c r="D6" s="25" t="s">
        <v>770</v>
      </c>
      <c r="E6" s="1"/>
      <c r="F6" s="1">
        <v>360000</v>
      </c>
      <c r="G6" s="1">
        <f t="shared" si="1"/>
        <v>0</v>
      </c>
      <c r="H6" s="1" t="s">
        <v>785</v>
      </c>
      <c r="I6" s="1"/>
      <c r="J6" s="28" t="s">
        <v>786</v>
      </c>
      <c r="K6" s="1" t="s">
        <v>772</v>
      </c>
      <c r="L6" s="1" t="s">
        <v>36</v>
      </c>
      <c r="M6" s="25" t="s">
        <v>783</v>
      </c>
      <c r="N6" s="1" t="s">
        <v>38</v>
      </c>
      <c r="O6" t="str">
        <f t="shared" si="0"/>
        <v>stAxis_Align11</v>
      </c>
      <c r="P6" t="s">
        <v>773</v>
      </c>
      <c r="Q6" s="1" t="s">
        <v>36</v>
      </c>
      <c r="R6" s="25" t="s">
        <v>783</v>
      </c>
      <c r="S6" s="1" t="s">
        <v>38</v>
      </c>
    </row>
    <row r="7" spans="1:19" x14ac:dyDescent="0.3">
      <c r="A7" s="25">
        <v>6</v>
      </c>
      <c r="B7" s="25" t="s">
        <v>787</v>
      </c>
      <c r="C7" s="26" t="s">
        <v>788</v>
      </c>
      <c r="D7" s="25" t="s">
        <v>770</v>
      </c>
      <c r="E7" s="1"/>
      <c r="F7" s="1">
        <v>360000</v>
      </c>
      <c r="G7" s="1">
        <f t="shared" si="1"/>
        <v>0</v>
      </c>
      <c r="H7" s="1" t="s">
        <v>785</v>
      </c>
      <c r="I7" s="1"/>
      <c r="J7" s="28" t="s">
        <v>789</v>
      </c>
      <c r="K7" s="1" t="s">
        <v>772</v>
      </c>
      <c r="L7" s="1" t="s">
        <v>36</v>
      </c>
      <c r="M7" s="25" t="s">
        <v>787</v>
      </c>
      <c r="N7" s="1" t="s">
        <v>38</v>
      </c>
      <c r="O7" t="str">
        <f t="shared" si="0"/>
        <v>stAxis_Align12</v>
      </c>
      <c r="P7" t="s">
        <v>773</v>
      </c>
      <c r="Q7" s="1" t="s">
        <v>36</v>
      </c>
      <c r="R7" s="25" t="s">
        <v>787</v>
      </c>
      <c r="S7" s="1" t="s">
        <v>38</v>
      </c>
    </row>
    <row r="8" spans="1:19" x14ac:dyDescent="0.3">
      <c r="A8" s="25">
        <v>7</v>
      </c>
      <c r="B8" s="25" t="s">
        <v>790</v>
      </c>
      <c r="C8" s="26" t="s">
        <v>791</v>
      </c>
      <c r="D8" s="25" t="s">
        <v>770</v>
      </c>
      <c r="E8" s="1"/>
      <c r="F8" s="1">
        <v>360000</v>
      </c>
      <c r="G8" s="1">
        <f t="shared" si="1"/>
        <v>0</v>
      </c>
      <c r="H8" s="1" t="s">
        <v>785</v>
      </c>
      <c r="I8" s="1"/>
      <c r="J8" s="28" t="s">
        <v>792</v>
      </c>
      <c r="K8" s="1" t="s">
        <v>772</v>
      </c>
      <c r="L8" s="1" t="s">
        <v>36</v>
      </c>
      <c r="M8" s="25" t="s">
        <v>790</v>
      </c>
      <c r="N8" s="1" t="s">
        <v>38</v>
      </c>
      <c r="O8" t="str">
        <f t="shared" si="0"/>
        <v>stAxis_Align21</v>
      </c>
      <c r="P8" t="s">
        <v>773</v>
      </c>
      <c r="Q8" s="1" t="s">
        <v>36</v>
      </c>
      <c r="R8" s="25" t="s">
        <v>790</v>
      </c>
      <c r="S8" s="1" t="s">
        <v>38</v>
      </c>
    </row>
    <row r="9" spans="1:19" x14ac:dyDescent="0.3">
      <c r="A9" s="25">
        <v>8</v>
      </c>
      <c r="B9" s="25" t="s">
        <v>793</v>
      </c>
      <c r="C9" s="26" t="s">
        <v>794</v>
      </c>
      <c r="D9" s="25" t="s">
        <v>770</v>
      </c>
      <c r="E9" s="1"/>
      <c r="F9" s="1">
        <v>360000</v>
      </c>
      <c r="G9" s="1">
        <f t="shared" si="1"/>
        <v>0</v>
      </c>
      <c r="H9" s="1" t="s">
        <v>785</v>
      </c>
      <c r="I9" s="1"/>
      <c r="J9" s="28" t="s">
        <v>795</v>
      </c>
      <c r="K9" s="1" t="s">
        <v>772</v>
      </c>
      <c r="L9" s="1" t="s">
        <v>36</v>
      </c>
      <c r="M9" s="25" t="s">
        <v>793</v>
      </c>
      <c r="N9" s="1" t="s">
        <v>38</v>
      </c>
      <c r="O9" t="str">
        <f t="shared" si="0"/>
        <v>stAxis_Align22</v>
      </c>
      <c r="P9" t="s">
        <v>773</v>
      </c>
      <c r="Q9" s="1" t="s">
        <v>36</v>
      </c>
      <c r="R9" s="25" t="s">
        <v>793</v>
      </c>
      <c r="S9" s="1" t="s">
        <v>38</v>
      </c>
    </row>
    <row r="10" spans="1:19" x14ac:dyDescent="0.3">
      <c r="A10" s="25">
        <v>9</v>
      </c>
      <c r="B10" s="25" t="s">
        <v>796</v>
      </c>
      <c r="C10" s="26" t="s">
        <v>797</v>
      </c>
      <c r="D10" s="25" t="s">
        <v>798</v>
      </c>
      <c r="E10" s="1"/>
      <c r="F10" s="1">
        <f>2^23</f>
        <v>8388608</v>
      </c>
      <c r="G10" s="1">
        <f t="shared" si="1"/>
        <v>0</v>
      </c>
      <c r="H10" s="1"/>
      <c r="I10" s="1"/>
      <c r="J10" s="28" t="s">
        <v>799</v>
      </c>
      <c r="K10" s="1" t="s">
        <v>772</v>
      </c>
      <c r="L10" s="1" t="s">
        <v>36</v>
      </c>
      <c r="M10" s="25" t="s">
        <v>796</v>
      </c>
      <c r="N10" s="1" t="s">
        <v>38</v>
      </c>
      <c r="O10" t="str">
        <f t="shared" si="0"/>
        <v>stAxis_CamShutter1</v>
      </c>
      <c r="P10" t="s">
        <v>773</v>
      </c>
      <c r="Q10" s="1" t="s">
        <v>36</v>
      </c>
      <c r="R10" s="25" t="s">
        <v>796</v>
      </c>
      <c r="S10" s="1" t="s">
        <v>38</v>
      </c>
    </row>
    <row r="11" spans="1:19" x14ac:dyDescent="0.3">
      <c r="A11" s="25">
        <v>10</v>
      </c>
      <c r="B11" s="25" t="s">
        <v>800</v>
      </c>
      <c r="C11" s="26" t="s">
        <v>801</v>
      </c>
      <c r="D11" s="25" t="s">
        <v>798</v>
      </c>
      <c r="E11" s="1"/>
      <c r="F11" s="1">
        <f>2^23</f>
        <v>8388608</v>
      </c>
      <c r="G11" s="1">
        <f t="shared" si="1"/>
        <v>0</v>
      </c>
      <c r="H11" s="1"/>
      <c r="I11" s="1"/>
      <c r="J11" s="28" t="s">
        <v>802</v>
      </c>
      <c r="K11" s="1" t="s">
        <v>772</v>
      </c>
      <c r="L11" s="1" t="s">
        <v>36</v>
      </c>
      <c r="M11" s="25" t="s">
        <v>800</v>
      </c>
      <c r="N11" s="1" t="s">
        <v>38</v>
      </c>
      <c r="O11" t="str">
        <f t="shared" si="0"/>
        <v>stAxis_CamShutter2</v>
      </c>
      <c r="P11" t="s">
        <v>773</v>
      </c>
      <c r="Q11" s="1" t="s">
        <v>36</v>
      </c>
      <c r="R11" s="25" t="s">
        <v>800</v>
      </c>
      <c r="S11" s="1" t="s">
        <v>38</v>
      </c>
    </row>
    <row r="12" spans="1:19" x14ac:dyDescent="0.3">
      <c r="A12" s="25">
        <v>11</v>
      </c>
      <c r="B12" s="25" t="s">
        <v>803</v>
      </c>
      <c r="C12" s="26" t="s">
        <v>804</v>
      </c>
      <c r="D12" s="25" t="s">
        <v>798</v>
      </c>
      <c r="E12" s="1"/>
      <c r="F12" s="1">
        <f t="shared" ref="F12:F25" si="2">2^23</f>
        <v>8388608</v>
      </c>
      <c r="G12" s="1">
        <f t="shared" si="1"/>
        <v>0</v>
      </c>
      <c r="H12" s="1"/>
      <c r="I12" s="1"/>
      <c r="J12" s="28" t="s">
        <v>805</v>
      </c>
      <c r="K12" s="1" t="s">
        <v>772</v>
      </c>
      <c r="L12" s="1" t="s">
        <v>36</v>
      </c>
      <c r="M12" s="25" t="s">
        <v>803</v>
      </c>
      <c r="N12" s="1" t="s">
        <v>38</v>
      </c>
      <c r="O12" t="str">
        <f t="shared" si="0"/>
        <v>stAxis_Z1</v>
      </c>
      <c r="P12" t="s">
        <v>773</v>
      </c>
      <c r="Q12" s="1" t="s">
        <v>36</v>
      </c>
      <c r="R12" s="25" t="s">
        <v>803</v>
      </c>
      <c r="S12" s="1" t="s">
        <v>38</v>
      </c>
    </row>
    <row r="13" spans="1:19" x14ac:dyDescent="0.3">
      <c r="A13" s="25">
        <v>12</v>
      </c>
      <c r="B13" s="25" t="s">
        <v>806</v>
      </c>
      <c r="C13" s="26" t="s">
        <v>807</v>
      </c>
      <c r="D13" s="25" t="s">
        <v>798</v>
      </c>
      <c r="E13" s="1"/>
      <c r="F13" s="1">
        <f t="shared" si="2"/>
        <v>8388608</v>
      </c>
      <c r="G13" s="1">
        <f t="shared" si="1"/>
        <v>0</v>
      </c>
      <c r="H13" s="1"/>
      <c r="I13" s="1"/>
      <c r="J13" s="28" t="s">
        <v>808</v>
      </c>
      <c r="K13" s="1" t="s">
        <v>772</v>
      </c>
      <c r="L13" s="1" t="s">
        <v>36</v>
      </c>
      <c r="M13" s="25" t="s">
        <v>806</v>
      </c>
      <c r="N13" s="1" t="s">
        <v>38</v>
      </c>
      <c r="O13" t="str">
        <f t="shared" si="0"/>
        <v>stAxis_Z2</v>
      </c>
      <c r="P13" t="s">
        <v>773</v>
      </c>
      <c r="Q13" s="1" t="s">
        <v>36</v>
      </c>
      <c r="R13" s="25" t="s">
        <v>806</v>
      </c>
      <c r="S13" s="1" t="s">
        <v>38</v>
      </c>
    </row>
    <row r="14" spans="1:19" x14ac:dyDescent="0.3">
      <c r="A14" s="25">
        <v>13</v>
      </c>
      <c r="B14" s="25" t="s">
        <v>809</v>
      </c>
      <c r="C14" s="26" t="s">
        <v>810</v>
      </c>
      <c r="D14" s="25" t="s">
        <v>798</v>
      </c>
      <c r="E14" s="1"/>
      <c r="F14" s="1">
        <f t="shared" si="2"/>
        <v>8388608</v>
      </c>
      <c r="G14" s="1">
        <f t="shared" si="1"/>
        <v>0</v>
      </c>
      <c r="H14" s="1" t="s">
        <v>785</v>
      </c>
      <c r="I14" s="1"/>
      <c r="J14" s="28" t="s">
        <v>811</v>
      </c>
      <c r="K14" s="1" t="s">
        <v>772</v>
      </c>
      <c r="L14" s="1" t="s">
        <v>36</v>
      </c>
      <c r="M14" s="25" t="s">
        <v>809</v>
      </c>
      <c r="N14" s="1" t="s">
        <v>38</v>
      </c>
      <c r="O14" t="str">
        <f t="shared" si="0"/>
        <v>stAxis_UwLift</v>
      </c>
      <c r="P14" t="s">
        <v>773</v>
      </c>
      <c r="Q14" s="1" t="s">
        <v>36</v>
      </c>
      <c r="R14" s="25" t="s">
        <v>809</v>
      </c>
      <c r="S14" s="1" t="s">
        <v>38</v>
      </c>
    </row>
    <row r="15" spans="1:19" x14ac:dyDescent="0.3">
      <c r="A15" s="25">
        <v>14</v>
      </c>
      <c r="B15" s="25" t="s">
        <v>812</v>
      </c>
      <c r="C15" s="26" t="s">
        <v>813</v>
      </c>
      <c r="D15" s="25" t="s">
        <v>798</v>
      </c>
      <c r="E15" s="1">
        <v>360</v>
      </c>
      <c r="F15" s="1">
        <f t="shared" si="2"/>
        <v>8388608</v>
      </c>
      <c r="G15" s="1">
        <f t="shared" si="1"/>
        <v>4.291534423828125E-5</v>
      </c>
      <c r="H15" s="1" t="s">
        <v>814</v>
      </c>
      <c r="I15" s="1"/>
      <c r="J15" s="28" t="s">
        <v>815</v>
      </c>
      <c r="K15" s="1" t="s">
        <v>772</v>
      </c>
      <c r="L15" s="1" t="s">
        <v>36</v>
      </c>
      <c r="M15" s="25" t="s">
        <v>812</v>
      </c>
      <c r="N15" s="1" t="s">
        <v>38</v>
      </c>
      <c r="O15" t="str">
        <f t="shared" si="0"/>
        <v>stAxis_Uw</v>
      </c>
      <c r="P15" t="s">
        <v>773</v>
      </c>
      <c r="Q15" s="1" t="s">
        <v>36</v>
      </c>
      <c r="R15" s="25" t="s">
        <v>812</v>
      </c>
      <c r="S15" s="1" t="s">
        <v>38</v>
      </c>
    </row>
    <row r="16" spans="1:19" x14ac:dyDescent="0.3">
      <c r="A16" s="25">
        <v>15</v>
      </c>
      <c r="B16" s="25" t="s">
        <v>816</v>
      </c>
      <c r="C16" s="26" t="s">
        <v>817</v>
      </c>
      <c r="D16" s="25" t="s">
        <v>798</v>
      </c>
      <c r="E16" s="1"/>
      <c r="F16" s="1">
        <f t="shared" si="2"/>
        <v>8388608</v>
      </c>
      <c r="G16" s="1">
        <f t="shared" si="1"/>
        <v>0</v>
      </c>
      <c r="H16" s="1" t="s">
        <v>785</v>
      </c>
      <c r="I16" s="1"/>
      <c r="J16" s="28" t="s">
        <v>818</v>
      </c>
      <c r="K16" s="1" t="s">
        <v>772</v>
      </c>
      <c r="L16" s="1" t="s">
        <v>36</v>
      </c>
      <c r="M16" s="25" t="s">
        <v>816</v>
      </c>
      <c r="N16" s="1" t="s">
        <v>38</v>
      </c>
      <c r="O16" t="str">
        <f t="shared" si="0"/>
        <v>stAxis_RwLift</v>
      </c>
      <c r="P16" t="s">
        <v>773</v>
      </c>
      <c r="Q16" s="1" t="s">
        <v>36</v>
      </c>
      <c r="R16" s="25" t="s">
        <v>816</v>
      </c>
      <c r="S16" s="1" t="s">
        <v>38</v>
      </c>
    </row>
    <row r="17" spans="1:19" x14ac:dyDescent="0.3">
      <c r="A17" s="25">
        <v>16</v>
      </c>
      <c r="B17" s="25" t="s">
        <v>819</v>
      </c>
      <c r="C17" s="26" t="s">
        <v>820</v>
      </c>
      <c r="D17" s="25" t="s">
        <v>798</v>
      </c>
      <c r="E17" s="1">
        <v>360</v>
      </c>
      <c r="F17" s="1">
        <f t="shared" si="2"/>
        <v>8388608</v>
      </c>
      <c r="G17" s="1">
        <f t="shared" si="1"/>
        <v>4.291534423828125E-5</v>
      </c>
      <c r="H17" s="1" t="s">
        <v>814</v>
      </c>
      <c r="I17" s="1"/>
      <c r="J17" s="28" t="s">
        <v>821</v>
      </c>
      <c r="K17" s="1" t="s">
        <v>772</v>
      </c>
      <c r="L17" s="1" t="s">
        <v>36</v>
      </c>
      <c r="M17" s="25" t="s">
        <v>819</v>
      </c>
      <c r="N17" s="1" t="s">
        <v>38</v>
      </c>
      <c r="O17" t="str">
        <f t="shared" si="0"/>
        <v>stAxis_Rw</v>
      </c>
      <c r="P17" t="s">
        <v>773</v>
      </c>
      <c r="Q17" s="1" t="s">
        <v>36</v>
      </c>
      <c r="R17" s="25" t="s">
        <v>819</v>
      </c>
      <c r="S17" s="1" t="s">
        <v>38</v>
      </c>
    </row>
    <row r="18" spans="1:19" x14ac:dyDescent="0.3">
      <c r="A18" s="25">
        <v>17</v>
      </c>
      <c r="B18" s="25" t="s">
        <v>822</v>
      </c>
      <c r="C18" s="26" t="s">
        <v>823</v>
      </c>
      <c r="D18" s="25" t="s">
        <v>798</v>
      </c>
      <c r="E18" s="1">
        <v>360</v>
      </c>
      <c r="F18" s="1">
        <f t="shared" si="2"/>
        <v>8388608</v>
      </c>
      <c r="G18" s="1">
        <f t="shared" si="1"/>
        <v>4.291534423828125E-5</v>
      </c>
      <c r="H18" s="1" t="s">
        <v>814</v>
      </c>
      <c r="I18" s="1"/>
      <c r="J18" s="28" t="s">
        <v>824</v>
      </c>
      <c r="K18" s="1" t="s">
        <v>772</v>
      </c>
      <c r="L18" s="1" t="s">
        <v>36</v>
      </c>
      <c r="M18" s="25" t="s">
        <v>822</v>
      </c>
      <c r="N18" s="1" t="s">
        <v>38</v>
      </c>
      <c r="O18" t="str">
        <f t="shared" si="0"/>
        <v>stAxis_Clean</v>
      </c>
      <c r="P18" t="s">
        <v>773</v>
      </c>
      <c r="Q18" s="1" t="s">
        <v>36</v>
      </c>
      <c r="R18" s="25" t="s">
        <v>822</v>
      </c>
      <c r="S18" s="1" t="s">
        <v>38</v>
      </c>
    </row>
    <row r="19" spans="1:19" x14ac:dyDescent="0.3">
      <c r="A19" s="25">
        <v>18</v>
      </c>
      <c r="B19" s="25" t="s">
        <v>825</v>
      </c>
      <c r="C19" s="26" t="s">
        <v>826</v>
      </c>
      <c r="D19" s="25" t="s">
        <v>798</v>
      </c>
      <c r="E19" s="1"/>
      <c r="F19" s="1">
        <f t="shared" si="2"/>
        <v>8388608</v>
      </c>
      <c r="G19" s="1">
        <f t="shared" si="1"/>
        <v>0</v>
      </c>
      <c r="H19" s="1" t="s">
        <v>785</v>
      </c>
      <c r="I19" s="1"/>
      <c r="J19" s="28" t="s">
        <v>827</v>
      </c>
      <c r="K19" s="1" t="s">
        <v>772</v>
      </c>
      <c r="L19" s="1" t="s">
        <v>36</v>
      </c>
      <c r="M19" s="25" t="s">
        <v>825</v>
      </c>
      <c r="N19" s="1" t="s">
        <v>38</v>
      </c>
      <c r="O19" t="str">
        <f t="shared" si="0"/>
        <v>stAxis_PowerMeter</v>
      </c>
      <c r="P19" t="s">
        <v>773</v>
      </c>
      <c r="Q19" s="1" t="s">
        <v>36</v>
      </c>
      <c r="R19" s="25" t="s">
        <v>825</v>
      </c>
      <c r="S19" s="1" t="s">
        <v>38</v>
      </c>
    </row>
    <row r="20" spans="1:19" x14ac:dyDescent="0.3">
      <c r="A20" s="25">
        <v>19</v>
      </c>
      <c r="B20" s="25" t="s">
        <v>828</v>
      </c>
      <c r="C20" s="26" t="s">
        <v>829</v>
      </c>
      <c r="D20" s="25" t="s">
        <v>798</v>
      </c>
      <c r="E20" s="1"/>
      <c r="F20" s="1">
        <f t="shared" si="2"/>
        <v>8388608</v>
      </c>
      <c r="G20" s="1">
        <f t="shared" si="1"/>
        <v>0</v>
      </c>
      <c r="H20" s="1" t="s">
        <v>785</v>
      </c>
      <c r="I20" s="1"/>
      <c r="J20" s="28" t="s">
        <v>830</v>
      </c>
      <c r="K20" s="1" t="s">
        <v>772</v>
      </c>
      <c r="L20" s="1" t="s">
        <v>36</v>
      </c>
      <c r="M20" s="25" t="s">
        <v>828</v>
      </c>
      <c r="N20" s="1" t="s">
        <v>38</v>
      </c>
      <c r="O20" t="str">
        <f t="shared" si="0"/>
        <v>stAxis_UwSteer</v>
      </c>
      <c r="P20" t="s">
        <v>773</v>
      </c>
      <c r="Q20" s="1" t="s">
        <v>36</v>
      </c>
      <c r="R20" s="25" t="s">
        <v>828</v>
      </c>
      <c r="S20" s="1" t="s">
        <v>38</v>
      </c>
    </row>
    <row r="21" spans="1:19" x14ac:dyDescent="0.3">
      <c r="A21" s="25">
        <v>20</v>
      </c>
      <c r="B21" s="25" t="s">
        <v>831</v>
      </c>
      <c r="C21" s="26" t="s">
        <v>832</v>
      </c>
      <c r="D21" s="25" t="s">
        <v>798</v>
      </c>
      <c r="E21" s="1"/>
      <c r="F21" s="1">
        <f t="shared" si="2"/>
        <v>8388608</v>
      </c>
      <c r="G21" s="1">
        <f t="shared" si="1"/>
        <v>0</v>
      </c>
      <c r="H21" s="1" t="s">
        <v>785</v>
      </c>
      <c r="I21" s="1"/>
      <c r="J21" s="28" t="s">
        <v>833</v>
      </c>
      <c r="K21" s="1" t="s">
        <v>772</v>
      </c>
      <c r="L21" s="1" t="s">
        <v>36</v>
      </c>
      <c r="M21" s="25" t="s">
        <v>831</v>
      </c>
      <c r="N21" s="1" t="s">
        <v>38</v>
      </c>
      <c r="O21" t="str">
        <f t="shared" si="0"/>
        <v>stAxis_Peeling1</v>
      </c>
      <c r="P21" t="s">
        <v>773</v>
      </c>
      <c r="Q21" s="1" t="s">
        <v>36</v>
      </c>
      <c r="R21" s="25" t="s">
        <v>831</v>
      </c>
      <c r="S21" s="1" t="s">
        <v>38</v>
      </c>
    </row>
    <row r="22" spans="1:19" x14ac:dyDescent="0.3">
      <c r="A22" s="25">
        <v>21</v>
      </c>
      <c r="B22" s="25" t="s">
        <v>834</v>
      </c>
      <c r="C22" s="26" t="s">
        <v>835</v>
      </c>
      <c r="D22" s="25" t="s">
        <v>798</v>
      </c>
      <c r="E22" s="1"/>
      <c r="F22" s="1">
        <f t="shared" si="2"/>
        <v>8388608</v>
      </c>
      <c r="G22" s="1">
        <f t="shared" si="1"/>
        <v>0</v>
      </c>
      <c r="H22" s="1"/>
      <c r="I22" s="1"/>
      <c r="J22" s="28" t="s">
        <v>836</v>
      </c>
      <c r="K22" s="1" t="s">
        <v>772</v>
      </c>
      <c r="L22" s="1" t="s">
        <v>36</v>
      </c>
      <c r="M22" s="25" t="s">
        <v>834</v>
      </c>
      <c r="N22" s="1" t="s">
        <v>38</v>
      </c>
      <c r="O22" t="str">
        <f t="shared" si="0"/>
        <v>stAxis_StationA_Belt</v>
      </c>
      <c r="P22" t="s">
        <v>773</v>
      </c>
      <c r="Q22" s="1" t="s">
        <v>36</v>
      </c>
      <c r="R22" s="25" t="s">
        <v>834</v>
      </c>
      <c r="S22" s="1" t="s">
        <v>38</v>
      </c>
    </row>
    <row r="23" spans="1:19" x14ac:dyDescent="0.3">
      <c r="A23" s="25">
        <v>22</v>
      </c>
      <c r="B23" s="25" t="s">
        <v>837</v>
      </c>
      <c r="C23" s="26" t="s">
        <v>838</v>
      </c>
      <c r="D23" s="25" t="s">
        <v>798</v>
      </c>
      <c r="E23" s="1"/>
      <c r="F23" s="1">
        <f t="shared" si="2"/>
        <v>8388608</v>
      </c>
      <c r="G23" s="1">
        <f t="shared" si="1"/>
        <v>0</v>
      </c>
      <c r="H23" s="1" t="s">
        <v>785</v>
      </c>
      <c r="I23" s="1"/>
      <c r="J23" s="28" t="s">
        <v>839</v>
      </c>
      <c r="K23" s="1" t="s">
        <v>772</v>
      </c>
      <c r="L23" s="1" t="s">
        <v>36</v>
      </c>
      <c r="M23" s="25" t="s">
        <v>837</v>
      </c>
      <c r="N23" s="1" t="s">
        <v>38</v>
      </c>
      <c r="O23" t="str">
        <f t="shared" si="0"/>
        <v>stAxis_Peeling2</v>
      </c>
      <c r="P23" t="s">
        <v>773</v>
      </c>
      <c r="Q23" s="1" t="s">
        <v>36</v>
      </c>
      <c r="R23" s="25" t="s">
        <v>837</v>
      </c>
      <c r="S23" s="1" t="s">
        <v>38</v>
      </c>
    </row>
    <row r="24" spans="1:19" x14ac:dyDescent="0.3">
      <c r="A24" s="25">
        <v>23</v>
      </c>
      <c r="B24" s="25" t="s">
        <v>840</v>
      </c>
      <c r="C24" s="26" t="s">
        <v>841</v>
      </c>
      <c r="D24" s="25" t="s">
        <v>798</v>
      </c>
      <c r="E24" s="1"/>
      <c r="F24" s="1">
        <f t="shared" si="2"/>
        <v>8388608</v>
      </c>
      <c r="G24" s="1">
        <f t="shared" si="1"/>
        <v>0</v>
      </c>
      <c r="H24" s="1"/>
      <c r="I24" s="1"/>
      <c r="J24" s="28" t="s">
        <v>842</v>
      </c>
      <c r="K24" s="1" t="s">
        <v>772</v>
      </c>
      <c r="L24" s="1" t="s">
        <v>36</v>
      </c>
      <c r="M24" s="25" t="s">
        <v>840</v>
      </c>
      <c r="N24" s="1" t="s">
        <v>38</v>
      </c>
      <c r="O24" t="str">
        <f t="shared" si="0"/>
        <v>stAxis_StationB_Belt</v>
      </c>
      <c r="P24" t="s">
        <v>773</v>
      </c>
      <c r="Q24" s="1" t="s">
        <v>36</v>
      </c>
      <c r="R24" s="25" t="s">
        <v>840</v>
      </c>
      <c r="S24" s="1" t="s">
        <v>38</v>
      </c>
    </row>
    <row r="25" spans="1:19" x14ac:dyDescent="0.3">
      <c r="A25" s="25">
        <v>24</v>
      </c>
      <c r="B25" s="25" t="s">
        <v>843</v>
      </c>
      <c r="C25" s="26" t="s">
        <v>844</v>
      </c>
      <c r="D25" s="25" t="s">
        <v>798</v>
      </c>
      <c r="E25" s="1"/>
      <c r="F25" s="1">
        <f t="shared" si="2"/>
        <v>8388608</v>
      </c>
      <c r="G25" s="1">
        <f t="shared" si="1"/>
        <v>0</v>
      </c>
      <c r="H25" s="1" t="s">
        <v>785</v>
      </c>
      <c r="I25" s="1"/>
      <c r="J25" s="28" t="s">
        <v>845</v>
      </c>
      <c r="K25" s="1" t="s">
        <v>772</v>
      </c>
      <c r="L25" s="1" t="s">
        <v>36</v>
      </c>
      <c r="M25" s="25" t="s">
        <v>843</v>
      </c>
      <c r="N25" s="1" t="s">
        <v>38</v>
      </c>
      <c r="O25" t="str">
        <f t="shared" si="0"/>
        <v>stAxis_RwSteer</v>
      </c>
      <c r="P25" t="s">
        <v>773</v>
      </c>
      <c r="Q25" s="1" t="s">
        <v>36</v>
      </c>
      <c r="R25" s="25" t="s">
        <v>843</v>
      </c>
      <c r="S25" s="1" t="s">
        <v>38</v>
      </c>
    </row>
    <row r="26" spans="1:19" x14ac:dyDescent="0.3">
      <c r="A26" s="25">
        <v>25</v>
      </c>
      <c r="B26" s="25" t="s">
        <v>846</v>
      </c>
      <c r="C26" s="26" t="s">
        <v>847</v>
      </c>
      <c r="D26" s="25" t="s">
        <v>848</v>
      </c>
      <c r="E26" s="1"/>
      <c r="F26" s="1">
        <v>10000</v>
      </c>
      <c r="G26" s="1">
        <f t="shared" si="1"/>
        <v>0</v>
      </c>
      <c r="H26" s="1" t="s">
        <v>814</v>
      </c>
      <c r="I26" s="1"/>
      <c r="J26" s="22" t="s">
        <v>849</v>
      </c>
      <c r="K26" s="2" t="s">
        <v>772</v>
      </c>
      <c r="L26" s="2" t="s">
        <v>36</v>
      </c>
      <c r="M26" s="30" t="s">
        <v>846</v>
      </c>
      <c r="N26" s="2" t="s">
        <v>38</v>
      </c>
      <c r="O26" t="str">
        <f t="shared" si="0"/>
        <v>stAxis_Enconder1</v>
      </c>
      <c r="P26" t="s">
        <v>773</v>
      </c>
      <c r="Q26" s="1" t="s">
        <v>36</v>
      </c>
      <c r="R26" s="25" t="s">
        <v>846</v>
      </c>
      <c r="S26" s="1" t="s">
        <v>38</v>
      </c>
    </row>
    <row r="27" spans="1:19" x14ac:dyDescent="0.3">
      <c r="A27" s="25">
        <v>26</v>
      </c>
      <c r="B27" s="25" t="s">
        <v>850</v>
      </c>
      <c r="C27" s="26" t="s">
        <v>851</v>
      </c>
      <c r="D27" s="25" t="s">
        <v>848</v>
      </c>
      <c r="E27" s="1"/>
      <c r="F27" s="1">
        <v>10000</v>
      </c>
      <c r="G27" s="1">
        <f t="shared" si="1"/>
        <v>0</v>
      </c>
      <c r="H27" s="1" t="s">
        <v>814</v>
      </c>
      <c r="I27" s="1"/>
      <c r="J27" s="22" t="s">
        <v>852</v>
      </c>
      <c r="K27" s="2" t="s">
        <v>772</v>
      </c>
      <c r="L27" s="2" t="s">
        <v>36</v>
      </c>
      <c r="M27" s="30" t="s">
        <v>850</v>
      </c>
      <c r="N27" s="2" t="s">
        <v>38</v>
      </c>
      <c r="O27" t="str">
        <f t="shared" si="0"/>
        <v>stAxis_Enconder2</v>
      </c>
      <c r="P27" t="s">
        <v>773</v>
      </c>
      <c r="Q27" s="1" t="s">
        <v>36</v>
      </c>
      <c r="R27" s="25" t="s">
        <v>850</v>
      </c>
      <c r="S27" s="1" t="s">
        <v>38</v>
      </c>
    </row>
    <row r="28" spans="1:19" x14ac:dyDescent="0.3">
      <c r="A28" s="25"/>
      <c r="B28" s="25"/>
      <c r="C28" s="25"/>
      <c r="D28" s="25"/>
      <c r="E28" s="1"/>
      <c r="F28" s="1"/>
      <c r="G28" s="1"/>
      <c r="H28" s="1"/>
      <c r="I28" s="1"/>
      <c r="J28" s="29" t="s">
        <v>853</v>
      </c>
      <c r="K28" s="29"/>
      <c r="L28" s="29"/>
      <c r="M28" s="29"/>
      <c r="N28" s="29"/>
    </row>
    <row r="29" spans="1:19" x14ac:dyDescent="0.3">
      <c r="A29" s="25"/>
      <c r="B29" s="25"/>
      <c r="C29" s="25"/>
      <c r="D29" s="25"/>
      <c r="E29" s="1"/>
      <c r="F29" s="1"/>
      <c r="G29" s="1"/>
      <c r="H29" s="28" t="s">
        <v>771</v>
      </c>
      <c r="J29" t="str">
        <f>"fb_"&amp;H29&amp;"_Alm"</f>
        <v>fb_Axis_Gantry11_Alm</v>
      </c>
      <c r="K29" t="s">
        <v>854</v>
      </c>
      <c r="L29" s="1" t="s">
        <v>36</v>
      </c>
      <c r="M29" s="25" t="s">
        <v>768</v>
      </c>
      <c r="N29" t="s">
        <v>855</v>
      </c>
      <c r="O29" s="1" t="s">
        <v>38</v>
      </c>
    </row>
    <row r="30" spans="1:19" x14ac:dyDescent="0.3">
      <c r="A30" s="25"/>
      <c r="B30" s="25"/>
      <c r="C30" s="25"/>
      <c r="D30" s="25"/>
      <c r="E30" s="1"/>
      <c r="F30" s="1"/>
      <c r="G30" s="1"/>
      <c r="H30" s="28" t="s">
        <v>776</v>
      </c>
      <c r="J30" t="str">
        <f t="shared" ref="J30:J52" si="3">"fb_"&amp;H30&amp;"_Alm"</f>
        <v>fb_Axis_Gantry12_Alm</v>
      </c>
      <c r="K30" t="s">
        <v>854</v>
      </c>
      <c r="L30" s="1" t="s">
        <v>36</v>
      </c>
      <c r="M30" s="25" t="s">
        <v>774</v>
      </c>
      <c r="N30" t="s">
        <v>855</v>
      </c>
      <c r="O30" s="1" t="s">
        <v>38</v>
      </c>
    </row>
    <row r="31" spans="1:19" x14ac:dyDescent="0.3">
      <c r="H31" s="28" t="s">
        <v>779</v>
      </c>
      <c r="J31" t="str">
        <f t="shared" si="3"/>
        <v>fb_Axis_Gantry21_Alm</v>
      </c>
      <c r="K31" t="s">
        <v>854</v>
      </c>
      <c r="L31" s="1" t="s">
        <v>36</v>
      </c>
      <c r="M31" s="25" t="s">
        <v>777</v>
      </c>
      <c r="N31" t="s">
        <v>855</v>
      </c>
      <c r="O31" s="1" t="s">
        <v>38</v>
      </c>
    </row>
    <row r="32" spans="1:19" x14ac:dyDescent="0.3">
      <c r="H32" s="28" t="s">
        <v>782</v>
      </c>
      <c r="J32" t="str">
        <f t="shared" si="3"/>
        <v>fb_Axis_Gantry22_Alm</v>
      </c>
      <c r="K32" t="s">
        <v>854</v>
      </c>
      <c r="L32" s="1" t="s">
        <v>36</v>
      </c>
      <c r="M32" s="25" t="s">
        <v>780</v>
      </c>
      <c r="N32" t="s">
        <v>855</v>
      </c>
      <c r="O32" s="1" t="s">
        <v>38</v>
      </c>
    </row>
    <row r="33" spans="1:15" x14ac:dyDescent="0.3">
      <c r="A33">
        <v>1</v>
      </c>
      <c r="B33" t="s">
        <v>856</v>
      </c>
      <c r="C33" s="13" t="s">
        <v>768</v>
      </c>
      <c r="H33" s="28" t="s">
        <v>786</v>
      </c>
      <c r="J33" t="str">
        <f t="shared" si="3"/>
        <v>fb_Axis_Align11_Alm</v>
      </c>
      <c r="K33" t="s">
        <v>854</v>
      </c>
      <c r="L33" s="1" t="s">
        <v>36</v>
      </c>
      <c r="M33" s="25" t="s">
        <v>783</v>
      </c>
      <c r="N33" t="s">
        <v>855</v>
      </c>
      <c r="O33" s="1" t="s">
        <v>38</v>
      </c>
    </row>
    <row r="34" spans="1:15" x14ac:dyDescent="0.3">
      <c r="A34">
        <v>2</v>
      </c>
      <c r="C34" s="13" t="s">
        <v>774</v>
      </c>
      <c r="H34" s="28" t="s">
        <v>789</v>
      </c>
      <c r="J34" t="str">
        <f t="shared" si="3"/>
        <v>fb_Axis_Align12_Alm</v>
      </c>
      <c r="K34" t="s">
        <v>854</v>
      </c>
      <c r="L34" s="1" t="s">
        <v>36</v>
      </c>
      <c r="M34" s="25" t="s">
        <v>787</v>
      </c>
      <c r="N34" t="s">
        <v>855</v>
      </c>
      <c r="O34" s="1" t="s">
        <v>38</v>
      </c>
    </row>
    <row r="35" spans="1:15" x14ac:dyDescent="0.3">
      <c r="A35">
        <v>3</v>
      </c>
      <c r="C35" s="13" t="s">
        <v>777</v>
      </c>
      <c r="H35" s="28" t="s">
        <v>792</v>
      </c>
      <c r="J35" t="str">
        <f t="shared" si="3"/>
        <v>fb_Axis_Align21_Alm</v>
      </c>
      <c r="K35" t="s">
        <v>854</v>
      </c>
      <c r="L35" s="1" t="s">
        <v>36</v>
      </c>
      <c r="M35" s="25" t="s">
        <v>790</v>
      </c>
      <c r="N35" t="s">
        <v>855</v>
      </c>
      <c r="O35" s="1" t="s">
        <v>38</v>
      </c>
    </row>
    <row r="36" spans="1:15" x14ac:dyDescent="0.3">
      <c r="A36">
        <v>4</v>
      </c>
      <c r="C36" s="13" t="s">
        <v>780</v>
      </c>
      <c r="H36" s="28" t="s">
        <v>795</v>
      </c>
      <c r="J36" t="str">
        <f t="shared" si="3"/>
        <v>fb_Axis_Align22_Alm</v>
      </c>
      <c r="K36" t="s">
        <v>854</v>
      </c>
      <c r="L36" s="1" t="s">
        <v>36</v>
      </c>
      <c r="M36" s="25" t="s">
        <v>793</v>
      </c>
      <c r="N36" t="s">
        <v>855</v>
      </c>
      <c r="O36" s="1" t="s">
        <v>38</v>
      </c>
    </row>
    <row r="37" spans="1:15" x14ac:dyDescent="0.3">
      <c r="A37">
        <v>5</v>
      </c>
      <c r="C37" s="13" t="s">
        <v>857</v>
      </c>
      <c r="H37" s="28" t="s">
        <v>799</v>
      </c>
      <c r="J37" t="str">
        <f t="shared" si="3"/>
        <v>fb_Axis_CamShutter1_Alm</v>
      </c>
      <c r="K37" t="s">
        <v>854</v>
      </c>
      <c r="L37" s="1" t="s">
        <v>36</v>
      </c>
      <c r="M37" s="25" t="s">
        <v>796</v>
      </c>
      <c r="N37" t="s">
        <v>855</v>
      </c>
      <c r="O37" s="1" t="s">
        <v>38</v>
      </c>
    </row>
    <row r="38" spans="1:15" x14ac:dyDescent="0.3">
      <c r="A38">
        <v>6</v>
      </c>
      <c r="C38" s="13" t="s">
        <v>858</v>
      </c>
      <c r="H38" s="28" t="s">
        <v>802</v>
      </c>
      <c r="J38" t="str">
        <f t="shared" si="3"/>
        <v>fb_Axis_CamShutter2_Alm</v>
      </c>
      <c r="K38" t="s">
        <v>854</v>
      </c>
      <c r="L38" s="1" t="s">
        <v>36</v>
      </c>
      <c r="M38" s="25" t="s">
        <v>800</v>
      </c>
      <c r="N38" t="s">
        <v>855</v>
      </c>
      <c r="O38" s="1" t="s">
        <v>38</v>
      </c>
    </row>
    <row r="39" spans="1:15" x14ac:dyDescent="0.3">
      <c r="A39">
        <v>7</v>
      </c>
      <c r="C39" s="13" t="s">
        <v>825</v>
      </c>
      <c r="H39" s="28" t="s">
        <v>805</v>
      </c>
      <c r="J39" t="str">
        <f t="shared" si="3"/>
        <v>fb_Axis_Z1_Alm</v>
      </c>
      <c r="K39" t="s">
        <v>854</v>
      </c>
      <c r="L39" s="1" t="s">
        <v>36</v>
      </c>
      <c r="M39" s="25" t="s">
        <v>803</v>
      </c>
      <c r="N39" t="s">
        <v>855</v>
      </c>
      <c r="O39" s="1" t="s">
        <v>38</v>
      </c>
    </row>
    <row r="40" spans="1:15" x14ac:dyDescent="0.3">
      <c r="A40">
        <v>8</v>
      </c>
      <c r="B40" t="s">
        <v>859</v>
      </c>
      <c r="C40" s="13" t="s">
        <v>783</v>
      </c>
      <c r="H40" s="28" t="s">
        <v>808</v>
      </c>
      <c r="J40" t="str">
        <f t="shared" si="3"/>
        <v>fb_Axis_Z2_Alm</v>
      </c>
      <c r="K40" t="s">
        <v>854</v>
      </c>
      <c r="L40" s="1" t="s">
        <v>36</v>
      </c>
      <c r="M40" s="25" t="s">
        <v>806</v>
      </c>
      <c r="N40" t="s">
        <v>855</v>
      </c>
      <c r="O40" s="1" t="s">
        <v>38</v>
      </c>
    </row>
    <row r="41" spans="1:15" x14ac:dyDescent="0.3">
      <c r="A41">
        <v>9</v>
      </c>
      <c r="C41" s="13" t="s">
        <v>787</v>
      </c>
      <c r="H41" s="28" t="s">
        <v>811</v>
      </c>
      <c r="J41" t="str">
        <f t="shared" si="3"/>
        <v>fb_Axis_UwLift_Alm</v>
      </c>
      <c r="K41" t="s">
        <v>854</v>
      </c>
      <c r="L41" s="1" t="s">
        <v>36</v>
      </c>
      <c r="M41" s="25" t="s">
        <v>809</v>
      </c>
      <c r="N41" t="s">
        <v>855</v>
      </c>
      <c r="O41" s="1" t="s">
        <v>38</v>
      </c>
    </row>
    <row r="42" spans="1:15" x14ac:dyDescent="0.3">
      <c r="A42">
        <v>10</v>
      </c>
      <c r="C42" s="13" t="s">
        <v>790</v>
      </c>
      <c r="H42" s="28" t="s">
        <v>815</v>
      </c>
      <c r="J42" t="str">
        <f t="shared" si="3"/>
        <v>fb_Axis_Uw_Alm</v>
      </c>
      <c r="K42" t="s">
        <v>854</v>
      </c>
      <c r="L42" s="1" t="s">
        <v>36</v>
      </c>
      <c r="M42" s="25" t="s">
        <v>812</v>
      </c>
      <c r="N42" t="s">
        <v>855</v>
      </c>
      <c r="O42" s="1" t="s">
        <v>38</v>
      </c>
    </row>
    <row r="43" spans="1:15" x14ac:dyDescent="0.3">
      <c r="A43">
        <v>11</v>
      </c>
      <c r="C43" s="13" t="s">
        <v>793</v>
      </c>
      <c r="H43" s="28" t="s">
        <v>818</v>
      </c>
      <c r="J43" t="str">
        <f t="shared" si="3"/>
        <v>fb_Axis_RwLift_Alm</v>
      </c>
      <c r="K43" t="s">
        <v>854</v>
      </c>
      <c r="L43" s="1" t="s">
        <v>36</v>
      </c>
      <c r="M43" s="25" t="s">
        <v>816</v>
      </c>
      <c r="N43" t="s">
        <v>855</v>
      </c>
      <c r="O43" s="1" t="s">
        <v>38</v>
      </c>
    </row>
    <row r="44" spans="1:15" x14ac:dyDescent="0.3">
      <c r="A44">
        <v>12</v>
      </c>
      <c r="C44" s="13" t="s">
        <v>803</v>
      </c>
      <c r="H44" s="28" t="s">
        <v>821</v>
      </c>
      <c r="J44" t="str">
        <f t="shared" si="3"/>
        <v>fb_Axis_Rw_Alm</v>
      </c>
      <c r="K44" t="s">
        <v>854</v>
      </c>
      <c r="L44" s="1" t="s">
        <v>36</v>
      </c>
      <c r="M44" s="25" t="s">
        <v>819</v>
      </c>
      <c r="N44" t="s">
        <v>855</v>
      </c>
      <c r="O44" s="1" t="s">
        <v>38</v>
      </c>
    </row>
    <row r="45" spans="1:15" x14ac:dyDescent="0.3">
      <c r="A45">
        <v>13</v>
      </c>
      <c r="C45" s="13" t="s">
        <v>806</v>
      </c>
      <c r="H45" s="28" t="s">
        <v>824</v>
      </c>
      <c r="J45" t="str">
        <f t="shared" si="3"/>
        <v>fb_Axis_Clean_Alm</v>
      </c>
      <c r="K45" t="s">
        <v>854</v>
      </c>
      <c r="L45" s="1" t="s">
        <v>36</v>
      </c>
      <c r="M45" s="25" t="s">
        <v>822</v>
      </c>
      <c r="N45" t="s">
        <v>855</v>
      </c>
      <c r="O45" s="1" t="s">
        <v>38</v>
      </c>
    </row>
    <row r="46" spans="1:15" x14ac:dyDescent="0.3">
      <c r="A46">
        <v>14</v>
      </c>
      <c r="C46" s="13" t="s">
        <v>831</v>
      </c>
      <c r="H46" s="28" t="s">
        <v>827</v>
      </c>
      <c r="J46" t="str">
        <f t="shared" si="3"/>
        <v>fb_Axis_PowerMeter_Alm</v>
      </c>
      <c r="K46" t="s">
        <v>854</v>
      </c>
      <c r="L46" s="1" t="s">
        <v>36</v>
      </c>
      <c r="M46" s="25" t="s">
        <v>825</v>
      </c>
      <c r="N46" t="s">
        <v>855</v>
      </c>
      <c r="O46" s="1" t="s">
        <v>38</v>
      </c>
    </row>
    <row r="47" spans="1:15" x14ac:dyDescent="0.3">
      <c r="A47">
        <v>15</v>
      </c>
      <c r="C47" s="13" t="s">
        <v>834</v>
      </c>
      <c r="H47" s="28" t="s">
        <v>830</v>
      </c>
      <c r="J47" t="str">
        <f t="shared" si="3"/>
        <v>fb_Axis_UwSteer_Alm</v>
      </c>
      <c r="K47" t="s">
        <v>854</v>
      </c>
      <c r="L47" s="1" t="s">
        <v>36</v>
      </c>
      <c r="M47" s="25" t="s">
        <v>828</v>
      </c>
      <c r="N47" t="s">
        <v>855</v>
      </c>
      <c r="O47" s="1" t="s">
        <v>38</v>
      </c>
    </row>
    <row r="48" spans="1:15" x14ac:dyDescent="0.3">
      <c r="A48">
        <v>16</v>
      </c>
      <c r="C48" s="13" t="s">
        <v>837</v>
      </c>
      <c r="H48" s="28" t="s">
        <v>833</v>
      </c>
      <c r="J48" t="str">
        <f t="shared" si="3"/>
        <v>fb_Axis_Peeling1_Alm</v>
      </c>
      <c r="K48" t="s">
        <v>854</v>
      </c>
      <c r="L48" s="1" t="s">
        <v>36</v>
      </c>
      <c r="M48" s="25" t="s">
        <v>831</v>
      </c>
      <c r="N48" t="s">
        <v>855</v>
      </c>
      <c r="O48" s="1" t="s">
        <v>38</v>
      </c>
    </row>
    <row r="49" spans="1:15" x14ac:dyDescent="0.3">
      <c r="A49">
        <v>17</v>
      </c>
      <c r="C49" s="13" t="s">
        <v>840</v>
      </c>
      <c r="H49" s="28" t="s">
        <v>836</v>
      </c>
      <c r="J49" t="str">
        <f t="shared" si="3"/>
        <v>fb_Axis_StationA_Belt_Alm</v>
      </c>
      <c r="K49" t="s">
        <v>854</v>
      </c>
      <c r="L49" s="1" t="s">
        <v>36</v>
      </c>
      <c r="M49" s="25" t="s">
        <v>834</v>
      </c>
      <c r="N49" t="s">
        <v>855</v>
      </c>
      <c r="O49" s="1" t="s">
        <v>38</v>
      </c>
    </row>
    <row r="50" spans="1:15" x14ac:dyDescent="0.3">
      <c r="A50">
        <v>18</v>
      </c>
      <c r="B50" t="s">
        <v>860</v>
      </c>
      <c r="C50" s="13" t="s">
        <v>809</v>
      </c>
      <c r="H50" s="28" t="s">
        <v>839</v>
      </c>
      <c r="J50" t="str">
        <f t="shared" si="3"/>
        <v>fb_Axis_Peeling2_Alm</v>
      </c>
      <c r="K50" t="s">
        <v>854</v>
      </c>
      <c r="L50" s="1" t="s">
        <v>36</v>
      </c>
      <c r="M50" s="25" t="s">
        <v>837</v>
      </c>
      <c r="N50" t="s">
        <v>855</v>
      </c>
      <c r="O50" s="1" t="s">
        <v>38</v>
      </c>
    </row>
    <row r="51" spans="1:15" x14ac:dyDescent="0.3">
      <c r="A51">
        <v>19</v>
      </c>
      <c r="C51" s="13" t="s">
        <v>812</v>
      </c>
      <c r="H51" s="28" t="s">
        <v>842</v>
      </c>
      <c r="J51" t="str">
        <f t="shared" si="3"/>
        <v>fb_Axis_StationB_Belt_Alm</v>
      </c>
      <c r="K51" t="s">
        <v>854</v>
      </c>
      <c r="L51" s="1" t="s">
        <v>36</v>
      </c>
      <c r="M51" s="25" t="s">
        <v>840</v>
      </c>
      <c r="N51" t="s">
        <v>855</v>
      </c>
      <c r="O51" s="1" t="s">
        <v>38</v>
      </c>
    </row>
    <row r="52" spans="1:15" x14ac:dyDescent="0.3">
      <c r="A52">
        <v>20</v>
      </c>
      <c r="C52" s="13" t="s">
        <v>816</v>
      </c>
      <c r="H52" s="28" t="s">
        <v>845</v>
      </c>
      <c r="J52" t="str">
        <f t="shared" si="3"/>
        <v>fb_Axis_RwSteer_Alm</v>
      </c>
      <c r="K52" t="s">
        <v>854</v>
      </c>
      <c r="L52" s="1" t="s">
        <v>36</v>
      </c>
      <c r="M52" s="25" t="s">
        <v>843</v>
      </c>
      <c r="N52" t="s">
        <v>855</v>
      </c>
      <c r="O52" s="1" t="s">
        <v>38</v>
      </c>
    </row>
    <row r="53" spans="1:15" x14ac:dyDescent="0.3">
      <c r="A53">
        <v>21</v>
      </c>
      <c r="C53" s="13" t="s">
        <v>819</v>
      </c>
      <c r="J53" s="29" t="s">
        <v>861</v>
      </c>
      <c r="K53" s="29"/>
      <c r="L53" s="31"/>
      <c r="M53" s="27"/>
      <c r="N53" s="29"/>
      <c r="O53" s="31"/>
    </row>
    <row r="54" spans="1:15" x14ac:dyDescent="0.3">
      <c r="A54">
        <v>22</v>
      </c>
      <c r="C54" s="13" t="s">
        <v>822</v>
      </c>
      <c r="H54" s="28" t="s">
        <v>771</v>
      </c>
      <c r="J54" t="str">
        <f>"fb_"&amp;H54&amp;"_Rel"</f>
        <v>fb_Axis_Gantry11_Rel</v>
      </c>
      <c r="K54" t="s">
        <v>862</v>
      </c>
      <c r="L54" s="1" t="s">
        <v>36</v>
      </c>
      <c r="M54" s="25" t="s">
        <v>768</v>
      </c>
      <c r="N54" t="s">
        <v>863</v>
      </c>
      <c r="O54" s="1" t="s">
        <v>38</v>
      </c>
    </row>
    <row r="55" spans="1:15" x14ac:dyDescent="0.3">
      <c r="A55">
        <v>23</v>
      </c>
      <c r="C55" s="13" t="s">
        <v>828</v>
      </c>
      <c r="H55" s="28" t="s">
        <v>776</v>
      </c>
      <c r="J55" t="str">
        <f t="shared" ref="J55:J77" si="4">"fb_"&amp;H55&amp;"_Rel"</f>
        <v>fb_Axis_Gantry12_Rel</v>
      </c>
      <c r="K55" t="s">
        <v>862</v>
      </c>
      <c r="L55" s="1" t="s">
        <v>36</v>
      </c>
      <c r="M55" s="25" t="s">
        <v>774</v>
      </c>
      <c r="N55" t="s">
        <v>863</v>
      </c>
      <c r="O55" s="1" t="s">
        <v>38</v>
      </c>
    </row>
    <row r="56" spans="1:15" x14ac:dyDescent="0.3">
      <c r="A56">
        <v>24</v>
      </c>
      <c r="C56" s="13" t="s">
        <v>843</v>
      </c>
      <c r="H56" s="28" t="s">
        <v>779</v>
      </c>
      <c r="J56" t="str">
        <f t="shared" si="4"/>
        <v>fb_Axis_Gantry21_Rel</v>
      </c>
      <c r="K56" t="s">
        <v>862</v>
      </c>
      <c r="L56" s="1" t="s">
        <v>36</v>
      </c>
      <c r="M56" s="25" t="s">
        <v>777</v>
      </c>
      <c r="N56" t="s">
        <v>863</v>
      </c>
      <c r="O56" s="1" t="s">
        <v>38</v>
      </c>
    </row>
    <row r="57" spans="1:15" x14ac:dyDescent="0.3">
      <c r="H57" s="28" t="s">
        <v>782</v>
      </c>
      <c r="J57" t="str">
        <f t="shared" si="4"/>
        <v>fb_Axis_Gantry22_Rel</v>
      </c>
      <c r="K57" t="s">
        <v>862</v>
      </c>
      <c r="L57" s="1" t="s">
        <v>36</v>
      </c>
      <c r="M57" s="25" t="s">
        <v>780</v>
      </c>
      <c r="N57" t="s">
        <v>863</v>
      </c>
      <c r="O57" s="1" t="s">
        <v>38</v>
      </c>
    </row>
    <row r="58" spans="1:15" x14ac:dyDescent="0.3">
      <c r="H58" s="28" t="s">
        <v>786</v>
      </c>
      <c r="J58" t="str">
        <f t="shared" si="4"/>
        <v>fb_Axis_Align11_Rel</v>
      </c>
      <c r="K58" t="s">
        <v>862</v>
      </c>
      <c r="L58" s="1" t="s">
        <v>36</v>
      </c>
      <c r="M58" s="25" t="s">
        <v>783</v>
      </c>
      <c r="N58" t="s">
        <v>863</v>
      </c>
      <c r="O58" s="1" t="s">
        <v>38</v>
      </c>
    </row>
    <row r="59" spans="1:15" x14ac:dyDescent="0.3">
      <c r="H59" s="28" t="s">
        <v>789</v>
      </c>
      <c r="J59" t="str">
        <f t="shared" si="4"/>
        <v>fb_Axis_Align12_Rel</v>
      </c>
      <c r="K59" t="s">
        <v>862</v>
      </c>
      <c r="L59" s="1" t="s">
        <v>36</v>
      </c>
      <c r="M59" s="25" t="s">
        <v>787</v>
      </c>
      <c r="N59" t="s">
        <v>863</v>
      </c>
      <c r="O59" s="1" t="s">
        <v>38</v>
      </c>
    </row>
    <row r="60" spans="1:15" x14ac:dyDescent="0.3">
      <c r="H60" s="28" t="s">
        <v>792</v>
      </c>
      <c r="J60" t="str">
        <f t="shared" si="4"/>
        <v>fb_Axis_Align21_Rel</v>
      </c>
      <c r="K60" t="s">
        <v>862</v>
      </c>
      <c r="L60" s="1" t="s">
        <v>36</v>
      </c>
      <c r="M60" s="25" t="s">
        <v>790</v>
      </c>
      <c r="N60" t="s">
        <v>863</v>
      </c>
      <c r="O60" s="1" t="s">
        <v>38</v>
      </c>
    </row>
    <row r="61" spans="1:15" x14ac:dyDescent="0.3">
      <c r="H61" s="28" t="s">
        <v>795</v>
      </c>
      <c r="J61" t="str">
        <f t="shared" si="4"/>
        <v>fb_Axis_Align22_Rel</v>
      </c>
      <c r="K61" t="s">
        <v>862</v>
      </c>
      <c r="L61" s="1" t="s">
        <v>36</v>
      </c>
      <c r="M61" s="25" t="s">
        <v>793</v>
      </c>
      <c r="N61" t="s">
        <v>863</v>
      </c>
      <c r="O61" s="1" t="s">
        <v>38</v>
      </c>
    </row>
    <row r="62" spans="1:15" x14ac:dyDescent="0.3">
      <c r="H62" s="28" t="s">
        <v>799</v>
      </c>
      <c r="J62" t="str">
        <f t="shared" si="4"/>
        <v>fb_Axis_CamShutter1_Rel</v>
      </c>
      <c r="K62" t="s">
        <v>862</v>
      </c>
      <c r="L62" s="1" t="s">
        <v>36</v>
      </c>
      <c r="M62" s="25" t="s">
        <v>796</v>
      </c>
      <c r="N62" t="s">
        <v>863</v>
      </c>
      <c r="O62" s="1" t="s">
        <v>38</v>
      </c>
    </row>
    <row r="63" spans="1:15" x14ac:dyDescent="0.3">
      <c r="H63" s="28" t="s">
        <v>802</v>
      </c>
      <c r="J63" t="str">
        <f t="shared" si="4"/>
        <v>fb_Axis_CamShutter2_Rel</v>
      </c>
      <c r="K63" t="s">
        <v>862</v>
      </c>
      <c r="L63" s="1" t="s">
        <v>36</v>
      </c>
      <c r="M63" s="25" t="s">
        <v>800</v>
      </c>
      <c r="N63" t="s">
        <v>863</v>
      </c>
      <c r="O63" s="1" t="s">
        <v>38</v>
      </c>
    </row>
    <row r="64" spans="1:15" x14ac:dyDescent="0.3">
      <c r="H64" s="28" t="s">
        <v>805</v>
      </c>
      <c r="J64" t="str">
        <f t="shared" si="4"/>
        <v>fb_Axis_Z1_Rel</v>
      </c>
      <c r="K64" t="s">
        <v>862</v>
      </c>
      <c r="L64" s="1" t="s">
        <v>36</v>
      </c>
      <c r="M64" s="25" t="s">
        <v>803</v>
      </c>
      <c r="N64" t="s">
        <v>863</v>
      </c>
      <c r="O64" s="1" t="s">
        <v>38</v>
      </c>
    </row>
    <row r="65" spans="8:15" x14ac:dyDescent="0.3">
      <c r="H65" s="28" t="s">
        <v>808</v>
      </c>
      <c r="J65" t="str">
        <f t="shared" si="4"/>
        <v>fb_Axis_Z2_Rel</v>
      </c>
      <c r="K65" t="s">
        <v>862</v>
      </c>
      <c r="L65" s="1" t="s">
        <v>36</v>
      </c>
      <c r="M65" s="25" t="s">
        <v>806</v>
      </c>
      <c r="N65" t="s">
        <v>863</v>
      </c>
      <c r="O65" s="1" t="s">
        <v>38</v>
      </c>
    </row>
    <row r="66" spans="8:15" x14ac:dyDescent="0.3">
      <c r="H66" s="28" t="s">
        <v>811</v>
      </c>
      <c r="J66" t="str">
        <f t="shared" si="4"/>
        <v>fb_Axis_UwLift_Rel</v>
      </c>
      <c r="K66" t="s">
        <v>862</v>
      </c>
      <c r="L66" s="1" t="s">
        <v>36</v>
      </c>
      <c r="M66" s="25" t="s">
        <v>809</v>
      </c>
      <c r="N66" t="s">
        <v>863</v>
      </c>
      <c r="O66" s="1" t="s">
        <v>38</v>
      </c>
    </row>
    <row r="67" spans="8:15" x14ac:dyDescent="0.3">
      <c r="H67" s="28" t="s">
        <v>815</v>
      </c>
      <c r="J67" t="str">
        <f t="shared" si="4"/>
        <v>fb_Axis_Uw_Rel</v>
      </c>
      <c r="K67" t="s">
        <v>862</v>
      </c>
      <c r="L67" s="1" t="s">
        <v>36</v>
      </c>
      <c r="M67" s="25" t="s">
        <v>812</v>
      </c>
      <c r="N67" t="s">
        <v>863</v>
      </c>
      <c r="O67" s="1" t="s">
        <v>38</v>
      </c>
    </row>
    <row r="68" spans="8:15" x14ac:dyDescent="0.3">
      <c r="H68" s="28" t="s">
        <v>818</v>
      </c>
      <c r="J68" t="str">
        <f t="shared" si="4"/>
        <v>fb_Axis_RwLift_Rel</v>
      </c>
      <c r="K68" t="s">
        <v>862</v>
      </c>
      <c r="L68" s="1" t="s">
        <v>36</v>
      </c>
      <c r="M68" s="25" t="s">
        <v>816</v>
      </c>
      <c r="N68" t="s">
        <v>863</v>
      </c>
      <c r="O68" s="1" t="s">
        <v>38</v>
      </c>
    </row>
    <row r="69" spans="8:15" x14ac:dyDescent="0.3">
      <c r="H69" s="28" t="s">
        <v>821</v>
      </c>
      <c r="J69" t="str">
        <f t="shared" si="4"/>
        <v>fb_Axis_Rw_Rel</v>
      </c>
      <c r="K69" t="s">
        <v>862</v>
      </c>
      <c r="L69" s="1" t="s">
        <v>36</v>
      </c>
      <c r="M69" s="25" t="s">
        <v>819</v>
      </c>
      <c r="N69" t="s">
        <v>863</v>
      </c>
      <c r="O69" s="1" t="s">
        <v>38</v>
      </c>
    </row>
    <row r="70" spans="8:15" x14ac:dyDescent="0.3">
      <c r="H70" s="28" t="s">
        <v>824</v>
      </c>
      <c r="J70" t="str">
        <f t="shared" si="4"/>
        <v>fb_Axis_Clean_Rel</v>
      </c>
      <c r="K70" t="s">
        <v>862</v>
      </c>
      <c r="L70" s="1" t="s">
        <v>36</v>
      </c>
      <c r="M70" s="25" t="s">
        <v>822</v>
      </c>
      <c r="N70" t="s">
        <v>863</v>
      </c>
      <c r="O70" s="1" t="s">
        <v>38</v>
      </c>
    </row>
    <row r="71" spans="8:15" x14ac:dyDescent="0.3">
      <c r="H71" s="28" t="s">
        <v>827</v>
      </c>
      <c r="J71" t="str">
        <f t="shared" si="4"/>
        <v>fb_Axis_PowerMeter_Rel</v>
      </c>
      <c r="K71" t="s">
        <v>862</v>
      </c>
      <c r="L71" s="1" t="s">
        <v>36</v>
      </c>
      <c r="M71" s="25" t="s">
        <v>825</v>
      </c>
      <c r="N71" t="s">
        <v>863</v>
      </c>
      <c r="O71" s="1" t="s">
        <v>38</v>
      </c>
    </row>
    <row r="72" spans="8:15" x14ac:dyDescent="0.3">
      <c r="H72" s="28" t="s">
        <v>830</v>
      </c>
      <c r="J72" t="str">
        <f t="shared" si="4"/>
        <v>fb_Axis_UwSteer_Rel</v>
      </c>
      <c r="K72" t="s">
        <v>862</v>
      </c>
      <c r="L72" s="1" t="s">
        <v>36</v>
      </c>
      <c r="M72" s="25" t="s">
        <v>828</v>
      </c>
      <c r="N72" t="s">
        <v>863</v>
      </c>
      <c r="O72" s="1" t="s">
        <v>38</v>
      </c>
    </row>
    <row r="73" spans="8:15" x14ac:dyDescent="0.3">
      <c r="H73" s="28" t="s">
        <v>833</v>
      </c>
      <c r="J73" t="str">
        <f t="shared" si="4"/>
        <v>fb_Axis_Peeling1_Rel</v>
      </c>
      <c r="K73" t="s">
        <v>862</v>
      </c>
      <c r="L73" s="1" t="s">
        <v>36</v>
      </c>
      <c r="M73" s="25" t="s">
        <v>831</v>
      </c>
      <c r="N73" t="s">
        <v>863</v>
      </c>
      <c r="O73" s="1" t="s">
        <v>38</v>
      </c>
    </row>
    <row r="74" spans="8:15" x14ac:dyDescent="0.3">
      <c r="H74" s="28" t="s">
        <v>836</v>
      </c>
      <c r="J74" t="str">
        <f t="shared" si="4"/>
        <v>fb_Axis_StationA_Belt_Rel</v>
      </c>
      <c r="K74" t="s">
        <v>862</v>
      </c>
      <c r="L74" s="1" t="s">
        <v>36</v>
      </c>
      <c r="M74" s="25" t="s">
        <v>834</v>
      </c>
      <c r="N74" t="s">
        <v>863</v>
      </c>
      <c r="O74" s="1" t="s">
        <v>38</v>
      </c>
    </row>
    <row r="75" spans="8:15" x14ac:dyDescent="0.3">
      <c r="H75" s="28" t="s">
        <v>839</v>
      </c>
      <c r="J75" t="str">
        <f t="shared" si="4"/>
        <v>fb_Axis_Peeling2_Rel</v>
      </c>
      <c r="K75" t="s">
        <v>862</v>
      </c>
      <c r="L75" s="1" t="s">
        <v>36</v>
      </c>
      <c r="M75" s="25" t="s">
        <v>837</v>
      </c>
      <c r="N75" t="s">
        <v>863</v>
      </c>
      <c r="O75" s="1" t="s">
        <v>38</v>
      </c>
    </row>
    <row r="76" spans="8:15" x14ac:dyDescent="0.3">
      <c r="H76" s="28" t="s">
        <v>842</v>
      </c>
      <c r="J76" t="str">
        <f t="shared" si="4"/>
        <v>fb_Axis_StationB_Belt_Rel</v>
      </c>
      <c r="K76" t="s">
        <v>862</v>
      </c>
      <c r="L76" s="1" t="s">
        <v>36</v>
      </c>
      <c r="M76" s="25" t="s">
        <v>840</v>
      </c>
      <c r="N76" t="s">
        <v>863</v>
      </c>
      <c r="O76" s="1" t="s">
        <v>38</v>
      </c>
    </row>
    <row r="77" spans="8:15" x14ac:dyDescent="0.3">
      <c r="H77" s="28" t="s">
        <v>845</v>
      </c>
      <c r="J77" t="str">
        <f t="shared" si="4"/>
        <v>fb_Axis_RwSteer_Rel</v>
      </c>
      <c r="K77" t="s">
        <v>862</v>
      </c>
      <c r="L77" s="1" t="s">
        <v>36</v>
      </c>
      <c r="M77" s="25" t="s">
        <v>843</v>
      </c>
      <c r="N77" t="s">
        <v>863</v>
      </c>
      <c r="O77" s="1" t="s">
        <v>38</v>
      </c>
    </row>
    <row r="78" spans="8:15" x14ac:dyDescent="0.3">
      <c r="J78" s="29" t="s">
        <v>864</v>
      </c>
      <c r="K78" s="29"/>
      <c r="L78" s="29"/>
      <c r="M78" s="29"/>
      <c r="N78" s="29"/>
      <c r="O78" s="29"/>
    </row>
    <row r="79" spans="8:15" x14ac:dyDescent="0.3">
      <c r="H79" s="28" t="s">
        <v>771</v>
      </c>
      <c r="J79" t="str">
        <f>"fb_"&amp;H79&amp;"_Abs"</f>
        <v>fb_Axis_Gantry11_Abs</v>
      </c>
      <c r="K79" t="s">
        <v>865</v>
      </c>
      <c r="L79" s="1" t="s">
        <v>36</v>
      </c>
      <c r="M79" s="25" t="s">
        <v>768</v>
      </c>
      <c r="N79" t="s">
        <v>866</v>
      </c>
      <c r="O79" s="1" t="s">
        <v>38</v>
      </c>
    </row>
    <row r="80" spans="8:15" x14ac:dyDescent="0.3">
      <c r="H80" s="28" t="s">
        <v>776</v>
      </c>
      <c r="J80" t="str">
        <f t="shared" ref="J80:J102" si="5">"fb_"&amp;H80&amp;"_Abs"</f>
        <v>fb_Axis_Gantry12_Abs</v>
      </c>
      <c r="K80" t="s">
        <v>865</v>
      </c>
      <c r="L80" s="1" t="s">
        <v>36</v>
      </c>
      <c r="M80" s="25" t="s">
        <v>774</v>
      </c>
      <c r="N80" t="s">
        <v>866</v>
      </c>
      <c r="O80" s="1" t="s">
        <v>38</v>
      </c>
    </row>
    <row r="81" spans="8:15" x14ac:dyDescent="0.3">
      <c r="H81" s="28" t="s">
        <v>779</v>
      </c>
      <c r="J81" t="str">
        <f t="shared" si="5"/>
        <v>fb_Axis_Gantry21_Abs</v>
      </c>
      <c r="K81" t="s">
        <v>865</v>
      </c>
      <c r="L81" s="1" t="s">
        <v>36</v>
      </c>
      <c r="M81" s="25" t="s">
        <v>777</v>
      </c>
      <c r="N81" t="s">
        <v>866</v>
      </c>
      <c r="O81" s="1" t="s">
        <v>38</v>
      </c>
    </row>
    <row r="82" spans="8:15" x14ac:dyDescent="0.3">
      <c r="H82" s="28" t="s">
        <v>782</v>
      </c>
      <c r="J82" t="str">
        <f t="shared" si="5"/>
        <v>fb_Axis_Gantry22_Abs</v>
      </c>
      <c r="K82" t="s">
        <v>865</v>
      </c>
      <c r="L82" s="1" t="s">
        <v>36</v>
      </c>
      <c r="M82" s="25" t="s">
        <v>780</v>
      </c>
      <c r="N82" t="s">
        <v>866</v>
      </c>
      <c r="O82" s="1" t="s">
        <v>38</v>
      </c>
    </row>
    <row r="83" spans="8:15" x14ac:dyDescent="0.3">
      <c r="H83" s="28" t="s">
        <v>786</v>
      </c>
      <c r="J83" t="str">
        <f t="shared" si="5"/>
        <v>fb_Axis_Align11_Abs</v>
      </c>
      <c r="K83" t="s">
        <v>865</v>
      </c>
      <c r="L83" s="1" t="s">
        <v>36</v>
      </c>
      <c r="M83" s="25" t="s">
        <v>783</v>
      </c>
      <c r="N83" t="s">
        <v>866</v>
      </c>
      <c r="O83" s="1" t="s">
        <v>38</v>
      </c>
    </row>
    <row r="84" spans="8:15" x14ac:dyDescent="0.3">
      <c r="H84" s="28" t="s">
        <v>789</v>
      </c>
      <c r="J84" t="str">
        <f t="shared" si="5"/>
        <v>fb_Axis_Align12_Abs</v>
      </c>
      <c r="K84" t="s">
        <v>865</v>
      </c>
      <c r="L84" s="1" t="s">
        <v>36</v>
      </c>
      <c r="M84" s="25" t="s">
        <v>787</v>
      </c>
      <c r="N84" t="s">
        <v>866</v>
      </c>
      <c r="O84" s="1" t="s">
        <v>38</v>
      </c>
    </row>
    <row r="85" spans="8:15" x14ac:dyDescent="0.3">
      <c r="H85" s="28" t="s">
        <v>792</v>
      </c>
      <c r="J85" t="str">
        <f t="shared" si="5"/>
        <v>fb_Axis_Align21_Abs</v>
      </c>
      <c r="K85" t="s">
        <v>865</v>
      </c>
      <c r="L85" s="1" t="s">
        <v>36</v>
      </c>
      <c r="M85" s="25" t="s">
        <v>790</v>
      </c>
      <c r="N85" t="s">
        <v>866</v>
      </c>
      <c r="O85" s="1" t="s">
        <v>38</v>
      </c>
    </row>
    <row r="86" spans="8:15" x14ac:dyDescent="0.3">
      <c r="H86" s="28" t="s">
        <v>795</v>
      </c>
      <c r="J86" t="str">
        <f t="shared" si="5"/>
        <v>fb_Axis_Align22_Abs</v>
      </c>
      <c r="K86" t="s">
        <v>865</v>
      </c>
      <c r="L86" s="1" t="s">
        <v>36</v>
      </c>
      <c r="M86" s="25" t="s">
        <v>793</v>
      </c>
      <c r="N86" t="s">
        <v>866</v>
      </c>
      <c r="O86" s="1" t="s">
        <v>38</v>
      </c>
    </row>
    <row r="87" spans="8:15" x14ac:dyDescent="0.3">
      <c r="H87" s="28" t="s">
        <v>799</v>
      </c>
      <c r="J87" t="str">
        <f t="shared" si="5"/>
        <v>fb_Axis_CamShutter1_Abs</v>
      </c>
      <c r="K87" t="s">
        <v>865</v>
      </c>
      <c r="L87" s="1" t="s">
        <v>36</v>
      </c>
      <c r="M87" s="25" t="s">
        <v>796</v>
      </c>
      <c r="N87" t="s">
        <v>866</v>
      </c>
      <c r="O87" s="1" t="s">
        <v>38</v>
      </c>
    </row>
    <row r="88" spans="8:15" x14ac:dyDescent="0.3">
      <c r="H88" s="28" t="s">
        <v>802</v>
      </c>
      <c r="J88" t="str">
        <f t="shared" si="5"/>
        <v>fb_Axis_CamShutter2_Abs</v>
      </c>
      <c r="K88" t="s">
        <v>865</v>
      </c>
      <c r="L88" s="1" t="s">
        <v>36</v>
      </c>
      <c r="M88" s="25" t="s">
        <v>800</v>
      </c>
      <c r="N88" t="s">
        <v>866</v>
      </c>
      <c r="O88" s="1" t="s">
        <v>38</v>
      </c>
    </row>
    <row r="89" spans="8:15" x14ac:dyDescent="0.3">
      <c r="H89" s="28" t="s">
        <v>805</v>
      </c>
      <c r="J89" t="str">
        <f t="shared" si="5"/>
        <v>fb_Axis_Z1_Abs</v>
      </c>
      <c r="K89" t="s">
        <v>865</v>
      </c>
      <c r="L89" s="1" t="s">
        <v>36</v>
      </c>
      <c r="M89" s="25" t="s">
        <v>803</v>
      </c>
      <c r="N89" t="s">
        <v>866</v>
      </c>
      <c r="O89" s="1" t="s">
        <v>38</v>
      </c>
    </row>
    <row r="90" spans="8:15" x14ac:dyDescent="0.3">
      <c r="H90" s="28" t="s">
        <v>808</v>
      </c>
      <c r="J90" t="str">
        <f t="shared" si="5"/>
        <v>fb_Axis_Z2_Abs</v>
      </c>
      <c r="K90" t="s">
        <v>865</v>
      </c>
      <c r="L90" s="1" t="s">
        <v>36</v>
      </c>
      <c r="M90" s="25" t="s">
        <v>806</v>
      </c>
      <c r="N90" t="s">
        <v>866</v>
      </c>
      <c r="O90" s="1" t="s">
        <v>38</v>
      </c>
    </row>
    <row r="91" spans="8:15" x14ac:dyDescent="0.3">
      <c r="H91" s="28" t="s">
        <v>811</v>
      </c>
      <c r="J91" t="str">
        <f t="shared" si="5"/>
        <v>fb_Axis_UwLift_Abs</v>
      </c>
      <c r="K91" t="s">
        <v>865</v>
      </c>
      <c r="L91" s="1" t="s">
        <v>36</v>
      </c>
      <c r="M91" s="25" t="s">
        <v>809</v>
      </c>
      <c r="N91" t="s">
        <v>866</v>
      </c>
      <c r="O91" s="1" t="s">
        <v>38</v>
      </c>
    </row>
    <row r="92" spans="8:15" x14ac:dyDescent="0.3">
      <c r="H92" s="28" t="s">
        <v>815</v>
      </c>
      <c r="J92" t="str">
        <f t="shared" si="5"/>
        <v>fb_Axis_Uw_Abs</v>
      </c>
      <c r="K92" t="s">
        <v>865</v>
      </c>
      <c r="L92" s="1" t="s">
        <v>36</v>
      </c>
      <c r="M92" s="25" t="s">
        <v>812</v>
      </c>
      <c r="N92" t="s">
        <v>866</v>
      </c>
      <c r="O92" s="1" t="s">
        <v>38</v>
      </c>
    </row>
    <row r="93" spans="8:15" x14ac:dyDescent="0.3">
      <c r="H93" s="28" t="s">
        <v>818</v>
      </c>
      <c r="J93" t="str">
        <f t="shared" si="5"/>
        <v>fb_Axis_RwLift_Abs</v>
      </c>
      <c r="K93" t="s">
        <v>865</v>
      </c>
      <c r="L93" s="1" t="s">
        <v>36</v>
      </c>
      <c r="M93" s="25" t="s">
        <v>816</v>
      </c>
      <c r="N93" t="s">
        <v>866</v>
      </c>
      <c r="O93" s="1" t="s">
        <v>38</v>
      </c>
    </row>
    <row r="94" spans="8:15" x14ac:dyDescent="0.3">
      <c r="H94" s="28" t="s">
        <v>821</v>
      </c>
      <c r="J94" t="str">
        <f t="shared" si="5"/>
        <v>fb_Axis_Rw_Abs</v>
      </c>
      <c r="K94" t="s">
        <v>865</v>
      </c>
      <c r="L94" s="1" t="s">
        <v>36</v>
      </c>
      <c r="M94" s="25" t="s">
        <v>819</v>
      </c>
      <c r="N94" t="s">
        <v>866</v>
      </c>
      <c r="O94" s="1" t="s">
        <v>38</v>
      </c>
    </row>
    <row r="95" spans="8:15" x14ac:dyDescent="0.3">
      <c r="H95" s="28" t="s">
        <v>824</v>
      </c>
      <c r="J95" t="str">
        <f t="shared" si="5"/>
        <v>fb_Axis_Clean_Abs</v>
      </c>
      <c r="K95" t="s">
        <v>865</v>
      </c>
      <c r="L95" s="1" t="s">
        <v>36</v>
      </c>
      <c r="M95" s="25" t="s">
        <v>822</v>
      </c>
      <c r="N95" t="s">
        <v>866</v>
      </c>
      <c r="O95" s="1" t="s">
        <v>38</v>
      </c>
    </row>
    <row r="96" spans="8:15" x14ac:dyDescent="0.3">
      <c r="H96" s="28" t="s">
        <v>827</v>
      </c>
      <c r="J96" t="str">
        <f t="shared" si="5"/>
        <v>fb_Axis_PowerMeter_Abs</v>
      </c>
      <c r="K96" t="s">
        <v>865</v>
      </c>
      <c r="L96" s="1" t="s">
        <v>36</v>
      </c>
      <c r="M96" s="25" t="s">
        <v>825</v>
      </c>
      <c r="N96" t="s">
        <v>866</v>
      </c>
      <c r="O96" s="1" t="s">
        <v>38</v>
      </c>
    </row>
    <row r="97" spans="8:15" x14ac:dyDescent="0.3">
      <c r="H97" s="28" t="s">
        <v>830</v>
      </c>
      <c r="J97" t="str">
        <f t="shared" si="5"/>
        <v>fb_Axis_UwSteer_Abs</v>
      </c>
      <c r="K97" t="s">
        <v>865</v>
      </c>
      <c r="L97" s="1" t="s">
        <v>36</v>
      </c>
      <c r="M97" s="25" t="s">
        <v>828</v>
      </c>
      <c r="N97" t="s">
        <v>866</v>
      </c>
      <c r="O97" s="1" t="s">
        <v>38</v>
      </c>
    </row>
    <row r="98" spans="8:15" x14ac:dyDescent="0.3">
      <c r="H98" s="28" t="s">
        <v>833</v>
      </c>
      <c r="J98" t="str">
        <f t="shared" si="5"/>
        <v>fb_Axis_Peeling1_Abs</v>
      </c>
      <c r="K98" t="s">
        <v>865</v>
      </c>
      <c r="L98" s="1" t="s">
        <v>36</v>
      </c>
      <c r="M98" s="25" t="s">
        <v>831</v>
      </c>
      <c r="N98" t="s">
        <v>866</v>
      </c>
      <c r="O98" s="1" t="s">
        <v>38</v>
      </c>
    </row>
    <row r="99" spans="8:15" x14ac:dyDescent="0.3">
      <c r="H99" s="28" t="s">
        <v>836</v>
      </c>
      <c r="J99" t="str">
        <f t="shared" si="5"/>
        <v>fb_Axis_StationA_Belt_Abs</v>
      </c>
      <c r="K99" t="s">
        <v>865</v>
      </c>
      <c r="L99" s="1" t="s">
        <v>36</v>
      </c>
      <c r="M99" s="25" t="s">
        <v>834</v>
      </c>
      <c r="N99" t="s">
        <v>866</v>
      </c>
      <c r="O99" s="1" t="s">
        <v>38</v>
      </c>
    </row>
    <row r="100" spans="8:15" x14ac:dyDescent="0.3">
      <c r="H100" s="28" t="s">
        <v>839</v>
      </c>
      <c r="J100" t="str">
        <f t="shared" si="5"/>
        <v>fb_Axis_Peeling2_Abs</v>
      </c>
      <c r="K100" t="s">
        <v>865</v>
      </c>
      <c r="L100" s="1" t="s">
        <v>36</v>
      </c>
      <c r="M100" s="25" t="s">
        <v>837</v>
      </c>
      <c r="N100" t="s">
        <v>866</v>
      </c>
      <c r="O100" s="1" t="s">
        <v>38</v>
      </c>
    </row>
    <row r="101" spans="8:15" x14ac:dyDescent="0.3">
      <c r="H101" s="28" t="s">
        <v>842</v>
      </c>
      <c r="J101" t="str">
        <f t="shared" si="5"/>
        <v>fb_Axis_StationB_Belt_Abs</v>
      </c>
      <c r="K101" t="s">
        <v>865</v>
      </c>
      <c r="L101" s="1" t="s">
        <v>36</v>
      </c>
      <c r="M101" s="25" t="s">
        <v>840</v>
      </c>
      <c r="N101" t="s">
        <v>866</v>
      </c>
      <c r="O101" s="1" t="s">
        <v>38</v>
      </c>
    </row>
    <row r="102" spans="8:15" x14ac:dyDescent="0.3">
      <c r="H102" s="28" t="s">
        <v>845</v>
      </c>
      <c r="J102" t="str">
        <f t="shared" si="5"/>
        <v>fb_Axis_RwSteer_Abs</v>
      </c>
      <c r="K102" t="s">
        <v>865</v>
      </c>
      <c r="L102" s="1" t="s">
        <v>36</v>
      </c>
      <c r="M102" s="25" t="s">
        <v>843</v>
      </c>
      <c r="N102" t="s">
        <v>866</v>
      </c>
      <c r="O102" s="1" t="s">
        <v>38</v>
      </c>
    </row>
    <row r="103" spans="8:15" x14ac:dyDescent="0.3">
      <c r="J103" s="29" t="s">
        <v>867</v>
      </c>
      <c r="K103" s="29"/>
      <c r="L103" s="29"/>
      <c r="M103" s="29"/>
      <c r="N103" s="29"/>
      <c r="O103" s="29"/>
    </row>
    <row r="104" spans="8:15" x14ac:dyDescent="0.3">
      <c r="H104" s="28" t="s">
        <v>771</v>
      </c>
      <c r="J104" t="str">
        <f>"fb_"&amp;H104&amp;"_Jog"</f>
        <v>fb_Axis_Gantry11_Jog</v>
      </c>
      <c r="K104" s="1" t="s">
        <v>868</v>
      </c>
      <c r="L104" s="1" t="s">
        <v>36</v>
      </c>
      <c r="M104" s="25" t="s">
        <v>768</v>
      </c>
      <c r="N104" t="s">
        <v>869</v>
      </c>
      <c r="O104" s="1" t="s">
        <v>38</v>
      </c>
    </row>
    <row r="105" spans="8:15" x14ac:dyDescent="0.3">
      <c r="H105" s="28" t="s">
        <v>776</v>
      </c>
      <c r="J105" t="str">
        <f t="shared" ref="J105:J127" si="6">"fb_"&amp;H105&amp;"_Jog"</f>
        <v>fb_Axis_Gantry12_Jog</v>
      </c>
      <c r="K105" s="1" t="s">
        <v>868</v>
      </c>
      <c r="L105" s="1" t="s">
        <v>36</v>
      </c>
      <c r="M105" s="25" t="s">
        <v>774</v>
      </c>
      <c r="N105" t="s">
        <v>869</v>
      </c>
      <c r="O105" s="1" t="s">
        <v>38</v>
      </c>
    </row>
    <row r="106" spans="8:15" x14ac:dyDescent="0.3">
      <c r="H106" s="28" t="s">
        <v>779</v>
      </c>
      <c r="J106" t="str">
        <f t="shared" si="6"/>
        <v>fb_Axis_Gantry21_Jog</v>
      </c>
      <c r="K106" s="1" t="s">
        <v>868</v>
      </c>
      <c r="L106" s="1" t="s">
        <v>36</v>
      </c>
      <c r="M106" s="25" t="s">
        <v>777</v>
      </c>
      <c r="N106" t="s">
        <v>869</v>
      </c>
      <c r="O106" s="1" t="s">
        <v>38</v>
      </c>
    </row>
    <row r="107" spans="8:15" x14ac:dyDescent="0.3">
      <c r="H107" s="28" t="s">
        <v>782</v>
      </c>
      <c r="J107" t="str">
        <f t="shared" si="6"/>
        <v>fb_Axis_Gantry22_Jog</v>
      </c>
      <c r="K107" s="1" t="s">
        <v>868</v>
      </c>
      <c r="L107" s="1" t="s">
        <v>36</v>
      </c>
      <c r="M107" s="25" t="s">
        <v>780</v>
      </c>
      <c r="N107" t="s">
        <v>869</v>
      </c>
      <c r="O107" s="1" t="s">
        <v>38</v>
      </c>
    </row>
    <row r="108" spans="8:15" x14ac:dyDescent="0.3">
      <c r="H108" s="28" t="s">
        <v>786</v>
      </c>
      <c r="J108" t="str">
        <f t="shared" si="6"/>
        <v>fb_Axis_Align11_Jog</v>
      </c>
      <c r="K108" s="1" t="s">
        <v>868</v>
      </c>
      <c r="L108" s="1" t="s">
        <v>36</v>
      </c>
      <c r="M108" s="25" t="s">
        <v>783</v>
      </c>
      <c r="N108" t="s">
        <v>869</v>
      </c>
      <c r="O108" s="1" t="s">
        <v>38</v>
      </c>
    </row>
    <row r="109" spans="8:15" x14ac:dyDescent="0.3">
      <c r="H109" s="28" t="s">
        <v>789</v>
      </c>
      <c r="J109" t="str">
        <f t="shared" si="6"/>
        <v>fb_Axis_Align12_Jog</v>
      </c>
      <c r="K109" s="1" t="s">
        <v>868</v>
      </c>
      <c r="L109" s="1" t="s">
        <v>36</v>
      </c>
      <c r="M109" s="25" t="s">
        <v>787</v>
      </c>
      <c r="N109" t="s">
        <v>869</v>
      </c>
      <c r="O109" s="1" t="s">
        <v>38</v>
      </c>
    </row>
    <row r="110" spans="8:15" x14ac:dyDescent="0.3">
      <c r="H110" s="28" t="s">
        <v>792</v>
      </c>
      <c r="J110" t="str">
        <f t="shared" si="6"/>
        <v>fb_Axis_Align21_Jog</v>
      </c>
      <c r="K110" s="1" t="s">
        <v>868</v>
      </c>
      <c r="L110" s="1" t="s">
        <v>36</v>
      </c>
      <c r="M110" s="25" t="s">
        <v>790</v>
      </c>
      <c r="N110" t="s">
        <v>869</v>
      </c>
      <c r="O110" s="1" t="s">
        <v>38</v>
      </c>
    </row>
    <row r="111" spans="8:15" x14ac:dyDescent="0.3">
      <c r="H111" s="28" t="s">
        <v>795</v>
      </c>
      <c r="J111" t="str">
        <f t="shared" si="6"/>
        <v>fb_Axis_Align22_Jog</v>
      </c>
      <c r="K111" s="1" t="s">
        <v>868</v>
      </c>
      <c r="L111" s="1" t="s">
        <v>36</v>
      </c>
      <c r="M111" s="25" t="s">
        <v>793</v>
      </c>
      <c r="N111" t="s">
        <v>869</v>
      </c>
      <c r="O111" s="1" t="s">
        <v>38</v>
      </c>
    </row>
    <row r="112" spans="8:15" x14ac:dyDescent="0.3">
      <c r="H112" s="28" t="s">
        <v>799</v>
      </c>
      <c r="J112" t="str">
        <f t="shared" si="6"/>
        <v>fb_Axis_CamShutter1_Jog</v>
      </c>
      <c r="K112" s="1" t="s">
        <v>868</v>
      </c>
      <c r="L112" s="1" t="s">
        <v>36</v>
      </c>
      <c r="M112" s="25" t="s">
        <v>796</v>
      </c>
      <c r="N112" t="s">
        <v>869</v>
      </c>
      <c r="O112" s="1" t="s">
        <v>38</v>
      </c>
    </row>
    <row r="113" spans="8:15" x14ac:dyDescent="0.3">
      <c r="H113" s="28" t="s">
        <v>802</v>
      </c>
      <c r="J113" t="str">
        <f t="shared" si="6"/>
        <v>fb_Axis_CamShutter2_Jog</v>
      </c>
      <c r="K113" s="1" t="s">
        <v>868</v>
      </c>
      <c r="L113" s="1" t="s">
        <v>36</v>
      </c>
      <c r="M113" s="25" t="s">
        <v>800</v>
      </c>
      <c r="N113" t="s">
        <v>869</v>
      </c>
      <c r="O113" s="1" t="s">
        <v>38</v>
      </c>
    </row>
    <row r="114" spans="8:15" x14ac:dyDescent="0.3">
      <c r="H114" s="28" t="s">
        <v>805</v>
      </c>
      <c r="J114" t="str">
        <f t="shared" si="6"/>
        <v>fb_Axis_Z1_Jog</v>
      </c>
      <c r="K114" s="1" t="s">
        <v>868</v>
      </c>
      <c r="L114" s="1" t="s">
        <v>36</v>
      </c>
      <c r="M114" s="25" t="s">
        <v>803</v>
      </c>
      <c r="N114" t="s">
        <v>869</v>
      </c>
      <c r="O114" s="1" t="s">
        <v>38</v>
      </c>
    </row>
    <row r="115" spans="8:15" x14ac:dyDescent="0.3">
      <c r="H115" s="28" t="s">
        <v>808</v>
      </c>
      <c r="J115" t="str">
        <f t="shared" si="6"/>
        <v>fb_Axis_Z2_Jog</v>
      </c>
      <c r="K115" s="1" t="s">
        <v>868</v>
      </c>
      <c r="L115" s="1" t="s">
        <v>36</v>
      </c>
      <c r="M115" s="25" t="s">
        <v>806</v>
      </c>
      <c r="N115" t="s">
        <v>869</v>
      </c>
      <c r="O115" s="1" t="s">
        <v>38</v>
      </c>
    </row>
    <row r="116" spans="8:15" x14ac:dyDescent="0.3">
      <c r="H116" s="28" t="s">
        <v>811</v>
      </c>
      <c r="J116" t="str">
        <f t="shared" si="6"/>
        <v>fb_Axis_UwLift_Jog</v>
      </c>
      <c r="K116" s="1" t="s">
        <v>868</v>
      </c>
      <c r="L116" s="1" t="s">
        <v>36</v>
      </c>
      <c r="M116" s="25" t="s">
        <v>809</v>
      </c>
      <c r="N116" t="s">
        <v>869</v>
      </c>
      <c r="O116" s="1" t="s">
        <v>38</v>
      </c>
    </row>
    <row r="117" spans="8:15" x14ac:dyDescent="0.3">
      <c r="H117" s="28" t="s">
        <v>815</v>
      </c>
      <c r="J117" t="str">
        <f t="shared" si="6"/>
        <v>fb_Axis_Uw_Jog</v>
      </c>
      <c r="K117" s="1" t="s">
        <v>868</v>
      </c>
      <c r="L117" s="1" t="s">
        <v>36</v>
      </c>
      <c r="M117" s="25" t="s">
        <v>812</v>
      </c>
      <c r="N117" t="s">
        <v>869</v>
      </c>
      <c r="O117" s="1" t="s">
        <v>38</v>
      </c>
    </row>
    <row r="118" spans="8:15" x14ac:dyDescent="0.3">
      <c r="H118" s="28" t="s">
        <v>818</v>
      </c>
      <c r="J118" t="str">
        <f t="shared" si="6"/>
        <v>fb_Axis_RwLift_Jog</v>
      </c>
      <c r="K118" s="1" t="s">
        <v>868</v>
      </c>
      <c r="L118" s="1" t="s">
        <v>36</v>
      </c>
      <c r="M118" s="25" t="s">
        <v>816</v>
      </c>
      <c r="N118" t="s">
        <v>869</v>
      </c>
      <c r="O118" s="1" t="s">
        <v>38</v>
      </c>
    </row>
    <row r="119" spans="8:15" x14ac:dyDescent="0.3">
      <c r="H119" s="28" t="s">
        <v>821</v>
      </c>
      <c r="J119" t="str">
        <f t="shared" si="6"/>
        <v>fb_Axis_Rw_Jog</v>
      </c>
      <c r="K119" s="1" t="s">
        <v>868</v>
      </c>
      <c r="L119" s="1" t="s">
        <v>36</v>
      </c>
      <c r="M119" s="25" t="s">
        <v>819</v>
      </c>
      <c r="N119" t="s">
        <v>869</v>
      </c>
      <c r="O119" s="1" t="s">
        <v>38</v>
      </c>
    </row>
    <row r="120" spans="8:15" x14ac:dyDescent="0.3">
      <c r="H120" s="28" t="s">
        <v>824</v>
      </c>
      <c r="J120" t="str">
        <f t="shared" si="6"/>
        <v>fb_Axis_Clean_Jog</v>
      </c>
      <c r="K120" s="1" t="s">
        <v>868</v>
      </c>
      <c r="L120" s="1" t="s">
        <v>36</v>
      </c>
      <c r="M120" s="25" t="s">
        <v>822</v>
      </c>
      <c r="N120" t="s">
        <v>869</v>
      </c>
      <c r="O120" s="1" t="s">
        <v>38</v>
      </c>
    </row>
    <row r="121" spans="8:15" x14ac:dyDescent="0.3">
      <c r="H121" s="28" t="s">
        <v>827</v>
      </c>
      <c r="J121" t="str">
        <f t="shared" si="6"/>
        <v>fb_Axis_PowerMeter_Jog</v>
      </c>
      <c r="K121" s="1" t="s">
        <v>868</v>
      </c>
      <c r="L121" s="1" t="s">
        <v>36</v>
      </c>
      <c r="M121" s="25" t="s">
        <v>825</v>
      </c>
      <c r="N121" t="s">
        <v>869</v>
      </c>
      <c r="O121" s="1" t="s">
        <v>38</v>
      </c>
    </row>
    <row r="122" spans="8:15" x14ac:dyDescent="0.3">
      <c r="H122" s="28" t="s">
        <v>830</v>
      </c>
      <c r="J122" t="str">
        <f t="shared" si="6"/>
        <v>fb_Axis_UwSteer_Jog</v>
      </c>
      <c r="K122" s="1" t="s">
        <v>868</v>
      </c>
      <c r="L122" s="1" t="s">
        <v>36</v>
      </c>
      <c r="M122" s="25" t="s">
        <v>828</v>
      </c>
      <c r="N122" t="s">
        <v>869</v>
      </c>
      <c r="O122" s="1" t="s">
        <v>38</v>
      </c>
    </row>
    <row r="123" spans="8:15" x14ac:dyDescent="0.3">
      <c r="H123" s="28" t="s">
        <v>833</v>
      </c>
      <c r="J123" t="str">
        <f t="shared" si="6"/>
        <v>fb_Axis_Peeling1_Jog</v>
      </c>
      <c r="K123" s="1" t="s">
        <v>868</v>
      </c>
      <c r="L123" s="1" t="s">
        <v>36</v>
      </c>
      <c r="M123" s="25" t="s">
        <v>831</v>
      </c>
      <c r="N123" t="s">
        <v>869</v>
      </c>
      <c r="O123" s="1" t="s">
        <v>38</v>
      </c>
    </row>
    <row r="124" spans="8:15" x14ac:dyDescent="0.3">
      <c r="H124" s="28" t="s">
        <v>836</v>
      </c>
      <c r="J124" t="str">
        <f t="shared" si="6"/>
        <v>fb_Axis_StationA_Belt_Jog</v>
      </c>
      <c r="K124" s="1" t="s">
        <v>868</v>
      </c>
      <c r="L124" s="1" t="s">
        <v>36</v>
      </c>
      <c r="M124" s="25" t="s">
        <v>834</v>
      </c>
      <c r="N124" t="s">
        <v>869</v>
      </c>
      <c r="O124" s="1" t="s">
        <v>38</v>
      </c>
    </row>
    <row r="125" spans="8:15" x14ac:dyDescent="0.3">
      <c r="H125" s="28" t="s">
        <v>839</v>
      </c>
      <c r="J125" t="str">
        <f t="shared" si="6"/>
        <v>fb_Axis_Peeling2_Jog</v>
      </c>
      <c r="K125" s="1" t="s">
        <v>868</v>
      </c>
      <c r="L125" s="1" t="s">
        <v>36</v>
      </c>
      <c r="M125" s="25" t="s">
        <v>837</v>
      </c>
      <c r="N125" t="s">
        <v>869</v>
      </c>
      <c r="O125" s="1" t="s">
        <v>38</v>
      </c>
    </row>
    <row r="126" spans="8:15" x14ac:dyDescent="0.3">
      <c r="H126" s="28" t="s">
        <v>842</v>
      </c>
      <c r="J126" t="str">
        <f t="shared" si="6"/>
        <v>fb_Axis_StationB_Belt_Jog</v>
      </c>
      <c r="K126" s="1" t="s">
        <v>868</v>
      </c>
      <c r="L126" s="1" t="s">
        <v>36</v>
      </c>
      <c r="M126" s="25" t="s">
        <v>840</v>
      </c>
      <c r="N126" t="s">
        <v>869</v>
      </c>
      <c r="O126" s="1" t="s">
        <v>38</v>
      </c>
    </row>
    <row r="127" spans="8:15" x14ac:dyDescent="0.3">
      <c r="H127" s="28" t="s">
        <v>845</v>
      </c>
      <c r="J127" t="str">
        <f t="shared" si="6"/>
        <v>fb_Axis_RwSteer_Jog</v>
      </c>
      <c r="K127" s="1" t="s">
        <v>868</v>
      </c>
      <c r="L127" s="1" t="s">
        <v>36</v>
      </c>
      <c r="M127" s="25" t="s">
        <v>843</v>
      </c>
      <c r="N127" t="s">
        <v>869</v>
      </c>
      <c r="O127" s="1" t="s">
        <v>38</v>
      </c>
    </row>
    <row r="129" spans="8:14" x14ac:dyDescent="0.3">
      <c r="H129" s="28" t="s">
        <v>771</v>
      </c>
      <c r="J129" s="28" t="str">
        <f>H129</f>
        <v>Axis_Gantry11</v>
      </c>
      <c r="K129" t="s">
        <v>870</v>
      </c>
      <c r="L129" s="1" t="s">
        <v>36</v>
      </c>
      <c r="M129" s="25" t="s">
        <v>768</v>
      </c>
      <c r="N129" s="1" t="s">
        <v>38</v>
      </c>
    </row>
    <row r="130" spans="8:14" x14ac:dyDescent="0.3">
      <c r="H130" s="28" t="s">
        <v>776</v>
      </c>
      <c r="J130" s="28" t="str">
        <f t="shared" ref="J130:J154" si="7">H130</f>
        <v>Axis_Gantry12</v>
      </c>
      <c r="K130" t="s">
        <v>870</v>
      </c>
      <c r="L130" s="1" t="s">
        <v>36</v>
      </c>
      <c r="M130" s="25" t="s">
        <v>774</v>
      </c>
      <c r="N130" s="1" t="s">
        <v>38</v>
      </c>
    </row>
    <row r="131" spans="8:14" x14ac:dyDescent="0.3">
      <c r="H131" s="28" t="s">
        <v>779</v>
      </c>
      <c r="J131" s="28" t="str">
        <f t="shared" si="7"/>
        <v>Axis_Gantry21</v>
      </c>
      <c r="K131" t="s">
        <v>870</v>
      </c>
      <c r="L131" s="1" t="s">
        <v>36</v>
      </c>
      <c r="M131" s="25" t="s">
        <v>777</v>
      </c>
      <c r="N131" s="1" t="s">
        <v>38</v>
      </c>
    </row>
    <row r="132" spans="8:14" x14ac:dyDescent="0.3">
      <c r="H132" s="28" t="s">
        <v>782</v>
      </c>
      <c r="J132" s="28" t="str">
        <f t="shared" si="7"/>
        <v>Axis_Gantry22</v>
      </c>
      <c r="K132" t="s">
        <v>870</v>
      </c>
      <c r="L132" s="1" t="s">
        <v>36</v>
      </c>
      <c r="M132" s="25" t="s">
        <v>780</v>
      </c>
      <c r="N132" s="1" t="s">
        <v>38</v>
      </c>
    </row>
    <row r="133" spans="8:14" x14ac:dyDescent="0.3">
      <c r="H133" s="28" t="s">
        <v>786</v>
      </c>
      <c r="J133" s="28" t="str">
        <f t="shared" si="7"/>
        <v>Axis_Align11</v>
      </c>
      <c r="K133" t="s">
        <v>870</v>
      </c>
      <c r="L133" s="1" t="s">
        <v>36</v>
      </c>
      <c r="M133" s="25" t="s">
        <v>783</v>
      </c>
      <c r="N133" s="1" t="s">
        <v>38</v>
      </c>
    </row>
    <row r="134" spans="8:14" x14ac:dyDescent="0.3">
      <c r="H134" s="28" t="s">
        <v>789</v>
      </c>
      <c r="J134" s="28" t="str">
        <f t="shared" si="7"/>
        <v>Axis_Align12</v>
      </c>
      <c r="K134" t="s">
        <v>870</v>
      </c>
      <c r="L134" s="1" t="s">
        <v>36</v>
      </c>
      <c r="M134" s="25" t="s">
        <v>787</v>
      </c>
      <c r="N134" s="1" t="s">
        <v>38</v>
      </c>
    </row>
    <row r="135" spans="8:14" x14ac:dyDescent="0.3">
      <c r="H135" s="28" t="s">
        <v>792</v>
      </c>
      <c r="J135" s="28" t="str">
        <f t="shared" si="7"/>
        <v>Axis_Align21</v>
      </c>
      <c r="K135" t="s">
        <v>870</v>
      </c>
      <c r="L135" s="1" t="s">
        <v>36</v>
      </c>
      <c r="M135" s="25" t="s">
        <v>790</v>
      </c>
      <c r="N135" s="1" t="s">
        <v>38</v>
      </c>
    </row>
    <row r="136" spans="8:14" x14ac:dyDescent="0.3">
      <c r="H136" s="28" t="s">
        <v>795</v>
      </c>
      <c r="J136" s="28" t="str">
        <f t="shared" si="7"/>
        <v>Axis_Align22</v>
      </c>
      <c r="K136" t="s">
        <v>870</v>
      </c>
      <c r="L136" s="1" t="s">
        <v>36</v>
      </c>
      <c r="M136" s="25" t="s">
        <v>793</v>
      </c>
      <c r="N136" s="1" t="s">
        <v>38</v>
      </c>
    </row>
    <row r="137" spans="8:14" x14ac:dyDescent="0.3">
      <c r="H137" s="28" t="s">
        <v>799</v>
      </c>
      <c r="J137" s="28" t="str">
        <f t="shared" si="7"/>
        <v>Axis_CamShutter1</v>
      </c>
      <c r="K137" t="s">
        <v>870</v>
      </c>
      <c r="L137" s="1" t="s">
        <v>36</v>
      </c>
      <c r="M137" s="25" t="s">
        <v>796</v>
      </c>
      <c r="N137" s="1" t="s">
        <v>38</v>
      </c>
    </row>
    <row r="138" spans="8:14" x14ac:dyDescent="0.3">
      <c r="H138" s="28" t="s">
        <v>802</v>
      </c>
      <c r="J138" s="28" t="str">
        <f t="shared" si="7"/>
        <v>Axis_CamShutter2</v>
      </c>
      <c r="K138" t="s">
        <v>870</v>
      </c>
      <c r="L138" s="1" t="s">
        <v>36</v>
      </c>
      <c r="M138" s="25" t="s">
        <v>800</v>
      </c>
      <c r="N138" s="1" t="s">
        <v>38</v>
      </c>
    </row>
    <row r="139" spans="8:14" x14ac:dyDescent="0.3">
      <c r="H139" s="28" t="s">
        <v>805</v>
      </c>
      <c r="J139" s="28" t="str">
        <f t="shared" si="7"/>
        <v>Axis_Z1</v>
      </c>
      <c r="K139" t="s">
        <v>870</v>
      </c>
      <c r="L139" s="1" t="s">
        <v>36</v>
      </c>
      <c r="M139" s="25" t="s">
        <v>803</v>
      </c>
      <c r="N139" s="1" t="s">
        <v>38</v>
      </c>
    </row>
    <row r="140" spans="8:14" x14ac:dyDescent="0.3">
      <c r="H140" s="28" t="s">
        <v>808</v>
      </c>
      <c r="J140" s="28" t="str">
        <f t="shared" si="7"/>
        <v>Axis_Z2</v>
      </c>
      <c r="K140" t="s">
        <v>870</v>
      </c>
      <c r="L140" s="1" t="s">
        <v>36</v>
      </c>
      <c r="M140" s="25" t="s">
        <v>806</v>
      </c>
      <c r="N140" s="1" t="s">
        <v>38</v>
      </c>
    </row>
    <row r="141" spans="8:14" x14ac:dyDescent="0.3">
      <c r="H141" s="28" t="s">
        <v>811</v>
      </c>
      <c r="J141" s="28" t="str">
        <f t="shared" si="7"/>
        <v>Axis_UwLift</v>
      </c>
      <c r="K141" t="s">
        <v>870</v>
      </c>
      <c r="L141" s="1" t="s">
        <v>36</v>
      </c>
      <c r="M141" s="25" t="s">
        <v>809</v>
      </c>
      <c r="N141" s="1" t="s">
        <v>38</v>
      </c>
    </row>
    <row r="142" spans="8:14" x14ac:dyDescent="0.3">
      <c r="H142" s="28" t="s">
        <v>815</v>
      </c>
      <c r="J142" s="28" t="str">
        <f t="shared" si="7"/>
        <v>Axis_Uw</v>
      </c>
      <c r="K142" t="s">
        <v>870</v>
      </c>
      <c r="L142" s="1" t="s">
        <v>36</v>
      </c>
      <c r="M142" s="25" t="s">
        <v>812</v>
      </c>
      <c r="N142" s="1" t="s">
        <v>38</v>
      </c>
    </row>
    <row r="143" spans="8:14" x14ac:dyDescent="0.3">
      <c r="H143" s="28" t="s">
        <v>818</v>
      </c>
      <c r="J143" s="28" t="str">
        <f t="shared" si="7"/>
        <v>Axis_RwLift</v>
      </c>
      <c r="K143" t="s">
        <v>870</v>
      </c>
      <c r="L143" s="1" t="s">
        <v>36</v>
      </c>
      <c r="M143" s="25" t="s">
        <v>816</v>
      </c>
      <c r="N143" s="1" t="s">
        <v>38</v>
      </c>
    </row>
    <row r="144" spans="8:14" x14ac:dyDescent="0.3">
      <c r="H144" s="28" t="s">
        <v>821</v>
      </c>
      <c r="J144" s="28" t="str">
        <f t="shared" si="7"/>
        <v>Axis_Rw</v>
      </c>
      <c r="K144" t="s">
        <v>870</v>
      </c>
      <c r="L144" s="1" t="s">
        <v>36</v>
      </c>
      <c r="M144" s="25" t="s">
        <v>819</v>
      </c>
      <c r="N144" s="1" t="s">
        <v>38</v>
      </c>
    </row>
    <row r="145" spans="8:14" x14ac:dyDescent="0.3">
      <c r="H145" s="28" t="s">
        <v>824</v>
      </c>
      <c r="J145" s="28" t="str">
        <f t="shared" si="7"/>
        <v>Axis_Clean</v>
      </c>
      <c r="K145" t="s">
        <v>870</v>
      </c>
      <c r="L145" s="1" t="s">
        <v>36</v>
      </c>
      <c r="M145" s="25" t="s">
        <v>822</v>
      </c>
      <c r="N145" s="1" t="s">
        <v>38</v>
      </c>
    </row>
    <row r="146" spans="8:14" x14ac:dyDescent="0.3">
      <c r="H146" s="28" t="s">
        <v>827</v>
      </c>
      <c r="J146" s="28" t="str">
        <f t="shared" si="7"/>
        <v>Axis_PowerMeter</v>
      </c>
      <c r="K146" t="s">
        <v>870</v>
      </c>
      <c r="L146" s="1" t="s">
        <v>36</v>
      </c>
      <c r="M146" s="25" t="s">
        <v>825</v>
      </c>
      <c r="N146" s="1" t="s">
        <v>38</v>
      </c>
    </row>
    <row r="147" spans="8:14" x14ac:dyDescent="0.3">
      <c r="H147" s="28" t="s">
        <v>830</v>
      </c>
      <c r="J147" s="28" t="str">
        <f t="shared" si="7"/>
        <v>Axis_UwSteer</v>
      </c>
      <c r="K147" t="s">
        <v>870</v>
      </c>
      <c r="L147" s="1" t="s">
        <v>36</v>
      </c>
      <c r="M147" s="25" t="s">
        <v>828</v>
      </c>
      <c r="N147" s="1" t="s">
        <v>38</v>
      </c>
    </row>
    <row r="148" spans="8:14" x14ac:dyDescent="0.3">
      <c r="H148" s="28" t="s">
        <v>833</v>
      </c>
      <c r="J148" s="28" t="str">
        <f t="shared" si="7"/>
        <v>Axis_Peeling1</v>
      </c>
      <c r="K148" t="s">
        <v>870</v>
      </c>
      <c r="L148" s="1" t="s">
        <v>36</v>
      </c>
      <c r="M148" s="25" t="s">
        <v>831</v>
      </c>
      <c r="N148" s="1" t="s">
        <v>38</v>
      </c>
    </row>
    <row r="149" spans="8:14" x14ac:dyDescent="0.3">
      <c r="H149" s="28" t="s">
        <v>836</v>
      </c>
      <c r="J149" s="28" t="str">
        <f t="shared" si="7"/>
        <v>Axis_StationA_Belt</v>
      </c>
      <c r="K149" t="s">
        <v>870</v>
      </c>
      <c r="L149" s="1" t="s">
        <v>36</v>
      </c>
      <c r="M149" s="25" t="s">
        <v>834</v>
      </c>
      <c r="N149" s="1" t="s">
        <v>38</v>
      </c>
    </row>
    <row r="150" spans="8:14" x14ac:dyDescent="0.3">
      <c r="H150" s="28" t="s">
        <v>839</v>
      </c>
      <c r="J150" s="28" t="str">
        <f t="shared" si="7"/>
        <v>Axis_Peeling2</v>
      </c>
      <c r="K150" t="s">
        <v>870</v>
      </c>
      <c r="L150" s="1" t="s">
        <v>36</v>
      </c>
      <c r="M150" s="25" t="s">
        <v>837</v>
      </c>
      <c r="N150" s="1" t="s">
        <v>38</v>
      </c>
    </row>
    <row r="151" spans="8:14" x14ac:dyDescent="0.3">
      <c r="H151" s="28" t="s">
        <v>842</v>
      </c>
      <c r="J151" s="28" t="str">
        <f t="shared" si="7"/>
        <v>Axis_StationB_Belt</v>
      </c>
      <c r="K151" t="s">
        <v>870</v>
      </c>
      <c r="L151" s="1" t="s">
        <v>36</v>
      </c>
      <c r="M151" s="25" t="s">
        <v>840</v>
      </c>
      <c r="N151" s="1" t="s">
        <v>38</v>
      </c>
    </row>
    <row r="152" spans="8:14" x14ac:dyDescent="0.3">
      <c r="H152" s="28" t="s">
        <v>845</v>
      </c>
      <c r="J152" s="28" t="str">
        <f t="shared" si="7"/>
        <v>Axis_RwSteer</v>
      </c>
      <c r="K152" t="s">
        <v>870</v>
      </c>
      <c r="L152" s="1" t="s">
        <v>36</v>
      </c>
      <c r="M152" s="25" t="s">
        <v>843</v>
      </c>
      <c r="N152" s="1" t="s">
        <v>38</v>
      </c>
    </row>
    <row r="153" spans="8:14" x14ac:dyDescent="0.3">
      <c r="H153" s="22" t="s">
        <v>849</v>
      </c>
      <c r="J153" s="28" t="str">
        <f t="shared" si="7"/>
        <v>Axis_Enconder1</v>
      </c>
      <c r="K153" t="s">
        <v>870</v>
      </c>
      <c r="L153" s="2" t="s">
        <v>36</v>
      </c>
      <c r="M153" s="30" t="s">
        <v>846</v>
      </c>
      <c r="N153" s="2" t="s">
        <v>38</v>
      </c>
    </row>
    <row r="154" spans="8:14" x14ac:dyDescent="0.3">
      <c r="H154" s="22" t="s">
        <v>852</v>
      </c>
      <c r="J154" s="28" t="str">
        <f t="shared" si="7"/>
        <v>Axis_Enconder2</v>
      </c>
      <c r="K154" t="s">
        <v>870</v>
      </c>
      <c r="L154" s="2" t="s">
        <v>36</v>
      </c>
      <c r="M154" s="30" t="s">
        <v>850</v>
      </c>
      <c r="N154" s="2" t="s">
        <v>38</v>
      </c>
    </row>
    <row r="165" spans="8:10" x14ac:dyDescent="0.3">
      <c r="J165" t="s">
        <v>871</v>
      </c>
    </row>
    <row r="166" spans="8:10" x14ac:dyDescent="0.3">
      <c r="H166" s="28" t="s">
        <v>771</v>
      </c>
      <c r="J166" t="str">
        <f>"Set_Param(Default:=0 , Parame:=st"&amp;H166&amp;".Param.HomeOffset );"</f>
        <v>Set_Param(Default:=0 , Parame:=stAxis_Gantry11.Param.HomeOffset );</v>
      </c>
    </row>
    <row r="167" spans="8:10" x14ac:dyDescent="0.3">
      <c r="H167" s="28" t="s">
        <v>776</v>
      </c>
      <c r="J167" t="str">
        <f t="shared" ref="J167:J189" si="8">"Set_Param(Default:=0 , Parame:=st"&amp;H167&amp;".Param.HomeOffset );"</f>
        <v>Set_Param(Default:=0 , Parame:=stAxis_Gantry12.Param.HomeOffset );</v>
      </c>
    </row>
    <row r="168" spans="8:10" x14ac:dyDescent="0.3">
      <c r="H168" s="28" t="s">
        <v>779</v>
      </c>
      <c r="J168" t="str">
        <f t="shared" si="8"/>
        <v>Set_Param(Default:=0 , Parame:=stAxis_Gantry21.Param.HomeOffset );</v>
      </c>
    </row>
    <row r="169" spans="8:10" x14ac:dyDescent="0.3">
      <c r="H169" s="28" t="s">
        <v>782</v>
      </c>
      <c r="J169" t="str">
        <f t="shared" si="8"/>
        <v>Set_Param(Default:=0 , Parame:=stAxis_Gantry22.Param.HomeOffset );</v>
      </c>
    </row>
    <row r="170" spans="8:10" x14ac:dyDescent="0.3">
      <c r="H170" s="28" t="s">
        <v>786</v>
      </c>
      <c r="J170" t="str">
        <f t="shared" si="8"/>
        <v>Set_Param(Default:=0 , Parame:=stAxis_Align11.Param.HomeOffset );</v>
      </c>
    </row>
    <row r="171" spans="8:10" x14ac:dyDescent="0.3">
      <c r="H171" s="28" t="s">
        <v>789</v>
      </c>
      <c r="J171" t="str">
        <f t="shared" si="8"/>
        <v>Set_Param(Default:=0 , Parame:=stAxis_Align12.Param.HomeOffset );</v>
      </c>
    </row>
    <row r="172" spans="8:10" x14ac:dyDescent="0.3">
      <c r="H172" s="28" t="s">
        <v>792</v>
      </c>
      <c r="J172" t="str">
        <f t="shared" si="8"/>
        <v>Set_Param(Default:=0 , Parame:=stAxis_Align21.Param.HomeOffset );</v>
      </c>
    </row>
    <row r="173" spans="8:10" x14ac:dyDescent="0.3">
      <c r="H173" s="28" t="s">
        <v>795</v>
      </c>
      <c r="J173" t="str">
        <f t="shared" si="8"/>
        <v>Set_Param(Default:=0 , Parame:=stAxis_Align22.Param.HomeOffset );</v>
      </c>
    </row>
    <row r="174" spans="8:10" x14ac:dyDescent="0.3">
      <c r="H174" s="28" t="s">
        <v>799</v>
      </c>
      <c r="J174" t="str">
        <f t="shared" si="8"/>
        <v>Set_Param(Default:=0 , Parame:=stAxis_CamShutter1.Param.HomeOffset );</v>
      </c>
    </row>
    <row r="175" spans="8:10" x14ac:dyDescent="0.3">
      <c r="H175" s="28" t="s">
        <v>802</v>
      </c>
      <c r="J175" t="str">
        <f t="shared" si="8"/>
        <v>Set_Param(Default:=0 , Parame:=stAxis_CamShutter2.Param.HomeOffset );</v>
      </c>
    </row>
    <row r="176" spans="8:10" x14ac:dyDescent="0.3">
      <c r="H176" s="28" t="s">
        <v>805</v>
      </c>
      <c r="J176" t="str">
        <f t="shared" si="8"/>
        <v>Set_Param(Default:=0 , Parame:=stAxis_Z1.Param.HomeOffset );</v>
      </c>
    </row>
    <row r="177" spans="8:10" x14ac:dyDescent="0.3">
      <c r="H177" s="28" t="s">
        <v>808</v>
      </c>
      <c r="J177" t="str">
        <f t="shared" si="8"/>
        <v>Set_Param(Default:=0 , Parame:=stAxis_Z2.Param.HomeOffset );</v>
      </c>
    </row>
    <row r="178" spans="8:10" x14ac:dyDescent="0.3">
      <c r="H178" s="28" t="s">
        <v>811</v>
      </c>
      <c r="J178" t="str">
        <f t="shared" si="8"/>
        <v>Set_Param(Default:=0 , Parame:=stAxis_UwLift.Param.HomeOffset );</v>
      </c>
    </row>
    <row r="179" spans="8:10" x14ac:dyDescent="0.3">
      <c r="H179" s="28" t="s">
        <v>815</v>
      </c>
      <c r="J179" t="str">
        <f t="shared" si="8"/>
        <v>Set_Param(Default:=0 , Parame:=stAxis_Uw.Param.HomeOffset );</v>
      </c>
    </row>
    <row r="180" spans="8:10" x14ac:dyDescent="0.3">
      <c r="H180" s="28" t="s">
        <v>818</v>
      </c>
      <c r="J180" t="str">
        <f t="shared" si="8"/>
        <v>Set_Param(Default:=0 , Parame:=stAxis_RwLift.Param.HomeOffset );</v>
      </c>
    </row>
    <row r="181" spans="8:10" x14ac:dyDescent="0.3">
      <c r="H181" s="28" t="s">
        <v>821</v>
      </c>
      <c r="J181" t="str">
        <f t="shared" si="8"/>
        <v>Set_Param(Default:=0 , Parame:=stAxis_Rw.Param.HomeOffset );</v>
      </c>
    </row>
    <row r="182" spans="8:10" x14ac:dyDescent="0.3">
      <c r="H182" s="28" t="s">
        <v>824</v>
      </c>
      <c r="J182" t="str">
        <f t="shared" si="8"/>
        <v>Set_Param(Default:=0 , Parame:=stAxis_Clean.Param.HomeOffset );</v>
      </c>
    </row>
    <row r="183" spans="8:10" x14ac:dyDescent="0.3">
      <c r="H183" s="28" t="s">
        <v>827</v>
      </c>
      <c r="J183" t="str">
        <f t="shared" si="8"/>
        <v>Set_Param(Default:=0 , Parame:=stAxis_PowerMeter.Param.HomeOffset );</v>
      </c>
    </row>
    <row r="184" spans="8:10" x14ac:dyDescent="0.3">
      <c r="H184" s="28" t="s">
        <v>830</v>
      </c>
      <c r="J184" t="str">
        <f t="shared" si="8"/>
        <v>Set_Param(Default:=0 , Parame:=stAxis_UwSteer.Param.HomeOffset );</v>
      </c>
    </row>
    <row r="185" spans="8:10" x14ac:dyDescent="0.3">
      <c r="H185" s="28" t="s">
        <v>833</v>
      </c>
      <c r="J185" t="str">
        <f t="shared" si="8"/>
        <v>Set_Param(Default:=0 , Parame:=stAxis_Peeling1.Param.HomeOffset );</v>
      </c>
    </row>
    <row r="186" spans="8:10" x14ac:dyDescent="0.3">
      <c r="H186" s="28" t="s">
        <v>836</v>
      </c>
      <c r="J186" t="str">
        <f t="shared" si="8"/>
        <v>Set_Param(Default:=0 , Parame:=stAxis_StationA_Belt.Param.HomeOffset );</v>
      </c>
    </row>
    <row r="187" spans="8:10" x14ac:dyDescent="0.3">
      <c r="H187" s="28" t="s">
        <v>839</v>
      </c>
      <c r="J187" t="str">
        <f t="shared" si="8"/>
        <v>Set_Param(Default:=0 , Parame:=stAxis_Peeling2.Param.HomeOffset );</v>
      </c>
    </row>
    <row r="188" spans="8:10" x14ac:dyDescent="0.3">
      <c r="H188" s="28" t="s">
        <v>842</v>
      </c>
      <c r="J188" t="str">
        <f t="shared" si="8"/>
        <v>Set_Param(Default:=0 , Parame:=stAxis_StationB_Belt.Param.HomeOffset );</v>
      </c>
    </row>
    <row r="189" spans="8:10" x14ac:dyDescent="0.3">
      <c r="H189" s="28" t="s">
        <v>845</v>
      </c>
      <c r="J189" t="str">
        <f t="shared" si="8"/>
        <v>Set_Param(Default:=0 , Parame:=stAxis_RwSteer.Param.HomeOffset );</v>
      </c>
    </row>
    <row r="190" spans="8:10" x14ac:dyDescent="0.3">
      <c r="J190" t="s">
        <v>872</v>
      </c>
    </row>
    <row r="191" spans="8:10" x14ac:dyDescent="0.3">
      <c r="H191" s="28" t="s">
        <v>771</v>
      </c>
      <c r="J191" t="str">
        <f>"Set_Param(Default:=100 , Parame:=st"&amp;H191&amp;".Param.WorkVelo );"</f>
        <v>Set_Param(Default:=100 , Parame:=stAxis_Gantry11.Param.WorkVelo );</v>
      </c>
    </row>
    <row r="192" spans="8:10" x14ac:dyDescent="0.3">
      <c r="H192" s="28" t="s">
        <v>776</v>
      </c>
      <c r="J192" t="str">
        <f t="shared" ref="J192:J214" si="9">"Set_Param(Default:=100 , Parame:=st"&amp;H192&amp;".Param.WorkVelo );"</f>
        <v>Set_Param(Default:=100 , Parame:=stAxis_Gantry12.Param.WorkVelo );</v>
      </c>
    </row>
    <row r="193" spans="8:10" x14ac:dyDescent="0.3">
      <c r="H193" s="28" t="s">
        <v>779</v>
      </c>
      <c r="J193" t="str">
        <f t="shared" si="9"/>
        <v>Set_Param(Default:=100 , Parame:=stAxis_Gantry21.Param.WorkVelo );</v>
      </c>
    </row>
    <row r="194" spans="8:10" x14ac:dyDescent="0.3">
      <c r="H194" s="28" t="s">
        <v>782</v>
      </c>
      <c r="J194" t="str">
        <f t="shared" si="9"/>
        <v>Set_Param(Default:=100 , Parame:=stAxis_Gantry22.Param.WorkVelo );</v>
      </c>
    </row>
    <row r="195" spans="8:10" x14ac:dyDescent="0.3">
      <c r="H195" s="28" t="s">
        <v>786</v>
      </c>
      <c r="J195" t="str">
        <f t="shared" si="9"/>
        <v>Set_Param(Default:=100 , Parame:=stAxis_Align11.Param.WorkVelo );</v>
      </c>
    </row>
    <row r="196" spans="8:10" x14ac:dyDescent="0.3">
      <c r="H196" s="28" t="s">
        <v>789</v>
      </c>
      <c r="J196" t="str">
        <f t="shared" si="9"/>
        <v>Set_Param(Default:=100 , Parame:=stAxis_Align12.Param.WorkVelo );</v>
      </c>
    </row>
    <row r="197" spans="8:10" x14ac:dyDescent="0.3">
      <c r="H197" s="28" t="s">
        <v>792</v>
      </c>
      <c r="J197" t="str">
        <f t="shared" si="9"/>
        <v>Set_Param(Default:=100 , Parame:=stAxis_Align21.Param.WorkVelo );</v>
      </c>
    </row>
    <row r="198" spans="8:10" x14ac:dyDescent="0.3">
      <c r="H198" s="28" t="s">
        <v>795</v>
      </c>
      <c r="J198" t="str">
        <f t="shared" si="9"/>
        <v>Set_Param(Default:=100 , Parame:=stAxis_Align22.Param.WorkVelo );</v>
      </c>
    </row>
    <row r="199" spans="8:10" x14ac:dyDescent="0.3">
      <c r="H199" s="28" t="s">
        <v>799</v>
      </c>
      <c r="J199" t="str">
        <f t="shared" si="9"/>
        <v>Set_Param(Default:=100 , Parame:=stAxis_CamShutter1.Param.WorkVelo );</v>
      </c>
    </row>
    <row r="200" spans="8:10" x14ac:dyDescent="0.3">
      <c r="H200" s="28" t="s">
        <v>802</v>
      </c>
      <c r="J200" t="str">
        <f t="shared" si="9"/>
        <v>Set_Param(Default:=100 , Parame:=stAxis_CamShutter2.Param.WorkVelo );</v>
      </c>
    </row>
    <row r="201" spans="8:10" x14ac:dyDescent="0.3">
      <c r="H201" s="28" t="s">
        <v>805</v>
      </c>
      <c r="J201" t="str">
        <f t="shared" si="9"/>
        <v>Set_Param(Default:=100 , Parame:=stAxis_Z1.Param.WorkVelo );</v>
      </c>
    </row>
    <row r="202" spans="8:10" x14ac:dyDescent="0.3">
      <c r="H202" s="28" t="s">
        <v>808</v>
      </c>
      <c r="J202" t="str">
        <f t="shared" si="9"/>
        <v>Set_Param(Default:=100 , Parame:=stAxis_Z2.Param.WorkVelo );</v>
      </c>
    </row>
    <row r="203" spans="8:10" x14ac:dyDescent="0.3">
      <c r="H203" s="28" t="s">
        <v>811</v>
      </c>
      <c r="J203" t="str">
        <f t="shared" si="9"/>
        <v>Set_Param(Default:=100 , Parame:=stAxis_UwLift.Param.WorkVelo );</v>
      </c>
    </row>
    <row r="204" spans="8:10" x14ac:dyDescent="0.3">
      <c r="H204" s="28" t="s">
        <v>815</v>
      </c>
      <c r="J204" t="str">
        <f t="shared" si="9"/>
        <v>Set_Param(Default:=100 , Parame:=stAxis_Uw.Param.WorkVelo );</v>
      </c>
    </row>
    <row r="205" spans="8:10" x14ac:dyDescent="0.3">
      <c r="H205" s="28" t="s">
        <v>818</v>
      </c>
      <c r="J205" t="str">
        <f t="shared" si="9"/>
        <v>Set_Param(Default:=100 , Parame:=stAxis_RwLift.Param.WorkVelo );</v>
      </c>
    </row>
    <row r="206" spans="8:10" x14ac:dyDescent="0.3">
      <c r="H206" s="28" t="s">
        <v>821</v>
      </c>
      <c r="J206" t="str">
        <f t="shared" si="9"/>
        <v>Set_Param(Default:=100 , Parame:=stAxis_Rw.Param.WorkVelo );</v>
      </c>
    </row>
    <row r="207" spans="8:10" x14ac:dyDescent="0.3">
      <c r="H207" s="28" t="s">
        <v>824</v>
      </c>
      <c r="J207" t="str">
        <f t="shared" si="9"/>
        <v>Set_Param(Default:=100 , Parame:=stAxis_Clean.Param.WorkVelo );</v>
      </c>
    </row>
    <row r="208" spans="8:10" x14ac:dyDescent="0.3">
      <c r="H208" s="28" t="s">
        <v>827</v>
      </c>
      <c r="J208" t="str">
        <f t="shared" si="9"/>
        <v>Set_Param(Default:=100 , Parame:=stAxis_PowerMeter.Param.WorkVelo );</v>
      </c>
    </row>
    <row r="209" spans="8:10" x14ac:dyDescent="0.3">
      <c r="H209" s="28" t="s">
        <v>830</v>
      </c>
      <c r="J209" t="str">
        <f t="shared" si="9"/>
        <v>Set_Param(Default:=100 , Parame:=stAxis_UwSteer.Param.WorkVelo );</v>
      </c>
    </row>
    <row r="210" spans="8:10" x14ac:dyDescent="0.3">
      <c r="H210" s="28" t="s">
        <v>833</v>
      </c>
      <c r="J210" t="str">
        <f t="shared" si="9"/>
        <v>Set_Param(Default:=100 , Parame:=stAxis_Peeling1.Param.WorkVelo );</v>
      </c>
    </row>
    <row r="211" spans="8:10" x14ac:dyDescent="0.3">
      <c r="H211" s="28" t="s">
        <v>836</v>
      </c>
      <c r="J211" t="str">
        <f t="shared" si="9"/>
        <v>Set_Param(Default:=100 , Parame:=stAxis_StationA_Belt.Param.WorkVelo );</v>
      </c>
    </row>
    <row r="212" spans="8:10" x14ac:dyDescent="0.3">
      <c r="H212" s="28" t="s">
        <v>839</v>
      </c>
      <c r="J212" t="str">
        <f t="shared" si="9"/>
        <v>Set_Param(Default:=100 , Parame:=stAxis_Peeling2.Param.WorkVelo );</v>
      </c>
    </row>
    <row r="213" spans="8:10" x14ac:dyDescent="0.3">
      <c r="H213" s="28" t="s">
        <v>842</v>
      </c>
      <c r="J213" t="str">
        <f t="shared" si="9"/>
        <v>Set_Param(Default:=100 , Parame:=stAxis_StationB_Belt.Param.WorkVelo );</v>
      </c>
    </row>
    <row r="214" spans="8:10" x14ac:dyDescent="0.3">
      <c r="H214" s="28" t="s">
        <v>845</v>
      </c>
      <c r="J214" t="str">
        <f t="shared" si="9"/>
        <v>Set_Param(Default:=100 , Parame:=stAxis_RwSteer.Param.WorkVelo );</v>
      </c>
    </row>
    <row r="215" spans="8:10" x14ac:dyDescent="0.3">
      <c r="J215" t="s">
        <v>873</v>
      </c>
    </row>
    <row r="216" spans="8:10" x14ac:dyDescent="0.3">
      <c r="H216" s="28" t="s">
        <v>771</v>
      </c>
      <c r="J216" t="str">
        <f t="shared" ref="J216:J239" si="10">"Set_Param(Default:=100 , Parame:=st"&amp;H216&amp;".Param.HomeVelo );"</f>
        <v>Set_Param(Default:=100 , Parame:=stAxis_Gantry11.Param.HomeVelo );</v>
      </c>
    </row>
    <row r="217" spans="8:10" x14ac:dyDescent="0.3">
      <c r="H217" s="28" t="s">
        <v>776</v>
      </c>
      <c r="J217" t="str">
        <f t="shared" si="10"/>
        <v>Set_Param(Default:=100 , Parame:=stAxis_Gantry12.Param.HomeVelo );</v>
      </c>
    </row>
    <row r="218" spans="8:10" x14ac:dyDescent="0.3">
      <c r="H218" s="28" t="s">
        <v>779</v>
      </c>
      <c r="J218" t="str">
        <f t="shared" si="10"/>
        <v>Set_Param(Default:=100 , Parame:=stAxis_Gantry21.Param.HomeVelo );</v>
      </c>
    </row>
    <row r="219" spans="8:10" x14ac:dyDescent="0.3">
      <c r="H219" s="28" t="s">
        <v>782</v>
      </c>
      <c r="J219" t="str">
        <f t="shared" si="10"/>
        <v>Set_Param(Default:=100 , Parame:=stAxis_Gantry22.Param.HomeVelo );</v>
      </c>
    </row>
    <row r="220" spans="8:10" x14ac:dyDescent="0.3">
      <c r="H220" s="28" t="s">
        <v>786</v>
      </c>
      <c r="J220" t="str">
        <f t="shared" si="10"/>
        <v>Set_Param(Default:=100 , Parame:=stAxis_Align11.Param.HomeVelo );</v>
      </c>
    </row>
    <row r="221" spans="8:10" x14ac:dyDescent="0.3">
      <c r="H221" s="28" t="s">
        <v>789</v>
      </c>
      <c r="J221" t="str">
        <f t="shared" si="10"/>
        <v>Set_Param(Default:=100 , Parame:=stAxis_Align12.Param.HomeVelo );</v>
      </c>
    </row>
    <row r="222" spans="8:10" x14ac:dyDescent="0.3">
      <c r="H222" s="28" t="s">
        <v>792</v>
      </c>
      <c r="J222" t="str">
        <f t="shared" si="10"/>
        <v>Set_Param(Default:=100 , Parame:=stAxis_Align21.Param.HomeVelo );</v>
      </c>
    </row>
    <row r="223" spans="8:10" x14ac:dyDescent="0.3">
      <c r="H223" s="28" t="s">
        <v>795</v>
      </c>
      <c r="J223" t="str">
        <f t="shared" si="10"/>
        <v>Set_Param(Default:=100 , Parame:=stAxis_Align22.Param.HomeVelo );</v>
      </c>
    </row>
    <row r="224" spans="8:10" x14ac:dyDescent="0.3">
      <c r="H224" s="28" t="s">
        <v>799</v>
      </c>
      <c r="J224" t="str">
        <f t="shared" si="10"/>
        <v>Set_Param(Default:=100 , Parame:=stAxis_CamShutter1.Param.HomeVelo );</v>
      </c>
    </row>
    <row r="225" spans="8:10" x14ac:dyDescent="0.3">
      <c r="H225" s="28" t="s">
        <v>802</v>
      </c>
      <c r="J225" t="str">
        <f t="shared" si="10"/>
        <v>Set_Param(Default:=100 , Parame:=stAxis_CamShutter2.Param.HomeVelo );</v>
      </c>
    </row>
    <row r="226" spans="8:10" x14ac:dyDescent="0.3">
      <c r="H226" s="28" t="s">
        <v>805</v>
      </c>
      <c r="J226" t="str">
        <f t="shared" si="10"/>
        <v>Set_Param(Default:=100 , Parame:=stAxis_Z1.Param.HomeVelo );</v>
      </c>
    </row>
    <row r="227" spans="8:10" x14ac:dyDescent="0.3">
      <c r="H227" s="28" t="s">
        <v>808</v>
      </c>
      <c r="J227" t="str">
        <f t="shared" si="10"/>
        <v>Set_Param(Default:=100 , Parame:=stAxis_Z2.Param.HomeVelo );</v>
      </c>
    </row>
    <row r="228" spans="8:10" x14ac:dyDescent="0.3">
      <c r="H228" s="28" t="s">
        <v>811</v>
      </c>
      <c r="J228" t="str">
        <f t="shared" si="10"/>
        <v>Set_Param(Default:=100 , Parame:=stAxis_UwLift.Param.HomeVelo );</v>
      </c>
    </row>
    <row r="229" spans="8:10" x14ac:dyDescent="0.3">
      <c r="H229" s="28" t="s">
        <v>815</v>
      </c>
      <c r="J229" t="str">
        <f t="shared" si="10"/>
        <v>Set_Param(Default:=100 , Parame:=stAxis_Uw.Param.HomeVelo );</v>
      </c>
    </row>
    <row r="230" spans="8:10" x14ac:dyDescent="0.3">
      <c r="H230" s="28" t="s">
        <v>818</v>
      </c>
      <c r="J230" t="str">
        <f t="shared" si="10"/>
        <v>Set_Param(Default:=100 , Parame:=stAxis_RwLift.Param.HomeVelo );</v>
      </c>
    </row>
    <row r="231" spans="8:10" x14ac:dyDescent="0.3">
      <c r="H231" s="28" t="s">
        <v>821</v>
      </c>
      <c r="J231" t="str">
        <f t="shared" si="10"/>
        <v>Set_Param(Default:=100 , Parame:=stAxis_Rw.Param.HomeVelo );</v>
      </c>
    </row>
    <row r="232" spans="8:10" x14ac:dyDescent="0.3">
      <c r="H232" s="28" t="s">
        <v>824</v>
      </c>
      <c r="J232" t="str">
        <f t="shared" si="10"/>
        <v>Set_Param(Default:=100 , Parame:=stAxis_Clean.Param.HomeVelo );</v>
      </c>
    </row>
    <row r="233" spans="8:10" x14ac:dyDescent="0.3">
      <c r="H233" s="28" t="s">
        <v>827</v>
      </c>
      <c r="J233" t="str">
        <f t="shared" si="10"/>
        <v>Set_Param(Default:=100 , Parame:=stAxis_PowerMeter.Param.HomeVelo );</v>
      </c>
    </row>
    <row r="234" spans="8:10" x14ac:dyDescent="0.3">
      <c r="H234" s="28" t="s">
        <v>830</v>
      </c>
      <c r="J234" t="str">
        <f t="shared" si="10"/>
        <v>Set_Param(Default:=100 , Parame:=stAxis_UwSteer.Param.HomeVelo );</v>
      </c>
    </row>
    <row r="235" spans="8:10" x14ac:dyDescent="0.3">
      <c r="H235" s="28" t="s">
        <v>833</v>
      </c>
      <c r="J235" t="str">
        <f t="shared" si="10"/>
        <v>Set_Param(Default:=100 , Parame:=stAxis_Peeling1.Param.HomeVelo );</v>
      </c>
    </row>
    <row r="236" spans="8:10" x14ac:dyDescent="0.3">
      <c r="H236" s="28" t="s">
        <v>836</v>
      </c>
      <c r="J236" t="str">
        <f t="shared" si="10"/>
        <v>Set_Param(Default:=100 , Parame:=stAxis_StationA_Belt.Param.HomeVelo );</v>
      </c>
    </row>
    <row r="237" spans="8:10" x14ac:dyDescent="0.3">
      <c r="H237" s="28" t="s">
        <v>839</v>
      </c>
      <c r="J237" t="str">
        <f t="shared" si="10"/>
        <v>Set_Param(Default:=100 , Parame:=stAxis_Peeling2.Param.HomeVelo );</v>
      </c>
    </row>
    <row r="238" spans="8:10" x14ac:dyDescent="0.3">
      <c r="H238" s="28" t="s">
        <v>842</v>
      </c>
      <c r="J238" t="str">
        <f t="shared" si="10"/>
        <v>Set_Param(Default:=100 , Parame:=stAxis_StationB_Belt.Param.HomeVelo );</v>
      </c>
    </row>
    <row r="239" spans="8:10" x14ac:dyDescent="0.3">
      <c r="H239" s="28" t="s">
        <v>845</v>
      </c>
      <c r="J239" t="str">
        <f t="shared" si="10"/>
        <v>Set_Param(Default:=100 , Parame:=stAxis_RwSteer.Param.HomeVelo );</v>
      </c>
    </row>
    <row r="240" spans="8:10" x14ac:dyDescent="0.3">
      <c r="J240" t="s">
        <v>874</v>
      </c>
    </row>
    <row r="241" spans="8:10" x14ac:dyDescent="0.3">
      <c r="H241" s="28" t="s">
        <v>771</v>
      </c>
      <c r="J241" t="str">
        <f>"Set_Param(Default:=100 , Parame:=st"&amp;H241&amp;".Param.ManualVelo );"</f>
        <v>Set_Param(Default:=100 , Parame:=stAxis_Gantry11.Param.ManualVelo );</v>
      </c>
    </row>
    <row r="242" spans="8:10" x14ac:dyDescent="0.3">
      <c r="H242" s="28" t="s">
        <v>776</v>
      </c>
      <c r="J242" t="str">
        <f t="shared" ref="J242:J264" si="11">"Set_Param(Default:=100 , Parame:=st"&amp;H242&amp;".Param.ManualVelo );"</f>
        <v>Set_Param(Default:=100 , Parame:=stAxis_Gantry12.Param.ManualVelo );</v>
      </c>
    </row>
    <row r="243" spans="8:10" x14ac:dyDescent="0.3">
      <c r="H243" s="28" t="s">
        <v>779</v>
      </c>
      <c r="J243" t="str">
        <f t="shared" si="11"/>
        <v>Set_Param(Default:=100 , Parame:=stAxis_Gantry21.Param.ManualVelo );</v>
      </c>
    </row>
    <row r="244" spans="8:10" x14ac:dyDescent="0.3">
      <c r="H244" s="28" t="s">
        <v>782</v>
      </c>
      <c r="J244" t="str">
        <f t="shared" si="11"/>
        <v>Set_Param(Default:=100 , Parame:=stAxis_Gantry22.Param.ManualVelo );</v>
      </c>
    </row>
    <row r="245" spans="8:10" x14ac:dyDescent="0.3">
      <c r="H245" s="28" t="s">
        <v>786</v>
      </c>
      <c r="J245" t="str">
        <f t="shared" si="11"/>
        <v>Set_Param(Default:=100 , Parame:=stAxis_Align11.Param.ManualVelo );</v>
      </c>
    </row>
    <row r="246" spans="8:10" x14ac:dyDescent="0.3">
      <c r="H246" s="28" t="s">
        <v>789</v>
      </c>
      <c r="J246" t="str">
        <f t="shared" si="11"/>
        <v>Set_Param(Default:=100 , Parame:=stAxis_Align12.Param.ManualVelo );</v>
      </c>
    </row>
    <row r="247" spans="8:10" x14ac:dyDescent="0.3">
      <c r="H247" s="28" t="s">
        <v>792</v>
      </c>
      <c r="J247" t="str">
        <f t="shared" si="11"/>
        <v>Set_Param(Default:=100 , Parame:=stAxis_Align21.Param.ManualVelo );</v>
      </c>
    </row>
    <row r="248" spans="8:10" x14ac:dyDescent="0.3">
      <c r="H248" s="28" t="s">
        <v>795</v>
      </c>
      <c r="J248" t="str">
        <f t="shared" si="11"/>
        <v>Set_Param(Default:=100 , Parame:=stAxis_Align22.Param.ManualVelo );</v>
      </c>
    </row>
    <row r="249" spans="8:10" x14ac:dyDescent="0.3">
      <c r="H249" s="28" t="s">
        <v>799</v>
      </c>
      <c r="J249" t="str">
        <f t="shared" si="11"/>
        <v>Set_Param(Default:=100 , Parame:=stAxis_CamShutter1.Param.ManualVelo );</v>
      </c>
    </row>
    <row r="250" spans="8:10" x14ac:dyDescent="0.3">
      <c r="H250" s="28" t="s">
        <v>802</v>
      </c>
      <c r="J250" t="str">
        <f t="shared" si="11"/>
        <v>Set_Param(Default:=100 , Parame:=stAxis_CamShutter2.Param.ManualVelo );</v>
      </c>
    </row>
    <row r="251" spans="8:10" x14ac:dyDescent="0.3">
      <c r="H251" s="28" t="s">
        <v>805</v>
      </c>
      <c r="J251" t="str">
        <f t="shared" si="11"/>
        <v>Set_Param(Default:=100 , Parame:=stAxis_Z1.Param.ManualVelo );</v>
      </c>
    </row>
    <row r="252" spans="8:10" x14ac:dyDescent="0.3">
      <c r="H252" s="28" t="s">
        <v>808</v>
      </c>
      <c r="J252" t="str">
        <f t="shared" si="11"/>
        <v>Set_Param(Default:=100 , Parame:=stAxis_Z2.Param.ManualVelo );</v>
      </c>
    </row>
    <row r="253" spans="8:10" x14ac:dyDescent="0.3">
      <c r="H253" s="28" t="s">
        <v>811</v>
      </c>
      <c r="J253" t="str">
        <f t="shared" si="11"/>
        <v>Set_Param(Default:=100 , Parame:=stAxis_UwLift.Param.ManualVelo );</v>
      </c>
    </row>
    <row r="254" spans="8:10" x14ac:dyDescent="0.3">
      <c r="H254" s="28" t="s">
        <v>815</v>
      </c>
      <c r="J254" t="str">
        <f t="shared" si="11"/>
        <v>Set_Param(Default:=100 , Parame:=stAxis_Uw.Param.ManualVelo );</v>
      </c>
    </row>
    <row r="255" spans="8:10" x14ac:dyDescent="0.3">
      <c r="H255" s="28" t="s">
        <v>818</v>
      </c>
      <c r="J255" t="str">
        <f t="shared" si="11"/>
        <v>Set_Param(Default:=100 , Parame:=stAxis_RwLift.Param.ManualVelo );</v>
      </c>
    </row>
    <row r="256" spans="8:10" x14ac:dyDescent="0.3">
      <c r="H256" s="28" t="s">
        <v>821</v>
      </c>
      <c r="J256" t="str">
        <f t="shared" si="11"/>
        <v>Set_Param(Default:=100 , Parame:=stAxis_Rw.Param.ManualVelo );</v>
      </c>
    </row>
    <row r="257" spans="8:10" x14ac:dyDescent="0.3">
      <c r="H257" s="28" t="s">
        <v>824</v>
      </c>
      <c r="J257" t="str">
        <f t="shared" si="11"/>
        <v>Set_Param(Default:=100 , Parame:=stAxis_Clean.Param.ManualVelo );</v>
      </c>
    </row>
    <row r="258" spans="8:10" x14ac:dyDescent="0.3">
      <c r="H258" s="28" t="s">
        <v>827</v>
      </c>
      <c r="J258" t="str">
        <f t="shared" si="11"/>
        <v>Set_Param(Default:=100 , Parame:=stAxis_PowerMeter.Param.ManualVelo );</v>
      </c>
    </row>
    <row r="259" spans="8:10" x14ac:dyDescent="0.3">
      <c r="H259" s="28" t="s">
        <v>830</v>
      </c>
      <c r="J259" t="str">
        <f t="shared" si="11"/>
        <v>Set_Param(Default:=100 , Parame:=stAxis_UwSteer.Param.ManualVelo );</v>
      </c>
    </row>
    <row r="260" spans="8:10" x14ac:dyDescent="0.3">
      <c r="H260" s="28" t="s">
        <v>833</v>
      </c>
      <c r="J260" t="str">
        <f t="shared" si="11"/>
        <v>Set_Param(Default:=100 , Parame:=stAxis_Peeling1.Param.ManualVelo );</v>
      </c>
    </row>
    <row r="261" spans="8:10" x14ac:dyDescent="0.3">
      <c r="H261" s="28" t="s">
        <v>836</v>
      </c>
      <c r="J261" t="str">
        <f t="shared" si="11"/>
        <v>Set_Param(Default:=100 , Parame:=stAxis_StationA_Belt.Param.ManualVelo );</v>
      </c>
    </row>
    <row r="262" spans="8:10" x14ac:dyDescent="0.3">
      <c r="H262" s="28" t="s">
        <v>839</v>
      </c>
      <c r="J262" t="str">
        <f t="shared" si="11"/>
        <v>Set_Param(Default:=100 , Parame:=stAxis_Peeling2.Param.ManualVelo );</v>
      </c>
    </row>
    <row r="263" spans="8:10" x14ac:dyDescent="0.3">
      <c r="H263" s="28" t="s">
        <v>842</v>
      </c>
      <c r="J263" t="str">
        <f t="shared" si="11"/>
        <v>Set_Param(Default:=100 , Parame:=stAxis_StationB_Belt.Param.ManualVelo );</v>
      </c>
    </row>
    <row r="264" spans="8:10" x14ac:dyDescent="0.3">
      <c r="H264" s="28" t="s">
        <v>845</v>
      </c>
      <c r="J264" t="str">
        <f t="shared" si="11"/>
        <v>Set_Param(Default:=100 , Parame:=stAxis_RwSteer.Param.ManualVelo );</v>
      </c>
    </row>
  </sheetData>
  <phoneticPr fontId="15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B81"/>
  <sheetViews>
    <sheetView topLeftCell="O14" workbookViewId="0">
      <selection activeCell="AD23" sqref="AD23"/>
    </sheetView>
  </sheetViews>
  <sheetFormatPr defaultColWidth="9" defaultRowHeight="13.5" x14ac:dyDescent="0.3"/>
  <sheetData>
    <row r="1" spans="13:28" x14ac:dyDescent="0.3">
      <c r="R1" t="s">
        <v>875</v>
      </c>
      <c r="W1" s="24" t="s">
        <v>876</v>
      </c>
      <c r="X1" t="s">
        <v>877</v>
      </c>
      <c r="Y1" t="s">
        <v>878</v>
      </c>
      <c r="Z1" t="s">
        <v>879</v>
      </c>
    </row>
    <row r="2" spans="13:28" x14ac:dyDescent="0.3">
      <c r="M2" t="s">
        <v>880</v>
      </c>
      <c r="O2" t="s">
        <v>881</v>
      </c>
      <c r="R2" t="s">
        <v>882</v>
      </c>
      <c r="S2" t="s">
        <v>883</v>
      </c>
      <c r="T2" t="s">
        <v>884</v>
      </c>
      <c r="V2" t="s">
        <v>885</v>
      </c>
      <c r="W2" s="24"/>
    </row>
    <row r="3" spans="13:28" x14ac:dyDescent="0.3">
      <c r="M3" t="s">
        <v>886</v>
      </c>
      <c r="O3" t="s">
        <v>887</v>
      </c>
      <c r="R3" t="s">
        <v>888</v>
      </c>
      <c r="S3" t="s">
        <v>889</v>
      </c>
      <c r="T3" t="s">
        <v>890</v>
      </c>
      <c r="V3" t="s">
        <v>891</v>
      </c>
      <c r="W3" s="24"/>
    </row>
    <row r="4" spans="13:28" x14ac:dyDescent="0.3">
      <c r="R4" t="s">
        <v>892</v>
      </c>
      <c r="S4" t="s">
        <v>893</v>
      </c>
      <c r="T4" t="s">
        <v>894</v>
      </c>
      <c r="V4" t="s">
        <v>895</v>
      </c>
      <c r="W4" s="24"/>
    </row>
    <row r="5" spans="13:28" x14ac:dyDescent="0.3">
      <c r="R5" t="s">
        <v>896</v>
      </c>
      <c r="S5" t="s">
        <v>897</v>
      </c>
      <c r="T5" t="s">
        <v>898</v>
      </c>
      <c r="V5" t="s">
        <v>899</v>
      </c>
      <c r="W5" s="24"/>
    </row>
    <row r="6" spans="13:28" x14ac:dyDescent="0.3">
      <c r="R6" t="s">
        <v>900</v>
      </c>
      <c r="S6" t="s">
        <v>901</v>
      </c>
      <c r="T6" t="s">
        <v>902</v>
      </c>
      <c r="V6" t="s">
        <v>903</v>
      </c>
      <c r="W6" s="24"/>
    </row>
    <row r="7" spans="13:28" x14ac:dyDescent="0.3">
      <c r="R7" t="s">
        <v>904</v>
      </c>
      <c r="S7" t="s">
        <v>905</v>
      </c>
      <c r="T7" t="s">
        <v>906</v>
      </c>
      <c r="V7" t="s">
        <v>907</v>
      </c>
      <c r="W7" s="24"/>
    </row>
    <row r="8" spans="13:28" x14ac:dyDescent="0.3">
      <c r="V8" t="s">
        <v>908</v>
      </c>
      <c r="W8" s="24"/>
      <c r="AA8" t="s">
        <v>885</v>
      </c>
      <c r="AB8" t="s">
        <v>908</v>
      </c>
    </row>
    <row r="9" spans="13:28" x14ac:dyDescent="0.3">
      <c r="R9" t="s">
        <v>909</v>
      </c>
      <c r="S9" t="s">
        <v>910</v>
      </c>
      <c r="T9" t="s">
        <v>911</v>
      </c>
      <c r="V9" t="s">
        <v>912</v>
      </c>
      <c r="W9" s="24"/>
      <c r="AA9" t="s">
        <v>891</v>
      </c>
      <c r="AB9" t="s">
        <v>912</v>
      </c>
    </row>
    <row r="10" spans="13:28" x14ac:dyDescent="0.3">
      <c r="R10" t="s">
        <v>913</v>
      </c>
      <c r="S10" t="s">
        <v>914</v>
      </c>
      <c r="T10" t="s">
        <v>915</v>
      </c>
      <c r="V10" t="s">
        <v>916</v>
      </c>
      <c r="W10" s="24"/>
      <c r="AA10" t="s">
        <v>895</v>
      </c>
      <c r="AB10" t="s">
        <v>916</v>
      </c>
    </row>
    <row r="11" spans="13:28" x14ac:dyDescent="0.3">
      <c r="R11" t="s">
        <v>917</v>
      </c>
      <c r="S11" t="s">
        <v>918</v>
      </c>
      <c r="T11" t="s">
        <v>919</v>
      </c>
      <c r="V11" t="s">
        <v>920</v>
      </c>
      <c r="W11" s="24"/>
      <c r="AA11" t="s">
        <v>899</v>
      </c>
      <c r="AB11" t="s">
        <v>920</v>
      </c>
    </row>
    <row r="12" spans="13:28" x14ac:dyDescent="0.3">
      <c r="R12" t="s">
        <v>921</v>
      </c>
      <c r="S12" t="s">
        <v>922</v>
      </c>
      <c r="T12" t="s">
        <v>923</v>
      </c>
      <c r="V12" t="s">
        <v>924</v>
      </c>
      <c r="W12" s="24"/>
      <c r="AA12" t="s">
        <v>903</v>
      </c>
      <c r="AB12" t="s">
        <v>924</v>
      </c>
    </row>
    <row r="13" spans="13:28" x14ac:dyDescent="0.3">
      <c r="R13" t="s">
        <v>925</v>
      </c>
      <c r="S13" t="s">
        <v>926</v>
      </c>
      <c r="T13" t="s">
        <v>927</v>
      </c>
      <c r="V13" t="s">
        <v>928</v>
      </c>
      <c r="W13" s="24"/>
      <c r="AA13" t="s">
        <v>907</v>
      </c>
      <c r="AB13" t="s">
        <v>928</v>
      </c>
    </row>
    <row r="14" spans="13:28" x14ac:dyDescent="0.3">
      <c r="R14" t="s">
        <v>929</v>
      </c>
      <c r="S14" t="s">
        <v>930</v>
      </c>
      <c r="T14" t="s">
        <v>931</v>
      </c>
    </row>
    <row r="22" spans="1:9" x14ac:dyDescent="0.3">
      <c r="B22" t="s">
        <v>932</v>
      </c>
    </row>
    <row r="23" spans="1:9" x14ac:dyDescent="0.3">
      <c r="B23" t="s">
        <v>933</v>
      </c>
    </row>
    <row r="24" spans="1:9" x14ac:dyDescent="0.3">
      <c r="B24" t="s">
        <v>934</v>
      </c>
    </row>
    <row r="25" spans="1:9" x14ac:dyDescent="0.3">
      <c r="B25" t="s">
        <v>935</v>
      </c>
    </row>
    <row r="31" spans="1:9" x14ac:dyDescent="0.3">
      <c r="A31" t="s">
        <v>936</v>
      </c>
      <c r="I31" t="s">
        <v>937</v>
      </c>
    </row>
    <row r="36" spans="1:4" x14ac:dyDescent="0.3">
      <c r="C36" s="1" t="s">
        <v>938</v>
      </c>
      <c r="D36" s="1" t="s">
        <v>939</v>
      </c>
    </row>
    <row r="38" spans="1:4" x14ac:dyDescent="0.3">
      <c r="A38" t="s">
        <v>940</v>
      </c>
    </row>
    <row r="39" spans="1:4" x14ac:dyDescent="0.3">
      <c r="A39" t="s">
        <v>941</v>
      </c>
    </row>
    <row r="40" spans="1:4" x14ac:dyDescent="0.3">
      <c r="A40" t="s">
        <v>942</v>
      </c>
    </row>
    <row r="41" spans="1:4" x14ac:dyDescent="0.3">
      <c r="A41" t="s">
        <v>943</v>
      </c>
    </row>
    <row r="42" spans="1:4" x14ac:dyDescent="0.3">
      <c r="A42" t="s">
        <v>944</v>
      </c>
    </row>
    <row r="44" spans="1:4" x14ac:dyDescent="0.3">
      <c r="A44" t="s">
        <v>945</v>
      </c>
    </row>
    <row r="45" spans="1:4" x14ac:dyDescent="0.3">
      <c r="A45" t="s">
        <v>946</v>
      </c>
    </row>
    <row r="46" spans="1:4" x14ac:dyDescent="0.3">
      <c r="A46" t="s">
        <v>947</v>
      </c>
    </row>
    <row r="47" spans="1:4" x14ac:dyDescent="0.3">
      <c r="A47" s="18" t="s">
        <v>948</v>
      </c>
      <c r="B47" s="18"/>
    </row>
    <row r="48" spans="1:4" x14ac:dyDescent="0.3">
      <c r="A48" t="s">
        <v>949</v>
      </c>
    </row>
    <row r="49" spans="1:20" x14ac:dyDescent="0.3">
      <c r="A49" t="s">
        <v>950</v>
      </c>
    </row>
    <row r="51" spans="1:20" x14ac:dyDescent="0.3">
      <c r="M51" s="19"/>
      <c r="N51" s="19"/>
      <c r="O51" s="19"/>
      <c r="P51" s="19"/>
    </row>
    <row r="52" spans="1:20" x14ac:dyDescent="0.3">
      <c r="M52" s="20"/>
      <c r="N52" s="21"/>
      <c r="O52" s="19"/>
      <c r="P52" s="20"/>
      <c r="S52">
        <v>0</v>
      </c>
      <c r="T52">
        <v>0</v>
      </c>
    </row>
    <row r="53" spans="1:20" x14ac:dyDescent="0.3">
      <c r="N53" s="18"/>
      <c r="S53">
        <v>0</v>
      </c>
      <c r="T53">
        <v>0</v>
      </c>
    </row>
    <row r="54" spans="1:20" x14ac:dyDescent="0.3">
      <c r="M54" s="22"/>
      <c r="P54" s="22"/>
    </row>
    <row r="55" spans="1:20" x14ac:dyDescent="0.3">
      <c r="N55" s="18"/>
      <c r="S55">
        <v>0</v>
      </c>
      <c r="T55">
        <v>0</v>
      </c>
    </row>
    <row r="56" spans="1:20" x14ac:dyDescent="0.3">
      <c r="M56" s="22"/>
      <c r="N56" s="18"/>
      <c r="P56" s="22"/>
      <c r="S56">
        <v>1</v>
      </c>
      <c r="T56">
        <v>0</v>
      </c>
    </row>
    <row r="57" spans="1:20" x14ac:dyDescent="0.3">
      <c r="N57" s="18"/>
    </row>
    <row r="58" spans="1:20" x14ac:dyDescent="0.3">
      <c r="M58" s="22"/>
      <c r="O58" s="18"/>
      <c r="P58" s="22"/>
      <c r="S58">
        <v>1</v>
      </c>
      <c r="T58">
        <v>0</v>
      </c>
    </row>
    <row r="59" spans="1:20" x14ac:dyDescent="0.3">
      <c r="N59" s="18"/>
      <c r="O59" s="18"/>
      <c r="S59">
        <v>0</v>
      </c>
      <c r="T59">
        <v>0</v>
      </c>
    </row>
    <row r="60" spans="1:20" x14ac:dyDescent="0.3">
      <c r="M60" s="22"/>
      <c r="P60" s="22"/>
    </row>
    <row r="61" spans="1:20" x14ac:dyDescent="0.3">
      <c r="O61" s="18"/>
    </row>
    <row r="62" spans="1:20" x14ac:dyDescent="0.3">
      <c r="M62" s="22"/>
      <c r="N62" s="23"/>
      <c r="P62" s="22"/>
    </row>
    <row r="63" spans="1:20" x14ac:dyDescent="0.3">
      <c r="O63" s="18"/>
    </row>
    <row r="64" spans="1:20" x14ac:dyDescent="0.3">
      <c r="M64" s="22"/>
      <c r="N64" s="18"/>
      <c r="O64" s="23"/>
      <c r="P64" s="22"/>
    </row>
    <row r="65" spans="13:16" x14ac:dyDescent="0.3">
      <c r="N65" s="18"/>
      <c r="O65" s="18"/>
    </row>
    <row r="66" spans="13:16" x14ac:dyDescent="0.3">
      <c r="M66" s="22"/>
      <c r="P66" s="23"/>
    </row>
    <row r="67" spans="13:16" x14ac:dyDescent="0.3">
      <c r="N67" s="18"/>
    </row>
    <row r="68" spans="13:16" x14ac:dyDescent="0.3">
      <c r="M68" s="22"/>
      <c r="N68" s="18"/>
      <c r="O68" s="23"/>
      <c r="P68" s="22"/>
    </row>
    <row r="73" spans="13:16" x14ac:dyDescent="0.3">
      <c r="M73" t="s">
        <v>951</v>
      </c>
    </row>
    <row r="74" spans="13:16" x14ac:dyDescent="0.3">
      <c r="M74" t="s">
        <v>952</v>
      </c>
    </row>
    <row r="77" spans="13:16" x14ac:dyDescent="0.3">
      <c r="M77" t="s">
        <v>953</v>
      </c>
    </row>
    <row r="78" spans="13:16" x14ac:dyDescent="0.3">
      <c r="M78" t="s">
        <v>954</v>
      </c>
    </row>
    <row r="80" spans="13:16" x14ac:dyDescent="0.3">
      <c r="M80" t="s">
        <v>955</v>
      </c>
    </row>
    <row r="81" spans="13:13" x14ac:dyDescent="0.3">
      <c r="M81" t="s">
        <v>956</v>
      </c>
    </row>
  </sheetData>
  <phoneticPr fontId="15" type="noConversion"/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AJ85"/>
  <sheetViews>
    <sheetView topLeftCell="A2" workbookViewId="0">
      <selection activeCell="K21" sqref="K21"/>
    </sheetView>
  </sheetViews>
  <sheetFormatPr defaultColWidth="9" defaultRowHeight="13.5" x14ac:dyDescent="0.3"/>
  <cols>
    <col min="1" max="1" width="3" style="1" customWidth="1"/>
    <col min="2" max="2" width="9" style="1"/>
    <col min="3" max="3" width="10" style="1" customWidth="1"/>
    <col min="4" max="4" width="16" style="1" customWidth="1"/>
    <col min="5" max="5" width="14.73046875" style="1" bestFit="1" customWidth="1"/>
    <col min="6" max="6" width="3.33203125" style="1" customWidth="1"/>
    <col min="7" max="7" width="9" style="1"/>
    <col min="8" max="8" width="3.33203125" style="1" customWidth="1"/>
    <col min="9" max="9" width="2.86328125" style="1" customWidth="1"/>
    <col min="10" max="10" width="9" style="1" bestFit="1" customWidth="1"/>
    <col min="11" max="11" width="24.19921875" style="1" bestFit="1" customWidth="1"/>
    <col min="12" max="12" width="7.9296875" style="1" bestFit="1" customWidth="1"/>
    <col min="13" max="13" width="3.33203125" style="1" customWidth="1"/>
    <col min="14" max="14" width="17.1328125" style="1" bestFit="1" customWidth="1"/>
    <col min="15" max="15" width="3.33203125" style="1" customWidth="1"/>
    <col min="16" max="16" width="10.796875" style="1" customWidth="1"/>
    <col min="17" max="17" width="11.1328125" style="1" bestFit="1" customWidth="1"/>
    <col min="18" max="18" width="27.796875" style="1" bestFit="1" customWidth="1"/>
    <col min="19" max="20" width="9" style="1"/>
    <col min="21" max="21" width="2.33203125" style="1" customWidth="1"/>
    <col min="22" max="22" width="3.33203125" style="1" customWidth="1"/>
    <col min="23" max="23" width="27.1328125" style="1" bestFit="1" customWidth="1"/>
    <col min="24" max="24" width="3.33203125" style="1" customWidth="1"/>
    <col min="25" max="25" width="9" style="1"/>
    <col min="26" max="26" width="15.9296875" style="1" bestFit="1" customWidth="1"/>
    <col min="27" max="27" width="9" style="1"/>
    <col min="28" max="28" width="3.33203125" style="1" customWidth="1"/>
    <col min="29" max="29" width="10.06640625" style="1" bestFit="1" customWidth="1"/>
    <col min="30" max="30" width="3.33203125" style="1" customWidth="1"/>
    <col min="31" max="31" width="12.33203125" bestFit="1" customWidth="1"/>
    <col min="32" max="32" width="25.19921875" customWidth="1"/>
    <col min="33" max="33" width="10.6640625" customWidth="1"/>
    <col min="34" max="34" width="3.33203125" customWidth="1"/>
    <col min="35" max="35" width="27" customWidth="1"/>
    <col min="36" max="36" width="3.33203125" customWidth="1"/>
  </cols>
  <sheetData>
    <row r="2" spans="2:36" x14ac:dyDescent="0.3">
      <c r="B2" s="7" t="s">
        <v>957</v>
      </c>
      <c r="C2" s="7" t="s">
        <v>958</v>
      </c>
      <c r="D2" s="7" t="s">
        <v>959</v>
      </c>
      <c r="E2" s="7" t="s">
        <v>960</v>
      </c>
      <c r="F2" s="7"/>
      <c r="G2" s="7" t="s">
        <v>961</v>
      </c>
      <c r="H2" s="7"/>
      <c r="J2" s="10" t="s">
        <v>958</v>
      </c>
      <c r="K2" s="10" t="s">
        <v>962</v>
      </c>
      <c r="L2" s="10" t="s">
        <v>960</v>
      </c>
      <c r="M2" s="10"/>
      <c r="N2" s="10" t="s">
        <v>961</v>
      </c>
      <c r="O2" s="10"/>
      <c r="P2" s="11"/>
      <c r="Q2" s="10" t="s">
        <v>958</v>
      </c>
      <c r="R2" s="10" t="s">
        <v>962</v>
      </c>
      <c r="S2" s="10" t="s">
        <v>960</v>
      </c>
      <c r="T2" s="10" t="s">
        <v>963</v>
      </c>
      <c r="U2" s="10"/>
      <c r="V2" s="10"/>
      <c r="W2" s="10" t="s">
        <v>961</v>
      </c>
      <c r="X2" s="10"/>
      <c r="Y2" s="10" t="s">
        <v>958</v>
      </c>
      <c r="Z2" s="10" t="s">
        <v>962</v>
      </c>
      <c r="AA2" s="10" t="s">
        <v>960</v>
      </c>
      <c r="AB2" s="10"/>
      <c r="AC2" s="10" t="s">
        <v>961</v>
      </c>
      <c r="AD2" s="10"/>
      <c r="AE2" s="10" t="s">
        <v>958</v>
      </c>
      <c r="AF2" s="10" t="s">
        <v>962</v>
      </c>
      <c r="AG2" s="10" t="s">
        <v>960</v>
      </c>
      <c r="AH2" s="10"/>
      <c r="AI2" s="10" t="s">
        <v>961</v>
      </c>
      <c r="AJ2" s="10"/>
    </row>
    <row r="3" spans="2:36" x14ac:dyDescent="0.3">
      <c r="B3" s="87" t="s">
        <v>964</v>
      </c>
      <c r="C3" s="87" t="s">
        <v>965</v>
      </c>
      <c r="D3" s="8" t="s">
        <v>966</v>
      </c>
      <c r="E3" s="8" t="s">
        <v>967</v>
      </c>
      <c r="F3" s="8" t="s">
        <v>36</v>
      </c>
      <c r="G3" s="8" t="s">
        <v>968</v>
      </c>
      <c r="H3" s="8" t="s">
        <v>38</v>
      </c>
      <c r="J3" s="1" t="s">
        <v>965</v>
      </c>
      <c r="K3" s="11" t="s">
        <v>969</v>
      </c>
      <c r="L3" s="1" t="s">
        <v>967</v>
      </c>
      <c r="M3" s="1" t="s">
        <v>36</v>
      </c>
      <c r="N3" s="11" t="s">
        <v>970</v>
      </c>
      <c r="O3" s="1" t="s">
        <v>38</v>
      </c>
      <c r="P3" s="11"/>
      <c r="Q3" s="1" t="s">
        <v>971</v>
      </c>
      <c r="R3" s="16" t="s">
        <v>972</v>
      </c>
      <c r="S3" s="15" t="s">
        <v>973</v>
      </c>
      <c r="T3" s="15">
        <v>0</v>
      </c>
      <c r="U3" s="15" t="s">
        <v>49</v>
      </c>
      <c r="V3" s="15" t="s">
        <v>36</v>
      </c>
      <c r="W3" s="16" t="s">
        <v>974</v>
      </c>
      <c r="X3" s="15" t="s">
        <v>38</v>
      </c>
      <c r="Y3" s="1" t="s">
        <v>975</v>
      </c>
      <c r="Z3" s="11" t="s">
        <v>976</v>
      </c>
      <c r="AA3" s="1" t="s">
        <v>967</v>
      </c>
      <c r="AB3" s="1" t="s">
        <v>36</v>
      </c>
      <c r="AC3" s="11" t="s">
        <v>977</v>
      </c>
      <c r="AD3" s="1" t="s">
        <v>38</v>
      </c>
      <c r="AE3" t="s">
        <v>978</v>
      </c>
      <c r="AF3" s="1" t="s">
        <v>979</v>
      </c>
      <c r="AG3" s="1" t="s">
        <v>967</v>
      </c>
      <c r="AH3" s="1" t="s">
        <v>36</v>
      </c>
      <c r="AI3" s="1" t="s">
        <v>980</v>
      </c>
      <c r="AJ3" s="1" t="s">
        <v>38</v>
      </c>
    </row>
    <row r="4" spans="2:36" x14ac:dyDescent="0.3">
      <c r="B4" s="87"/>
      <c r="C4" s="87"/>
      <c r="D4" s="8" t="s">
        <v>981</v>
      </c>
      <c r="E4" s="8" t="s">
        <v>967</v>
      </c>
      <c r="F4" s="8" t="s">
        <v>36</v>
      </c>
      <c r="G4" s="8" t="s">
        <v>982</v>
      </c>
      <c r="H4" s="8" t="s">
        <v>38</v>
      </c>
      <c r="K4" s="11" t="s">
        <v>983</v>
      </c>
      <c r="L4" s="1" t="s">
        <v>967</v>
      </c>
      <c r="M4" s="1" t="s">
        <v>36</v>
      </c>
      <c r="N4" s="11" t="s">
        <v>984</v>
      </c>
      <c r="O4" s="1" t="s">
        <v>38</v>
      </c>
      <c r="P4" s="11"/>
      <c r="R4" s="16" t="s">
        <v>985</v>
      </c>
      <c r="S4" s="15" t="s">
        <v>973</v>
      </c>
      <c r="T4" s="15">
        <v>0</v>
      </c>
      <c r="U4" s="15" t="s">
        <v>49</v>
      </c>
      <c r="V4" s="15" t="s">
        <v>36</v>
      </c>
      <c r="W4" s="16" t="s">
        <v>986</v>
      </c>
      <c r="X4" s="15" t="s">
        <v>38</v>
      </c>
      <c r="Z4" s="1" t="s">
        <v>983</v>
      </c>
      <c r="AA4" s="1" t="s">
        <v>967</v>
      </c>
      <c r="AB4" s="1" t="s">
        <v>36</v>
      </c>
      <c r="AC4" s="1" t="s">
        <v>984</v>
      </c>
      <c r="AD4" s="1" t="s">
        <v>38</v>
      </c>
      <c r="AF4" s="1" t="s">
        <v>987</v>
      </c>
      <c r="AG4" s="1" t="s">
        <v>967</v>
      </c>
      <c r="AH4" s="1" t="s">
        <v>36</v>
      </c>
      <c r="AI4" s="1" t="s">
        <v>988</v>
      </c>
      <c r="AJ4" s="1" t="s">
        <v>38</v>
      </c>
    </row>
    <row r="5" spans="2:36" x14ac:dyDescent="0.3">
      <c r="B5" s="87"/>
      <c r="C5" s="87"/>
      <c r="D5" s="8" t="s">
        <v>989</v>
      </c>
      <c r="E5" s="8" t="s">
        <v>967</v>
      </c>
      <c r="F5" s="8" t="s">
        <v>36</v>
      </c>
      <c r="G5" s="8" t="s">
        <v>990</v>
      </c>
      <c r="H5" s="8" t="s">
        <v>38</v>
      </c>
      <c r="K5" s="11" t="s">
        <v>981</v>
      </c>
      <c r="L5" s="1" t="s">
        <v>967</v>
      </c>
      <c r="M5" s="1" t="s">
        <v>36</v>
      </c>
      <c r="N5" s="11" t="s">
        <v>982</v>
      </c>
      <c r="O5" s="1" t="s">
        <v>38</v>
      </c>
      <c r="P5" s="11"/>
      <c r="R5" s="11" t="s">
        <v>991</v>
      </c>
      <c r="S5" s="1" t="s">
        <v>973</v>
      </c>
      <c r="T5" s="1">
        <v>0</v>
      </c>
      <c r="U5" s="1" t="s">
        <v>49</v>
      </c>
      <c r="V5" s="1" t="s">
        <v>36</v>
      </c>
      <c r="W5" s="11" t="s">
        <v>992</v>
      </c>
      <c r="X5" s="1" t="s">
        <v>38</v>
      </c>
      <c r="Z5" s="11" t="s">
        <v>40</v>
      </c>
      <c r="AA5" s="1" t="s">
        <v>967</v>
      </c>
      <c r="AB5" s="1" t="s">
        <v>36</v>
      </c>
      <c r="AC5" s="11" t="s">
        <v>993</v>
      </c>
      <c r="AD5" s="1" t="s">
        <v>38</v>
      </c>
      <c r="AF5" s="1" t="s">
        <v>994</v>
      </c>
      <c r="AG5" s="1" t="s">
        <v>967</v>
      </c>
      <c r="AH5" s="1" t="s">
        <v>36</v>
      </c>
      <c r="AI5" s="1" t="s">
        <v>995</v>
      </c>
      <c r="AJ5" s="1" t="s">
        <v>38</v>
      </c>
    </row>
    <row r="6" spans="2:36" x14ac:dyDescent="0.3">
      <c r="B6" s="87"/>
      <c r="C6" s="87"/>
      <c r="D6" s="8" t="s">
        <v>996</v>
      </c>
      <c r="E6" s="8" t="s">
        <v>967</v>
      </c>
      <c r="F6" s="8" t="s">
        <v>36</v>
      </c>
      <c r="G6" s="8" t="s">
        <v>997</v>
      </c>
      <c r="H6" s="8" t="s">
        <v>38</v>
      </c>
      <c r="K6" s="11" t="s">
        <v>40</v>
      </c>
      <c r="L6" s="1" t="s">
        <v>967</v>
      </c>
      <c r="M6" s="1" t="s">
        <v>36</v>
      </c>
      <c r="N6" s="11" t="s">
        <v>993</v>
      </c>
      <c r="O6" s="1" t="s">
        <v>38</v>
      </c>
      <c r="P6" s="11"/>
      <c r="R6" s="62" t="s">
        <v>1573</v>
      </c>
      <c r="S6" s="15" t="s">
        <v>973</v>
      </c>
      <c r="T6" s="15">
        <v>3000</v>
      </c>
      <c r="U6" s="15" t="s">
        <v>49</v>
      </c>
      <c r="V6" s="15" t="s">
        <v>36</v>
      </c>
      <c r="W6" s="16" t="s">
        <v>998</v>
      </c>
      <c r="X6" s="15" t="s">
        <v>38</v>
      </c>
      <c r="Z6" s="11" t="s">
        <v>999</v>
      </c>
      <c r="AA6" s="1" t="s">
        <v>967</v>
      </c>
      <c r="AB6" s="1" t="s">
        <v>36</v>
      </c>
      <c r="AC6" s="11" t="s">
        <v>1000</v>
      </c>
      <c r="AD6" s="1" t="s">
        <v>38</v>
      </c>
      <c r="AF6" s="1" t="s">
        <v>1001</v>
      </c>
      <c r="AG6" s="1" t="s">
        <v>967</v>
      </c>
      <c r="AH6" s="1" t="s">
        <v>36</v>
      </c>
      <c r="AI6" s="1" t="s">
        <v>1002</v>
      </c>
      <c r="AJ6" s="1" t="s">
        <v>38</v>
      </c>
    </row>
    <row r="7" spans="2:36" x14ac:dyDescent="0.3">
      <c r="B7" s="87"/>
      <c r="C7" s="87"/>
      <c r="D7" s="8" t="s">
        <v>1003</v>
      </c>
      <c r="E7" s="8" t="s">
        <v>967</v>
      </c>
      <c r="F7" s="8" t="s">
        <v>36</v>
      </c>
      <c r="G7" s="8" t="s">
        <v>1004</v>
      </c>
      <c r="H7" s="8" t="s">
        <v>38</v>
      </c>
      <c r="K7" s="11" t="s">
        <v>50</v>
      </c>
      <c r="L7" s="1" t="s">
        <v>967</v>
      </c>
      <c r="M7" s="1" t="s">
        <v>36</v>
      </c>
      <c r="N7" s="11" t="s">
        <v>1005</v>
      </c>
      <c r="O7" s="1" t="s">
        <v>38</v>
      </c>
      <c r="P7" s="11"/>
      <c r="R7" s="16" t="s">
        <v>1006</v>
      </c>
      <c r="S7" s="15" t="s">
        <v>973</v>
      </c>
      <c r="T7" s="15">
        <v>4092</v>
      </c>
      <c r="U7" s="15" t="s">
        <v>49</v>
      </c>
      <c r="V7" s="15" t="s">
        <v>36</v>
      </c>
      <c r="W7" s="16" t="s">
        <v>1007</v>
      </c>
      <c r="X7" s="15" t="s">
        <v>38</v>
      </c>
      <c r="Z7" s="11" t="s">
        <v>1008</v>
      </c>
      <c r="AA7" s="1" t="s">
        <v>967</v>
      </c>
      <c r="AB7" s="1" t="s">
        <v>36</v>
      </c>
      <c r="AC7" s="11" t="s">
        <v>1009</v>
      </c>
      <c r="AD7" s="1" t="s">
        <v>38</v>
      </c>
      <c r="AF7" s="1" t="s">
        <v>1010</v>
      </c>
      <c r="AG7" s="1" t="s">
        <v>967</v>
      </c>
      <c r="AH7" s="1" t="s">
        <v>36</v>
      </c>
      <c r="AI7" s="1" t="s">
        <v>1011</v>
      </c>
      <c r="AJ7" s="1" t="s">
        <v>38</v>
      </c>
    </row>
    <row r="8" spans="2:36" x14ac:dyDescent="0.3">
      <c r="B8" s="87"/>
      <c r="C8" s="87"/>
      <c r="D8" s="8" t="s">
        <v>1012</v>
      </c>
      <c r="E8" s="8" t="s">
        <v>967</v>
      </c>
      <c r="F8" s="8" t="s">
        <v>36</v>
      </c>
      <c r="G8" s="8" t="s">
        <v>1013</v>
      </c>
      <c r="H8" s="8" t="s">
        <v>38</v>
      </c>
      <c r="K8" s="11" t="s">
        <v>1014</v>
      </c>
      <c r="L8" s="1" t="s">
        <v>967</v>
      </c>
      <c r="M8" s="1" t="s">
        <v>36</v>
      </c>
      <c r="N8" s="11" t="s">
        <v>1015</v>
      </c>
      <c r="O8" s="1" t="s">
        <v>38</v>
      </c>
      <c r="P8" s="11"/>
      <c r="R8" s="11" t="s">
        <v>1016</v>
      </c>
      <c r="S8" s="1" t="s">
        <v>973</v>
      </c>
      <c r="T8" s="1">
        <f>T6+182</f>
        <v>3182</v>
      </c>
      <c r="U8" s="1" t="s">
        <v>49</v>
      </c>
      <c r="V8" s="1" t="s">
        <v>36</v>
      </c>
      <c r="W8" s="11" t="s">
        <v>1017</v>
      </c>
      <c r="X8" s="1" t="s">
        <v>38</v>
      </c>
      <c r="Z8" s="11" t="s">
        <v>1018</v>
      </c>
      <c r="AA8" s="1" t="s">
        <v>967</v>
      </c>
      <c r="AB8" s="1" t="s">
        <v>36</v>
      </c>
      <c r="AC8" s="11" t="s">
        <v>1019</v>
      </c>
      <c r="AD8" s="1" t="s">
        <v>38</v>
      </c>
      <c r="AF8" s="1" t="s">
        <v>1020</v>
      </c>
      <c r="AG8" s="1" t="s">
        <v>967</v>
      </c>
      <c r="AH8" s="1" t="s">
        <v>36</v>
      </c>
      <c r="AI8" s="1" t="s">
        <v>1021</v>
      </c>
      <c r="AJ8" s="1" t="s">
        <v>38</v>
      </c>
    </row>
    <row r="9" spans="2:36" x14ac:dyDescent="0.3">
      <c r="B9" s="87"/>
      <c r="C9" s="87"/>
      <c r="D9" s="8" t="s">
        <v>1022</v>
      </c>
      <c r="E9" s="8" t="s">
        <v>967</v>
      </c>
      <c r="F9" s="8" t="s">
        <v>36</v>
      </c>
      <c r="G9" s="8" t="s">
        <v>1023</v>
      </c>
      <c r="H9" s="8" t="s">
        <v>38</v>
      </c>
      <c r="K9" s="68" t="s">
        <v>1024</v>
      </c>
      <c r="L9" s="67" t="s">
        <v>967</v>
      </c>
      <c r="M9" s="67" t="s">
        <v>36</v>
      </c>
      <c r="N9" s="68" t="s">
        <v>1025</v>
      </c>
      <c r="O9" s="67" t="s">
        <v>38</v>
      </c>
      <c r="P9" s="11"/>
      <c r="R9" s="11" t="s">
        <v>1026</v>
      </c>
      <c r="S9" s="1" t="s">
        <v>973</v>
      </c>
      <c r="T9" s="1">
        <f t="shared" ref="T9:T13" si="0">T8+182</f>
        <v>3364</v>
      </c>
      <c r="U9" s="1" t="s">
        <v>49</v>
      </c>
      <c r="V9" s="1" t="s">
        <v>36</v>
      </c>
      <c r="W9" s="11" t="s">
        <v>1027</v>
      </c>
      <c r="X9" s="1" t="s">
        <v>38</v>
      </c>
      <c r="Z9" s="11" t="s">
        <v>1028</v>
      </c>
      <c r="AA9" s="1" t="s">
        <v>967</v>
      </c>
      <c r="AB9" s="1" t="s">
        <v>36</v>
      </c>
      <c r="AC9" s="11" t="s">
        <v>1029</v>
      </c>
      <c r="AD9" s="1" t="s">
        <v>38</v>
      </c>
      <c r="AF9" s="1" t="s">
        <v>1030</v>
      </c>
      <c r="AG9" s="1" t="s">
        <v>1031</v>
      </c>
      <c r="AH9" s="1" t="s">
        <v>36</v>
      </c>
      <c r="AI9" s="1" t="s">
        <v>1032</v>
      </c>
      <c r="AJ9" s="1" t="s">
        <v>38</v>
      </c>
    </row>
    <row r="10" spans="2:36" x14ac:dyDescent="0.3">
      <c r="B10" s="87"/>
      <c r="C10" s="87" t="s">
        <v>971</v>
      </c>
      <c r="D10" s="8" t="s">
        <v>1033</v>
      </c>
      <c r="E10" s="8" t="s">
        <v>1034</v>
      </c>
      <c r="F10" s="8" t="s">
        <v>36</v>
      </c>
      <c r="G10" s="8" t="s">
        <v>1035</v>
      </c>
      <c r="H10" s="8" t="s">
        <v>38</v>
      </c>
      <c r="K10" s="11" t="s">
        <v>1036</v>
      </c>
      <c r="L10" s="1" t="s">
        <v>967</v>
      </c>
      <c r="M10" s="1" t="s">
        <v>36</v>
      </c>
      <c r="N10" s="11" t="s">
        <v>1037</v>
      </c>
      <c r="O10" s="1" t="s">
        <v>38</v>
      </c>
      <c r="P10" s="11"/>
      <c r="R10" s="11" t="s">
        <v>1038</v>
      </c>
      <c r="S10" s="1" t="s">
        <v>973</v>
      </c>
      <c r="T10" s="1">
        <f t="shared" si="0"/>
        <v>3546</v>
      </c>
      <c r="U10" s="1" t="s">
        <v>49</v>
      </c>
      <c r="V10" s="1" t="s">
        <v>36</v>
      </c>
      <c r="W10" s="11" t="s">
        <v>1039</v>
      </c>
      <c r="X10" s="1" t="s">
        <v>38</v>
      </c>
      <c r="Z10" s="11" t="s">
        <v>1040</v>
      </c>
      <c r="AA10" s="1" t="s">
        <v>1041</v>
      </c>
      <c r="AB10" s="1" t="s">
        <v>36</v>
      </c>
      <c r="AC10" s="11" t="s">
        <v>1042</v>
      </c>
      <c r="AD10" s="1" t="s">
        <v>38</v>
      </c>
      <c r="AF10" s="1" t="s">
        <v>1043</v>
      </c>
      <c r="AG10" s="1" t="s">
        <v>1031</v>
      </c>
      <c r="AH10" s="1" t="s">
        <v>36</v>
      </c>
      <c r="AI10" s="1" t="s">
        <v>1044</v>
      </c>
      <c r="AJ10" s="1" t="s">
        <v>38</v>
      </c>
    </row>
    <row r="11" spans="2:36" x14ac:dyDescent="0.3">
      <c r="B11" s="87"/>
      <c r="C11" s="87"/>
      <c r="D11" s="8" t="s">
        <v>1045</v>
      </c>
      <c r="E11" s="8" t="s">
        <v>1034</v>
      </c>
      <c r="F11" s="8" t="s">
        <v>36</v>
      </c>
      <c r="G11" s="8" t="s">
        <v>1046</v>
      </c>
      <c r="H11" s="8" t="s">
        <v>38</v>
      </c>
      <c r="K11" s="11" t="s">
        <v>1047</v>
      </c>
      <c r="L11" s="1" t="s">
        <v>967</v>
      </c>
      <c r="M11" s="1" t="s">
        <v>36</v>
      </c>
      <c r="N11" s="11" t="s">
        <v>1048</v>
      </c>
      <c r="O11" s="1" t="s">
        <v>38</v>
      </c>
      <c r="P11" s="11"/>
      <c r="R11" s="11" t="s">
        <v>1049</v>
      </c>
      <c r="S11" s="1" t="s">
        <v>973</v>
      </c>
      <c r="T11" s="1">
        <f t="shared" si="0"/>
        <v>3728</v>
      </c>
      <c r="U11" s="1" t="s">
        <v>49</v>
      </c>
      <c r="V11" s="1" t="s">
        <v>36</v>
      </c>
      <c r="W11" s="11" t="s">
        <v>1050</v>
      </c>
      <c r="X11" s="1" t="s">
        <v>38</v>
      </c>
      <c r="Z11" s="11" t="s">
        <v>1051</v>
      </c>
      <c r="AA11" s="1" t="s">
        <v>1041</v>
      </c>
      <c r="AB11" s="1" t="s">
        <v>36</v>
      </c>
      <c r="AC11" s="11" t="s">
        <v>1052</v>
      </c>
      <c r="AD11" s="1" t="s">
        <v>38</v>
      </c>
      <c r="AF11" s="1" t="s">
        <v>1053</v>
      </c>
      <c r="AG11" s="1" t="s">
        <v>1031</v>
      </c>
      <c r="AH11" s="1" t="s">
        <v>36</v>
      </c>
      <c r="AI11" s="1" t="s">
        <v>1054</v>
      </c>
      <c r="AJ11" s="1" t="s">
        <v>38</v>
      </c>
    </row>
    <row r="12" spans="2:36" ht="15.75" x14ac:dyDescent="0.3">
      <c r="B12" s="87"/>
      <c r="C12" s="87"/>
      <c r="D12" s="8" t="s">
        <v>1055</v>
      </c>
      <c r="E12" s="8" t="s">
        <v>1034</v>
      </c>
      <c r="F12" s="8" t="s">
        <v>36</v>
      </c>
      <c r="G12" s="8" t="s">
        <v>1056</v>
      </c>
      <c r="H12" s="8" t="s">
        <v>38</v>
      </c>
      <c r="K12" s="11" t="s">
        <v>1057</v>
      </c>
      <c r="L12" s="1" t="s">
        <v>967</v>
      </c>
      <c r="M12" s="1" t="s">
        <v>36</v>
      </c>
      <c r="N12" s="11" t="s">
        <v>1058</v>
      </c>
      <c r="O12" s="1" t="s">
        <v>38</v>
      </c>
      <c r="P12" s="11"/>
      <c r="R12" s="11" t="s">
        <v>1059</v>
      </c>
      <c r="S12" s="1" t="s">
        <v>973</v>
      </c>
      <c r="T12" s="1">
        <f t="shared" si="0"/>
        <v>3910</v>
      </c>
      <c r="U12" s="1" t="s">
        <v>49</v>
      </c>
      <c r="V12" s="1" t="s">
        <v>36</v>
      </c>
      <c r="W12" s="11" t="s">
        <v>1060</v>
      </c>
      <c r="X12" s="1" t="s">
        <v>38</v>
      </c>
      <c r="Z12" s="12" t="s">
        <v>1061</v>
      </c>
      <c r="AA12" s="1" t="s">
        <v>725</v>
      </c>
      <c r="AB12" s="1" t="s">
        <v>36</v>
      </c>
      <c r="AC12" s="12" t="s">
        <v>1062</v>
      </c>
      <c r="AD12" s="1" t="s">
        <v>38</v>
      </c>
      <c r="AF12" s="1" t="s">
        <v>1063</v>
      </c>
      <c r="AG12" s="1" t="s">
        <v>1031</v>
      </c>
      <c r="AH12" s="1" t="s">
        <v>36</v>
      </c>
      <c r="AI12" s="1" t="s">
        <v>1064</v>
      </c>
      <c r="AJ12" s="1" t="s">
        <v>38</v>
      </c>
    </row>
    <row r="13" spans="2:36" ht="15.75" x14ac:dyDescent="0.3">
      <c r="B13" s="87"/>
      <c r="C13" s="87"/>
      <c r="D13" s="8" t="s">
        <v>1065</v>
      </c>
      <c r="E13" s="8" t="s">
        <v>1034</v>
      </c>
      <c r="F13" s="8" t="s">
        <v>36</v>
      </c>
      <c r="G13" s="8" t="s">
        <v>1066</v>
      </c>
      <c r="H13" s="8" t="s">
        <v>38</v>
      </c>
      <c r="K13" s="68" t="s">
        <v>1067</v>
      </c>
      <c r="L13" s="67" t="s">
        <v>967</v>
      </c>
      <c r="M13" s="67" t="s">
        <v>36</v>
      </c>
      <c r="N13" s="68" t="s">
        <v>1068</v>
      </c>
      <c r="O13" s="67" t="s">
        <v>38</v>
      </c>
      <c r="P13" s="12"/>
      <c r="R13" s="11" t="s">
        <v>1069</v>
      </c>
      <c r="S13" s="1" t="s">
        <v>973</v>
      </c>
      <c r="T13" s="1">
        <f t="shared" si="0"/>
        <v>4092</v>
      </c>
      <c r="U13" s="1" t="s">
        <v>49</v>
      </c>
      <c r="V13" s="1" t="s">
        <v>36</v>
      </c>
      <c r="W13" s="11" t="s">
        <v>1070</v>
      </c>
      <c r="X13" s="1" t="s">
        <v>38</v>
      </c>
      <c r="Z13" s="12" t="s">
        <v>1071</v>
      </c>
      <c r="AA13" s="1" t="s">
        <v>725</v>
      </c>
      <c r="AB13" s="1" t="s">
        <v>36</v>
      </c>
      <c r="AC13" s="12" t="s">
        <v>1072</v>
      </c>
      <c r="AD13" s="1" t="s">
        <v>38</v>
      </c>
      <c r="AF13" s="1" t="s">
        <v>1073</v>
      </c>
      <c r="AG13" s="1" t="s">
        <v>1031</v>
      </c>
      <c r="AH13" s="1" t="s">
        <v>36</v>
      </c>
      <c r="AI13" s="1" t="s">
        <v>1074</v>
      </c>
      <c r="AJ13" s="1" t="s">
        <v>38</v>
      </c>
    </row>
    <row r="14" spans="2:36" x14ac:dyDescent="0.3">
      <c r="B14" s="87"/>
      <c r="C14" s="87"/>
      <c r="D14" s="8" t="s">
        <v>1075</v>
      </c>
      <c r="E14" s="8" t="s">
        <v>1034</v>
      </c>
      <c r="F14" s="8" t="s">
        <v>36</v>
      </c>
      <c r="G14" s="8" t="s">
        <v>1076</v>
      </c>
      <c r="H14" s="8" t="s">
        <v>38</v>
      </c>
      <c r="K14" s="68" t="s">
        <v>1077</v>
      </c>
      <c r="L14" s="67" t="s">
        <v>967</v>
      </c>
      <c r="M14" s="67" t="s">
        <v>36</v>
      </c>
      <c r="N14" s="68" t="s">
        <v>1078</v>
      </c>
      <c r="O14" s="67" t="s">
        <v>38</v>
      </c>
      <c r="P14" s="11"/>
      <c r="R14" s="11" t="s">
        <v>1079</v>
      </c>
      <c r="S14" s="1" t="s">
        <v>973</v>
      </c>
      <c r="T14" s="1">
        <v>0</v>
      </c>
      <c r="U14" s="1" t="s">
        <v>49</v>
      </c>
      <c r="V14" s="1" t="s">
        <v>36</v>
      </c>
      <c r="W14" s="11" t="s">
        <v>1080</v>
      </c>
      <c r="X14" s="1" t="s">
        <v>38</v>
      </c>
      <c r="Z14" s="64" t="s">
        <v>1593</v>
      </c>
      <c r="AA14" s="15" t="s">
        <v>1081</v>
      </c>
      <c r="AB14" s="15" t="s">
        <v>36</v>
      </c>
      <c r="AC14" s="15" t="s">
        <v>1082</v>
      </c>
      <c r="AD14" s="15" t="s">
        <v>38</v>
      </c>
      <c r="AF14" s="1" t="s">
        <v>1083</v>
      </c>
      <c r="AG14" s="1" t="s">
        <v>1031</v>
      </c>
      <c r="AH14" s="1" t="s">
        <v>36</v>
      </c>
      <c r="AI14" s="1" t="s">
        <v>1084</v>
      </c>
      <c r="AJ14" s="1" t="s">
        <v>38</v>
      </c>
    </row>
    <row r="15" spans="2:36" x14ac:dyDescent="0.3">
      <c r="B15" s="87"/>
      <c r="C15" s="87"/>
      <c r="D15" s="8" t="s">
        <v>1085</v>
      </c>
      <c r="E15" s="8" t="s">
        <v>1034</v>
      </c>
      <c r="F15" s="8" t="s">
        <v>36</v>
      </c>
      <c r="G15" s="8" t="s">
        <v>1086</v>
      </c>
      <c r="H15" s="8" t="s">
        <v>38</v>
      </c>
      <c r="K15" s="13" t="s">
        <v>1087</v>
      </c>
      <c r="L15" s="1" t="s">
        <v>967</v>
      </c>
      <c r="M15" s="1" t="s">
        <v>36</v>
      </c>
      <c r="N15" s="13" t="s">
        <v>1088</v>
      </c>
      <c r="O15" s="1" t="s">
        <v>38</v>
      </c>
      <c r="P15" s="11"/>
      <c r="R15" s="11" t="s">
        <v>1089</v>
      </c>
      <c r="S15" s="1" t="s">
        <v>973</v>
      </c>
      <c r="T15" s="1">
        <v>0</v>
      </c>
      <c r="U15" s="1" t="s">
        <v>49</v>
      </c>
      <c r="V15" s="1" t="s">
        <v>36</v>
      </c>
      <c r="W15" s="11" t="s">
        <v>1090</v>
      </c>
      <c r="X15" s="1" t="s">
        <v>38</v>
      </c>
      <c r="Z15" s="15" t="s">
        <v>1091</v>
      </c>
      <c r="AA15" s="15" t="s">
        <v>1081</v>
      </c>
      <c r="AB15" s="15" t="s">
        <v>36</v>
      </c>
      <c r="AC15" s="15" t="s">
        <v>1092</v>
      </c>
      <c r="AD15" s="15" t="s">
        <v>38</v>
      </c>
      <c r="AF15" s="1" t="s">
        <v>1093</v>
      </c>
      <c r="AG15" s="1" t="s">
        <v>1031</v>
      </c>
      <c r="AH15" s="1" t="s">
        <v>36</v>
      </c>
      <c r="AI15" s="1" t="s">
        <v>1094</v>
      </c>
      <c r="AJ15" s="1" t="s">
        <v>38</v>
      </c>
    </row>
    <row r="16" spans="2:36" x14ac:dyDescent="0.3">
      <c r="B16" s="87"/>
      <c r="C16" s="87"/>
      <c r="D16" s="8" t="s">
        <v>1095</v>
      </c>
      <c r="E16" s="8" t="s">
        <v>1034</v>
      </c>
      <c r="F16" s="8" t="s">
        <v>36</v>
      </c>
      <c r="G16" s="8" t="s">
        <v>1096</v>
      </c>
      <c r="H16" s="8" t="s">
        <v>38</v>
      </c>
      <c r="K16" s="61" t="s">
        <v>1572</v>
      </c>
      <c r="L16" s="1" t="s">
        <v>967</v>
      </c>
      <c r="M16" s="1" t="s">
        <v>36</v>
      </c>
      <c r="N16" s="13" t="s">
        <v>1097</v>
      </c>
      <c r="O16" s="1" t="s">
        <v>38</v>
      </c>
      <c r="P16" s="11"/>
      <c r="R16" s="11" t="s">
        <v>1098</v>
      </c>
      <c r="S16" s="1" t="s">
        <v>973</v>
      </c>
      <c r="T16" s="1">
        <f>T7+182</f>
        <v>4274</v>
      </c>
      <c r="U16" s="1" t="s">
        <v>49</v>
      </c>
      <c r="V16" s="1" t="s">
        <v>36</v>
      </c>
      <c r="W16" s="11" t="s">
        <v>1099</v>
      </c>
      <c r="X16" s="1" t="s">
        <v>38</v>
      </c>
      <c r="Z16" s="64" t="s">
        <v>1594</v>
      </c>
      <c r="AA16" s="15" t="s">
        <v>1081</v>
      </c>
      <c r="AB16" s="15" t="s">
        <v>36</v>
      </c>
      <c r="AC16" s="15" t="s">
        <v>1100</v>
      </c>
      <c r="AD16" s="15" t="s">
        <v>38</v>
      </c>
      <c r="AF16" s="1" t="s">
        <v>1101</v>
      </c>
      <c r="AG16" s="1" t="s">
        <v>725</v>
      </c>
      <c r="AH16" s="1" t="s">
        <v>36</v>
      </c>
      <c r="AI16" s="1" t="s">
        <v>1102</v>
      </c>
      <c r="AJ16" s="1" t="s">
        <v>38</v>
      </c>
    </row>
    <row r="17" spans="2:36" ht="15.75" x14ac:dyDescent="0.3">
      <c r="B17" s="87"/>
      <c r="C17" s="87"/>
      <c r="D17" s="8" t="s">
        <v>1103</v>
      </c>
      <c r="E17" s="8" t="s">
        <v>1034</v>
      </c>
      <c r="F17" s="8" t="s">
        <v>36</v>
      </c>
      <c r="G17" s="8" t="s">
        <v>1104</v>
      </c>
      <c r="H17" s="8" t="s">
        <v>38</v>
      </c>
      <c r="K17" s="60" t="s">
        <v>1571</v>
      </c>
      <c r="L17" s="15" t="s">
        <v>967</v>
      </c>
      <c r="M17" s="15" t="s">
        <v>36</v>
      </c>
      <c r="N17" s="14" t="s">
        <v>1106</v>
      </c>
      <c r="O17" s="15" t="s">
        <v>38</v>
      </c>
      <c r="P17" s="11"/>
      <c r="R17" s="11" t="s">
        <v>1107</v>
      </c>
      <c r="S17" s="1" t="s">
        <v>973</v>
      </c>
      <c r="T17" s="1">
        <f t="shared" ref="T17:T21" si="1">T16+182</f>
        <v>4456</v>
      </c>
      <c r="U17" s="1" t="s">
        <v>49</v>
      </c>
      <c r="V17" s="1" t="s">
        <v>36</v>
      </c>
      <c r="W17" s="11" t="s">
        <v>1108</v>
      </c>
      <c r="X17" s="1" t="s">
        <v>38</v>
      </c>
      <c r="Z17" s="1" t="s">
        <v>1109</v>
      </c>
      <c r="AA17" s="1" t="s">
        <v>967</v>
      </c>
      <c r="AB17" s="1" t="s">
        <v>36</v>
      </c>
      <c r="AC17" s="1" t="s">
        <v>1110</v>
      </c>
      <c r="AD17" s="1" t="s">
        <v>38</v>
      </c>
      <c r="AF17" s="1" t="s">
        <v>1111</v>
      </c>
      <c r="AG17" s="1" t="s">
        <v>725</v>
      </c>
      <c r="AH17" s="1" t="s">
        <v>36</v>
      </c>
      <c r="AI17" s="1" t="s">
        <v>1112</v>
      </c>
      <c r="AJ17" s="1" t="s">
        <v>38</v>
      </c>
    </row>
    <row r="18" spans="2:36" x14ac:dyDescent="0.3">
      <c r="B18" s="87"/>
      <c r="C18" s="87"/>
      <c r="D18" s="8" t="s">
        <v>1113</v>
      </c>
      <c r="E18" s="8" t="s">
        <v>1034</v>
      </c>
      <c r="F18" s="8" t="s">
        <v>36</v>
      </c>
      <c r="G18" s="8" t="s">
        <v>1114</v>
      </c>
      <c r="H18" s="8" t="s">
        <v>38</v>
      </c>
      <c r="K18" s="1" t="s">
        <v>1115</v>
      </c>
      <c r="L18" s="1" t="s">
        <v>967</v>
      </c>
      <c r="M18" s="1" t="s">
        <v>36</v>
      </c>
      <c r="N18" s="1" t="s">
        <v>1116</v>
      </c>
      <c r="O18" s="1" t="s">
        <v>38</v>
      </c>
      <c r="P18" s="11"/>
      <c r="R18" s="11" t="s">
        <v>1117</v>
      </c>
      <c r="S18" s="1" t="s">
        <v>973</v>
      </c>
      <c r="T18" s="1">
        <f t="shared" si="1"/>
        <v>4638</v>
      </c>
      <c r="U18" s="1" t="s">
        <v>49</v>
      </c>
      <c r="V18" s="1" t="s">
        <v>36</v>
      </c>
      <c r="W18" s="11" t="s">
        <v>1118</v>
      </c>
      <c r="X18" s="1" t="s">
        <v>38</v>
      </c>
      <c r="Z18" s="15" t="s">
        <v>1119</v>
      </c>
      <c r="AA18" s="15" t="s">
        <v>967</v>
      </c>
      <c r="AB18" s="15" t="s">
        <v>36</v>
      </c>
      <c r="AC18" s="15" t="s">
        <v>1120</v>
      </c>
      <c r="AD18" s="15" t="s">
        <v>38</v>
      </c>
      <c r="AF18" s="17" t="s">
        <v>1105</v>
      </c>
      <c r="AG18" s="15" t="s">
        <v>967</v>
      </c>
      <c r="AH18" s="15" t="s">
        <v>36</v>
      </c>
      <c r="AI18" s="17" t="s">
        <v>1121</v>
      </c>
      <c r="AJ18" s="15" t="s">
        <v>38</v>
      </c>
    </row>
    <row r="19" spans="2:36" ht="15.75" x14ac:dyDescent="0.3">
      <c r="B19" s="87"/>
      <c r="C19" s="87" t="s">
        <v>975</v>
      </c>
      <c r="D19" s="8" t="s">
        <v>1122</v>
      </c>
      <c r="E19" s="8" t="s">
        <v>967</v>
      </c>
      <c r="F19" s="8" t="s">
        <v>36</v>
      </c>
      <c r="G19" s="8" t="s">
        <v>1123</v>
      </c>
      <c r="H19" s="8" t="s">
        <v>38</v>
      </c>
      <c r="K19" s="65" t="s">
        <v>1596</v>
      </c>
      <c r="L19" s="1" t="s">
        <v>967</v>
      </c>
      <c r="M19" s="1" t="s">
        <v>36</v>
      </c>
      <c r="N19" s="65" t="s">
        <v>1597</v>
      </c>
      <c r="O19" s="1" t="s">
        <v>38</v>
      </c>
      <c r="P19" s="11"/>
      <c r="R19" s="11" t="s">
        <v>1124</v>
      </c>
      <c r="S19" s="1" t="s">
        <v>973</v>
      </c>
      <c r="T19" s="1">
        <f t="shared" si="1"/>
        <v>4820</v>
      </c>
      <c r="U19" s="1" t="s">
        <v>49</v>
      </c>
      <c r="V19" s="1" t="s">
        <v>36</v>
      </c>
      <c r="W19" s="11" t="s">
        <v>1125</v>
      </c>
      <c r="X19" s="1" t="s">
        <v>38</v>
      </c>
      <c r="Z19" s="65" t="s">
        <v>1592</v>
      </c>
      <c r="AA19" s="1" t="s">
        <v>725</v>
      </c>
      <c r="AB19" s="1" t="s">
        <v>36</v>
      </c>
      <c r="AC19" s="66" t="s">
        <v>1591</v>
      </c>
      <c r="AD19" s="1" t="s">
        <v>38</v>
      </c>
      <c r="AF19" s="17" t="s">
        <v>1126</v>
      </c>
      <c r="AG19" s="15" t="s">
        <v>967</v>
      </c>
      <c r="AH19" s="15" t="s">
        <v>36</v>
      </c>
      <c r="AI19" s="17" t="s">
        <v>1127</v>
      </c>
      <c r="AJ19" s="15" t="s">
        <v>38</v>
      </c>
    </row>
    <row r="20" spans="2:36" x14ac:dyDescent="0.3">
      <c r="B20" s="87"/>
      <c r="C20" s="87"/>
      <c r="D20" s="8" t="s">
        <v>1128</v>
      </c>
      <c r="E20" s="8" t="s">
        <v>967</v>
      </c>
      <c r="F20" s="8" t="s">
        <v>36</v>
      </c>
      <c r="G20" s="8" t="s">
        <v>1129</v>
      </c>
      <c r="H20" s="8" t="s">
        <v>38</v>
      </c>
      <c r="P20" s="11"/>
      <c r="R20" s="11" t="s">
        <v>1130</v>
      </c>
      <c r="S20" s="1" t="s">
        <v>973</v>
      </c>
      <c r="T20" s="1">
        <f t="shared" si="1"/>
        <v>5002</v>
      </c>
      <c r="U20" s="1" t="s">
        <v>49</v>
      </c>
      <c r="V20" s="1" t="s">
        <v>36</v>
      </c>
      <c r="W20" s="11" t="s">
        <v>1131</v>
      </c>
      <c r="X20" s="1" t="s">
        <v>38</v>
      </c>
      <c r="AF20" s="17" t="s">
        <v>1132</v>
      </c>
      <c r="AG20" s="17" t="s">
        <v>1133</v>
      </c>
      <c r="AH20" s="15" t="s">
        <v>36</v>
      </c>
      <c r="AI20" s="17" t="s">
        <v>1134</v>
      </c>
      <c r="AJ20" s="15" t="s">
        <v>38</v>
      </c>
    </row>
    <row r="21" spans="2:36" x14ac:dyDescent="0.3">
      <c r="B21" s="87"/>
      <c r="C21" s="87"/>
      <c r="D21" s="8" t="s">
        <v>1018</v>
      </c>
      <c r="E21" s="8" t="s">
        <v>967</v>
      </c>
      <c r="F21" s="8" t="s">
        <v>36</v>
      </c>
      <c r="G21" s="8" t="s">
        <v>1019</v>
      </c>
      <c r="H21" s="8" t="s">
        <v>38</v>
      </c>
      <c r="N21" s="13"/>
      <c r="O21" s="13"/>
      <c r="P21" s="11"/>
      <c r="R21" s="11" t="s">
        <v>1135</v>
      </c>
      <c r="S21" s="1" t="s">
        <v>973</v>
      </c>
      <c r="T21" s="1">
        <f t="shared" si="1"/>
        <v>5184</v>
      </c>
      <c r="U21" s="1" t="s">
        <v>49</v>
      </c>
      <c r="V21" s="1" t="s">
        <v>36</v>
      </c>
      <c r="W21" s="11" t="s">
        <v>1136</v>
      </c>
      <c r="X21" s="1" t="s">
        <v>38</v>
      </c>
    </row>
    <row r="22" spans="2:36" x14ac:dyDescent="0.3">
      <c r="B22" s="87"/>
      <c r="C22" s="87"/>
      <c r="D22" s="8" t="s">
        <v>1028</v>
      </c>
      <c r="E22" s="8" t="s">
        <v>967</v>
      </c>
      <c r="F22" s="8" t="s">
        <v>36</v>
      </c>
      <c r="G22" s="8" t="s">
        <v>1029</v>
      </c>
      <c r="H22" s="8" t="s">
        <v>38</v>
      </c>
      <c r="P22" s="11"/>
      <c r="R22" s="11" t="s">
        <v>1137</v>
      </c>
      <c r="S22" s="1" t="s">
        <v>973</v>
      </c>
      <c r="T22" s="1">
        <v>0</v>
      </c>
      <c r="U22" s="1" t="s">
        <v>49</v>
      </c>
      <c r="V22" s="1" t="s">
        <v>36</v>
      </c>
      <c r="W22" s="11" t="s">
        <v>1138</v>
      </c>
      <c r="X22" s="1" t="s">
        <v>38</v>
      </c>
      <c r="AE22" s="10" t="s">
        <v>958</v>
      </c>
      <c r="AF22" s="10" t="s">
        <v>962</v>
      </c>
      <c r="AG22" s="10" t="s">
        <v>960</v>
      </c>
      <c r="AH22" s="10"/>
      <c r="AI22" s="10" t="s">
        <v>961</v>
      </c>
      <c r="AJ22" s="10"/>
    </row>
    <row r="23" spans="2:36" x14ac:dyDescent="0.3">
      <c r="B23" s="87"/>
      <c r="C23" s="87"/>
      <c r="D23" s="8" t="s">
        <v>1139</v>
      </c>
      <c r="E23" s="8" t="s">
        <v>967</v>
      </c>
      <c r="F23" s="8" t="s">
        <v>36</v>
      </c>
      <c r="G23" s="8" t="s">
        <v>1140</v>
      </c>
      <c r="H23" s="8" t="s">
        <v>38</v>
      </c>
      <c r="P23" s="11"/>
      <c r="R23" s="11" t="s">
        <v>1141</v>
      </c>
      <c r="S23" s="1" t="s">
        <v>973</v>
      </c>
      <c r="T23" s="1">
        <v>0</v>
      </c>
      <c r="U23" s="1" t="s">
        <v>49</v>
      </c>
      <c r="V23" s="1" t="s">
        <v>36</v>
      </c>
      <c r="W23" s="11" t="s">
        <v>1142</v>
      </c>
      <c r="X23" s="1" t="s">
        <v>38</v>
      </c>
      <c r="AE23" t="s">
        <v>1143</v>
      </c>
      <c r="AF23" s="1" t="s">
        <v>1144</v>
      </c>
      <c r="AG23" s="1" t="s">
        <v>967</v>
      </c>
      <c r="AH23" s="1" t="s">
        <v>36</v>
      </c>
      <c r="AI23" s="1" t="s">
        <v>1145</v>
      </c>
      <c r="AJ23" s="1" t="s">
        <v>38</v>
      </c>
    </row>
    <row r="24" spans="2:36" x14ac:dyDescent="0.3">
      <c r="B24" s="87"/>
      <c r="C24" s="87"/>
      <c r="D24" s="8" t="s">
        <v>1146</v>
      </c>
      <c r="E24" s="8" t="s">
        <v>1147</v>
      </c>
      <c r="F24" s="8" t="s">
        <v>36</v>
      </c>
      <c r="G24" s="8" t="s">
        <v>1148</v>
      </c>
      <c r="H24" s="8" t="s">
        <v>38</v>
      </c>
      <c r="P24" s="11"/>
      <c r="R24" s="11" t="s">
        <v>1149</v>
      </c>
      <c r="S24" s="1" t="s">
        <v>973</v>
      </c>
      <c r="T24" s="1">
        <v>0</v>
      </c>
      <c r="U24" s="1" t="s">
        <v>49</v>
      </c>
      <c r="V24" s="1" t="s">
        <v>36</v>
      </c>
      <c r="W24" s="11" t="s">
        <v>1150</v>
      </c>
      <c r="X24" s="1" t="s">
        <v>38</v>
      </c>
      <c r="AF24" s="1" t="s">
        <v>1151</v>
      </c>
      <c r="AG24" s="1" t="s">
        <v>967</v>
      </c>
      <c r="AH24" s="1" t="s">
        <v>36</v>
      </c>
      <c r="AI24" s="1" t="s">
        <v>1152</v>
      </c>
      <c r="AJ24" s="1" t="s">
        <v>38</v>
      </c>
    </row>
    <row r="25" spans="2:36" ht="15.75" x14ac:dyDescent="0.3">
      <c r="B25" s="87"/>
      <c r="C25" s="87"/>
      <c r="D25" s="8" t="s">
        <v>1153</v>
      </c>
      <c r="E25" s="8" t="s">
        <v>1034</v>
      </c>
      <c r="F25" s="8" t="s">
        <v>36</v>
      </c>
      <c r="G25" s="8" t="s">
        <v>1154</v>
      </c>
      <c r="H25" s="8" t="s">
        <v>38</v>
      </c>
      <c r="K25" s="12"/>
      <c r="N25" s="12"/>
      <c r="P25" s="11"/>
      <c r="R25" s="11" t="s">
        <v>1155</v>
      </c>
      <c r="S25" s="1" t="s">
        <v>973</v>
      </c>
      <c r="T25" s="1">
        <v>0</v>
      </c>
      <c r="U25" s="1" t="s">
        <v>49</v>
      </c>
      <c r="V25" s="1" t="s">
        <v>36</v>
      </c>
      <c r="W25" s="11" t="s">
        <v>1156</v>
      </c>
      <c r="X25" s="1" t="s">
        <v>38</v>
      </c>
      <c r="AF25" s="1" t="s">
        <v>1157</v>
      </c>
      <c r="AG25" s="1" t="s">
        <v>967</v>
      </c>
      <c r="AH25" s="1" t="s">
        <v>36</v>
      </c>
      <c r="AI25" s="1" t="s">
        <v>1158</v>
      </c>
      <c r="AJ25" s="1" t="s">
        <v>38</v>
      </c>
    </row>
    <row r="26" spans="2:36" ht="15.75" x14ac:dyDescent="0.3">
      <c r="B26" s="87"/>
      <c r="C26" s="87"/>
      <c r="D26" s="8" t="s">
        <v>1159</v>
      </c>
      <c r="E26" s="8" t="s">
        <v>1034</v>
      </c>
      <c r="F26" s="8" t="s">
        <v>36</v>
      </c>
      <c r="G26" s="8" t="s">
        <v>1160</v>
      </c>
      <c r="H26" s="8" t="s">
        <v>38</v>
      </c>
      <c r="K26" s="12"/>
      <c r="N26" s="12"/>
      <c r="P26" s="11"/>
      <c r="R26" s="11" t="s">
        <v>1161</v>
      </c>
      <c r="S26" s="1" t="s">
        <v>973</v>
      </c>
      <c r="T26" s="1">
        <v>0</v>
      </c>
      <c r="U26" s="1" t="s">
        <v>49</v>
      </c>
      <c r="V26" s="1" t="s">
        <v>36</v>
      </c>
      <c r="W26" s="11" t="s">
        <v>1162</v>
      </c>
      <c r="X26" s="1" t="s">
        <v>38</v>
      </c>
      <c r="AF26" s="1" t="s">
        <v>1163</v>
      </c>
      <c r="AG26" s="1" t="s">
        <v>967</v>
      </c>
      <c r="AH26" s="1" t="s">
        <v>36</v>
      </c>
      <c r="AI26" s="1" t="s">
        <v>1164</v>
      </c>
      <c r="AJ26" s="1" t="s">
        <v>38</v>
      </c>
    </row>
    <row r="27" spans="2:36" ht="15.75" x14ac:dyDescent="0.3">
      <c r="B27" s="87"/>
      <c r="C27" s="87"/>
      <c r="D27" s="8" t="s">
        <v>1165</v>
      </c>
      <c r="E27" s="8" t="s">
        <v>1034</v>
      </c>
      <c r="F27" s="8" t="s">
        <v>36</v>
      </c>
      <c r="G27" s="8" t="s">
        <v>1166</v>
      </c>
      <c r="H27" s="8" t="s">
        <v>38</v>
      </c>
      <c r="K27" s="12"/>
      <c r="N27" s="12"/>
      <c r="P27" s="11"/>
      <c r="R27" s="11" t="s">
        <v>1167</v>
      </c>
      <c r="S27" s="1" t="s">
        <v>973</v>
      </c>
      <c r="T27" s="1">
        <v>0</v>
      </c>
      <c r="U27" s="1" t="s">
        <v>49</v>
      </c>
      <c r="V27" s="1" t="s">
        <v>36</v>
      </c>
      <c r="W27" s="11" t="s">
        <v>1168</v>
      </c>
      <c r="X27" s="1" t="s">
        <v>38</v>
      </c>
      <c r="AF27" s="15" t="s">
        <v>1169</v>
      </c>
      <c r="AG27" s="15" t="s">
        <v>967</v>
      </c>
      <c r="AH27" s="15" t="s">
        <v>36</v>
      </c>
      <c r="AI27" s="15" t="s">
        <v>1170</v>
      </c>
      <c r="AJ27" s="15" t="s">
        <v>38</v>
      </c>
    </row>
    <row r="28" spans="2:36" ht="15.75" x14ac:dyDescent="0.3">
      <c r="B28" s="87"/>
      <c r="C28" s="87"/>
      <c r="D28" s="9" t="s">
        <v>1171</v>
      </c>
      <c r="E28" s="9" t="s">
        <v>967</v>
      </c>
      <c r="F28" s="9" t="s">
        <v>36</v>
      </c>
      <c r="G28" s="9" t="s">
        <v>1172</v>
      </c>
      <c r="H28" s="9" t="s">
        <v>38</v>
      </c>
      <c r="K28" s="12"/>
      <c r="N28" s="12"/>
      <c r="P28" s="11"/>
      <c r="R28" s="16" t="s">
        <v>1173</v>
      </c>
      <c r="S28" s="15" t="s">
        <v>973</v>
      </c>
      <c r="T28" s="15">
        <v>0</v>
      </c>
      <c r="U28" s="15" t="s">
        <v>49</v>
      </c>
      <c r="V28" s="15" t="s">
        <v>36</v>
      </c>
      <c r="W28" s="16" t="s">
        <v>1174</v>
      </c>
      <c r="X28" s="15" t="s">
        <v>38</v>
      </c>
      <c r="AF28" s="1" t="s">
        <v>1175</v>
      </c>
      <c r="AG28" s="1" t="s">
        <v>967</v>
      </c>
      <c r="AH28" s="1" t="s">
        <v>36</v>
      </c>
      <c r="AI28" s="1" t="s">
        <v>1176</v>
      </c>
      <c r="AJ28" s="1" t="s">
        <v>38</v>
      </c>
    </row>
    <row r="29" spans="2:36" ht="15.75" x14ac:dyDescent="0.3">
      <c r="B29" s="87"/>
      <c r="C29" s="87"/>
      <c r="D29" s="9" t="s">
        <v>1177</v>
      </c>
      <c r="E29" s="9" t="s">
        <v>1034</v>
      </c>
      <c r="F29" s="9" t="s">
        <v>36</v>
      </c>
      <c r="G29" s="9" t="s">
        <v>1178</v>
      </c>
      <c r="H29" s="9" t="s">
        <v>38</v>
      </c>
      <c r="K29" s="12"/>
      <c r="N29" s="12"/>
      <c r="P29" s="11"/>
      <c r="R29" s="16" t="s">
        <v>1179</v>
      </c>
      <c r="S29" s="15" t="s">
        <v>973</v>
      </c>
      <c r="T29" s="15">
        <v>0</v>
      </c>
      <c r="U29" s="15" t="s">
        <v>49</v>
      </c>
      <c r="V29" s="15" t="s">
        <v>36</v>
      </c>
      <c r="W29" s="16" t="s">
        <v>1180</v>
      </c>
      <c r="X29" s="15" t="s">
        <v>38</v>
      </c>
      <c r="AF29" s="1" t="s">
        <v>1083</v>
      </c>
      <c r="AG29" s="1" t="s">
        <v>1031</v>
      </c>
      <c r="AH29" s="1" t="s">
        <v>36</v>
      </c>
      <c r="AI29" s="1" t="s">
        <v>1084</v>
      </c>
      <c r="AJ29" s="1" t="s">
        <v>38</v>
      </c>
    </row>
    <row r="30" spans="2:36" ht="15.75" x14ac:dyDescent="0.3">
      <c r="K30" s="12"/>
      <c r="N30" s="12"/>
      <c r="P30" s="11"/>
      <c r="R30" s="11" t="s">
        <v>1181</v>
      </c>
      <c r="S30" s="1" t="s">
        <v>973</v>
      </c>
      <c r="T30" s="1">
        <v>0</v>
      </c>
      <c r="U30" s="1" t="s">
        <v>49</v>
      </c>
      <c r="V30" s="1" t="s">
        <v>36</v>
      </c>
      <c r="W30" s="11" t="s">
        <v>1182</v>
      </c>
      <c r="X30" s="1" t="s">
        <v>38</v>
      </c>
      <c r="AF30" s="1" t="s">
        <v>1183</v>
      </c>
      <c r="AG30" s="1" t="s">
        <v>967</v>
      </c>
      <c r="AH30" s="1" t="s">
        <v>36</v>
      </c>
      <c r="AI30" s="1" t="s">
        <v>1184</v>
      </c>
      <c r="AJ30" s="1" t="s">
        <v>38</v>
      </c>
    </row>
    <row r="31" spans="2:36" ht="15.75" x14ac:dyDescent="0.3">
      <c r="K31" s="12"/>
      <c r="N31" s="12"/>
      <c r="P31" s="11"/>
      <c r="R31" s="16" t="s">
        <v>1185</v>
      </c>
      <c r="S31" s="15" t="s">
        <v>973</v>
      </c>
      <c r="T31" s="15">
        <v>0</v>
      </c>
      <c r="U31" s="15" t="s">
        <v>49</v>
      </c>
      <c r="V31" s="15" t="s">
        <v>36</v>
      </c>
      <c r="W31" s="16" t="s">
        <v>1186</v>
      </c>
      <c r="X31" s="15" t="s">
        <v>38</v>
      </c>
      <c r="AF31" s="1" t="s">
        <v>1187</v>
      </c>
      <c r="AG31" s="1" t="s">
        <v>725</v>
      </c>
      <c r="AH31" s="1" t="s">
        <v>36</v>
      </c>
      <c r="AI31" s="1" t="s">
        <v>1188</v>
      </c>
      <c r="AJ31" s="1" t="s">
        <v>38</v>
      </c>
    </row>
    <row r="32" spans="2:36" ht="15.75" x14ac:dyDescent="0.3">
      <c r="K32" s="12"/>
      <c r="N32" s="12"/>
      <c r="P32" s="11"/>
      <c r="R32" s="16" t="s">
        <v>1189</v>
      </c>
      <c r="S32" s="15" t="s">
        <v>973</v>
      </c>
      <c r="T32" s="15">
        <v>1092</v>
      </c>
      <c r="U32" s="15" t="s">
        <v>49</v>
      </c>
      <c r="V32" s="15" t="s">
        <v>36</v>
      </c>
      <c r="W32" s="16" t="s">
        <v>1190</v>
      </c>
      <c r="X32" s="15" t="s">
        <v>38</v>
      </c>
      <c r="AF32" s="1" t="s">
        <v>1191</v>
      </c>
      <c r="AG32" s="1" t="s">
        <v>967</v>
      </c>
      <c r="AH32" s="1" t="s">
        <v>36</v>
      </c>
      <c r="AI32" s="1" t="s">
        <v>1192</v>
      </c>
      <c r="AJ32" s="1" t="s">
        <v>38</v>
      </c>
    </row>
    <row r="33" spans="4:36" ht="15.75" x14ac:dyDescent="0.3">
      <c r="K33" s="12"/>
      <c r="N33" s="12"/>
      <c r="P33" s="11"/>
      <c r="R33" s="11" t="s">
        <v>1193</v>
      </c>
      <c r="S33" s="1" t="s">
        <v>973</v>
      </c>
      <c r="T33" s="1">
        <f>T31+182</f>
        <v>182</v>
      </c>
      <c r="U33" s="1" t="s">
        <v>49</v>
      </c>
      <c r="V33" s="1" t="s">
        <v>36</v>
      </c>
      <c r="W33" s="11" t="s">
        <v>1194</v>
      </c>
      <c r="X33" s="1" t="s">
        <v>38</v>
      </c>
      <c r="AF33" s="1" t="s">
        <v>1195</v>
      </c>
      <c r="AG33" s="1" t="s">
        <v>725</v>
      </c>
      <c r="AH33" s="1" t="s">
        <v>36</v>
      </c>
      <c r="AI33" s="1" t="s">
        <v>1196</v>
      </c>
      <c r="AJ33" s="1" t="s">
        <v>38</v>
      </c>
    </row>
    <row r="34" spans="4:36" ht="15.75" x14ac:dyDescent="0.3">
      <c r="K34" s="12"/>
      <c r="N34" s="12"/>
      <c r="P34" s="11"/>
      <c r="R34" s="11" t="s">
        <v>1197</v>
      </c>
      <c r="S34" s="1" t="s">
        <v>973</v>
      </c>
      <c r="T34" s="1">
        <f>T33+182</f>
        <v>364</v>
      </c>
      <c r="U34" s="1" t="s">
        <v>49</v>
      </c>
      <c r="V34" s="1" t="s">
        <v>36</v>
      </c>
      <c r="W34" s="11" t="s">
        <v>1198</v>
      </c>
      <c r="X34" s="1" t="s">
        <v>38</v>
      </c>
      <c r="AF34" s="1" t="s">
        <v>1199</v>
      </c>
      <c r="AG34" s="1" t="s">
        <v>967</v>
      </c>
      <c r="AH34" s="1" t="s">
        <v>36</v>
      </c>
      <c r="AI34" s="1" t="s">
        <v>1200</v>
      </c>
      <c r="AJ34" s="1" t="s">
        <v>38</v>
      </c>
    </row>
    <row r="35" spans="4:36" ht="15.75" x14ac:dyDescent="0.3">
      <c r="K35" s="12"/>
      <c r="N35" s="12"/>
      <c r="P35" s="11"/>
      <c r="R35" s="11" t="s">
        <v>1201</v>
      </c>
      <c r="S35" s="1" t="s">
        <v>973</v>
      </c>
      <c r="T35" s="1">
        <f t="shared" ref="T35:T38" si="2">T34+182</f>
        <v>546</v>
      </c>
      <c r="U35" s="1" t="s">
        <v>49</v>
      </c>
      <c r="V35" s="1" t="s">
        <v>36</v>
      </c>
      <c r="W35" s="11" t="s">
        <v>1202</v>
      </c>
      <c r="X35" s="1" t="s">
        <v>38</v>
      </c>
      <c r="AF35" s="17" t="s">
        <v>1203</v>
      </c>
      <c r="AG35" s="15" t="s">
        <v>967</v>
      </c>
      <c r="AH35" s="15" t="s">
        <v>36</v>
      </c>
      <c r="AI35" s="17" t="s">
        <v>1204</v>
      </c>
      <c r="AJ35" s="15" t="s">
        <v>38</v>
      </c>
    </row>
    <row r="36" spans="4:36" ht="15.75" x14ac:dyDescent="0.3">
      <c r="K36" s="12"/>
      <c r="N36" s="12"/>
      <c r="P36" s="11"/>
      <c r="R36" s="11" t="s">
        <v>1205</v>
      </c>
      <c r="S36" s="1" t="s">
        <v>973</v>
      </c>
      <c r="T36" s="1">
        <f t="shared" si="2"/>
        <v>728</v>
      </c>
      <c r="U36" s="1" t="s">
        <v>49</v>
      </c>
      <c r="V36" s="1" t="s">
        <v>36</v>
      </c>
      <c r="W36" s="11" t="s">
        <v>1206</v>
      </c>
      <c r="X36" s="1" t="s">
        <v>38</v>
      </c>
      <c r="AF36" s="17" t="s">
        <v>1207</v>
      </c>
      <c r="AG36" s="15" t="s">
        <v>967</v>
      </c>
      <c r="AH36" s="15" t="s">
        <v>36</v>
      </c>
      <c r="AI36" s="17" t="s">
        <v>1208</v>
      </c>
      <c r="AJ36" s="15" t="s">
        <v>38</v>
      </c>
    </row>
    <row r="37" spans="4:36" ht="15.75" x14ac:dyDescent="0.3">
      <c r="K37" s="12"/>
      <c r="N37" s="12"/>
      <c r="P37" s="11"/>
      <c r="R37" s="11" t="s">
        <v>1209</v>
      </c>
      <c r="S37" s="1" t="s">
        <v>973</v>
      </c>
      <c r="T37" s="1">
        <f t="shared" si="2"/>
        <v>910</v>
      </c>
      <c r="U37" s="1" t="s">
        <v>49</v>
      </c>
      <c r="V37" s="1" t="s">
        <v>36</v>
      </c>
      <c r="W37" s="11" t="s">
        <v>1210</v>
      </c>
      <c r="X37" s="1" t="s">
        <v>38</v>
      </c>
    </row>
    <row r="38" spans="4:36" x14ac:dyDescent="0.3">
      <c r="P38" s="11"/>
      <c r="R38" s="11" t="s">
        <v>1211</v>
      </c>
      <c r="S38" s="1" t="s">
        <v>973</v>
      </c>
      <c r="T38" s="1">
        <f t="shared" si="2"/>
        <v>1092</v>
      </c>
      <c r="U38" s="1" t="s">
        <v>49</v>
      </c>
      <c r="V38" s="1" t="s">
        <v>36</v>
      </c>
      <c r="W38" s="11" t="s">
        <v>1212</v>
      </c>
      <c r="X38" s="1" t="s">
        <v>38</v>
      </c>
    </row>
    <row r="39" spans="4:36" x14ac:dyDescent="0.3">
      <c r="P39" s="11"/>
      <c r="R39" s="11" t="s">
        <v>1213</v>
      </c>
      <c r="S39" s="1" t="s">
        <v>973</v>
      </c>
      <c r="T39" s="1">
        <v>0</v>
      </c>
      <c r="U39" s="1" t="s">
        <v>49</v>
      </c>
      <c r="V39" s="1" t="s">
        <v>36</v>
      </c>
      <c r="W39" s="11" t="s">
        <v>1214</v>
      </c>
      <c r="X39" s="1" t="s">
        <v>38</v>
      </c>
    </row>
    <row r="40" spans="4:36" x14ac:dyDescent="0.3">
      <c r="P40" s="11"/>
      <c r="R40" s="11" t="s">
        <v>1215</v>
      </c>
      <c r="S40" s="1" t="s">
        <v>973</v>
      </c>
      <c r="T40" s="1">
        <v>0</v>
      </c>
      <c r="U40" s="1" t="s">
        <v>49</v>
      </c>
      <c r="V40" s="1" t="s">
        <v>36</v>
      </c>
      <c r="W40" s="11" t="s">
        <v>1216</v>
      </c>
      <c r="X40" s="1" t="s">
        <v>38</v>
      </c>
    </row>
    <row r="41" spans="4:36" x14ac:dyDescent="0.3">
      <c r="P41" s="11"/>
      <c r="R41" s="11" t="s">
        <v>1217</v>
      </c>
      <c r="S41" s="1" t="s">
        <v>973</v>
      </c>
      <c r="T41" s="1">
        <f>T32+182</f>
        <v>1274</v>
      </c>
      <c r="U41" s="1" t="s">
        <v>49</v>
      </c>
      <c r="V41" s="1" t="s">
        <v>36</v>
      </c>
      <c r="W41" s="11" t="s">
        <v>1218</v>
      </c>
      <c r="X41" s="1" t="s">
        <v>38</v>
      </c>
    </row>
    <row r="42" spans="4:36" ht="15.75" x14ac:dyDescent="0.3">
      <c r="K42"/>
      <c r="L42"/>
      <c r="P42" s="12"/>
      <c r="R42" s="11" t="s">
        <v>1219</v>
      </c>
      <c r="S42" s="1" t="s">
        <v>973</v>
      </c>
      <c r="T42" s="1">
        <f>T41+182</f>
        <v>1456</v>
      </c>
      <c r="U42" s="1" t="s">
        <v>49</v>
      </c>
      <c r="V42" s="1" t="s">
        <v>36</v>
      </c>
      <c r="W42" s="11" t="s">
        <v>1220</v>
      </c>
      <c r="X42" s="1" t="s">
        <v>38</v>
      </c>
    </row>
    <row r="43" spans="4:36" ht="15.75" x14ac:dyDescent="0.3">
      <c r="P43" s="12"/>
      <c r="R43" s="11" t="s">
        <v>1221</v>
      </c>
      <c r="S43" s="1" t="s">
        <v>973</v>
      </c>
      <c r="T43" s="1">
        <f>T42+182</f>
        <v>1638</v>
      </c>
      <c r="U43" s="1" t="s">
        <v>49</v>
      </c>
      <c r="V43" s="1" t="s">
        <v>36</v>
      </c>
      <c r="W43" s="11" t="s">
        <v>1222</v>
      </c>
      <c r="X43" s="1" t="s">
        <v>38</v>
      </c>
    </row>
    <row r="44" spans="4:36" ht="15.75" x14ac:dyDescent="0.3">
      <c r="P44" s="12"/>
      <c r="R44" s="11" t="s">
        <v>1223</v>
      </c>
      <c r="S44" s="1" t="s">
        <v>973</v>
      </c>
      <c r="T44" s="1">
        <f>T43+182</f>
        <v>1820</v>
      </c>
      <c r="U44" s="1" t="s">
        <v>49</v>
      </c>
      <c r="V44" s="1" t="s">
        <v>36</v>
      </c>
      <c r="W44" s="11" t="s">
        <v>1224</v>
      </c>
      <c r="X44" s="1" t="s">
        <v>38</v>
      </c>
    </row>
    <row r="45" spans="4:36" ht="15.75" x14ac:dyDescent="0.3">
      <c r="D45" s="1" t="s">
        <v>1225</v>
      </c>
      <c r="E45" s="1" t="s">
        <v>1226</v>
      </c>
      <c r="P45" s="12"/>
      <c r="R45" s="11" t="s">
        <v>1227</v>
      </c>
      <c r="S45" s="1" t="s">
        <v>973</v>
      </c>
      <c r="T45" s="1">
        <f>T44+182</f>
        <v>2002</v>
      </c>
      <c r="U45" s="1" t="s">
        <v>49</v>
      </c>
      <c r="V45" s="1" t="s">
        <v>36</v>
      </c>
      <c r="W45" s="11" t="s">
        <v>1228</v>
      </c>
      <c r="X45" s="1" t="s">
        <v>38</v>
      </c>
    </row>
    <row r="46" spans="4:36" ht="15.75" x14ac:dyDescent="0.3">
      <c r="D46" s="1" t="s">
        <v>1229</v>
      </c>
      <c r="E46" s="1" t="s">
        <v>967</v>
      </c>
      <c r="P46" s="12"/>
      <c r="R46" s="11" t="s">
        <v>1230</v>
      </c>
      <c r="S46" s="1" t="s">
        <v>973</v>
      </c>
      <c r="T46" s="1">
        <f>T45+182</f>
        <v>2184</v>
      </c>
      <c r="U46" s="1" t="s">
        <v>49</v>
      </c>
      <c r="V46" s="1" t="s">
        <v>36</v>
      </c>
      <c r="W46" s="11" t="s">
        <v>1231</v>
      </c>
      <c r="X46" s="1" t="s">
        <v>38</v>
      </c>
    </row>
    <row r="47" spans="4:36" ht="15.75" x14ac:dyDescent="0.3">
      <c r="D47" s="1" t="s">
        <v>1232</v>
      </c>
      <c r="E47" s="1" t="s">
        <v>967</v>
      </c>
      <c r="P47" s="12"/>
      <c r="R47" s="11" t="s">
        <v>1233</v>
      </c>
      <c r="S47" s="1" t="s">
        <v>973</v>
      </c>
      <c r="T47" s="1">
        <v>0</v>
      </c>
      <c r="U47" s="1" t="s">
        <v>49</v>
      </c>
      <c r="V47" s="1" t="s">
        <v>36</v>
      </c>
      <c r="W47" s="11" t="s">
        <v>1234</v>
      </c>
      <c r="X47" s="1" t="s">
        <v>38</v>
      </c>
    </row>
    <row r="48" spans="4:36" ht="15.75" x14ac:dyDescent="0.3">
      <c r="D48" s="1" t="s">
        <v>1235</v>
      </c>
      <c r="E48" s="1" t="s">
        <v>967</v>
      </c>
      <c r="P48" s="12"/>
      <c r="R48" s="11" t="s">
        <v>1236</v>
      </c>
      <c r="S48" s="1" t="s">
        <v>973</v>
      </c>
      <c r="T48" s="1">
        <v>0</v>
      </c>
      <c r="U48" s="1" t="s">
        <v>49</v>
      </c>
      <c r="V48" s="1" t="s">
        <v>36</v>
      </c>
      <c r="W48" s="11" t="s">
        <v>1237</v>
      </c>
      <c r="X48" s="1" t="s">
        <v>38</v>
      </c>
      <c r="Y48" s="12"/>
    </row>
    <row r="49" spans="16:24" ht="15.75" x14ac:dyDescent="0.3">
      <c r="P49" s="12"/>
      <c r="R49" s="11" t="s">
        <v>1238</v>
      </c>
      <c r="S49" s="1" t="s">
        <v>973</v>
      </c>
      <c r="T49" s="1">
        <v>0</v>
      </c>
      <c r="U49" s="1" t="s">
        <v>49</v>
      </c>
      <c r="V49" s="1" t="s">
        <v>36</v>
      </c>
      <c r="W49" s="11" t="s">
        <v>1239</v>
      </c>
      <c r="X49" s="1" t="s">
        <v>38</v>
      </c>
    </row>
    <row r="50" spans="16:24" ht="15.75" x14ac:dyDescent="0.3">
      <c r="P50" s="12"/>
      <c r="R50" s="11" t="s">
        <v>1240</v>
      </c>
      <c r="S50" s="1" t="s">
        <v>973</v>
      </c>
      <c r="T50" s="1">
        <v>0</v>
      </c>
      <c r="U50" s="1" t="s">
        <v>49</v>
      </c>
      <c r="V50" s="1" t="s">
        <v>36</v>
      </c>
      <c r="W50" s="11" t="s">
        <v>1241</v>
      </c>
      <c r="X50" s="1" t="s">
        <v>38</v>
      </c>
    </row>
    <row r="51" spans="16:24" ht="15.75" x14ac:dyDescent="0.3">
      <c r="P51" s="12"/>
      <c r="R51" s="11" t="s">
        <v>1242</v>
      </c>
      <c r="S51" s="1" t="s">
        <v>973</v>
      </c>
      <c r="T51" s="1">
        <v>0</v>
      </c>
      <c r="U51" s="1" t="s">
        <v>49</v>
      </c>
      <c r="V51" s="1" t="s">
        <v>36</v>
      </c>
      <c r="W51" s="11" t="s">
        <v>1243</v>
      </c>
      <c r="X51" s="1" t="s">
        <v>38</v>
      </c>
    </row>
    <row r="52" spans="16:24" ht="15.75" x14ac:dyDescent="0.3">
      <c r="P52" s="12"/>
      <c r="R52" s="11" t="s">
        <v>1244</v>
      </c>
      <c r="S52" s="1" t="s">
        <v>973</v>
      </c>
      <c r="T52" s="1">
        <v>0</v>
      </c>
      <c r="U52" s="1" t="s">
        <v>49</v>
      </c>
      <c r="V52" s="1" t="s">
        <v>36</v>
      </c>
      <c r="W52" s="11" t="s">
        <v>1245</v>
      </c>
      <c r="X52" s="1" t="s">
        <v>38</v>
      </c>
    </row>
    <row r="53" spans="16:24" ht="15.75" x14ac:dyDescent="0.3">
      <c r="P53" s="12"/>
      <c r="R53" s="1" t="s">
        <v>1246</v>
      </c>
      <c r="S53" s="1" t="s">
        <v>973</v>
      </c>
      <c r="T53" s="1">
        <v>0</v>
      </c>
      <c r="U53" s="1" t="s">
        <v>49</v>
      </c>
      <c r="V53" s="1" t="s">
        <v>36</v>
      </c>
      <c r="W53" s="1" t="s">
        <v>1247</v>
      </c>
      <c r="X53" s="1" t="s">
        <v>38</v>
      </c>
    </row>
    <row r="54" spans="16:24" x14ac:dyDescent="0.3">
      <c r="P54" s="11"/>
      <c r="R54" s="1" t="s">
        <v>1248</v>
      </c>
      <c r="S54" s="1" t="s">
        <v>973</v>
      </c>
      <c r="T54" s="1">
        <v>50</v>
      </c>
      <c r="U54" s="1" t="s">
        <v>49</v>
      </c>
      <c r="V54" s="1" t="s">
        <v>36</v>
      </c>
      <c r="W54" s="1" t="s">
        <v>1249</v>
      </c>
      <c r="X54" s="1" t="s">
        <v>38</v>
      </c>
    </row>
    <row r="55" spans="16:24" x14ac:dyDescent="0.3">
      <c r="P55" s="11"/>
      <c r="R55" s="1" t="s">
        <v>1250</v>
      </c>
      <c r="S55" s="1" t="s">
        <v>973</v>
      </c>
      <c r="T55" s="1">
        <v>60</v>
      </c>
      <c r="U55" s="1" t="s">
        <v>49</v>
      </c>
      <c r="V55" s="1" t="s">
        <v>36</v>
      </c>
      <c r="W55" s="1" t="s">
        <v>1251</v>
      </c>
      <c r="X55" s="1" t="s">
        <v>38</v>
      </c>
    </row>
    <row r="56" spans="16:24" x14ac:dyDescent="0.3">
      <c r="P56" s="11"/>
      <c r="R56" s="1" t="s">
        <v>1252</v>
      </c>
      <c r="S56" s="1" t="s">
        <v>973</v>
      </c>
      <c r="T56" s="1">
        <v>70</v>
      </c>
      <c r="U56" s="1" t="s">
        <v>49</v>
      </c>
      <c r="V56" s="1" t="s">
        <v>36</v>
      </c>
      <c r="W56" s="1" t="s">
        <v>1253</v>
      </c>
      <c r="X56" s="1" t="s">
        <v>38</v>
      </c>
    </row>
    <row r="57" spans="16:24" x14ac:dyDescent="0.3">
      <c r="P57" s="11"/>
      <c r="R57" s="1" t="s">
        <v>1254</v>
      </c>
      <c r="S57" s="1" t="s">
        <v>973</v>
      </c>
      <c r="T57" s="1">
        <v>0</v>
      </c>
      <c r="U57" s="1" t="s">
        <v>49</v>
      </c>
      <c r="V57" s="1" t="s">
        <v>36</v>
      </c>
      <c r="W57" s="1" t="s">
        <v>1255</v>
      </c>
      <c r="X57" s="1" t="s">
        <v>38</v>
      </c>
    </row>
    <row r="58" spans="16:24" x14ac:dyDescent="0.3">
      <c r="P58" s="11"/>
      <c r="R58" s="1" t="s">
        <v>1256</v>
      </c>
      <c r="S58" s="1" t="s">
        <v>973</v>
      </c>
      <c r="T58" s="1">
        <v>50</v>
      </c>
      <c r="U58" s="1" t="s">
        <v>49</v>
      </c>
      <c r="V58" s="1" t="s">
        <v>36</v>
      </c>
      <c r="W58" s="1" t="s">
        <v>1257</v>
      </c>
      <c r="X58" s="1" t="s">
        <v>38</v>
      </c>
    </row>
    <row r="59" spans="16:24" x14ac:dyDescent="0.3">
      <c r="P59" s="11"/>
      <c r="R59" s="1" t="s">
        <v>1258</v>
      </c>
      <c r="S59" s="1" t="s">
        <v>973</v>
      </c>
      <c r="T59" s="1">
        <v>60</v>
      </c>
      <c r="U59" s="1" t="s">
        <v>49</v>
      </c>
      <c r="V59" s="1" t="s">
        <v>36</v>
      </c>
      <c r="W59" s="1" t="s">
        <v>1259</v>
      </c>
      <c r="X59" s="1" t="s">
        <v>38</v>
      </c>
    </row>
    <row r="60" spans="16:24" x14ac:dyDescent="0.3">
      <c r="P60" s="11"/>
      <c r="R60" s="1" t="s">
        <v>1260</v>
      </c>
      <c r="S60" s="1" t="s">
        <v>973</v>
      </c>
      <c r="T60" s="1">
        <v>70</v>
      </c>
      <c r="U60" s="1" t="s">
        <v>49</v>
      </c>
      <c r="V60" s="1" t="s">
        <v>36</v>
      </c>
      <c r="W60" s="1" t="s">
        <v>1261</v>
      </c>
      <c r="X60" s="1" t="s">
        <v>38</v>
      </c>
    </row>
    <row r="61" spans="16:24" ht="15.75" x14ac:dyDescent="0.3">
      <c r="P61" s="12"/>
      <c r="R61" s="1" t="s">
        <v>1262</v>
      </c>
      <c r="S61" s="1" t="s">
        <v>973</v>
      </c>
      <c r="T61" s="1">
        <v>0</v>
      </c>
      <c r="U61" s="1" t="s">
        <v>49</v>
      </c>
      <c r="V61" s="1" t="s">
        <v>36</v>
      </c>
      <c r="W61" s="1" t="s">
        <v>1263</v>
      </c>
      <c r="X61" s="1" t="s">
        <v>38</v>
      </c>
    </row>
    <row r="62" spans="16:24" ht="15.75" x14ac:dyDescent="0.3">
      <c r="P62" s="12"/>
      <c r="R62" s="1" t="s">
        <v>1264</v>
      </c>
      <c r="S62" s="1" t="s">
        <v>973</v>
      </c>
      <c r="T62" s="1">
        <v>0</v>
      </c>
      <c r="U62" s="1" t="s">
        <v>49</v>
      </c>
      <c r="V62" s="1" t="s">
        <v>36</v>
      </c>
      <c r="W62" s="1" t="s">
        <v>1265</v>
      </c>
      <c r="X62" s="1" t="s">
        <v>38</v>
      </c>
    </row>
    <row r="63" spans="16:24" x14ac:dyDescent="0.3">
      <c r="R63" s="11" t="s">
        <v>1266</v>
      </c>
      <c r="S63" s="1" t="s">
        <v>973</v>
      </c>
      <c r="T63" s="1">
        <v>6</v>
      </c>
      <c r="U63" s="1" t="s">
        <v>49</v>
      </c>
      <c r="V63" s="1" t="s">
        <v>36</v>
      </c>
      <c r="W63" s="11" t="s">
        <v>1267</v>
      </c>
      <c r="X63" s="1" t="s">
        <v>38</v>
      </c>
    </row>
    <row r="64" spans="16:24" x14ac:dyDescent="0.3">
      <c r="R64" s="11" t="s">
        <v>1268</v>
      </c>
      <c r="S64" s="1" t="s">
        <v>973</v>
      </c>
      <c r="T64" s="1">
        <v>0</v>
      </c>
      <c r="U64" s="1" t="s">
        <v>49</v>
      </c>
      <c r="V64" s="1" t="s">
        <v>36</v>
      </c>
      <c r="W64" s="11" t="s">
        <v>1269</v>
      </c>
      <c r="X64" s="1" t="s">
        <v>38</v>
      </c>
    </row>
    <row r="65" spans="18:24" x14ac:dyDescent="0.3">
      <c r="R65" s="11" t="s">
        <v>1270</v>
      </c>
      <c r="S65" s="1" t="s">
        <v>973</v>
      </c>
      <c r="T65" s="1">
        <v>0</v>
      </c>
      <c r="U65" s="1" t="s">
        <v>49</v>
      </c>
      <c r="V65" s="1" t="s">
        <v>36</v>
      </c>
      <c r="W65" s="11" t="s">
        <v>1271</v>
      </c>
      <c r="X65" s="1" t="s">
        <v>38</v>
      </c>
    </row>
    <row r="66" spans="18:24" x14ac:dyDescent="0.3">
      <c r="R66" s="11" t="s">
        <v>1272</v>
      </c>
      <c r="S66" s="1" t="s">
        <v>973</v>
      </c>
      <c r="T66" s="1">
        <v>0</v>
      </c>
      <c r="U66" s="1" t="s">
        <v>49</v>
      </c>
      <c r="V66" s="1" t="s">
        <v>36</v>
      </c>
      <c r="W66" s="11" t="s">
        <v>1273</v>
      </c>
      <c r="X66" s="1" t="s">
        <v>38</v>
      </c>
    </row>
    <row r="67" spans="18:24" x14ac:dyDescent="0.3">
      <c r="R67" s="11" t="s">
        <v>1274</v>
      </c>
      <c r="S67" s="1" t="s">
        <v>973</v>
      </c>
      <c r="T67" s="1">
        <v>0</v>
      </c>
      <c r="U67" s="1" t="s">
        <v>49</v>
      </c>
      <c r="V67" s="1" t="s">
        <v>36</v>
      </c>
      <c r="W67" s="11" t="s">
        <v>1275</v>
      </c>
      <c r="X67" s="1" t="s">
        <v>38</v>
      </c>
    </row>
    <row r="68" spans="18:24" x14ac:dyDescent="0.3">
      <c r="R68" s="11" t="s">
        <v>1276</v>
      </c>
      <c r="S68" s="1" t="s">
        <v>973</v>
      </c>
      <c r="T68" s="1">
        <v>0</v>
      </c>
      <c r="U68" s="1" t="s">
        <v>49</v>
      </c>
      <c r="V68" s="1" t="s">
        <v>36</v>
      </c>
      <c r="W68" s="11" t="s">
        <v>1277</v>
      </c>
      <c r="X68" s="1" t="s">
        <v>38</v>
      </c>
    </row>
    <row r="69" spans="18:24" x14ac:dyDescent="0.3">
      <c r="R69" s="11" t="s">
        <v>1278</v>
      </c>
      <c r="S69" s="1" t="s">
        <v>973</v>
      </c>
      <c r="T69" s="1">
        <v>0</v>
      </c>
      <c r="U69" s="1" t="s">
        <v>49</v>
      </c>
      <c r="V69" s="1" t="s">
        <v>36</v>
      </c>
      <c r="W69" s="11" t="s">
        <v>1279</v>
      </c>
      <c r="X69" s="1" t="s">
        <v>38</v>
      </c>
    </row>
    <row r="70" spans="18:24" x14ac:dyDescent="0.3">
      <c r="R70" s="11" t="s">
        <v>1280</v>
      </c>
      <c r="S70" s="1" t="s">
        <v>973</v>
      </c>
      <c r="T70" s="1">
        <v>1650</v>
      </c>
      <c r="U70" s="1" t="s">
        <v>49</v>
      </c>
      <c r="V70" s="1" t="s">
        <v>36</v>
      </c>
      <c r="W70" s="63" t="s">
        <v>1574</v>
      </c>
      <c r="X70" s="1" t="s">
        <v>38</v>
      </c>
    </row>
    <row r="71" spans="18:24" x14ac:dyDescent="0.3">
      <c r="R71" s="11" t="s">
        <v>1281</v>
      </c>
      <c r="S71" s="1" t="s">
        <v>973</v>
      </c>
      <c r="T71" s="1">
        <f>T70+850</f>
        <v>2500</v>
      </c>
      <c r="U71" s="1" t="s">
        <v>49</v>
      </c>
      <c r="V71" s="1" t="s">
        <v>36</v>
      </c>
      <c r="W71" s="11" t="s">
        <v>1282</v>
      </c>
      <c r="X71" s="1" t="s">
        <v>38</v>
      </c>
    </row>
    <row r="72" spans="18:24" x14ac:dyDescent="0.3">
      <c r="R72" s="64" t="s">
        <v>1576</v>
      </c>
      <c r="S72" s="15" t="s">
        <v>973</v>
      </c>
      <c r="T72" s="15">
        <v>10</v>
      </c>
      <c r="U72" s="15" t="s">
        <v>49</v>
      </c>
      <c r="V72" s="15" t="s">
        <v>36</v>
      </c>
      <c r="W72" s="62" t="s">
        <v>1575</v>
      </c>
      <c r="X72" s="15" t="s">
        <v>38</v>
      </c>
    </row>
    <row r="73" spans="18:24" x14ac:dyDescent="0.3">
      <c r="R73" s="64" t="s">
        <v>1577</v>
      </c>
      <c r="S73" s="15" t="s">
        <v>973</v>
      </c>
      <c r="T73" s="15">
        <v>0</v>
      </c>
      <c r="U73" s="15" t="s">
        <v>49</v>
      </c>
      <c r="V73" s="15" t="s">
        <v>36</v>
      </c>
      <c r="W73" s="16" t="s">
        <v>1283</v>
      </c>
      <c r="X73" s="15" t="s">
        <v>38</v>
      </c>
    </row>
    <row r="74" spans="18:24" x14ac:dyDescent="0.3">
      <c r="R74" s="64" t="s">
        <v>1578</v>
      </c>
      <c r="S74" s="15" t="s">
        <v>973</v>
      </c>
      <c r="T74" s="15">
        <v>-10</v>
      </c>
      <c r="U74" s="15" t="s">
        <v>49</v>
      </c>
      <c r="V74" s="15" t="s">
        <v>36</v>
      </c>
      <c r="W74" s="16" t="s">
        <v>1284</v>
      </c>
      <c r="X74" s="15" t="s">
        <v>38</v>
      </c>
    </row>
    <row r="75" spans="18:24" x14ac:dyDescent="0.3">
      <c r="R75" s="62" t="s">
        <v>1579</v>
      </c>
      <c r="S75" s="15" t="s">
        <v>973</v>
      </c>
      <c r="T75" s="15">
        <v>0</v>
      </c>
      <c r="U75" s="15" t="s">
        <v>49</v>
      </c>
      <c r="V75" s="15" t="s">
        <v>36</v>
      </c>
      <c r="W75" s="62" t="s">
        <v>1580</v>
      </c>
      <c r="X75" s="15" t="s">
        <v>38</v>
      </c>
    </row>
    <row r="76" spans="18:24" x14ac:dyDescent="0.3">
      <c r="R76" s="16" t="s">
        <v>1285</v>
      </c>
      <c r="S76" s="15" t="s">
        <v>973</v>
      </c>
      <c r="T76" s="15">
        <v>182</v>
      </c>
      <c r="U76" s="15" t="s">
        <v>49</v>
      </c>
      <c r="V76" s="15" t="s">
        <v>36</v>
      </c>
      <c r="W76" s="16" t="s">
        <v>1286</v>
      </c>
      <c r="X76" s="15" t="s">
        <v>38</v>
      </c>
    </row>
    <row r="77" spans="18:24" x14ac:dyDescent="0.3">
      <c r="R77" s="16" t="s">
        <v>1287</v>
      </c>
      <c r="S77" s="15" t="s">
        <v>973</v>
      </c>
      <c r="T77" s="15">
        <v>364</v>
      </c>
      <c r="U77" s="15" t="s">
        <v>49</v>
      </c>
      <c r="V77" s="15" t="s">
        <v>36</v>
      </c>
      <c r="W77" s="16" t="s">
        <v>1288</v>
      </c>
      <c r="X77" s="15" t="s">
        <v>38</v>
      </c>
    </row>
    <row r="78" spans="18:24" x14ac:dyDescent="0.3">
      <c r="R78" s="16" t="s">
        <v>1289</v>
      </c>
      <c r="S78" s="15" t="s">
        <v>973</v>
      </c>
      <c r="T78" s="15">
        <v>546</v>
      </c>
      <c r="U78" s="15" t="s">
        <v>49</v>
      </c>
      <c r="V78" s="15" t="s">
        <v>36</v>
      </c>
      <c r="W78" s="16" t="s">
        <v>1290</v>
      </c>
      <c r="X78" s="15" t="s">
        <v>38</v>
      </c>
    </row>
    <row r="79" spans="18:24" x14ac:dyDescent="0.3">
      <c r="R79" s="16" t="s">
        <v>1291</v>
      </c>
      <c r="S79" s="15" t="s">
        <v>973</v>
      </c>
      <c r="T79" s="15">
        <v>728</v>
      </c>
      <c r="U79" s="15" t="s">
        <v>49</v>
      </c>
      <c r="V79" s="15" t="s">
        <v>36</v>
      </c>
      <c r="W79" s="16" t="s">
        <v>1292</v>
      </c>
      <c r="X79" s="15" t="s">
        <v>38</v>
      </c>
    </row>
    <row r="80" spans="18:24" x14ac:dyDescent="0.3">
      <c r="R80" s="16" t="s">
        <v>1293</v>
      </c>
      <c r="S80" s="15" t="s">
        <v>973</v>
      </c>
      <c r="T80" s="15">
        <v>910</v>
      </c>
      <c r="U80" s="15" t="s">
        <v>49</v>
      </c>
      <c r="V80" s="15" t="s">
        <v>36</v>
      </c>
      <c r="W80" s="16" t="s">
        <v>1294</v>
      </c>
      <c r="X80" s="15" t="s">
        <v>38</v>
      </c>
    </row>
    <row r="81" spans="18:24" x14ac:dyDescent="0.3">
      <c r="R81" s="64" t="s">
        <v>1582</v>
      </c>
      <c r="S81" s="15" t="s">
        <v>973</v>
      </c>
      <c r="T81" s="15">
        <v>0</v>
      </c>
      <c r="U81" s="15" t="s">
        <v>49</v>
      </c>
      <c r="V81" s="15" t="s">
        <v>36</v>
      </c>
      <c r="W81" s="64" t="s">
        <v>1581</v>
      </c>
      <c r="X81" s="15" t="s">
        <v>38</v>
      </c>
    </row>
    <row r="82" spans="18:24" x14ac:dyDescent="0.3">
      <c r="R82" s="64" t="s">
        <v>1584</v>
      </c>
      <c r="S82" s="15" t="s">
        <v>973</v>
      </c>
      <c r="T82" s="15">
        <v>0</v>
      </c>
      <c r="U82" s="15" t="s">
        <v>49</v>
      </c>
      <c r="V82" s="15" t="s">
        <v>36</v>
      </c>
      <c r="W82" s="64" t="s">
        <v>1583</v>
      </c>
      <c r="X82" s="15" t="s">
        <v>38</v>
      </c>
    </row>
    <row r="83" spans="18:24" x14ac:dyDescent="0.3">
      <c r="R83" s="64" t="s">
        <v>1586</v>
      </c>
      <c r="S83" s="15" t="s">
        <v>973</v>
      </c>
      <c r="T83" s="15">
        <v>0</v>
      </c>
      <c r="U83" s="15" t="s">
        <v>49</v>
      </c>
      <c r="V83" s="15" t="s">
        <v>36</v>
      </c>
      <c r="W83" s="64" t="s">
        <v>1585</v>
      </c>
      <c r="X83" s="15" t="s">
        <v>38</v>
      </c>
    </row>
    <row r="84" spans="18:24" x14ac:dyDescent="0.3">
      <c r="R84" s="64" t="s">
        <v>1588</v>
      </c>
      <c r="S84" s="15" t="s">
        <v>973</v>
      </c>
      <c r="T84" s="15">
        <v>100</v>
      </c>
      <c r="U84" s="15" t="s">
        <v>49</v>
      </c>
      <c r="V84" s="15" t="s">
        <v>36</v>
      </c>
      <c r="W84" s="64" t="s">
        <v>1587</v>
      </c>
      <c r="X84" s="15" t="s">
        <v>38</v>
      </c>
    </row>
    <row r="85" spans="18:24" x14ac:dyDescent="0.3">
      <c r="R85" s="64" t="s">
        <v>1590</v>
      </c>
      <c r="S85" s="15" t="s">
        <v>973</v>
      </c>
      <c r="T85" s="15">
        <v>100</v>
      </c>
      <c r="U85" s="15" t="s">
        <v>49</v>
      </c>
      <c r="V85" s="15" t="s">
        <v>36</v>
      </c>
      <c r="W85" s="64" t="s">
        <v>1589</v>
      </c>
      <c r="X85" s="15" t="s">
        <v>38</v>
      </c>
    </row>
  </sheetData>
  <mergeCells count="4">
    <mergeCell ref="B3:B29"/>
    <mergeCell ref="C3:C9"/>
    <mergeCell ref="C10:C18"/>
    <mergeCell ref="C19:C29"/>
  </mergeCells>
  <phoneticPr fontId="15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01"/>
  <sheetViews>
    <sheetView workbookViewId="0">
      <selection sqref="A1:D172"/>
    </sheetView>
  </sheetViews>
  <sheetFormatPr defaultColWidth="9" defaultRowHeight="13.5" x14ac:dyDescent="0.3"/>
  <cols>
    <col min="1" max="1" width="11.46484375" style="1" customWidth="1"/>
    <col min="2" max="2" width="27.1328125" bestFit="1" customWidth="1"/>
  </cols>
  <sheetData>
    <row r="1" spans="1:2" x14ac:dyDescent="0.3">
      <c r="A1" s="1" t="s">
        <v>1295</v>
      </c>
    </row>
    <row r="2" spans="1:2" x14ac:dyDescent="0.3">
      <c r="A2" s="1" t="s">
        <v>1296</v>
      </c>
      <c r="B2" s="1" t="s">
        <v>1297</v>
      </c>
    </row>
    <row r="3" spans="1:2" x14ac:dyDescent="0.3">
      <c r="A3" s="1" t="s">
        <v>1298</v>
      </c>
      <c r="B3" s="1" t="s">
        <v>1299</v>
      </c>
    </row>
    <row r="4" spans="1:2" x14ac:dyDescent="0.3">
      <c r="A4" s="1" t="s">
        <v>1300</v>
      </c>
      <c r="B4" s="1" t="s">
        <v>1301</v>
      </c>
    </row>
    <row r="5" spans="1:2" x14ac:dyDescent="0.3">
      <c r="A5" s="1" t="s">
        <v>1302</v>
      </c>
      <c r="B5" s="1" t="s">
        <v>1303</v>
      </c>
    </row>
    <row r="6" spans="1:2" x14ac:dyDescent="0.3">
      <c r="A6" s="1" t="s">
        <v>1304</v>
      </c>
      <c r="B6" s="1" t="s">
        <v>1301</v>
      </c>
    </row>
    <row r="7" spans="1:2" x14ac:dyDescent="0.3">
      <c r="A7" s="1" t="s">
        <v>1305</v>
      </c>
      <c r="B7" t="s">
        <v>1306</v>
      </c>
    </row>
    <row r="8" spans="1:2" x14ac:dyDescent="0.3">
      <c r="A8" s="1" t="s">
        <v>1307</v>
      </c>
      <c r="B8" s="1" t="s">
        <v>1308</v>
      </c>
    </row>
    <row r="9" spans="1:2" x14ac:dyDescent="0.3">
      <c r="A9" s="1" t="s">
        <v>1309</v>
      </c>
    </row>
    <row r="10" spans="1:2" x14ac:dyDescent="0.3">
      <c r="A10" s="1" t="s">
        <v>1310</v>
      </c>
    </row>
    <row r="11" spans="1:2" x14ac:dyDescent="0.3">
      <c r="A11" s="1" t="s">
        <v>1311</v>
      </c>
      <c r="B11" t="s">
        <v>1312</v>
      </c>
    </row>
    <row r="12" spans="1:2" x14ac:dyDescent="0.3">
      <c r="A12" s="1" t="s">
        <v>1313</v>
      </c>
      <c r="B12" t="s">
        <v>1314</v>
      </c>
    </row>
    <row r="13" spans="1:2" x14ac:dyDescent="0.3">
      <c r="A13" s="1" t="s">
        <v>1315</v>
      </c>
      <c r="B13" t="s">
        <v>1316</v>
      </c>
    </row>
    <row r="14" spans="1:2" x14ac:dyDescent="0.3">
      <c r="A14" s="1" t="s">
        <v>1317</v>
      </c>
      <c r="B14" t="s">
        <v>1318</v>
      </c>
    </row>
    <row r="15" spans="1:2" x14ac:dyDescent="0.3">
      <c r="A15" s="1" t="s">
        <v>1319</v>
      </c>
      <c r="B15" t="s">
        <v>1320</v>
      </c>
    </row>
    <row r="16" spans="1:2" x14ac:dyDescent="0.3">
      <c r="A16" s="1" t="s">
        <v>1321</v>
      </c>
      <c r="B16" t="s">
        <v>1322</v>
      </c>
    </row>
    <row r="17" spans="1:2" x14ac:dyDescent="0.3">
      <c r="A17" s="1" t="s">
        <v>1323</v>
      </c>
      <c r="B17" t="s">
        <v>1324</v>
      </c>
    </row>
    <row r="18" spans="1:2" x14ac:dyDescent="0.3">
      <c r="A18" s="1" t="s">
        <v>1325</v>
      </c>
      <c r="B18" t="s">
        <v>1326</v>
      </c>
    </row>
    <row r="19" spans="1:2" x14ac:dyDescent="0.3">
      <c r="A19" s="1" t="s">
        <v>1327</v>
      </c>
      <c r="B19" t="s">
        <v>1328</v>
      </c>
    </row>
    <row r="20" spans="1:2" x14ac:dyDescent="0.3">
      <c r="A20" s="1" t="s">
        <v>1329</v>
      </c>
      <c r="B20" t="s">
        <v>1330</v>
      </c>
    </row>
    <row r="21" spans="1:2" x14ac:dyDescent="0.3">
      <c r="A21" s="1" t="s">
        <v>1331</v>
      </c>
      <c r="B21" t="s">
        <v>1332</v>
      </c>
    </row>
    <row r="22" spans="1:2" x14ac:dyDescent="0.3">
      <c r="A22" s="1" t="s">
        <v>1333</v>
      </c>
      <c r="B22" t="s">
        <v>1334</v>
      </c>
    </row>
    <row r="23" spans="1:2" x14ac:dyDescent="0.3">
      <c r="A23" s="1" t="s">
        <v>1335</v>
      </c>
      <c r="B23" t="s">
        <v>1336</v>
      </c>
    </row>
    <row r="24" spans="1:2" x14ac:dyDescent="0.3">
      <c r="A24" s="1" t="s">
        <v>1337</v>
      </c>
      <c r="B24" t="s">
        <v>1338</v>
      </c>
    </row>
    <row r="25" spans="1:2" x14ac:dyDescent="0.3">
      <c r="A25" s="1" t="s">
        <v>1339</v>
      </c>
      <c r="B25" t="s">
        <v>1340</v>
      </c>
    </row>
    <row r="26" spans="1:2" x14ac:dyDescent="0.3">
      <c r="A26" s="1" t="s">
        <v>1341</v>
      </c>
    </row>
    <row r="27" spans="1:2" x14ac:dyDescent="0.3">
      <c r="A27" s="1" t="s">
        <v>1342</v>
      </c>
    </row>
    <row r="28" spans="1:2" x14ac:dyDescent="0.3">
      <c r="A28" s="1" t="s">
        <v>1343</v>
      </c>
    </row>
    <row r="29" spans="1:2" x14ac:dyDescent="0.3">
      <c r="A29" s="1" t="s">
        <v>1344</v>
      </c>
    </row>
    <row r="30" spans="1:2" x14ac:dyDescent="0.3">
      <c r="A30" s="1" t="s">
        <v>1345</v>
      </c>
    </row>
    <row r="31" spans="1:2" x14ac:dyDescent="0.3">
      <c r="A31" s="1" t="s">
        <v>1346</v>
      </c>
      <c r="B31" t="s">
        <v>1347</v>
      </c>
    </row>
    <row r="32" spans="1:2" x14ac:dyDescent="0.3">
      <c r="A32" s="1" t="s">
        <v>1348</v>
      </c>
      <c r="B32" t="s">
        <v>1349</v>
      </c>
    </row>
    <row r="33" spans="1:2" x14ac:dyDescent="0.3">
      <c r="A33" s="1" t="s">
        <v>1350</v>
      </c>
      <c r="B33" t="s">
        <v>1351</v>
      </c>
    </row>
    <row r="34" spans="1:2" x14ac:dyDescent="0.3">
      <c r="A34" s="1" t="s">
        <v>1352</v>
      </c>
      <c r="B34" t="s">
        <v>1353</v>
      </c>
    </row>
    <row r="35" spans="1:2" x14ac:dyDescent="0.3">
      <c r="A35" s="1" t="s">
        <v>1354</v>
      </c>
      <c r="B35" t="s">
        <v>1355</v>
      </c>
    </row>
    <row r="36" spans="1:2" x14ac:dyDescent="0.3">
      <c r="A36" s="1" t="s">
        <v>1356</v>
      </c>
      <c r="B36" t="s">
        <v>1357</v>
      </c>
    </row>
    <row r="37" spans="1:2" x14ac:dyDescent="0.3">
      <c r="A37" s="1" t="s">
        <v>1358</v>
      </c>
    </row>
    <row r="38" spans="1:2" x14ac:dyDescent="0.3">
      <c r="A38" s="1" t="s">
        <v>1359</v>
      </c>
    </row>
    <row r="39" spans="1:2" x14ac:dyDescent="0.3">
      <c r="A39" s="1" t="s">
        <v>1360</v>
      </c>
    </row>
    <row r="40" spans="1:2" x14ac:dyDescent="0.3">
      <c r="A40" s="1" t="s">
        <v>1361</v>
      </c>
    </row>
    <row r="41" spans="1:2" x14ac:dyDescent="0.3">
      <c r="A41" s="1" t="s">
        <v>1362</v>
      </c>
    </row>
    <row r="42" spans="1:2" x14ac:dyDescent="0.3">
      <c r="A42" s="1" t="s">
        <v>1363</v>
      </c>
    </row>
    <row r="43" spans="1:2" x14ac:dyDescent="0.3">
      <c r="A43" s="1" t="s">
        <v>1364</v>
      </c>
    </row>
    <row r="44" spans="1:2" x14ac:dyDescent="0.3">
      <c r="A44" s="1" t="s">
        <v>1365</v>
      </c>
    </row>
    <row r="45" spans="1:2" x14ac:dyDescent="0.3">
      <c r="A45" s="1" t="s">
        <v>1366</v>
      </c>
    </row>
    <row r="46" spans="1:2" x14ac:dyDescent="0.3">
      <c r="A46" s="1" t="s">
        <v>1367</v>
      </c>
    </row>
    <row r="47" spans="1:2" x14ac:dyDescent="0.3">
      <c r="A47" s="1" t="s">
        <v>1368</v>
      </c>
    </row>
    <row r="48" spans="1:2" x14ac:dyDescent="0.3">
      <c r="A48" s="1" t="s">
        <v>1369</v>
      </c>
    </row>
    <row r="49" spans="1:2" x14ac:dyDescent="0.3">
      <c r="A49" s="1" t="s">
        <v>1370</v>
      </c>
    </row>
    <row r="50" spans="1:2" x14ac:dyDescent="0.3">
      <c r="A50" s="1" t="s">
        <v>1371</v>
      </c>
    </row>
    <row r="51" spans="1:2" x14ac:dyDescent="0.3">
      <c r="A51" s="1" t="s">
        <v>1372</v>
      </c>
      <c r="B51" t="s">
        <v>1373</v>
      </c>
    </row>
    <row r="52" spans="1:2" x14ac:dyDescent="0.3">
      <c r="A52" s="1" t="s">
        <v>1374</v>
      </c>
      <c r="B52" t="s">
        <v>1375</v>
      </c>
    </row>
    <row r="53" spans="1:2" x14ac:dyDescent="0.3">
      <c r="A53" s="1" t="s">
        <v>1376</v>
      </c>
      <c r="B53" t="s">
        <v>1377</v>
      </c>
    </row>
    <row r="54" spans="1:2" x14ac:dyDescent="0.3">
      <c r="A54" s="1" t="s">
        <v>1378</v>
      </c>
      <c r="B54" t="s">
        <v>1379</v>
      </c>
    </row>
    <row r="55" spans="1:2" x14ac:dyDescent="0.3">
      <c r="A55" s="1" t="s">
        <v>1380</v>
      </c>
      <c r="B55" t="s">
        <v>1381</v>
      </c>
    </row>
    <row r="56" spans="1:2" x14ac:dyDescent="0.3">
      <c r="A56" s="1" t="s">
        <v>1382</v>
      </c>
      <c r="B56" t="s">
        <v>1383</v>
      </c>
    </row>
    <row r="57" spans="1:2" x14ac:dyDescent="0.3">
      <c r="A57" s="1" t="s">
        <v>1384</v>
      </c>
      <c r="B57" t="s">
        <v>1385</v>
      </c>
    </row>
    <row r="58" spans="1:2" x14ac:dyDescent="0.3">
      <c r="A58" s="1" t="s">
        <v>1386</v>
      </c>
      <c r="B58" t="s">
        <v>1387</v>
      </c>
    </row>
    <row r="59" spans="1:2" x14ac:dyDescent="0.3">
      <c r="A59" s="1" t="s">
        <v>1388</v>
      </c>
      <c r="B59" t="s">
        <v>1389</v>
      </c>
    </row>
    <row r="60" spans="1:2" x14ac:dyDescent="0.3">
      <c r="A60" s="1" t="s">
        <v>1390</v>
      </c>
      <c r="B60" t="s">
        <v>1391</v>
      </c>
    </row>
    <row r="61" spans="1:2" x14ac:dyDescent="0.3">
      <c r="A61" s="1" t="s">
        <v>1392</v>
      </c>
      <c r="B61" t="s">
        <v>1393</v>
      </c>
    </row>
    <row r="62" spans="1:2" x14ac:dyDescent="0.3">
      <c r="A62" s="1" t="s">
        <v>1394</v>
      </c>
      <c r="B62" t="s">
        <v>1395</v>
      </c>
    </row>
    <row r="63" spans="1:2" x14ac:dyDescent="0.3">
      <c r="A63" s="1" t="s">
        <v>1396</v>
      </c>
      <c r="B63" t="s">
        <v>1397</v>
      </c>
    </row>
    <row r="64" spans="1:2" x14ac:dyDescent="0.3">
      <c r="A64" s="1" t="s">
        <v>1398</v>
      </c>
      <c r="B64" t="s">
        <v>1399</v>
      </c>
    </row>
    <row r="65" spans="1:1" x14ac:dyDescent="0.3">
      <c r="A65" s="1" t="s">
        <v>1400</v>
      </c>
    </row>
    <row r="66" spans="1:1" x14ac:dyDescent="0.3">
      <c r="A66" s="1" t="s">
        <v>1401</v>
      </c>
    </row>
    <row r="67" spans="1:1" x14ac:dyDescent="0.3">
      <c r="A67" s="1" t="s">
        <v>1402</v>
      </c>
    </row>
    <row r="68" spans="1:1" x14ac:dyDescent="0.3">
      <c r="A68" s="1" t="s">
        <v>1403</v>
      </c>
    </row>
    <row r="69" spans="1:1" x14ac:dyDescent="0.3">
      <c r="A69" s="1" t="s">
        <v>1404</v>
      </c>
    </row>
    <row r="70" spans="1:1" x14ac:dyDescent="0.3">
      <c r="A70" s="1" t="s">
        <v>1405</v>
      </c>
    </row>
    <row r="71" spans="1:1" x14ac:dyDescent="0.3">
      <c r="A71" s="1" t="s">
        <v>1406</v>
      </c>
    </row>
    <row r="72" spans="1:1" x14ac:dyDescent="0.3">
      <c r="A72" s="1" t="s">
        <v>1407</v>
      </c>
    </row>
    <row r="73" spans="1:1" x14ac:dyDescent="0.3">
      <c r="A73" s="1" t="s">
        <v>1408</v>
      </c>
    </row>
    <row r="74" spans="1:1" x14ac:dyDescent="0.3">
      <c r="A74" s="1" t="s">
        <v>1409</v>
      </c>
    </row>
    <row r="75" spans="1:1" x14ac:dyDescent="0.3">
      <c r="A75" s="1" t="s">
        <v>1410</v>
      </c>
    </row>
    <row r="76" spans="1:1" x14ac:dyDescent="0.3">
      <c r="A76" s="1" t="s">
        <v>1411</v>
      </c>
    </row>
    <row r="77" spans="1:1" x14ac:dyDescent="0.3">
      <c r="A77" s="1" t="s">
        <v>1412</v>
      </c>
    </row>
    <row r="78" spans="1:1" x14ac:dyDescent="0.3">
      <c r="A78" s="1" t="s">
        <v>1413</v>
      </c>
    </row>
    <row r="79" spans="1:1" x14ac:dyDescent="0.3">
      <c r="A79" s="1" t="s">
        <v>1414</v>
      </c>
    </row>
    <row r="80" spans="1:1" x14ac:dyDescent="0.3">
      <c r="A80" s="1" t="s">
        <v>1415</v>
      </c>
    </row>
    <row r="81" spans="1:2" x14ac:dyDescent="0.3">
      <c r="A81" s="1" t="s">
        <v>1416</v>
      </c>
      <c r="B81" t="s">
        <v>1417</v>
      </c>
    </row>
    <row r="82" spans="1:2" x14ac:dyDescent="0.3">
      <c r="A82" s="1" t="s">
        <v>1418</v>
      </c>
      <c r="B82" t="s">
        <v>1419</v>
      </c>
    </row>
    <row r="83" spans="1:2" x14ac:dyDescent="0.3">
      <c r="A83" s="1" t="s">
        <v>1420</v>
      </c>
      <c r="B83" t="s">
        <v>1421</v>
      </c>
    </row>
    <row r="84" spans="1:2" x14ac:dyDescent="0.3">
      <c r="A84" s="1" t="s">
        <v>1422</v>
      </c>
      <c r="B84" t="s">
        <v>1423</v>
      </c>
    </row>
    <row r="85" spans="1:2" x14ac:dyDescent="0.3">
      <c r="A85" s="1" t="s">
        <v>1424</v>
      </c>
      <c r="B85" t="s">
        <v>1425</v>
      </c>
    </row>
    <row r="86" spans="1:2" x14ac:dyDescent="0.3">
      <c r="A86" s="1" t="s">
        <v>1426</v>
      </c>
      <c r="B86" t="s">
        <v>1427</v>
      </c>
    </row>
    <row r="87" spans="1:2" x14ac:dyDescent="0.3">
      <c r="A87" s="1" t="s">
        <v>1428</v>
      </c>
    </row>
    <row r="88" spans="1:2" x14ac:dyDescent="0.3">
      <c r="A88" s="1" t="s">
        <v>1429</v>
      </c>
    </row>
    <row r="89" spans="1:2" x14ac:dyDescent="0.3">
      <c r="A89" s="1" t="s">
        <v>1430</v>
      </c>
    </row>
    <row r="90" spans="1:2" x14ac:dyDescent="0.3">
      <c r="A90" s="1" t="s">
        <v>1431</v>
      </c>
    </row>
    <row r="91" spans="1:2" x14ac:dyDescent="0.3">
      <c r="A91" s="1" t="s">
        <v>1432</v>
      </c>
    </row>
    <row r="92" spans="1:2" x14ac:dyDescent="0.3">
      <c r="A92" s="1" t="s">
        <v>1433</v>
      </c>
    </row>
    <row r="93" spans="1:2" x14ac:dyDescent="0.3">
      <c r="A93" s="1" t="s">
        <v>1434</v>
      </c>
    </row>
    <row r="94" spans="1:2" x14ac:dyDescent="0.3">
      <c r="A94" s="1" t="s">
        <v>1435</v>
      </c>
    </row>
    <row r="95" spans="1:2" x14ac:dyDescent="0.3">
      <c r="A95" s="1" t="s">
        <v>1436</v>
      </c>
    </row>
    <row r="96" spans="1:2" x14ac:dyDescent="0.3">
      <c r="A96" s="1" t="s">
        <v>1437</v>
      </c>
    </row>
    <row r="97" spans="1:3" x14ac:dyDescent="0.3">
      <c r="A97" s="1" t="s">
        <v>1438</v>
      </c>
    </row>
    <row r="98" spans="1:3" x14ac:dyDescent="0.3">
      <c r="A98" s="1" t="s">
        <v>1439</v>
      </c>
    </row>
    <row r="99" spans="1:3" x14ac:dyDescent="0.3">
      <c r="A99" s="1" t="s">
        <v>1440</v>
      </c>
    </row>
    <row r="100" spans="1:3" x14ac:dyDescent="0.3">
      <c r="A100" s="1" t="s">
        <v>1441</v>
      </c>
    </row>
    <row r="101" spans="1:3" x14ac:dyDescent="0.3">
      <c r="A101" s="1" t="s">
        <v>1442</v>
      </c>
      <c r="B101" t="s">
        <v>768</v>
      </c>
      <c r="C101" t="s">
        <v>1443</v>
      </c>
    </row>
    <row r="102" spans="1:3" x14ac:dyDescent="0.3">
      <c r="A102" s="1" t="s">
        <v>1444</v>
      </c>
      <c r="B102" t="s">
        <v>768</v>
      </c>
      <c r="C102" t="s">
        <v>1445</v>
      </c>
    </row>
    <row r="103" spans="1:3" x14ac:dyDescent="0.3">
      <c r="A103" s="1" t="s">
        <v>1446</v>
      </c>
      <c r="B103" t="s">
        <v>768</v>
      </c>
      <c r="C103" t="s">
        <v>1140</v>
      </c>
    </row>
    <row r="104" spans="1:3" x14ac:dyDescent="0.3">
      <c r="A104" s="1" t="s">
        <v>1447</v>
      </c>
      <c r="B104" t="s">
        <v>774</v>
      </c>
      <c r="C104" t="s">
        <v>1443</v>
      </c>
    </row>
    <row r="105" spans="1:3" x14ac:dyDescent="0.3">
      <c r="A105" s="1" t="s">
        <v>1448</v>
      </c>
      <c r="B105" t="s">
        <v>774</v>
      </c>
      <c r="C105" t="s">
        <v>1445</v>
      </c>
    </row>
    <row r="106" spans="1:3" x14ac:dyDescent="0.3">
      <c r="A106" s="1" t="s">
        <v>1449</v>
      </c>
      <c r="B106" t="s">
        <v>774</v>
      </c>
      <c r="C106" t="s">
        <v>1140</v>
      </c>
    </row>
    <row r="107" spans="1:3" x14ac:dyDescent="0.3">
      <c r="A107" s="1" t="s">
        <v>1450</v>
      </c>
      <c r="B107" t="s">
        <v>777</v>
      </c>
      <c r="C107" t="s">
        <v>1443</v>
      </c>
    </row>
    <row r="108" spans="1:3" x14ac:dyDescent="0.3">
      <c r="A108" s="1" t="s">
        <v>1451</v>
      </c>
      <c r="B108" t="s">
        <v>777</v>
      </c>
      <c r="C108" t="s">
        <v>1445</v>
      </c>
    </row>
    <row r="109" spans="1:3" x14ac:dyDescent="0.3">
      <c r="A109" s="1" t="s">
        <v>1452</v>
      </c>
      <c r="B109" t="s">
        <v>777</v>
      </c>
      <c r="C109" t="s">
        <v>1140</v>
      </c>
    </row>
    <row r="110" spans="1:3" x14ac:dyDescent="0.3">
      <c r="A110" s="1" t="s">
        <v>1453</v>
      </c>
      <c r="B110" t="s">
        <v>780</v>
      </c>
      <c r="C110" t="s">
        <v>1443</v>
      </c>
    </row>
    <row r="111" spans="1:3" x14ac:dyDescent="0.3">
      <c r="A111" s="1" t="s">
        <v>1454</v>
      </c>
      <c r="B111" t="s">
        <v>780</v>
      </c>
      <c r="C111" t="s">
        <v>1445</v>
      </c>
    </row>
    <row r="112" spans="1:3" x14ac:dyDescent="0.3">
      <c r="A112" s="1" t="s">
        <v>1455</v>
      </c>
      <c r="B112" t="s">
        <v>780</v>
      </c>
      <c r="C112" t="s">
        <v>1140</v>
      </c>
    </row>
    <row r="113" spans="1:3" x14ac:dyDescent="0.3">
      <c r="A113" s="1" t="s">
        <v>1456</v>
      </c>
      <c r="B113" t="s">
        <v>1457</v>
      </c>
      <c r="C113" t="s">
        <v>1443</v>
      </c>
    </row>
    <row r="114" spans="1:3" x14ac:dyDescent="0.3">
      <c r="A114" s="1" t="s">
        <v>1458</v>
      </c>
      <c r="B114" t="s">
        <v>1457</v>
      </c>
      <c r="C114" t="s">
        <v>1445</v>
      </c>
    </row>
    <row r="115" spans="1:3" x14ac:dyDescent="0.3">
      <c r="A115" s="1" t="s">
        <v>1459</v>
      </c>
      <c r="B115" t="s">
        <v>1457</v>
      </c>
      <c r="C115" t="s">
        <v>1140</v>
      </c>
    </row>
    <row r="116" spans="1:3" x14ac:dyDescent="0.3">
      <c r="A116" s="1" t="s">
        <v>1460</v>
      </c>
      <c r="B116" t="s">
        <v>1461</v>
      </c>
      <c r="C116" t="s">
        <v>1443</v>
      </c>
    </row>
    <row r="117" spans="1:3" x14ac:dyDescent="0.3">
      <c r="A117" s="1" t="s">
        <v>1462</v>
      </c>
      <c r="B117" t="s">
        <v>1461</v>
      </c>
      <c r="C117" t="s">
        <v>1445</v>
      </c>
    </row>
    <row r="118" spans="1:3" x14ac:dyDescent="0.3">
      <c r="A118" s="1" t="s">
        <v>1463</v>
      </c>
      <c r="B118" t="s">
        <v>1461</v>
      </c>
      <c r="C118" t="s">
        <v>1140</v>
      </c>
    </row>
    <row r="119" spans="1:3" x14ac:dyDescent="0.3">
      <c r="A119" s="1" t="s">
        <v>1464</v>
      </c>
      <c r="B119" t="s">
        <v>1465</v>
      </c>
      <c r="C119" t="s">
        <v>1443</v>
      </c>
    </row>
    <row r="120" spans="1:3" x14ac:dyDescent="0.3">
      <c r="A120" s="1" t="s">
        <v>1466</v>
      </c>
      <c r="B120" t="s">
        <v>1465</v>
      </c>
      <c r="C120" t="s">
        <v>1445</v>
      </c>
    </row>
    <row r="121" spans="1:3" x14ac:dyDescent="0.3">
      <c r="A121" s="1" t="s">
        <v>1467</v>
      </c>
      <c r="B121" t="s">
        <v>1465</v>
      </c>
      <c r="C121" t="s">
        <v>1140</v>
      </c>
    </row>
    <row r="122" spans="1:3" x14ac:dyDescent="0.3">
      <c r="A122" s="1" t="s">
        <v>1468</v>
      </c>
      <c r="B122" t="s">
        <v>1469</v>
      </c>
      <c r="C122" t="s">
        <v>1443</v>
      </c>
    </row>
    <row r="123" spans="1:3" x14ac:dyDescent="0.3">
      <c r="A123" s="1" t="s">
        <v>1470</v>
      </c>
      <c r="B123" t="s">
        <v>1469</v>
      </c>
      <c r="C123" t="s">
        <v>1445</v>
      </c>
    </row>
    <row r="124" spans="1:3" x14ac:dyDescent="0.3">
      <c r="A124" s="1" t="s">
        <v>1471</v>
      </c>
      <c r="B124" t="s">
        <v>1469</v>
      </c>
      <c r="C124" t="s">
        <v>1140</v>
      </c>
    </row>
    <row r="125" spans="1:3" x14ac:dyDescent="0.3">
      <c r="A125" s="1" t="s">
        <v>1472</v>
      </c>
      <c r="B125" t="s">
        <v>857</v>
      </c>
      <c r="C125" t="s">
        <v>1443</v>
      </c>
    </row>
    <row r="126" spans="1:3" x14ac:dyDescent="0.3">
      <c r="A126" s="1" t="s">
        <v>1473</v>
      </c>
      <c r="B126" t="s">
        <v>857</v>
      </c>
      <c r="C126" t="s">
        <v>1445</v>
      </c>
    </row>
    <row r="127" spans="1:3" x14ac:dyDescent="0.3">
      <c r="A127" s="1" t="s">
        <v>1474</v>
      </c>
      <c r="B127" t="s">
        <v>857</v>
      </c>
      <c r="C127" t="s">
        <v>1140</v>
      </c>
    </row>
    <row r="128" spans="1:3" x14ac:dyDescent="0.3">
      <c r="A128" s="1" t="s">
        <v>1475</v>
      </c>
      <c r="B128" t="s">
        <v>858</v>
      </c>
      <c r="C128" t="s">
        <v>1443</v>
      </c>
    </row>
    <row r="129" spans="1:3" x14ac:dyDescent="0.3">
      <c r="A129" s="1" t="s">
        <v>1476</v>
      </c>
      <c r="B129" t="s">
        <v>858</v>
      </c>
      <c r="C129" t="s">
        <v>1445</v>
      </c>
    </row>
    <row r="130" spans="1:3" x14ac:dyDescent="0.3">
      <c r="A130" s="1" t="s">
        <v>1477</v>
      </c>
      <c r="B130" t="s">
        <v>858</v>
      </c>
      <c r="C130" t="s">
        <v>1140</v>
      </c>
    </row>
    <row r="131" spans="1:3" x14ac:dyDescent="0.3">
      <c r="A131" s="1" t="s">
        <v>1478</v>
      </c>
      <c r="B131" t="s">
        <v>803</v>
      </c>
      <c r="C131" t="s">
        <v>1443</v>
      </c>
    </row>
    <row r="132" spans="1:3" x14ac:dyDescent="0.3">
      <c r="A132" s="1" t="s">
        <v>1479</v>
      </c>
      <c r="B132" t="s">
        <v>803</v>
      </c>
      <c r="C132" t="s">
        <v>1445</v>
      </c>
    </row>
    <row r="133" spans="1:3" x14ac:dyDescent="0.3">
      <c r="A133" s="1" t="s">
        <v>1480</v>
      </c>
      <c r="B133" t="s">
        <v>803</v>
      </c>
      <c r="C133" t="s">
        <v>1140</v>
      </c>
    </row>
    <row r="134" spans="1:3" x14ac:dyDescent="0.3">
      <c r="A134" s="1" t="s">
        <v>1481</v>
      </c>
      <c r="B134" t="s">
        <v>806</v>
      </c>
      <c r="C134" t="s">
        <v>1443</v>
      </c>
    </row>
    <row r="135" spans="1:3" x14ac:dyDescent="0.3">
      <c r="A135" s="1" t="s">
        <v>1482</v>
      </c>
      <c r="B135" t="s">
        <v>806</v>
      </c>
      <c r="C135" t="s">
        <v>1445</v>
      </c>
    </row>
    <row r="136" spans="1:3" x14ac:dyDescent="0.3">
      <c r="A136" s="1" t="s">
        <v>1483</v>
      </c>
      <c r="B136" t="s">
        <v>806</v>
      </c>
      <c r="C136" t="s">
        <v>1140</v>
      </c>
    </row>
    <row r="137" spans="1:3" x14ac:dyDescent="0.3">
      <c r="A137" s="1" t="s">
        <v>1484</v>
      </c>
      <c r="B137" t="s">
        <v>809</v>
      </c>
      <c r="C137" t="s">
        <v>1443</v>
      </c>
    </row>
    <row r="138" spans="1:3" x14ac:dyDescent="0.3">
      <c r="A138" s="1" t="s">
        <v>1485</v>
      </c>
      <c r="B138" t="s">
        <v>809</v>
      </c>
      <c r="C138" t="s">
        <v>1445</v>
      </c>
    </row>
    <row r="139" spans="1:3" x14ac:dyDescent="0.3">
      <c r="A139" s="1" t="s">
        <v>1486</v>
      </c>
      <c r="B139" t="s">
        <v>809</v>
      </c>
      <c r="C139" t="s">
        <v>1140</v>
      </c>
    </row>
    <row r="140" spans="1:3" x14ac:dyDescent="0.3">
      <c r="A140" s="1" t="s">
        <v>1487</v>
      </c>
      <c r="B140" t="s">
        <v>1488</v>
      </c>
      <c r="C140" t="s">
        <v>1443</v>
      </c>
    </row>
    <row r="141" spans="1:3" x14ac:dyDescent="0.3">
      <c r="A141" s="1" t="s">
        <v>1489</v>
      </c>
      <c r="B141" t="s">
        <v>1488</v>
      </c>
      <c r="C141" t="s">
        <v>1445</v>
      </c>
    </row>
    <row r="142" spans="1:3" x14ac:dyDescent="0.3">
      <c r="A142" s="1" t="s">
        <v>1490</v>
      </c>
      <c r="B142" t="s">
        <v>1488</v>
      </c>
      <c r="C142" t="s">
        <v>1140</v>
      </c>
    </row>
    <row r="143" spans="1:3" x14ac:dyDescent="0.3">
      <c r="A143" s="1" t="s">
        <v>1491</v>
      </c>
      <c r="B143" t="s">
        <v>816</v>
      </c>
      <c r="C143" t="s">
        <v>1443</v>
      </c>
    </row>
    <row r="144" spans="1:3" x14ac:dyDescent="0.3">
      <c r="A144" s="1" t="s">
        <v>1492</v>
      </c>
      <c r="B144" t="s">
        <v>816</v>
      </c>
      <c r="C144" t="s">
        <v>1445</v>
      </c>
    </row>
    <row r="145" spans="1:3" x14ac:dyDescent="0.3">
      <c r="A145" s="1" t="s">
        <v>1493</v>
      </c>
      <c r="B145" t="s">
        <v>816</v>
      </c>
      <c r="C145" t="s">
        <v>1140</v>
      </c>
    </row>
    <row r="146" spans="1:3" x14ac:dyDescent="0.3">
      <c r="A146" s="1" t="s">
        <v>1494</v>
      </c>
      <c r="B146" t="s">
        <v>1495</v>
      </c>
      <c r="C146" t="s">
        <v>1443</v>
      </c>
    </row>
    <row r="147" spans="1:3" x14ac:dyDescent="0.3">
      <c r="A147" s="1" t="s">
        <v>1496</v>
      </c>
      <c r="B147" t="s">
        <v>1495</v>
      </c>
      <c r="C147" t="s">
        <v>1445</v>
      </c>
    </row>
    <row r="148" spans="1:3" x14ac:dyDescent="0.3">
      <c r="A148" s="1" t="s">
        <v>1497</v>
      </c>
      <c r="B148" t="s">
        <v>1495</v>
      </c>
      <c r="C148" t="s">
        <v>1140</v>
      </c>
    </row>
    <row r="149" spans="1:3" x14ac:dyDescent="0.3">
      <c r="A149" s="1" t="s">
        <v>1498</v>
      </c>
      <c r="B149" t="s">
        <v>822</v>
      </c>
      <c r="C149" t="s">
        <v>1443</v>
      </c>
    </row>
    <row r="150" spans="1:3" x14ac:dyDescent="0.3">
      <c r="A150" s="1" t="s">
        <v>1499</v>
      </c>
      <c r="B150" t="s">
        <v>822</v>
      </c>
      <c r="C150" t="s">
        <v>1445</v>
      </c>
    </row>
    <row r="151" spans="1:3" x14ac:dyDescent="0.3">
      <c r="A151" s="1" t="s">
        <v>1500</v>
      </c>
      <c r="B151" t="s">
        <v>822</v>
      </c>
      <c r="C151" t="s">
        <v>1140</v>
      </c>
    </row>
    <row r="152" spans="1:3" x14ac:dyDescent="0.3">
      <c r="A152" s="1" t="s">
        <v>1501</v>
      </c>
      <c r="B152" t="s">
        <v>825</v>
      </c>
      <c r="C152" t="s">
        <v>1443</v>
      </c>
    </row>
    <row r="153" spans="1:3" x14ac:dyDescent="0.3">
      <c r="A153" s="1" t="s">
        <v>1502</v>
      </c>
      <c r="B153" t="s">
        <v>825</v>
      </c>
      <c r="C153" t="s">
        <v>1445</v>
      </c>
    </row>
    <row r="154" spans="1:3" x14ac:dyDescent="0.3">
      <c r="A154" s="1" t="s">
        <v>1503</v>
      </c>
      <c r="B154" t="s">
        <v>825</v>
      </c>
      <c r="C154" t="s">
        <v>1140</v>
      </c>
    </row>
    <row r="155" spans="1:3" x14ac:dyDescent="0.3">
      <c r="A155" s="1" t="s">
        <v>1504</v>
      </c>
      <c r="B155" t="s">
        <v>828</v>
      </c>
      <c r="C155" t="s">
        <v>1443</v>
      </c>
    </row>
    <row r="156" spans="1:3" x14ac:dyDescent="0.3">
      <c r="A156" s="1" t="s">
        <v>1505</v>
      </c>
      <c r="B156" t="s">
        <v>828</v>
      </c>
      <c r="C156" t="s">
        <v>1445</v>
      </c>
    </row>
    <row r="157" spans="1:3" x14ac:dyDescent="0.3">
      <c r="A157" s="1" t="s">
        <v>1506</v>
      </c>
      <c r="B157" t="s">
        <v>828</v>
      </c>
      <c r="C157" t="s">
        <v>1140</v>
      </c>
    </row>
    <row r="158" spans="1:3" x14ac:dyDescent="0.3">
      <c r="A158" s="1" t="s">
        <v>1507</v>
      </c>
      <c r="B158" t="s">
        <v>831</v>
      </c>
      <c r="C158" t="s">
        <v>1443</v>
      </c>
    </row>
    <row r="159" spans="1:3" x14ac:dyDescent="0.3">
      <c r="A159" s="1" t="s">
        <v>1508</v>
      </c>
      <c r="B159" t="s">
        <v>831</v>
      </c>
      <c r="C159" t="s">
        <v>1445</v>
      </c>
    </row>
    <row r="160" spans="1:3" x14ac:dyDescent="0.3">
      <c r="A160" s="1" t="s">
        <v>1509</v>
      </c>
      <c r="B160" t="s">
        <v>831</v>
      </c>
      <c r="C160" t="s">
        <v>1140</v>
      </c>
    </row>
    <row r="161" spans="1:3" x14ac:dyDescent="0.3">
      <c r="A161" s="1" t="s">
        <v>1510</v>
      </c>
      <c r="B161" t="s">
        <v>834</v>
      </c>
      <c r="C161" t="s">
        <v>1443</v>
      </c>
    </row>
    <row r="162" spans="1:3" x14ac:dyDescent="0.3">
      <c r="A162" s="1" t="s">
        <v>1511</v>
      </c>
      <c r="B162" t="s">
        <v>834</v>
      </c>
      <c r="C162" t="s">
        <v>1445</v>
      </c>
    </row>
    <row r="163" spans="1:3" x14ac:dyDescent="0.3">
      <c r="A163" s="1" t="s">
        <v>1512</v>
      </c>
      <c r="B163" t="s">
        <v>834</v>
      </c>
      <c r="C163" t="s">
        <v>1140</v>
      </c>
    </row>
    <row r="164" spans="1:3" x14ac:dyDescent="0.3">
      <c r="A164" s="1" t="s">
        <v>1513</v>
      </c>
      <c r="B164" t="s">
        <v>837</v>
      </c>
      <c r="C164" t="s">
        <v>1443</v>
      </c>
    </row>
    <row r="165" spans="1:3" x14ac:dyDescent="0.3">
      <c r="A165" s="1" t="s">
        <v>1514</v>
      </c>
      <c r="B165" t="s">
        <v>837</v>
      </c>
      <c r="C165" t="s">
        <v>1445</v>
      </c>
    </row>
    <row r="166" spans="1:3" x14ac:dyDescent="0.3">
      <c r="A166" s="1" t="s">
        <v>1515</v>
      </c>
      <c r="B166" t="s">
        <v>837</v>
      </c>
      <c r="C166" t="s">
        <v>1140</v>
      </c>
    </row>
    <row r="167" spans="1:3" x14ac:dyDescent="0.3">
      <c r="A167" s="1" t="s">
        <v>1516</v>
      </c>
      <c r="B167" t="s">
        <v>840</v>
      </c>
      <c r="C167" t="s">
        <v>1443</v>
      </c>
    </row>
    <row r="168" spans="1:3" x14ac:dyDescent="0.3">
      <c r="A168" s="1" t="s">
        <v>1517</v>
      </c>
      <c r="B168" t="s">
        <v>840</v>
      </c>
      <c r="C168" t="s">
        <v>1445</v>
      </c>
    </row>
    <row r="169" spans="1:3" x14ac:dyDescent="0.3">
      <c r="A169" s="1" t="s">
        <v>1518</v>
      </c>
      <c r="B169" t="s">
        <v>840</v>
      </c>
      <c r="C169" t="s">
        <v>1140</v>
      </c>
    </row>
    <row r="170" spans="1:3" x14ac:dyDescent="0.3">
      <c r="A170" s="1" t="s">
        <v>1519</v>
      </c>
      <c r="B170" t="s">
        <v>843</v>
      </c>
      <c r="C170" t="s">
        <v>1443</v>
      </c>
    </row>
    <row r="171" spans="1:3" x14ac:dyDescent="0.3">
      <c r="A171" s="1" t="s">
        <v>1520</v>
      </c>
      <c r="B171" t="s">
        <v>843</v>
      </c>
      <c r="C171" t="s">
        <v>1445</v>
      </c>
    </row>
    <row r="172" spans="1:3" x14ac:dyDescent="0.3">
      <c r="A172" s="1" t="s">
        <v>1521</v>
      </c>
      <c r="B172" t="s">
        <v>843</v>
      </c>
      <c r="C172" t="s">
        <v>1140</v>
      </c>
    </row>
    <row r="173" spans="1:3" x14ac:dyDescent="0.3">
      <c r="A173" s="1" t="s">
        <v>1522</v>
      </c>
    </row>
    <row r="174" spans="1:3" x14ac:dyDescent="0.3">
      <c r="A174" s="1" t="s">
        <v>1523</v>
      </c>
    </row>
    <row r="175" spans="1:3" x14ac:dyDescent="0.3">
      <c r="A175" s="1" t="s">
        <v>1524</v>
      </c>
    </row>
    <row r="176" spans="1:3" x14ac:dyDescent="0.3">
      <c r="A176" s="1" t="s">
        <v>1525</v>
      </c>
    </row>
    <row r="177" spans="1:1" x14ac:dyDescent="0.3">
      <c r="A177" s="1" t="s">
        <v>1526</v>
      </c>
    </row>
    <row r="178" spans="1:1" x14ac:dyDescent="0.3">
      <c r="A178" s="1" t="s">
        <v>1527</v>
      </c>
    </row>
    <row r="179" spans="1:1" x14ac:dyDescent="0.3">
      <c r="A179" s="1" t="s">
        <v>1528</v>
      </c>
    </row>
    <row r="180" spans="1:1" x14ac:dyDescent="0.3">
      <c r="A180" s="1" t="s">
        <v>1529</v>
      </c>
    </row>
    <row r="181" spans="1:1" x14ac:dyDescent="0.3">
      <c r="A181" s="1" t="s">
        <v>1530</v>
      </c>
    </row>
    <row r="182" spans="1:1" x14ac:dyDescent="0.3">
      <c r="A182" s="1" t="s">
        <v>1531</v>
      </c>
    </row>
    <row r="183" spans="1:1" x14ac:dyDescent="0.3">
      <c r="A183" s="1" t="s">
        <v>1532</v>
      </c>
    </row>
    <row r="184" spans="1:1" x14ac:dyDescent="0.3">
      <c r="A184" s="1" t="s">
        <v>1533</v>
      </c>
    </row>
    <row r="185" spans="1:1" x14ac:dyDescent="0.3">
      <c r="A185" s="1" t="s">
        <v>1534</v>
      </c>
    </row>
    <row r="186" spans="1:1" x14ac:dyDescent="0.3">
      <c r="A186" s="1" t="s">
        <v>1535</v>
      </c>
    </row>
    <row r="187" spans="1:1" x14ac:dyDescent="0.3">
      <c r="A187" s="1" t="s">
        <v>1536</v>
      </c>
    </row>
    <row r="188" spans="1:1" x14ac:dyDescent="0.3">
      <c r="A188" s="1" t="s">
        <v>1537</v>
      </c>
    </row>
    <row r="189" spans="1:1" x14ac:dyDescent="0.3">
      <c r="A189" s="1" t="s">
        <v>1538</v>
      </c>
    </row>
    <row r="190" spans="1:1" x14ac:dyDescent="0.3">
      <c r="A190" s="1" t="s">
        <v>1539</v>
      </c>
    </row>
    <row r="191" spans="1:1" x14ac:dyDescent="0.3">
      <c r="A191" s="1" t="s">
        <v>1540</v>
      </c>
    </row>
    <row r="192" spans="1:1" x14ac:dyDescent="0.3">
      <c r="A192" s="1" t="s">
        <v>1541</v>
      </c>
    </row>
    <row r="193" spans="1:1" x14ac:dyDescent="0.3">
      <c r="A193" s="1" t="s">
        <v>1542</v>
      </c>
    </row>
    <row r="194" spans="1:1" x14ac:dyDescent="0.3">
      <c r="A194" s="1" t="s">
        <v>1543</v>
      </c>
    </row>
    <row r="195" spans="1:1" x14ac:dyDescent="0.3">
      <c r="A195" s="1" t="s">
        <v>1544</v>
      </c>
    </row>
    <row r="196" spans="1:1" x14ac:dyDescent="0.3">
      <c r="A196" s="1" t="s">
        <v>1545</v>
      </c>
    </row>
    <row r="197" spans="1:1" x14ac:dyDescent="0.3">
      <c r="A197" s="1" t="s">
        <v>1546</v>
      </c>
    </row>
    <row r="198" spans="1:1" x14ac:dyDescent="0.3">
      <c r="A198" s="1" t="s">
        <v>1547</v>
      </c>
    </row>
    <row r="199" spans="1:1" x14ac:dyDescent="0.3">
      <c r="A199" s="1" t="s">
        <v>1548</v>
      </c>
    </row>
    <row r="200" spans="1:1" x14ac:dyDescent="0.3">
      <c r="A200" s="1" t="s">
        <v>1549</v>
      </c>
    </row>
    <row r="201" spans="1:1" x14ac:dyDescent="0.3">
      <c r="A201" s="1" t="s">
        <v>1550</v>
      </c>
    </row>
  </sheetData>
  <phoneticPr fontId="15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H22"/>
  <sheetViews>
    <sheetView workbookViewId="0">
      <selection activeCell="G28" sqref="G28"/>
    </sheetView>
  </sheetViews>
  <sheetFormatPr defaultColWidth="8.86328125" defaultRowHeight="13.5" x14ac:dyDescent="0.3"/>
  <cols>
    <col min="1" max="1" width="11.6640625" style="4" customWidth="1"/>
    <col min="2" max="16384" width="8.86328125" style="4"/>
  </cols>
  <sheetData>
    <row r="2" spans="1:8" x14ac:dyDescent="0.3">
      <c r="A2" s="4" t="s">
        <v>1551</v>
      </c>
      <c r="B2" s="4" t="s">
        <v>1552</v>
      </c>
      <c r="C2" s="4" t="s">
        <v>1553</v>
      </c>
    </row>
    <row r="3" spans="1:8" x14ac:dyDescent="0.3">
      <c r="B3" s="4" t="s">
        <v>1554</v>
      </c>
      <c r="C3" s="4" t="s">
        <v>1555</v>
      </c>
    </row>
    <row r="5" spans="1:8" x14ac:dyDescent="0.3">
      <c r="A5" s="4" t="s">
        <v>1556</v>
      </c>
      <c r="B5" s="4" t="s">
        <v>1552</v>
      </c>
      <c r="C5" s="5" t="s">
        <v>965</v>
      </c>
      <c r="D5" s="6" t="s">
        <v>969</v>
      </c>
      <c r="E5" s="5" t="s">
        <v>967</v>
      </c>
      <c r="F5" s="5" t="s">
        <v>36</v>
      </c>
      <c r="G5" s="6" t="s">
        <v>970</v>
      </c>
      <c r="H5" s="5" t="s">
        <v>38</v>
      </c>
    </row>
    <row r="6" spans="1:8" x14ac:dyDescent="0.3">
      <c r="C6" s="5"/>
      <c r="D6" s="6" t="s">
        <v>983</v>
      </c>
      <c r="E6" s="5" t="s">
        <v>967</v>
      </c>
      <c r="F6" s="5" t="s">
        <v>36</v>
      </c>
      <c r="G6" s="6" t="s">
        <v>984</v>
      </c>
      <c r="H6" s="5" t="s">
        <v>38</v>
      </c>
    </row>
    <row r="7" spans="1:8" x14ac:dyDescent="0.3">
      <c r="C7" s="5"/>
      <c r="D7" s="6" t="s">
        <v>40</v>
      </c>
      <c r="E7" s="5" t="s">
        <v>967</v>
      </c>
      <c r="F7" s="5" t="s">
        <v>36</v>
      </c>
      <c r="G7" s="6" t="s">
        <v>993</v>
      </c>
      <c r="H7" s="5" t="s">
        <v>38</v>
      </c>
    </row>
    <row r="8" spans="1:8" x14ac:dyDescent="0.3">
      <c r="B8" s="4" t="s">
        <v>1554</v>
      </c>
      <c r="C8" s="5" t="s">
        <v>975</v>
      </c>
      <c r="D8" s="6" t="s">
        <v>976</v>
      </c>
      <c r="E8" s="5" t="s">
        <v>967</v>
      </c>
      <c r="F8" s="5" t="s">
        <v>36</v>
      </c>
      <c r="G8" s="6" t="s">
        <v>977</v>
      </c>
      <c r="H8" s="5" t="s">
        <v>38</v>
      </c>
    </row>
    <row r="9" spans="1:8" x14ac:dyDescent="0.3">
      <c r="C9" s="5"/>
      <c r="D9" s="5" t="s">
        <v>983</v>
      </c>
      <c r="E9" s="5" t="s">
        <v>967</v>
      </c>
      <c r="F9" s="5" t="s">
        <v>36</v>
      </c>
      <c r="G9" s="6" t="s">
        <v>984</v>
      </c>
      <c r="H9" s="5" t="s">
        <v>38</v>
      </c>
    </row>
    <row r="10" spans="1:8" x14ac:dyDescent="0.3">
      <c r="C10" s="5"/>
      <c r="D10" s="6" t="s">
        <v>40</v>
      </c>
      <c r="E10" s="5" t="s">
        <v>967</v>
      </c>
      <c r="F10" s="5" t="s">
        <v>36</v>
      </c>
      <c r="G10" s="6" t="s">
        <v>993</v>
      </c>
      <c r="H10" s="5" t="s">
        <v>38</v>
      </c>
    </row>
    <row r="12" spans="1:8" x14ac:dyDescent="0.3">
      <c r="A12" s="4" t="s">
        <v>1557</v>
      </c>
    </row>
    <row r="14" spans="1:8" x14ac:dyDescent="0.3">
      <c r="D14" s="4" t="s">
        <v>1558</v>
      </c>
    </row>
    <row r="15" spans="1:8" x14ac:dyDescent="0.3">
      <c r="D15" s="4" t="s">
        <v>1559</v>
      </c>
    </row>
    <row r="18" spans="4:4" x14ac:dyDescent="0.3">
      <c r="D18" s="4" t="s">
        <v>1560</v>
      </c>
    </row>
    <row r="19" spans="4:4" x14ac:dyDescent="0.3">
      <c r="D19" s="4" t="s">
        <v>1561</v>
      </c>
    </row>
    <row r="20" spans="4:4" x14ac:dyDescent="0.3">
      <c r="D20" s="4" t="s">
        <v>1562</v>
      </c>
    </row>
    <row r="21" spans="4:4" x14ac:dyDescent="0.3">
      <c r="D21" s="4" t="s">
        <v>1563</v>
      </c>
    </row>
    <row r="22" spans="4:4" x14ac:dyDescent="0.3">
      <c r="D22" s="4" t="s">
        <v>1564</v>
      </c>
    </row>
  </sheetData>
  <phoneticPr fontId="15" type="noConversion"/>
  <pageMargins left="0.75" right="0.75" top="1" bottom="1" header="0.5" footer="0.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222"/>
  <sheetViews>
    <sheetView workbookViewId="0">
      <selection sqref="A1:F202"/>
    </sheetView>
  </sheetViews>
  <sheetFormatPr defaultColWidth="9" defaultRowHeight="13.5" x14ac:dyDescent="0.3"/>
  <cols>
    <col min="1" max="1" width="59.6640625" bestFit="1" customWidth="1"/>
    <col min="3" max="3" width="22.19921875" customWidth="1"/>
    <col min="4" max="4" width="14" customWidth="1"/>
    <col min="5" max="5" width="4.19921875" customWidth="1"/>
    <col min="6" max="6" width="27.46484375" customWidth="1"/>
  </cols>
  <sheetData>
    <row r="1" spans="1:6" x14ac:dyDescent="0.3">
      <c r="C1" s="1"/>
      <c r="D1" s="1"/>
      <c r="E1" s="1" t="s">
        <v>1565</v>
      </c>
      <c r="F1" s="2" t="s">
        <v>37</v>
      </c>
    </row>
    <row r="2" spans="1:6" x14ac:dyDescent="0.3">
      <c r="A2" t="s">
        <v>1566</v>
      </c>
      <c r="B2" t="s">
        <v>1567</v>
      </c>
      <c r="C2" s="1" t="s">
        <v>40</v>
      </c>
      <c r="D2" s="1" t="s">
        <v>1568</v>
      </c>
      <c r="E2" s="1" t="s">
        <v>1565</v>
      </c>
      <c r="F2" s="1" t="s">
        <v>42</v>
      </c>
    </row>
    <row r="3" spans="1:6" x14ac:dyDescent="0.3">
      <c r="A3" t="s">
        <v>1566</v>
      </c>
      <c r="B3" t="s">
        <v>1567</v>
      </c>
      <c r="C3" s="1" t="s">
        <v>50</v>
      </c>
      <c r="D3" s="1" t="s">
        <v>1568</v>
      </c>
      <c r="E3" s="1" t="s">
        <v>1565</v>
      </c>
      <c r="F3" s="1" t="s">
        <v>51</v>
      </c>
    </row>
    <row r="4" spans="1:6" x14ac:dyDescent="0.3">
      <c r="A4" t="s">
        <v>1566</v>
      </c>
      <c r="B4" t="s">
        <v>1567</v>
      </c>
      <c r="C4" s="1" t="s">
        <v>56</v>
      </c>
      <c r="D4" s="1" t="s">
        <v>1568</v>
      </c>
      <c r="E4" s="1" t="s">
        <v>1565</v>
      </c>
      <c r="F4" s="1" t="s">
        <v>57</v>
      </c>
    </row>
    <row r="5" spans="1:6" x14ac:dyDescent="0.3">
      <c r="A5" t="s">
        <v>1566</v>
      </c>
      <c r="B5" t="s">
        <v>1567</v>
      </c>
      <c r="C5" s="1" t="s">
        <v>62</v>
      </c>
      <c r="D5" s="1" t="s">
        <v>1568</v>
      </c>
      <c r="E5" s="1" t="s">
        <v>1565</v>
      </c>
      <c r="F5" s="1" t="s">
        <v>63</v>
      </c>
    </row>
    <row r="6" spans="1:6" x14ac:dyDescent="0.3">
      <c r="A6" t="s">
        <v>1566</v>
      </c>
      <c r="B6" t="s">
        <v>1567</v>
      </c>
      <c r="C6" s="1" t="s">
        <v>68</v>
      </c>
      <c r="D6" s="1" t="s">
        <v>1568</v>
      </c>
      <c r="E6" s="1" t="s">
        <v>1565</v>
      </c>
      <c r="F6" s="1" t="s">
        <v>69</v>
      </c>
    </row>
    <row r="7" spans="1:6" x14ac:dyDescent="0.3">
      <c r="A7" t="s">
        <v>1566</v>
      </c>
      <c r="B7" t="s">
        <v>1567</v>
      </c>
      <c r="C7" s="1" t="s">
        <v>74</v>
      </c>
      <c r="D7" s="1" t="s">
        <v>1568</v>
      </c>
      <c r="E7" s="1" t="s">
        <v>1565</v>
      </c>
      <c r="F7" s="1" t="s">
        <v>75</v>
      </c>
    </row>
    <row r="8" spans="1:6" x14ac:dyDescent="0.3">
      <c r="A8" t="s">
        <v>1566</v>
      </c>
      <c r="B8" t="s">
        <v>1567</v>
      </c>
      <c r="C8" s="1" t="s">
        <v>80</v>
      </c>
      <c r="D8" s="1" t="s">
        <v>1568</v>
      </c>
      <c r="E8" s="1" t="s">
        <v>1565</v>
      </c>
      <c r="F8" s="1" t="s">
        <v>81</v>
      </c>
    </row>
    <row r="9" spans="1:6" x14ac:dyDescent="0.3">
      <c r="A9" t="s">
        <v>1566</v>
      </c>
      <c r="B9" t="s">
        <v>1567</v>
      </c>
      <c r="C9" s="1" t="s">
        <v>86</v>
      </c>
      <c r="D9" s="1" t="s">
        <v>1568</v>
      </c>
      <c r="E9" s="1" t="s">
        <v>1565</v>
      </c>
      <c r="F9" s="1" t="s">
        <v>87</v>
      </c>
    </row>
    <row r="10" spans="1:6" x14ac:dyDescent="0.3">
      <c r="A10" t="s">
        <v>1566</v>
      </c>
      <c r="B10" t="s">
        <v>1567</v>
      </c>
      <c r="C10" s="1" t="s">
        <v>92</v>
      </c>
      <c r="D10" s="1" t="s">
        <v>1568</v>
      </c>
      <c r="E10" s="1" t="s">
        <v>1565</v>
      </c>
      <c r="F10" s="1" t="s">
        <v>93</v>
      </c>
    </row>
    <row r="11" spans="1:6" x14ac:dyDescent="0.3">
      <c r="A11" t="s">
        <v>1566</v>
      </c>
      <c r="B11" t="s">
        <v>1567</v>
      </c>
      <c r="C11" s="1" t="s">
        <v>97</v>
      </c>
      <c r="D11" s="1" t="s">
        <v>1568</v>
      </c>
      <c r="E11" s="1" t="s">
        <v>1565</v>
      </c>
      <c r="F11" s="1" t="s">
        <v>98</v>
      </c>
    </row>
    <row r="12" spans="1:6" x14ac:dyDescent="0.3">
      <c r="A12" t="s">
        <v>1566</v>
      </c>
      <c r="B12" t="s">
        <v>1567</v>
      </c>
      <c r="C12" s="1" t="s">
        <v>102</v>
      </c>
      <c r="D12" s="1" t="s">
        <v>1568</v>
      </c>
      <c r="E12" s="1" t="s">
        <v>1565</v>
      </c>
      <c r="F12" s="1" t="s">
        <v>103</v>
      </c>
    </row>
    <row r="13" spans="1:6" x14ac:dyDescent="0.3">
      <c r="A13" t="s">
        <v>1566</v>
      </c>
      <c r="B13" t="s">
        <v>1567</v>
      </c>
      <c r="C13" s="1" t="s">
        <v>107</v>
      </c>
      <c r="D13" s="1" t="s">
        <v>1568</v>
      </c>
      <c r="E13" s="1" t="s">
        <v>1565</v>
      </c>
      <c r="F13" s="1" t="s">
        <v>108</v>
      </c>
    </row>
    <row r="14" spans="1:6" x14ac:dyDescent="0.3">
      <c r="A14" t="s">
        <v>1566</v>
      </c>
      <c r="B14" t="s">
        <v>1567</v>
      </c>
      <c r="C14" s="1" t="s">
        <v>112</v>
      </c>
      <c r="D14" s="1" t="s">
        <v>1568</v>
      </c>
      <c r="E14" s="1" t="s">
        <v>1565</v>
      </c>
      <c r="F14" s="1" t="s">
        <v>113</v>
      </c>
    </row>
    <row r="15" spans="1:6" x14ac:dyDescent="0.3">
      <c r="A15" t="s">
        <v>1566</v>
      </c>
      <c r="B15" t="s">
        <v>1567</v>
      </c>
      <c r="C15" s="1" t="s">
        <v>117</v>
      </c>
      <c r="D15" s="1" t="s">
        <v>1568</v>
      </c>
      <c r="E15" s="1" t="s">
        <v>1565</v>
      </c>
      <c r="F15" s="1" t="s">
        <v>118</v>
      </c>
    </row>
    <row r="16" spans="1:6" x14ac:dyDescent="0.3">
      <c r="A16" t="s">
        <v>1566</v>
      </c>
      <c r="B16" t="s">
        <v>1567</v>
      </c>
      <c r="C16" s="1" t="s">
        <v>122</v>
      </c>
      <c r="D16" s="1" t="s">
        <v>1568</v>
      </c>
      <c r="E16" s="1" t="s">
        <v>1565</v>
      </c>
      <c r="F16" s="1" t="s">
        <v>123</v>
      </c>
    </row>
    <row r="17" spans="1:6" x14ac:dyDescent="0.3">
      <c r="A17" t="s">
        <v>1566</v>
      </c>
      <c r="B17" t="s">
        <v>1567</v>
      </c>
      <c r="C17" s="1" t="s">
        <v>127</v>
      </c>
      <c r="D17" s="1" t="s">
        <v>1568</v>
      </c>
      <c r="E17" s="1" t="s">
        <v>1565</v>
      </c>
      <c r="F17" s="1" t="s">
        <v>128</v>
      </c>
    </row>
    <row r="18" spans="1:6" x14ac:dyDescent="0.3">
      <c r="E18" s="1" t="s">
        <v>1565</v>
      </c>
      <c r="F18" s="2" t="s">
        <v>132</v>
      </c>
    </row>
    <row r="19" spans="1:6" x14ac:dyDescent="0.3">
      <c r="A19" t="s">
        <v>1566</v>
      </c>
      <c r="B19" t="s">
        <v>1567</v>
      </c>
      <c r="C19" s="1" t="s">
        <v>134</v>
      </c>
      <c r="D19" s="1" t="s">
        <v>1568</v>
      </c>
      <c r="E19" s="1" t="s">
        <v>1565</v>
      </c>
      <c r="F19" s="1" t="s">
        <v>135</v>
      </c>
    </row>
    <row r="20" spans="1:6" x14ac:dyDescent="0.3">
      <c r="A20" t="s">
        <v>1566</v>
      </c>
      <c r="B20" t="s">
        <v>1567</v>
      </c>
      <c r="C20" s="1" t="s">
        <v>140</v>
      </c>
      <c r="D20" s="1" t="s">
        <v>1568</v>
      </c>
      <c r="E20" s="1" t="s">
        <v>1565</v>
      </c>
      <c r="F20" s="1" t="s">
        <v>141</v>
      </c>
    </row>
    <row r="21" spans="1:6" x14ac:dyDescent="0.3">
      <c r="A21" t="s">
        <v>1566</v>
      </c>
      <c r="B21" t="s">
        <v>1567</v>
      </c>
      <c r="C21" s="1" t="s">
        <v>146</v>
      </c>
      <c r="D21" s="1" t="s">
        <v>1568</v>
      </c>
      <c r="E21" s="1" t="s">
        <v>1565</v>
      </c>
      <c r="F21" s="1" t="s">
        <v>147</v>
      </c>
    </row>
    <row r="22" spans="1:6" x14ac:dyDescent="0.3">
      <c r="A22" t="s">
        <v>1566</v>
      </c>
      <c r="B22" t="s">
        <v>1567</v>
      </c>
      <c r="C22" s="1" t="s">
        <v>152</v>
      </c>
      <c r="D22" s="1" t="s">
        <v>1568</v>
      </c>
      <c r="E22" s="1" t="s">
        <v>1565</v>
      </c>
      <c r="F22" s="1" t="s">
        <v>153</v>
      </c>
    </row>
    <row r="23" spans="1:6" x14ac:dyDescent="0.3">
      <c r="A23" t="s">
        <v>1566</v>
      </c>
      <c r="B23" t="s">
        <v>1567</v>
      </c>
      <c r="C23" s="1" t="s">
        <v>158</v>
      </c>
      <c r="D23" s="1" t="s">
        <v>1568</v>
      </c>
      <c r="E23" s="1" t="s">
        <v>1565</v>
      </c>
      <c r="F23" t="s">
        <v>89</v>
      </c>
    </row>
    <row r="24" spans="1:6" x14ac:dyDescent="0.3">
      <c r="A24" t="s">
        <v>1566</v>
      </c>
      <c r="B24" t="s">
        <v>1567</v>
      </c>
      <c r="C24" s="1" t="s">
        <v>163</v>
      </c>
      <c r="D24" s="1" t="s">
        <v>1568</v>
      </c>
      <c r="E24" s="1" t="s">
        <v>1565</v>
      </c>
      <c r="F24" t="s">
        <v>164</v>
      </c>
    </row>
    <row r="25" spans="1:6" x14ac:dyDescent="0.3">
      <c r="A25" t="s">
        <v>1566</v>
      </c>
      <c r="B25" t="s">
        <v>1567</v>
      </c>
      <c r="C25" s="1" t="s">
        <v>169</v>
      </c>
      <c r="D25" s="1" t="s">
        <v>1568</v>
      </c>
      <c r="E25" s="1" t="s">
        <v>1565</v>
      </c>
      <c r="F25" t="s">
        <v>170</v>
      </c>
    </row>
    <row r="26" spans="1:6" x14ac:dyDescent="0.3">
      <c r="A26" t="s">
        <v>1566</v>
      </c>
      <c r="B26" t="s">
        <v>1567</v>
      </c>
      <c r="C26" s="1" t="s">
        <v>175</v>
      </c>
      <c r="D26" s="1" t="s">
        <v>1568</v>
      </c>
      <c r="E26" s="1" t="s">
        <v>1565</v>
      </c>
      <c r="F26" t="s">
        <v>176</v>
      </c>
    </row>
    <row r="27" spans="1:6" x14ac:dyDescent="0.3">
      <c r="A27" t="s">
        <v>1566</v>
      </c>
      <c r="B27" t="s">
        <v>1567</v>
      </c>
      <c r="C27" t="s">
        <v>181</v>
      </c>
      <c r="D27" s="1" t="s">
        <v>1568</v>
      </c>
      <c r="E27" s="1" t="s">
        <v>1565</v>
      </c>
      <c r="F27" t="s">
        <v>182</v>
      </c>
    </row>
    <row r="28" spans="1:6" x14ac:dyDescent="0.3">
      <c r="A28" t="s">
        <v>1566</v>
      </c>
      <c r="B28" t="s">
        <v>1567</v>
      </c>
      <c r="C28" s="1" t="s">
        <v>187</v>
      </c>
      <c r="D28" s="1" t="s">
        <v>1568</v>
      </c>
      <c r="E28" s="1" t="s">
        <v>1565</v>
      </c>
      <c r="F28" s="1" t="s">
        <v>188</v>
      </c>
    </row>
    <row r="29" spans="1:6" x14ac:dyDescent="0.3">
      <c r="A29" t="s">
        <v>1566</v>
      </c>
      <c r="B29" t="s">
        <v>1567</v>
      </c>
      <c r="C29" s="1" t="s">
        <v>193</v>
      </c>
      <c r="D29" s="1" t="s">
        <v>1568</v>
      </c>
      <c r="E29" s="1" t="s">
        <v>1565</v>
      </c>
      <c r="F29" s="1" t="s">
        <v>194</v>
      </c>
    </row>
    <row r="30" spans="1:6" x14ac:dyDescent="0.3">
      <c r="A30" t="s">
        <v>1566</v>
      </c>
      <c r="B30" t="s">
        <v>1567</v>
      </c>
      <c r="C30" s="1" t="s">
        <v>199</v>
      </c>
      <c r="D30" s="1" t="s">
        <v>1568</v>
      </c>
      <c r="E30" s="1" t="s">
        <v>1565</v>
      </c>
      <c r="F30" s="1" t="s">
        <v>200</v>
      </c>
    </row>
    <row r="31" spans="1:6" x14ac:dyDescent="0.3">
      <c r="A31" t="s">
        <v>1566</v>
      </c>
      <c r="B31" t="s">
        <v>1567</v>
      </c>
      <c r="C31" s="1" t="s">
        <v>205</v>
      </c>
      <c r="D31" s="1" t="s">
        <v>1568</v>
      </c>
      <c r="E31" s="1" t="s">
        <v>1565</v>
      </c>
      <c r="F31" s="1" t="s">
        <v>206</v>
      </c>
    </row>
    <row r="32" spans="1:6" x14ac:dyDescent="0.3">
      <c r="A32" t="s">
        <v>1566</v>
      </c>
      <c r="B32" t="s">
        <v>1567</v>
      </c>
      <c r="C32" s="1" t="s">
        <v>211</v>
      </c>
      <c r="D32" s="1" t="s">
        <v>1568</v>
      </c>
      <c r="E32" s="1" t="s">
        <v>1565</v>
      </c>
      <c r="F32" s="1" t="s">
        <v>212</v>
      </c>
    </row>
    <row r="33" spans="1:6" x14ac:dyDescent="0.3">
      <c r="A33" t="s">
        <v>1566</v>
      </c>
      <c r="B33" t="s">
        <v>1567</v>
      </c>
      <c r="C33" t="s">
        <v>217</v>
      </c>
      <c r="D33" s="1" t="s">
        <v>1568</v>
      </c>
      <c r="E33" s="1" t="s">
        <v>1565</v>
      </c>
      <c r="F33" s="1" t="s">
        <v>218</v>
      </c>
    </row>
    <row r="34" spans="1:6" x14ac:dyDescent="0.3">
      <c r="A34" t="s">
        <v>1566</v>
      </c>
      <c r="B34" t="s">
        <v>1567</v>
      </c>
      <c r="C34" t="s">
        <v>223</v>
      </c>
      <c r="D34" s="1" t="s">
        <v>1568</v>
      </c>
      <c r="E34" s="1" t="s">
        <v>1565</v>
      </c>
      <c r="F34" s="1" t="s">
        <v>224</v>
      </c>
    </row>
    <row r="35" spans="1:6" x14ac:dyDescent="0.3">
      <c r="E35" s="1" t="s">
        <v>1565</v>
      </c>
      <c r="F35" s="2" t="s">
        <v>229</v>
      </c>
    </row>
    <row r="36" spans="1:6" x14ac:dyDescent="0.3">
      <c r="A36" t="s">
        <v>1566</v>
      </c>
      <c r="B36" t="s">
        <v>1567</v>
      </c>
      <c r="C36" t="s">
        <v>231</v>
      </c>
      <c r="D36" s="1" t="s">
        <v>1568</v>
      </c>
      <c r="E36" s="1" t="s">
        <v>1565</v>
      </c>
      <c r="F36" t="s">
        <v>232</v>
      </c>
    </row>
    <row r="37" spans="1:6" x14ac:dyDescent="0.3">
      <c r="A37" t="s">
        <v>1566</v>
      </c>
      <c r="B37" t="s">
        <v>1567</v>
      </c>
      <c r="C37" t="s">
        <v>237</v>
      </c>
      <c r="D37" s="1" t="s">
        <v>1568</v>
      </c>
      <c r="E37" s="1" t="s">
        <v>1565</v>
      </c>
      <c r="F37" t="s">
        <v>238</v>
      </c>
    </row>
    <row r="38" spans="1:6" x14ac:dyDescent="0.3">
      <c r="A38" t="s">
        <v>1566</v>
      </c>
      <c r="B38" t="s">
        <v>1567</v>
      </c>
      <c r="C38" t="s">
        <v>243</v>
      </c>
      <c r="D38" s="1" t="s">
        <v>1568</v>
      </c>
      <c r="E38" s="1" t="s">
        <v>1565</v>
      </c>
      <c r="F38" t="s">
        <v>244</v>
      </c>
    </row>
    <row r="39" spans="1:6" x14ac:dyDescent="0.3">
      <c r="A39" t="s">
        <v>1566</v>
      </c>
      <c r="B39" t="s">
        <v>1567</v>
      </c>
      <c r="C39" t="s">
        <v>249</v>
      </c>
      <c r="D39" s="1" t="s">
        <v>1568</v>
      </c>
      <c r="E39" s="1" t="s">
        <v>1565</v>
      </c>
      <c r="F39" t="s">
        <v>250</v>
      </c>
    </row>
    <row r="40" spans="1:6" x14ac:dyDescent="0.3">
      <c r="A40" t="s">
        <v>1566</v>
      </c>
      <c r="B40" t="s">
        <v>1567</v>
      </c>
      <c r="C40" t="s">
        <v>255</v>
      </c>
      <c r="D40" s="1" t="s">
        <v>1568</v>
      </c>
      <c r="E40" s="1" t="s">
        <v>1565</v>
      </c>
      <c r="F40" t="s">
        <v>256</v>
      </c>
    </row>
    <row r="41" spans="1:6" x14ac:dyDescent="0.3">
      <c r="A41" t="s">
        <v>1566</v>
      </c>
      <c r="B41" t="s">
        <v>1567</v>
      </c>
      <c r="C41" t="s">
        <v>261</v>
      </c>
      <c r="D41" s="1" t="s">
        <v>1568</v>
      </c>
      <c r="E41" s="1" t="s">
        <v>1565</v>
      </c>
      <c r="F41" t="s">
        <v>262</v>
      </c>
    </row>
    <row r="42" spans="1:6" x14ac:dyDescent="0.3">
      <c r="A42" t="s">
        <v>1566</v>
      </c>
      <c r="B42" t="s">
        <v>1567</v>
      </c>
      <c r="C42" t="s">
        <v>267</v>
      </c>
      <c r="D42" s="1" t="s">
        <v>1568</v>
      </c>
      <c r="E42" s="1" t="s">
        <v>1565</v>
      </c>
      <c r="F42" t="s">
        <v>268</v>
      </c>
    </row>
    <row r="43" spans="1:6" x14ac:dyDescent="0.3">
      <c r="A43" t="s">
        <v>1566</v>
      </c>
      <c r="B43" t="s">
        <v>1567</v>
      </c>
      <c r="C43" t="s">
        <v>273</v>
      </c>
      <c r="D43" s="1" t="s">
        <v>1568</v>
      </c>
      <c r="E43" s="1" t="s">
        <v>1565</v>
      </c>
      <c r="F43" t="s">
        <v>274</v>
      </c>
    </row>
    <row r="44" spans="1:6" x14ac:dyDescent="0.3">
      <c r="A44" t="s">
        <v>1566</v>
      </c>
      <c r="B44" t="s">
        <v>1567</v>
      </c>
      <c r="C44" t="s">
        <v>279</v>
      </c>
      <c r="D44" s="1" t="s">
        <v>1568</v>
      </c>
      <c r="E44" s="1" t="s">
        <v>1565</v>
      </c>
      <c r="F44" t="s">
        <v>280</v>
      </c>
    </row>
    <row r="45" spans="1:6" x14ac:dyDescent="0.3">
      <c r="A45" t="s">
        <v>1566</v>
      </c>
      <c r="B45" t="s">
        <v>1567</v>
      </c>
      <c r="C45" t="s">
        <v>285</v>
      </c>
      <c r="D45" s="1" t="s">
        <v>1568</v>
      </c>
      <c r="E45" s="1" t="s">
        <v>1565</v>
      </c>
      <c r="F45" t="s">
        <v>286</v>
      </c>
    </row>
    <row r="46" spans="1:6" x14ac:dyDescent="0.3">
      <c r="A46" t="s">
        <v>1566</v>
      </c>
      <c r="B46" t="s">
        <v>1567</v>
      </c>
      <c r="C46" t="s">
        <v>291</v>
      </c>
      <c r="D46" s="1" t="s">
        <v>1568</v>
      </c>
      <c r="E46" s="1" t="s">
        <v>1565</v>
      </c>
      <c r="F46" t="s">
        <v>292</v>
      </c>
    </row>
    <row r="47" spans="1:6" x14ac:dyDescent="0.3">
      <c r="A47" t="s">
        <v>1566</v>
      </c>
      <c r="B47" t="s">
        <v>1567</v>
      </c>
      <c r="C47" t="s">
        <v>296</v>
      </c>
      <c r="D47" s="1" t="s">
        <v>1568</v>
      </c>
      <c r="E47" s="1" t="s">
        <v>1565</v>
      </c>
      <c r="F47" t="s">
        <v>297</v>
      </c>
    </row>
    <row r="48" spans="1:6" x14ac:dyDescent="0.3">
      <c r="A48" t="s">
        <v>1566</v>
      </c>
      <c r="B48" t="s">
        <v>1567</v>
      </c>
      <c r="C48" t="s">
        <v>301</v>
      </c>
      <c r="D48" s="1" t="s">
        <v>1568</v>
      </c>
      <c r="E48" s="1" t="s">
        <v>1565</v>
      </c>
      <c r="F48" t="s">
        <v>302</v>
      </c>
    </row>
    <row r="49" spans="1:6" x14ac:dyDescent="0.3">
      <c r="A49" t="s">
        <v>1566</v>
      </c>
      <c r="B49" t="s">
        <v>1567</v>
      </c>
      <c r="C49" t="s">
        <v>306</v>
      </c>
      <c r="D49" s="1" t="s">
        <v>1568</v>
      </c>
      <c r="E49" s="1" t="s">
        <v>1565</v>
      </c>
      <c r="F49" t="s">
        <v>307</v>
      </c>
    </row>
    <row r="50" spans="1:6" x14ac:dyDescent="0.3">
      <c r="A50" t="s">
        <v>1566</v>
      </c>
      <c r="B50" t="s">
        <v>1567</v>
      </c>
      <c r="C50" s="1" t="s">
        <v>311</v>
      </c>
      <c r="D50" s="1" t="s">
        <v>1568</v>
      </c>
      <c r="E50" s="1" t="s">
        <v>1565</v>
      </c>
      <c r="F50" t="s">
        <v>312</v>
      </c>
    </row>
    <row r="51" spans="1:6" x14ac:dyDescent="0.3">
      <c r="A51" t="s">
        <v>1566</v>
      </c>
      <c r="B51" t="s">
        <v>1567</v>
      </c>
      <c r="C51" s="1" t="s">
        <v>316</v>
      </c>
      <c r="D51" s="1" t="s">
        <v>1568</v>
      </c>
      <c r="E51" s="1" t="s">
        <v>1565</v>
      </c>
      <c r="F51" t="s">
        <v>317</v>
      </c>
    </row>
    <row r="52" spans="1:6" x14ac:dyDescent="0.3">
      <c r="E52" s="1" t="s">
        <v>1565</v>
      </c>
      <c r="F52" s="2" t="s">
        <v>321</v>
      </c>
    </row>
    <row r="53" spans="1:6" x14ac:dyDescent="0.3">
      <c r="A53" t="s">
        <v>1566</v>
      </c>
      <c r="B53" t="s">
        <v>1567</v>
      </c>
      <c r="C53" t="s">
        <v>323</v>
      </c>
      <c r="D53" s="1" t="s">
        <v>1568</v>
      </c>
      <c r="E53" s="1" t="s">
        <v>1565</v>
      </c>
      <c r="F53" t="s">
        <v>324</v>
      </c>
    </row>
    <row r="54" spans="1:6" x14ac:dyDescent="0.3">
      <c r="A54" t="s">
        <v>1566</v>
      </c>
      <c r="B54" t="s">
        <v>1567</v>
      </c>
      <c r="C54" t="s">
        <v>329</v>
      </c>
      <c r="D54" s="1" t="s">
        <v>1568</v>
      </c>
      <c r="E54" s="1" t="s">
        <v>1565</v>
      </c>
      <c r="F54" t="s">
        <v>330</v>
      </c>
    </row>
    <row r="55" spans="1:6" x14ac:dyDescent="0.3">
      <c r="A55" t="s">
        <v>1566</v>
      </c>
      <c r="B55" t="s">
        <v>1567</v>
      </c>
      <c r="C55" t="s">
        <v>335</v>
      </c>
      <c r="D55" s="1" t="s">
        <v>1568</v>
      </c>
      <c r="E55" s="1" t="s">
        <v>1565</v>
      </c>
      <c r="F55" t="s">
        <v>336</v>
      </c>
    </row>
    <row r="56" spans="1:6" x14ac:dyDescent="0.3">
      <c r="A56" t="s">
        <v>1566</v>
      </c>
      <c r="B56" t="s">
        <v>1567</v>
      </c>
      <c r="C56" t="s">
        <v>341</v>
      </c>
      <c r="D56" s="1" t="s">
        <v>1568</v>
      </c>
      <c r="E56" s="1" t="s">
        <v>1565</v>
      </c>
      <c r="F56" t="s">
        <v>342</v>
      </c>
    </row>
    <row r="57" spans="1:6" x14ac:dyDescent="0.3">
      <c r="A57" t="s">
        <v>1566</v>
      </c>
      <c r="B57" t="s">
        <v>1567</v>
      </c>
      <c r="C57" t="s">
        <v>347</v>
      </c>
      <c r="D57" s="1" t="s">
        <v>1568</v>
      </c>
      <c r="E57" s="1" t="s">
        <v>1565</v>
      </c>
      <c r="F57" t="s">
        <v>348</v>
      </c>
    </row>
    <row r="58" spans="1:6" x14ac:dyDescent="0.3">
      <c r="A58" t="s">
        <v>1566</v>
      </c>
      <c r="B58" t="s">
        <v>1567</v>
      </c>
      <c r="C58" t="s">
        <v>353</v>
      </c>
      <c r="D58" s="1" t="s">
        <v>1568</v>
      </c>
      <c r="E58" s="1" t="s">
        <v>1565</v>
      </c>
      <c r="F58" t="s">
        <v>354</v>
      </c>
    </row>
    <row r="59" spans="1:6" x14ac:dyDescent="0.3">
      <c r="A59" t="s">
        <v>1566</v>
      </c>
      <c r="B59" t="s">
        <v>1567</v>
      </c>
      <c r="C59" t="s">
        <v>359</v>
      </c>
      <c r="D59" s="1" t="s">
        <v>1568</v>
      </c>
      <c r="E59" s="1" t="s">
        <v>1565</v>
      </c>
      <c r="F59" t="s">
        <v>360</v>
      </c>
    </row>
    <row r="60" spans="1:6" x14ac:dyDescent="0.3">
      <c r="A60" t="s">
        <v>1566</v>
      </c>
      <c r="B60" t="s">
        <v>1567</v>
      </c>
      <c r="C60" t="s">
        <v>365</v>
      </c>
      <c r="D60" s="1" t="s">
        <v>1568</v>
      </c>
      <c r="E60" s="1" t="s">
        <v>1565</v>
      </c>
      <c r="F60" t="s">
        <v>366</v>
      </c>
    </row>
    <row r="61" spans="1:6" x14ac:dyDescent="0.3">
      <c r="A61" t="s">
        <v>1566</v>
      </c>
      <c r="B61" t="s">
        <v>1567</v>
      </c>
      <c r="C61" t="s">
        <v>371</v>
      </c>
      <c r="D61" s="1" t="s">
        <v>1568</v>
      </c>
      <c r="E61" s="1" t="s">
        <v>1565</v>
      </c>
      <c r="F61" t="s">
        <v>372</v>
      </c>
    </row>
    <row r="62" spans="1:6" x14ac:dyDescent="0.3">
      <c r="A62" t="s">
        <v>1566</v>
      </c>
      <c r="B62" t="s">
        <v>1567</v>
      </c>
      <c r="C62" t="s">
        <v>376</v>
      </c>
      <c r="D62" s="1" t="s">
        <v>1568</v>
      </c>
      <c r="E62" s="1" t="s">
        <v>1565</v>
      </c>
      <c r="F62" t="s">
        <v>377</v>
      </c>
    </row>
    <row r="63" spans="1:6" x14ac:dyDescent="0.3">
      <c r="A63" t="s">
        <v>1566</v>
      </c>
      <c r="B63" t="s">
        <v>1567</v>
      </c>
      <c r="C63" t="s">
        <v>381</v>
      </c>
      <c r="D63" s="1" t="s">
        <v>1568</v>
      </c>
      <c r="E63" s="1" t="s">
        <v>1565</v>
      </c>
      <c r="F63" t="s">
        <v>382</v>
      </c>
    </row>
    <row r="64" spans="1:6" x14ac:dyDescent="0.3">
      <c r="A64" t="s">
        <v>1566</v>
      </c>
      <c r="B64" t="s">
        <v>1567</v>
      </c>
      <c r="C64" t="s">
        <v>386</v>
      </c>
      <c r="D64" s="1" t="s">
        <v>1568</v>
      </c>
      <c r="E64" s="1" t="s">
        <v>1565</v>
      </c>
      <c r="F64" t="s">
        <v>387</v>
      </c>
    </row>
    <row r="65" spans="1:6" x14ac:dyDescent="0.3">
      <c r="A65" t="s">
        <v>1566</v>
      </c>
      <c r="B65" t="s">
        <v>1567</v>
      </c>
      <c r="C65" t="s">
        <v>391</v>
      </c>
      <c r="D65" s="1" t="s">
        <v>1568</v>
      </c>
      <c r="E65" s="1" t="s">
        <v>1565</v>
      </c>
      <c r="F65" t="s">
        <v>392</v>
      </c>
    </row>
    <row r="66" spans="1:6" x14ac:dyDescent="0.3">
      <c r="A66" t="s">
        <v>1566</v>
      </c>
      <c r="B66" t="s">
        <v>1567</v>
      </c>
      <c r="C66" t="s">
        <v>396</v>
      </c>
      <c r="D66" s="1" t="s">
        <v>1568</v>
      </c>
      <c r="E66" s="1" t="s">
        <v>1565</v>
      </c>
      <c r="F66" t="s">
        <v>397</v>
      </c>
    </row>
    <row r="67" spans="1:6" x14ac:dyDescent="0.3">
      <c r="A67" t="s">
        <v>1566</v>
      </c>
      <c r="B67" t="s">
        <v>1567</v>
      </c>
      <c r="C67" t="s">
        <v>401</v>
      </c>
      <c r="D67" s="1" t="s">
        <v>1568</v>
      </c>
      <c r="E67" s="1" t="s">
        <v>1565</v>
      </c>
      <c r="F67" t="s">
        <v>402</v>
      </c>
    </row>
    <row r="68" spans="1:6" x14ac:dyDescent="0.3">
      <c r="A68" t="s">
        <v>1566</v>
      </c>
      <c r="B68" t="s">
        <v>1567</v>
      </c>
      <c r="C68" t="s">
        <v>406</v>
      </c>
      <c r="D68" s="1" t="s">
        <v>1568</v>
      </c>
      <c r="E68" s="1" t="s">
        <v>1565</v>
      </c>
      <c r="F68" t="s">
        <v>407</v>
      </c>
    </row>
    <row r="69" spans="1:6" x14ac:dyDescent="0.3">
      <c r="E69" s="1" t="s">
        <v>1565</v>
      </c>
      <c r="F69" s="2" t="s">
        <v>411</v>
      </c>
    </row>
    <row r="70" spans="1:6" x14ac:dyDescent="0.3">
      <c r="A70" t="s">
        <v>1566</v>
      </c>
      <c r="B70" t="s">
        <v>1567</v>
      </c>
      <c r="C70" t="s">
        <v>412</v>
      </c>
      <c r="D70" s="1" t="s">
        <v>1568</v>
      </c>
      <c r="E70" s="1" t="s">
        <v>1565</v>
      </c>
      <c r="F70" t="s">
        <v>413</v>
      </c>
    </row>
    <row r="71" spans="1:6" x14ac:dyDescent="0.3">
      <c r="A71" t="s">
        <v>1566</v>
      </c>
      <c r="B71" t="s">
        <v>1567</v>
      </c>
      <c r="C71" t="s">
        <v>415</v>
      </c>
      <c r="D71" s="1" t="s">
        <v>1568</v>
      </c>
      <c r="E71" s="1" t="s">
        <v>1565</v>
      </c>
      <c r="F71" t="s">
        <v>416</v>
      </c>
    </row>
    <row r="72" spans="1:6" x14ac:dyDescent="0.3">
      <c r="A72" t="s">
        <v>1566</v>
      </c>
      <c r="B72" t="s">
        <v>1567</v>
      </c>
      <c r="C72" t="s">
        <v>418</v>
      </c>
      <c r="D72" s="1" t="s">
        <v>1568</v>
      </c>
      <c r="E72" s="1" t="s">
        <v>1565</v>
      </c>
      <c r="F72" t="s">
        <v>419</v>
      </c>
    </row>
    <row r="73" spans="1:6" x14ac:dyDescent="0.3">
      <c r="A73" t="s">
        <v>1566</v>
      </c>
      <c r="B73" t="s">
        <v>1567</v>
      </c>
      <c r="C73" t="s">
        <v>421</v>
      </c>
      <c r="D73" s="1" t="s">
        <v>1568</v>
      </c>
      <c r="E73" s="1" t="s">
        <v>1565</v>
      </c>
      <c r="F73" t="s">
        <v>422</v>
      </c>
    </row>
    <row r="74" spans="1:6" x14ac:dyDescent="0.3">
      <c r="A74" t="s">
        <v>1566</v>
      </c>
      <c r="B74" t="s">
        <v>1567</v>
      </c>
      <c r="C74" t="s">
        <v>424</v>
      </c>
      <c r="D74" s="1" t="s">
        <v>1568</v>
      </c>
      <c r="E74" s="1" t="s">
        <v>1565</v>
      </c>
      <c r="F74" t="s">
        <v>425</v>
      </c>
    </row>
    <row r="75" spans="1:6" x14ac:dyDescent="0.3">
      <c r="A75" t="s">
        <v>1566</v>
      </c>
      <c r="B75" t="s">
        <v>1567</v>
      </c>
      <c r="C75" t="s">
        <v>427</v>
      </c>
      <c r="D75" s="1" t="s">
        <v>1568</v>
      </c>
      <c r="E75" s="1" t="s">
        <v>1565</v>
      </c>
      <c r="F75" t="s">
        <v>428</v>
      </c>
    </row>
    <row r="76" spans="1:6" x14ac:dyDescent="0.3">
      <c r="A76" t="s">
        <v>1566</v>
      </c>
      <c r="B76" t="s">
        <v>1567</v>
      </c>
      <c r="C76" t="s">
        <v>430</v>
      </c>
      <c r="D76" s="1" t="s">
        <v>1568</v>
      </c>
      <c r="E76" s="1" t="s">
        <v>1565</v>
      </c>
      <c r="F76" t="s">
        <v>431</v>
      </c>
    </row>
    <row r="77" spans="1:6" x14ac:dyDescent="0.3">
      <c r="A77" t="s">
        <v>1566</v>
      </c>
      <c r="B77" t="s">
        <v>1567</v>
      </c>
      <c r="C77" t="s">
        <v>433</v>
      </c>
      <c r="D77" s="1" t="s">
        <v>1568</v>
      </c>
      <c r="E77" s="1" t="s">
        <v>1565</v>
      </c>
      <c r="F77" t="s">
        <v>434</v>
      </c>
    </row>
    <row r="78" spans="1:6" x14ac:dyDescent="0.3">
      <c r="A78" t="s">
        <v>1566</v>
      </c>
      <c r="B78" t="s">
        <v>1567</v>
      </c>
      <c r="C78" t="s">
        <v>436</v>
      </c>
      <c r="D78" s="1" t="s">
        <v>1568</v>
      </c>
      <c r="E78" s="1" t="s">
        <v>1565</v>
      </c>
      <c r="F78" t="s">
        <v>437</v>
      </c>
    </row>
    <row r="79" spans="1:6" x14ac:dyDescent="0.3">
      <c r="A79" t="s">
        <v>1566</v>
      </c>
      <c r="B79" t="s">
        <v>1567</v>
      </c>
      <c r="C79" t="s">
        <v>439</v>
      </c>
      <c r="D79" s="1" t="s">
        <v>1568</v>
      </c>
      <c r="E79" s="1" t="s">
        <v>1565</v>
      </c>
      <c r="F79" t="s">
        <v>440</v>
      </c>
    </row>
    <row r="80" spans="1:6" x14ac:dyDescent="0.3">
      <c r="A80" t="s">
        <v>1566</v>
      </c>
      <c r="B80" t="s">
        <v>1567</v>
      </c>
      <c r="C80" t="s">
        <v>442</v>
      </c>
      <c r="D80" s="1" t="s">
        <v>1568</v>
      </c>
      <c r="E80" s="1" t="s">
        <v>1565</v>
      </c>
      <c r="F80" t="s">
        <v>443</v>
      </c>
    </row>
    <row r="81" spans="1:6" x14ac:dyDescent="0.3">
      <c r="A81" t="s">
        <v>1566</v>
      </c>
      <c r="B81" t="s">
        <v>1567</v>
      </c>
      <c r="C81" t="s">
        <v>445</v>
      </c>
      <c r="D81" s="1" t="s">
        <v>1568</v>
      </c>
      <c r="E81" s="1" t="s">
        <v>1565</v>
      </c>
      <c r="F81" t="s">
        <v>446</v>
      </c>
    </row>
    <row r="82" spans="1:6" x14ac:dyDescent="0.3">
      <c r="A82" t="s">
        <v>1566</v>
      </c>
      <c r="B82" t="s">
        <v>1567</v>
      </c>
      <c r="C82" t="s">
        <v>448</v>
      </c>
      <c r="D82" s="1" t="s">
        <v>1568</v>
      </c>
      <c r="E82" s="1" t="s">
        <v>1565</v>
      </c>
      <c r="F82" t="s">
        <v>449</v>
      </c>
    </row>
    <row r="83" spans="1:6" x14ac:dyDescent="0.3">
      <c r="A83" t="s">
        <v>1566</v>
      </c>
      <c r="B83" t="s">
        <v>1567</v>
      </c>
      <c r="C83" t="s">
        <v>451</v>
      </c>
      <c r="D83" s="1" t="s">
        <v>1568</v>
      </c>
      <c r="E83" s="1" t="s">
        <v>1565</v>
      </c>
      <c r="F83" t="s">
        <v>452</v>
      </c>
    </row>
    <row r="84" spans="1:6" x14ac:dyDescent="0.3">
      <c r="A84" t="s">
        <v>1566</v>
      </c>
      <c r="B84" t="s">
        <v>1567</v>
      </c>
      <c r="C84" s="1" t="s">
        <v>454</v>
      </c>
      <c r="D84" s="1" t="s">
        <v>1568</v>
      </c>
      <c r="E84" s="1" t="s">
        <v>1565</v>
      </c>
      <c r="F84" t="s">
        <v>89</v>
      </c>
    </row>
    <row r="85" spans="1:6" x14ac:dyDescent="0.3">
      <c r="A85" t="s">
        <v>1566</v>
      </c>
      <c r="B85" t="s">
        <v>1567</v>
      </c>
      <c r="C85" s="1" t="s">
        <v>456</v>
      </c>
      <c r="D85" s="1" t="s">
        <v>1568</v>
      </c>
      <c r="E85" s="1" t="s">
        <v>1565</v>
      </c>
      <c r="F85" t="s">
        <v>89</v>
      </c>
    </row>
    <row r="86" spans="1:6" x14ac:dyDescent="0.3">
      <c r="E86" s="1" t="s">
        <v>1565</v>
      </c>
      <c r="F86" s="2" t="s">
        <v>458</v>
      </c>
    </row>
    <row r="87" spans="1:6" x14ac:dyDescent="0.3">
      <c r="A87" t="s">
        <v>1566</v>
      </c>
      <c r="B87" t="s">
        <v>1567</v>
      </c>
      <c r="C87" s="1" t="s">
        <v>459</v>
      </c>
      <c r="D87" s="1" t="s">
        <v>1568</v>
      </c>
      <c r="E87" s="1" t="s">
        <v>1565</v>
      </c>
      <c r="F87" t="s">
        <v>460</v>
      </c>
    </row>
    <row r="88" spans="1:6" x14ac:dyDescent="0.3">
      <c r="A88" t="s">
        <v>1566</v>
      </c>
      <c r="B88" t="s">
        <v>1567</v>
      </c>
      <c r="C88" s="1" t="s">
        <v>462</v>
      </c>
      <c r="D88" s="1" t="s">
        <v>1568</v>
      </c>
      <c r="E88" s="1" t="s">
        <v>1565</v>
      </c>
      <c r="F88" t="s">
        <v>463</v>
      </c>
    </row>
    <row r="89" spans="1:6" x14ac:dyDescent="0.3">
      <c r="A89" t="s">
        <v>1566</v>
      </c>
      <c r="B89" t="s">
        <v>1567</v>
      </c>
      <c r="C89" s="1" t="s">
        <v>465</v>
      </c>
      <c r="D89" s="1" t="s">
        <v>1568</v>
      </c>
      <c r="E89" s="1" t="s">
        <v>1565</v>
      </c>
      <c r="F89" t="s">
        <v>466</v>
      </c>
    </row>
    <row r="90" spans="1:6" x14ac:dyDescent="0.3">
      <c r="A90" t="s">
        <v>1566</v>
      </c>
      <c r="B90" t="s">
        <v>1567</v>
      </c>
      <c r="C90" s="1" t="s">
        <v>468</v>
      </c>
      <c r="D90" s="1" t="s">
        <v>1568</v>
      </c>
      <c r="E90" s="1" t="s">
        <v>1565</v>
      </c>
      <c r="F90" t="s">
        <v>469</v>
      </c>
    </row>
    <row r="91" spans="1:6" x14ac:dyDescent="0.3">
      <c r="A91" t="s">
        <v>1566</v>
      </c>
      <c r="B91" t="s">
        <v>1567</v>
      </c>
      <c r="C91" t="s">
        <v>471</v>
      </c>
      <c r="D91" s="1" t="s">
        <v>1568</v>
      </c>
      <c r="E91" s="1" t="s">
        <v>1565</v>
      </c>
      <c r="F91" t="s">
        <v>472</v>
      </c>
    </row>
    <row r="92" spans="1:6" x14ac:dyDescent="0.3">
      <c r="A92" t="s">
        <v>1566</v>
      </c>
      <c r="B92" t="s">
        <v>1567</v>
      </c>
      <c r="C92" t="s">
        <v>474</v>
      </c>
      <c r="D92" s="1" t="s">
        <v>1568</v>
      </c>
      <c r="E92" s="1" t="s">
        <v>1565</v>
      </c>
      <c r="F92" t="s">
        <v>475</v>
      </c>
    </row>
    <row r="93" spans="1:6" x14ac:dyDescent="0.3">
      <c r="A93" t="s">
        <v>1566</v>
      </c>
      <c r="B93" t="s">
        <v>1567</v>
      </c>
      <c r="C93" s="1" t="s">
        <v>477</v>
      </c>
      <c r="D93" s="1" t="s">
        <v>1568</v>
      </c>
      <c r="E93" s="1" t="s">
        <v>1565</v>
      </c>
      <c r="F93" t="s">
        <v>89</v>
      </c>
    </row>
    <row r="94" spans="1:6" x14ac:dyDescent="0.3">
      <c r="A94" t="s">
        <v>1566</v>
      </c>
      <c r="B94" t="s">
        <v>1567</v>
      </c>
      <c r="C94" s="1" t="s">
        <v>479</v>
      </c>
      <c r="D94" s="1" t="s">
        <v>1568</v>
      </c>
      <c r="E94" s="1" t="s">
        <v>1565</v>
      </c>
      <c r="F94" t="s">
        <v>480</v>
      </c>
    </row>
    <row r="95" spans="1:6" x14ac:dyDescent="0.3">
      <c r="A95" t="s">
        <v>1566</v>
      </c>
      <c r="B95" t="s">
        <v>1567</v>
      </c>
      <c r="C95" s="1" t="s">
        <v>482</v>
      </c>
      <c r="D95" s="1" t="s">
        <v>1568</v>
      </c>
      <c r="E95" s="1" t="s">
        <v>1565</v>
      </c>
      <c r="F95" t="s">
        <v>483</v>
      </c>
    </row>
    <row r="96" spans="1:6" x14ac:dyDescent="0.3">
      <c r="A96" t="s">
        <v>1566</v>
      </c>
      <c r="B96" t="s">
        <v>1567</v>
      </c>
      <c r="C96" s="1" t="s">
        <v>485</v>
      </c>
      <c r="D96" s="1" t="s">
        <v>1568</v>
      </c>
      <c r="E96" s="1" t="s">
        <v>1565</v>
      </c>
      <c r="F96" t="s">
        <v>486</v>
      </c>
    </row>
    <row r="97" spans="1:6" x14ac:dyDescent="0.3">
      <c r="A97" t="s">
        <v>1566</v>
      </c>
      <c r="B97" t="s">
        <v>1567</v>
      </c>
      <c r="C97" s="1" t="s">
        <v>488</v>
      </c>
      <c r="D97" s="1" t="s">
        <v>1568</v>
      </c>
      <c r="E97" s="1" t="s">
        <v>1565</v>
      </c>
      <c r="F97" t="s">
        <v>489</v>
      </c>
    </row>
    <row r="98" spans="1:6" x14ac:dyDescent="0.3">
      <c r="A98" t="s">
        <v>1566</v>
      </c>
      <c r="B98" t="s">
        <v>1567</v>
      </c>
      <c r="C98" s="1" t="s">
        <v>491</v>
      </c>
      <c r="D98" s="1" t="s">
        <v>1568</v>
      </c>
      <c r="E98" s="1" t="s">
        <v>1565</v>
      </c>
      <c r="F98" t="s">
        <v>492</v>
      </c>
    </row>
    <row r="99" spans="1:6" x14ac:dyDescent="0.3">
      <c r="A99" t="s">
        <v>1566</v>
      </c>
      <c r="B99" t="s">
        <v>1567</v>
      </c>
      <c r="C99" s="1" t="s">
        <v>494</v>
      </c>
      <c r="D99" s="1" t="s">
        <v>1568</v>
      </c>
      <c r="E99" s="1" t="s">
        <v>1565</v>
      </c>
      <c r="F99" t="s">
        <v>495</v>
      </c>
    </row>
    <row r="100" spans="1:6" x14ac:dyDescent="0.3">
      <c r="A100" t="s">
        <v>1566</v>
      </c>
      <c r="B100" t="s">
        <v>1567</v>
      </c>
      <c r="C100" t="s">
        <v>497</v>
      </c>
      <c r="D100" s="1" t="s">
        <v>1568</v>
      </c>
      <c r="E100" s="1" t="s">
        <v>1565</v>
      </c>
      <c r="F100" t="s">
        <v>498</v>
      </c>
    </row>
    <row r="101" spans="1:6" x14ac:dyDescent="0.3">
      <c r="A101" t="s">
        <v>1566</v>
      </c>
      <c r="B101" t="s">
        <v>1567</v>
      </c>
      <c r="C101" t="s">
        <v>500</v>
      </c>
      <c r="D101" s="1" t="s">
        <v>1568</v>
      </c>
      <c r="E101" s="1" t="s">
        <v>1565</v>
      </c>
      <c r="F101" t="s">
        <v>501</v>
      </c>
    </row>
    <row r="102" spans="1:6" x14ac:dyDescent="0.3">
      <c r="A102" t="s">
        <v>1566</v>
      </c>
      <c r="B102" t="s">
        <v>1567</v>
      </c>
      <c r="C102" s="1" t="s">
        <v>503</v>
      </c>
      <c r="D102" s="1" t="s">
        <v>1568</v>
      </c>
      <c r="E102" s="1" t="s">
        <v>1565</v>
      </c>
      <c r="F102" t="s">
        <v>89</v>
      </c>
    </row>
    <row r="103" spans="1:6" x14ac:dyDescent="0.3">
      <c r="E103" s="1" t="s">
        <v>1565</v>
      </c>
      <c r="F103" s="2" t="s">
        <v>505</v>
      </c>
    </row>
    <row r="104" spans="1:6" x14ac:dyDescent="0.3">
      <c r="A104" t="s">
        <v>1566</v>
      </c>
      <c r="B104" t="s">
        <v>1567</v>
      </c>
      <c r="C104" t="s">
        <v>506</v>
      </c>
      <c r="D104" s="1" t="s">
        <v>1568</v>
      </c>
      <c r="E104" s="1" t="s">
        <v>1565</v>
      </c>
      <c r="F104" t="s">
        <v>507</v>
      </c>
    </row>
    <row r="105" spans="1:6" x14ac:dyDescent="0.3">
      <c r="A105" t="s">
        <v>1566</v>
      </c>
      <c r="B105" t="s">
        <v>1567</v>
      </c>
      <c r="C105" t="s">
        <v>509</v>
      </c>
      <c r="D105" s="1" t="s">
        <v>1568</v>
      </c>
      <c r="E105" s="1" t="s">
        <v>1565</v>
      </c>
      <c r="F105" t="s">
        <v>510</v>
      </c>
    </row>
    <row r="106" spans="1:6" x14ac:dyDescent="0.3">
      <c r="A106" t="s">
        <v>1566</v>
      </c>
      <c r="B106" t="s">
        <v>1567</v>
      </c>
      <c r="C106" t="s">
        <v>512</v>
      </c>
      <c r="D106" s="1" t="s">
        <v>1568</v>
      </c>
      <c r="E106" s="1" t="s">
        <v>1565</v>
      </c>
      <c r="F106" t="s">
        <v>513</v>
      </c>
    </row>
    <row r="107" spans="1:6" x14ac:dyDescent="0.3">
      <c r="A107" t="s">
        <v>1566</v>
      </c>
      <c r="B107" t="s">
        <v>1567</v>
      </c>
      <c r="C107" t="s">
        <v>515</v>
      </c>
      <c r="D107" s="1" t="s">
        <v>1568</v>
      </c>
      <c r="E107" s="1" t="s">
        <v>1565</v>
      </c>
      <c r="F107" t="s">
        <v>516</v>
      </c>
    </row>
    <row r="108" spans="1:6" x14ac:dyDescent="0.3">
      <c r="A108" t="s">
        <v>1566</v>
      </c>
      <c r="B108" t="s">
        <v>1567</v>
      </c>
      <c r="C108" t="s">
        <v>518</v>
      </c>
      <c r="D108" s="1" t="s">
        <v>1568</v>
      </c>
      <c r="E108" s="1" t="s">
        <v>1565</v>
      </c>
      <c r="F108" t="s">
        <v>519</v>
      </c>
    </row>
    <row r="109" spans="1:6" x14ac:dyDescent="0.3">
      <c r="A109" t="s">
        <v>1566</v>
      </c>
      <c r="B109" t="s">
        <v>1567</v>
      </c>
      <c r="C109" t="s">
        <v>521</v>
      </c>
      <c r="D109" s="1" t="s">
        <v>1568</v>
      </c>
      <c r="E109" s="1" t="s">
        <v>1565</v>
      </c>
      <c r="F109" t="s">
        <v>522</v>
      </c>
    </row>
    <row r="110" spans="1:6" x14ac:dyDescent="0.3">
      <c r="A110" t="s">
        <v>1566</v>
      </c>
      <c r="B110" t="s">
        <v>1567</v>
      </c>
      <c r="C110" t="s">
        <v>524</v>
      </c>
      <c r="D110" s="1" t="s">
        <v>1568</v>
      </c>
      <c r="E110" s="1" t="s">
        <v>1565</v>
      </c>
      <c r="F110" t="s">
        <v>525</v>
      </c>
    </row>
    <row r="111" spans="1:6" x14ac:dyDescent="0.3">
      <c r="A111" t="s">
        <v>1566</v>
      </c>
      <c r="B111" t="s">
        <v>1567</v>
      </c>
      <c r="C111" t="s">
        <v>527</v>
      </c>
      <c r="D111" s="1" t="s">
        <v>1568</v>
      </c>
      <c r="E111" s="1" t="s">
        <v>1565</v>
      </c>
      <c r="F111" t="s">
        <v>528</v>
      </c>
    </row>
    <row r="112" spans="1:6" x14ac:dyDescent="0.3">
      <c r="A112" t="s">
        <v>1566</v>
      </c>
      <c r="B112" t="s">
        <v>1567</v>
      </c>
      <c r="C112" t="s">
        <v>530</v>
      </c>
      <c r="D112" s="1" t="s">
        <v>1568</v>
      </c>
      <c r="E112" s="1" t="s">
        <v>1565</v>
      </c>
      <c r="F112" t="s">
        <v>531</v>
      </c>
    </row>
    <row r="113" spans="1:6" x14ac:dyDescent="0.3">
      <c r="A113" t="s">
        <v>1566</v>
      </c>
      <c r="B113" t="s">
        <v>1567</v>
      </c>
      <c r="C113" t="s">
        <v>533</v>
      </c>
      <c r="D113" s="1" t="s">
        <v>1568</v>
      </c>
      <c r="E113" s="1" t="s">
        <v>1565</v>
      </c>
      <c r="F113" t="s">
        <v>534</v>
      </c>
    </row>
    <row r="114" spans="1:6" x14ac:dyDescent="0.3">
      <c r="A114" t="s">
        <v>1566</v>
      </c>
      <c r="B114" t="s">
        <v>1567</v>
      </c>
      <c r="C114" t="s">
        <v>536</v>
      </c>
      <c r="D114" s="1" t="s">
        <v>1568</v>
      </c>
      <c r="E114" s="1" t="s">
        <v>1565</v>
      </c>
      <c r="F114" t="s">
        <v>537</v>
      </c>
    </row>
    <row r="115" spans="1:6" x14ac:dyDescent="0.3">
      <c r="A115" t="s">
        <v>1566</v>
      </c>
      <c r="B115" t="s">
        <v>1567</v>
      </c>
      <c r="C115" t="s">
        <v>539</v>
      </c>
      <c r="D115" s="1" t="s">
        <v>1568</v>
      </c>
      <c r="E115" s="1" t="s">
        <v>1565</v>
      </c>
      <c r="F115" t="s">
        <v>540</v>
      </c>
    </row>
    <row r="116" spans="1:6" x14ac:dyDescent="0.3">
      <c r="A116" t="s">
        <v>1566</v>
      </c>
      <c r="B116" t="s">
        <v>1567</v>
      </c>
      <c r="C116" t="s">
        <v>542</v>
      </c>
      <c r="D116" s="1" t="s">
        <v>1568</v>
      </c>
      <c r="E116" s="1" t="s">
        <v>1565</v>
      </c>
      <c r="F116" t="s">
        <v>543</v>
      </c>
    </row>
    <row r="117" spans="1:6" x14ac:dyDescent="0.3">
      <c r="A117" t="s">
        <v>1566</v>
      </c>
      <c r="B117" t="s">
        <v>1567</v>
      </c>
      <c r="C117" t="s">
        <v>545</v>
      </c>
      <c r="D117" s="1" t="s">
        <v>1568</v>
      </c>
      <c r="E117" s="1" t="s">
        <v>1565</v>
      </c>
      <c r="F117" t="s">
        <v>546</v>
      </c>
    </row>
    <row r="118" spans="1:6" x14ac:dyDescent="0.3">
      <c r="A118" t="s">
        <v>1566</v>
      </c>
      <c r="B118" t="s">
        <v>1567</v>
      </c>
      <c r="C118" s="1" t="s">
        <v>548</v>
      </c>
      <c r="D118" s="1" t="s">
        <v>1568</v>
      </c>
      <c r="E118" s="1" t="s">
        <v>1565</v>
      </c>
      <c r="F118" t="s">
        <v>89</v>
      </c>
    </row>
    <row r="119" spans="1:6" x14ac:dyDescent="0.3">
      <c r="A119" t="s">
        <v>1566</v>
      </c>
      <c r="B119" t="s">
        <v>1567</v>
      </c>
      <c r="C119" s="1" t="s">
        <v>550</v>
      </c>
      <c r="D119" s="1" t="s">
        <v>1568</v>
      </c>
      <c r="E119" s="1" t="s">
        <v>1565</v>
      </c>
      <c r="F119" t="s">
        <v>89</v>
      </c>
    </row>
    <row r="120" spans="1:6" x14ac:dyDescent="0.3">
      <c r="E120" s="1" t="s">
        <v>1565</v>
      </c>
      <c r="F120" s="2" t="s">
        <v>552</v>
      </c>
    </row>
    <row r="121" spans="1:6" x14ac:dyDescent="0.3">
      <c r="A121" t="s">
        <v>1566</v>
      </c>
      <c r="B121" t="s">
        <v>1567</v>
      </c>
      <c r="C121" s="1" t="s">
        <v>553</v>
      </c>
      <c r="D121" s="1" t="s">
        <v>1568</v>
      </c>
      <c r="E121" s="1" t="s">
        <v>1565</v>
      </c>
      <c r="F121" t="s">
        <v>554</v>
      </c>
    </row>
    <row r="122" spans="1:6" x14ac:dyDescent="0.3">
      <c r="A122" t="s">
        <v>1566</v>
      </c>
      <c r="B122" t="s">
        <v>1567</v>
      </c>
      <c r="C122" s="1" t="s">
        <v>556</v>
      </c>
      <c r="D122" s="1" t="s">
        <v>1568</v>
      </c>
      <c r="E122" s="1" t="s">
        <v>1565</v>
      </c>
      <c r="F122" t="s">
        <v>557</v>
      </c>
    </row>
    <row r="123" spans="1:6" x14ac:dyDescent="0.3">
      <c r="A123" t="s">
        <v>1566</v>
      </c>
      <c r="B123" t="s">
        <v>1567</v>
      </c>
      <c r="C123" s="1" t="s">
        <v>559</v>
      </c>
      <c r="D123" s="1" t="s">
        <v>1568</v>
      </c>
      <c r="E123" s="1" t="s">
        <v>1565</v>
      </c>
      <c r="F123" t="s">
        <v>560</v>
      </c>
    </row>
    <row r="124" spans="1:6" x14ac:dyDescent="0.3">
      <c r="A124" t="s">
        <v>1566</v>
      </c>
      <c r="B124" t="s">
        <v>1567</v>
      </c>
      <c r="C124" s="1" t="s">
        <v>562</v>
      </c>
      <c r="D124" s="1" t="s">
        <v>1568</v>
      </c>
      <c r="E124" s="1" t="s">
        <v>1565</v>
      </c>
      <c r="F124" t="s">
        <v>563</v>
      </c>
    </row>
    <row r="125" spans="1:6" x14ac:dyDescent="0.3">
      <c r="A125" t="s">
        <v>1566</v>
      </c>
      <c r="B125" t="s">
        <v>1567</v>
      </c>
      <c r="C125" s="1" t="s">
        <v>565</v>
      </c>
      <c r="D125" s="1" t="s">
        <v>1568</v>
      </c>
      <c r="E125" s="1" t="s">
        <v>1565</v>
      </c>
      <c r="F125" t="s">
        <v>566</v>
      </c>
    </row>
    <row r="126" spans="1:6" x14ac:dyDescent="0.3">
      <c r="A126" t="s">
        <v>1566</v>
      </c>
      <c r="B126" t="s">
        <v>1567</v>
      </c>
      <c r="C126" s="1" t="s">
        <v>568</v>
      </c>
      <c r="D126" s="1" t="s">
        <v>1568</v>
      </c>
      <c r="E126" s="1" t="s">
        <v>1565</v>
      </c>
      <c r="F126" t="s">
        <v>569</v>
      </c>
    </row>
    <row r="127" spans="1:6" x14ac:dyDescent="0.3">
      <c r="A127" t="s">
        <v>1566</v>
      </c>
      <c r="B127" t="s">
        <v>1567</v>
      </c>
      <c r="C127" s="1" t="s">
        <v>571</v>
      </c>
      <c r="D127" s="1" t="s">
        <v>1568</v>
      </c>
      <c r="E127" s="1" t="s">
        <v>1565</v>
      </c>
      <c r="F127" t="s">
        <v>572</v>
      </c>
    </row>
    <row r="128" spans="1:6" x14ac:dyDescent="0.3">
      <c r="A128" t="s">
        <v>1566</v>
      </c>
      <c r="B128" t="s">
        <v>1567</v>
      </c>
      <c r="C128" s="1" t="s">
        <v>574</v>
      </c>
      <c r="D128" s="1" t="s">
        <v>1568</v>
      </c>
      <c r="E128" s="1" t="s">
        <v>1565</v>
      </c>
      <c r="F128" t="s">
        <v>89</v>
      </c>
    </row>
    <row r="129" spans="1:6" x14ac:dyDescent="0.3">
      <c r="A129" t="s">
        <v>1566</v>
      </c>
      <c r="B129" t="s">
        <v>1567</v>
      </c>
      <c r="C129" s="1" t="s">
        <v>576</v>
      </c>
      <c r="D129" s="1" t="s">
        <v>1568</v>
      </c>
      <c r="E129" s="1" t="s">
        <v>1565</v>
      </c>
      <c r="F129" t="s">
        <v>577</v>
      </c>
    </row>
    <row r="130" spans="1:6" x14ac:dyDescent="0.3">
      <c r="A130" t="s">
        <v>1566</v>
      </c>
      <c r="B130" t="s">
        <v>1567</v>
      </c>
      <c r="C130" s="1" t="s">
        <v>579</v>
      </c>
      <c r="D130" s="1" t="s">
        <v>1568</v>
      </c>
      <c r="E130" s="1" t="s">
        <v>1565</v>
      </c>
      <c r="F130" t="s">
        <v>580</v>
      </c>
    </row>
    <row r="131" spans="1:6" x14ac:dyDescent="0.3">
      <c r="A131" t="s">
        <v>1566</v>
      </c>
      <c r="B131" t="s">
        <v>1567</v>
      </c>
      <c r="C131" s="1" t="s">
        <v>582</v>
      </c>
      <c r="D131" s="1" t="s">
        <v>1568</v>
      </c>
      <c r="E131" s="1" t="s">
        <v>1565</v>
      </c>
      <c r="F131" t="s">
        <v>583</v>
      </c>
    </row>
    <row r="132" spans="1:6" x14ac:dyDescent="0.3">
      <c r="A132" t="s">
        <v>1566</v>
      </c>
      <c r="B132" t="s">
        <v>1567</v>
      </c>
      <c r="C132" s="1" t="s">
        <v>585</v>
      </c>
      <c r="D132" s="1" t="s">
        <v>1568</v>
      </c>
      <c r="E132" s="1" t="s">
        <v>1565</v>
      </c>
      <c r="F132" t="s">
        <v>586</v>
      </c>
    </row>
    <row r="133" spans="1:6" x14ac:dyDescent="0.3">
      <c r="A133" t="s">
        <v>1566</v>
      </c>
      <c r="B133" t="s">
        <v>1567</v>
      </c>
      <c r="C133" s="1" t="s">
        <v>588</v>
      </c>
      <c r="D133" s="1" t="s">
        <v>1568</v>
      </c>
      <c r="E133" s="1" t="s">
        <v>1565</v>
      </c>
      <c r="F133" t="s">
        <v>589</v>
      </c>
    </row>
    <row r="134" spans="1:6" x14ac:dyDescent="0.3">
      <c r="A134" t="s">
        <v>1566</v>
      </c>
      <c r="B134" t="s">
        <v>1567</v>
      </c>
      <c r="C134" s="1" t="s">
        <v>591</v>
      </c>
      <c r="D134" s="1" t="s">
        <v>1568</v>
      </c>
      <c r="E134" s="1" t="s">
        <v>1565</v>
      </c>
      <c r="F134" t="s">
        <v>592</v>
      </c>
    </row>
    <row r="135" spans="1:6" x14ac:dyDescent="0.3">
      <c r="A135" t="s">
        <v>1566</v>
      </c>
      <c r="B135" t="s">
        <v>1567</v>
      </c>
      <c r="C135" s="1" t="s">
        <v>594</v>
      </c>
      <c r="D135" s="1" t="s">
        <v>1568</v>
      </c>
      <c r="E135" s="1" t="s">
        <v>1565</v>
      </c>
      <c r="F135" t="s">
        <v>595</v>
      </c>
    </row>
    <row r="136" spans="1:6" x14ac:dyDescent="0.3">
      <c r="A136" t="s">
        <v>1566</v>
      </c>
      <c r="B136" t="s">
        <v>1567</v>
      </c>
      <c r="C136" s="1" t="s">
        <v>597</v>
      </c>
      <c r="D136" s="1" t="s">
        <v>1568</v>
      </c>
      <c r="E136" s="1" t="s">
        <v>1565</v>
      </c>
      <c r="F136" t="s">
        <v>89</v>
      </c>
    </row>
    <row r="137" spans="1:6" x14ac:dyDescent="0.3">
      <c r="E137" s="1" t="s">
        <v>1565</v>
      </c>
      <c r="F137" s="2" t="s">
        <v>599</v>
      </c>
    </row>
    <row r="138" spans="1:6" x14ac:dyDescent="0.3">
      <c r="A138" t="s">
        <v>1566</v>
      </c>
      <c r="B138" t="s">
        <v>1567</v>
      </c>
      <c r="C138" t="s">
        <v>600</v>
      </c>
      <c r="D138" s="1" t="s">
        <v>1568</v>
      </c>
      <c r="E138" s="1" t="s">
        <v>1565</v>
      </c>
      <c r="F138" t="s">
        <v>601</v>
      </c>
    </row>
    <row r="139" spans="1:6" x14ac:dyDescent="0.3">
      <c r="A139" t="s">
        <v>1566</v>
      </c>
      <c r="B139" t="s">
        <v>1567</v>
      </c>
      <c r="C139" t="s">
        <v>603</v>
      </c>
      <c r="D139" s="1" t="s">
        <v>1568</v>
      </c>
      <c r="E139" s="1" t="s">
        <v>1565</v>
      </c>
      <c r="F139" t="s">
        <v>604</v>
      </c>
    </row>
    <row r="140" spans="1:6" x14ac:dyDescent="0.3">
      <c r="A140" t="s">
        <v>1566</v>
      </c>
      <c r="B140" t="s">
        <v>1567</v>
      </c>
      <c r="C140" t="s">
        <v>606</v>
      </c>
      <c r="D140" s="1" t="s">
        <v>1568</v>
      </c>
      <c r="E140" s="1" t="s">
        <v>1565</v>
      </c>
      <c r="F140" t="s">
        <v>607</v>
      </c>
    </row>
    <row r="141" spans="1:6" x14ac:dyDescent="0.3">
      <c r="A141" t="s">
        <v>1566</v>
      </c>
      <c r="B141" t="s">
        <v>1567</v>
      </c>
      <c r="C141" t="s">
        <v>609</v>
      </c>
      <c r="D141" s="1" t="s">
        <v>1568</v>
      </c>
      <c r="E141" s="1" t="s">
        <v>1565</v>
      </c>
      <c r="F141" t="s">
        <v>610</v>
      </c>
    </row>
    <row r="142" spans="1:6" x14ac:dyDescent="0.3">
      <c r="A142" t="s">
        <v>1566</v>
      </c>
      <c r="B142" t="s">
        <v>1567</v>
      </c>
      <c r="C142" t="s">
        <v>612</v>
      </c>
      <c r="D142" s="1" t="s">
        <v>1568</v>
      </c>
      <c r="E142" s="1" t="s">
        <v>1565</v>
      </c>
      <c r="F142" t="s">
        <v>610</v>
      </c>
    </row>
    <row r="143" spans="1:6" x14ac:dyDescent="0.3">
      <c r="A143" t="s">
        <v>1566</v>
      </c>
      <c r="B143" t="s">
        <v>1567</v>
      </c>
      <c r="C143" t="s">
        <v>614</v>
      </c>
      <c r="D143" s="1" t="s">
        <v>1568</v>
      </c>
      <c r="E143" s="1" t="s">
        <v>1565</v>
      </c>
      <c r="F143" t="s">
        <v>610</v>
      </c>
    </row>
    <row r="144" spans="1:6" x14ac:dyDescent="0.3">
      <c r="A144" t="s">
        <v>1566</v>
      </c>
      <c r="B144" t="s">
        <v>1567</v>
      </c>
      <c r="C144" t="s">
        <v>616</v>
      </c>
      <c r="D144" s="1" t="s">
        <v>1568</v>
      </c>
      <c r="E144" s="1" t="s">
        <v>1565</v>
      </c>
      <c r="F144" t="s">
        <v>617</v>
      </c>
    </row>
    <row r="145" spans="1:6" x14ac:dyDescent="0.3">
      <c r="A145" t="s">
        <v>1566</v>
      </c>
      <c r="B145" t="s">
        <v>1567</v>
      </c>
      <c r="C145" t="s">
        <v>619</v>
      </c>
      <c r="D145" s="1" t="s">
        <v>1568</v>
      </c>
      <c r="E145" s="1" t="s">
        <v>1565</v>
      </c>
      <c r="F145" t="s">
        <v>620</v>
      </c>
    </row>
    <row r="146" spans="1:6" x14ac:dyDescent="0.3">
      <c r="A146" t="s">
        <v>1566</v>
      </c>
      <c r="B146" t="s">
        <v>1567</v>
      </c>
      <c r="C146" t="s">
        <v>622</v>
      </c>
      <c r="D146" s="1" t="s">
        <v>1568</v>
      </c>
      <c r="E146" s="1" t="s">
        <v>1565</v>
      </c>
      <c r="F146" t="s">
        <v>623</v>
      </c>
    </row>
    <row r="147" spans="1:6" x14ac:dyDescent="0.3">
      <c r="A147" t="s">
        <v>1566</v>
      </c>
      <c r="B147" t="s">
        <v>1567</v>
      </c>
      <c r="C147" t="s">
        <v>625</v>
      </c>
      <c r="D147" s="1" t="s">
        <v>1568</v>
      </c>
      <c r="E147" s="1" t="s">
        <v>1565</v>
      </c>
      <c r="F147" t="s">
        <v>626</v>
      </c>
    </row>
    <row r="148" spans="1:6" x14ac:dyDescent="0.3">
      <c r="A148" t="s">
        <v>1566</v>
      </c>
      <c r="B148" t="s">
        <v>1567</v>
      </c>
      <c r="C148" t="s">
        <v>628</v>
      </c>
      <c r="D148" s="1" t="s">
        <v>1568</v>
      </c>
      <c r="E148" s="1" t="s">
        <v>1565</v>
      </c>
      <c r="F148" t="s">
        <v>629</v>
      </c>
    </row>
    <row r="149" spans="1:6" x14ac:dyDescent="0.3">
      <c r="A149" t="s">
        <v>1566</v>
      </c>
      <c r="B149" t="s">
        <v>1567</v>
      </c>
      <c r="C149" t="s">
        <v>631</v>
      </c>
      <c r="D149" s="1" t="s">
        <v>1568</v>
      </c>
      <c r="E149" s="1" t="s">
        <v>1565</v>
      </c>
      <c r="F149" t="s">
        <v>632</v>
      </c>
    </row>
    <row r="150" spans="1:6" x14ac:dyDescent="0.3">
      <c r="A150" t="s">
        <v>1566</v>
      </c>
      <c r="B150" t="s">
        <v>1567</v>
      </c>
      <c r="C150" s="1" t="s">
        <v>634</v>
      </c>
      <c r="D150" s="1" t="s">
        <v>1568</v>
      </c>
      <c r="E150" s="1" t="s">
        <v>1565</v>
      </c>
      <c r="F150" t="s">
        <v>89</v>
      </c>
    </row>
    <row r="151" spans="1:6" x14ac:dyDescent="0.3">
      <c r="A151" t="s">
        <v>1566</v>
      </c>
      <c r="B151" t="s">
        <v>1567</v>
      </c>
      <c r="C151" s="1" t="s">
        <v>636</v>
      </c>
      <c r="D151" s="1" t="s">
        <v>1568</v>
      </c>
      <c r="E151" s="1" t="s">
        <v>1565</v>
      </c>
      <c r="F151" t="s">
        <v>89</v>
      </c>
    </row>
    <row r="152" spans="1:6" x14ac:dyDescent="0.3">
      <c r="A152" t="s">
        <v>1566</v>
      </c>
      <c r="B152" t="s">
        <v>1567</v>
      </c>
      <c r="C152" s="1" t="s">
        <v>638</v>
      </c>
      <c r="D152" s="1" t="s">
        <v>1568</v>
      </c>
      <c r="E152" s="1" t="s">
        <v>1565</v>
      </c>
      <c r="F152" t="s">
        <v>89</v>
      </c>
    </row>
    <row r="153" spans="1:6" x14ac:dyDescent="0.3">
      <c r="A153" t="s">
        <v>1566</v>
      </c>
      <c r="B153" t="s">
        <v>1567</v>
      </c>
      <c r="C153" s="1" t="s">
        <v>640</v>
      </c>
      <c r="D153" s="1" t="s">
        <v>1568</v>
      </c>
      <c r="E153" s="1" t="s">
        <v>1565</v>
      </c>
      <c r="F153" t="s">
        <v>89</v>
      </c>
    </row>
    <row r="154" spans="1:6" x14ac:dyDescent="0.3">
      <c r="E154" s="1" t="s">
        <v>1565</v>
      </c>
      <c r="F154" s="2" t="s">
        <v>642</v>
      </c>
    </row>
    <row r="155" spans="1:6" x14ac:dyDescent="0.3">
      <c r="A155" t="s">
        <v>1566</v>
      </c>
      <c r="B155" t="s">
        <v>1567</v>
      </c>
      <c r="C155" t="s">
        <v>643</v>
      </c>
      <c r="D155" s="1" t="s">
        <v>1568</v>
      </c>
      <c r="E155" s="1" t="s">
        <v>1565</v>
      </c>
      <c r="F155" t="s">
        <v>644</v>
      </c>
    </row>
    <row r="156" spans="1:6" x14ac:dyDescent="0.3">
      <c r="A156" t="s">
        <v>1566</v>
      </c>
      <c r="B156" t="s">
        <v>1567</v>
      </c>
      <c r="C156" t="s">
        <v>646</v>
      </c>
      <c r="D156" s="1" t="s">
        <v>1568</v>
      </c>
      <c r="E156" s="1" t="s">
        <v>1565</v>
      </c>
      <c r="F156" t="s">
        <v>647</v>
      </c>
    </row>
    <row r="157" spans="1:6" x14ac:dyDescent="0.3">
      <c r="A157" t="s">
        <v>1566</v>
      </c>
      <c r="B157" t="s">
        <v>1567</v>
      </c>
      <c r="C157" t="s">
        <v>649</v>
      </c>
      <c r="D157" s="1" t="s">
        <v>1568</v>
      </c>
      <c r="E157" s="1" t="s">
        <v>1565</v>
      </c>
      <c r="F157" t="s">
        <v>650</v>
      </c>
    </row>
    <row r="158" spans="1:6" x14ac:dyDescent="0.3">
      <c r="A158" t="s">
        <v>1566</v>
      </c>
      <c r="B158" t="s">
        <v>1567</v>
      </c>
      <c r="C158" t="s">
        <v>652</v>
      </c>
      <c r="D158" s="1" t="s">
        <v>1568</v>
      </c>
      <c r="E158" s="1" t="s">
        <v>1565</v>
      </c>
      <c r="F158" t="s">
        <v>653</v>
      </c>
    </row>
    <row r="159" spans="1:6" x14ac:dyDescent="0.3">
      <c r="A159" t="s">
        <v>1566</v>
      </c>
      <c r="B159" t="s">
        <v>1567</v>
      </c>
      <c r="C159" t="s">
        <v>655</v>
      </c>
      <c r="D159" s="1" t="s">
        <v>1568</v>
      </c>
      <c r="E159" s="1" t="s">
        <v>1565</v>
      </c>
      <c r="F159" t="s">
        <v>656</v>
      </c>
    </row>
    <row r="160" spans="1:6" x14ac:dyDescent="0.3">
      <c r="A160" t="s">
        <v>1566</v>
      </c>
      <c r="B160" t="s">
        <v>1567</v>
      </c>
      <c r="C160" t="s">
        <v>658</v>
      </c>
      <c r="D160" s="1" t="s">
        <v>1568</v>
      </c>
      <c r="E160" s="1" t="s">
        <v>1565</v>
      </c>
      <c r="F160" t="s">
        <v>659</v>
      </c>
    </row>
    <row r="161" spans="1:6" x14ac:dyDescent="0.3">
      <c r="A161" t="s">
        <v>1566</v>
      </c>
      <c r="B161" t="s">
        <v>1567</v>
      </c>
      <c r="C161" t="s">
        <v>661</v>
      </c>
      <c r="D161" s="1" t="s">
        <v>1568</v>
      </c>
      <c r="E161" s="1" t="s">
        <v>1565</v>
      </c>
      <c r="F161" t="s">
        <v>662</v>
      </c>
    </row>
    <row r="162" spans="1:6" x14ac:dyDescent="0.3">
      <c r="A162" t="s">
        <v>1566</v>
      </c>
      <c r="B162" t="s">
        <v>1567</v>
      </c>
      <c r="C162" t="s">
        <v>664</v>
      </c>
      <c r="D162" s="1" t="s">
        <v>1568</v>
      </c>
      <c r="E162" s="1" t="s">
        <v>1565</v>
      </c>
      <c r="F162" t="s">
        <v>665</v>
      </c>
    </row>
    <row r="163" spans="1:6" x14ac:dyDescent="0.3">
      <c r="A163" t="s">
        <v>1566</v>
      </c>
      <c r="B163" t="s">
        <v>1567</v>
      </c>
      <c r="C163" t="s">
        <v>667</v>
      </c>
      <c r="D163" s="1" t="s">
        <v>1568</v>
      </c>
      <c r="E163" s="1" t="s">
        <v>1565</v>
      </c>
      <c r="F163" t="s">
        <v>668</v>
      </c>
    </row>
    <row r="164" spans="1:6" x14ac:dyDescent="0.3">
      <c r="A164" t="s">
        <v>1566</v>
      </c>
      <c r="B164" t="s">
        <v>1567</v>
      </c>
      <c r="C164" t="s">
        <v>670</v>
      </c>
      <c r="D164" s="1" t="s">
        <v>1568</v>
      </c>
      <c r="E164" s="1" t="s">
        <v>1565</v>
      </c>
      <c r="F164" t="s">
        <v>671</v>
      </c>
    </row>
    <row r="165" spans="1:6" x14ac:dyDescent="0.3">
      <c r="A165" t="s">
        <v>1566</v>
      </c>
      <c r="B165" t="s">
        <v>1567</v>
      </c>
      <c r="C165" t="s">
        <v>673</v>
      </c>
      <c r="D165" s="1" t="s">
        <v>1568</v>
      </c>
      <c r="E165" s="1" t="s">
        <v>1565</v>
      </c>
      <c r="F165" t="s">
        <v>674</v>
      </c>
    </row>
    <row r="166" spans="1:6" x14ac:dyDescent="0.3">
      <c r="A166" t="s">
        <v>1566</v>
      </c>
      <c r="B166" t="s">
        <v>1567</v>
      </c>
      <c r="C166" t="s">
        <v>676</v>
      </c>
      <c r="D166" s="1" t="s">
        <v>1568</v>
      </c>
      <c r="E166" s="1" t="s">
        <v>1565</v>
      </c>
      <c r="F166" t="s">
        <v>677</v>
      </c>
    </row>
    <row r="167" spans="1:6" x14ac:dyDescent="0.3">
      <c r="A167" t="s">
        <v>1566</v>
      </c>
      <c r="B167" t="s">
        <v>1567</v>
      </c>
      <c r="C167" t="s">
        <v>679</v>
      </c>
      <c r="D167" s="1" t="s">
        <v>1568</v>
      </c>
      <c r="E167" s="1" t="s">
        <v>1565</v>
      </c>
      <c r="F167" t="s">
        <v>680</v>
      </c>
    </row>
    <row r="168" spans="1:6" x14ac:dyDescent="0.3">
      <c r="A168" t="s">
        <v>1566</v>
      </c>
      <c r="B168" t="s">
        <v>1567</v>
      </c>
      <c r="C168" t="s">
        <v>682</v>
      </c>
      <c r="D168" s="1" t="s">
        <v>1568</v>
      </c>
      <c r="E168" s="1" t="s">
        <v>1565</v>
      </c>
      <c r="F168" t="s">
        <v>683</v>
      </c>
    </row>
    <row r="169" spans="1:6" x14ac:dyDescent="0.3">
      <c r="A169" t="s">
        <v>1566</v>
      </c>
      <c r="B169" t="s">
        <v>1567</v>
      </c>
      <c r="C169" t="s">
        <v>685</v>
      </c>
      <c r="D169" s="1" t="s">
        <v>1568</v>
      </c>
      <c r="E169" s="1" t="s">
        <v>1565</v>
      </c>
      <c r="F169" t="s">
        <v>686</v>
      </c>
    </row>
    <row r="170" spans="1:6" x14ac:dyDescent="0.3">
      <c r="A170" t="s">
        <v>1566</v>
      </c>
      <c r="B170" t="s">
        <v>1567</v>
      </c>
      <c r="C170" s="1" t="s">
        <v>688</v>
      </c>
      <c r="D170" s="1" t="s">
        <v>1568</v>
      </c>
      <c r="E170" s="1" t="s">
        <v>1565</v>
      </c>
      <c r="F170" t="s">
        <v>89</v>
      </c>
    </row>
    <row r="171" spans="1:6" x14ac:dyDescent="0.3">
      <c r="E171" s="1" t="s">
        <v>1565</v>
      </c>
      <c r="F171" s="2" t="s">
        <v>690</v>
      </c>
    </row>
    <row r="172" spans="1:6" x14ac:dyDescent="0.3">
      <c r="A172" t="s">
        <v>1566</v>
      </c>
      <c r="B172" t="s">
        <v>1567</v>
      </c>
      <c r="C172" s="1" t="s">
        <v>691</v>
      </c>
      <c r="D172" s="1" t="s">
        <v>1568</v>
      </c>
      <c r="E172" s="1" t="s">
        <v>1565</v>
      </c>
      <c r="F172" t="s">
        <v>89</v>
      </c>
    </row>
    <row r="173" spans="1:6" x14ac:dyDescent="0.3">
      <c r="A173" t="s">
        <v>1566</v>
      </c>
      <c r="B173" t="s">
        <v>1567</v>
      </c>
      <c r="C173" s="1" t="s">
        <v>693</v>
      </c>
      <c r="D173" s="1" t="s">
        <v>1568</v>
      </c>
      <c r="E173" s="1" t="s">
        <v>1565</v>
      </c>
      <c r="F173" t="s">
        <v>89</v>
      </c>
    </row>
    <row r="174" spans="1:6" x14ac:dyDescent="0.3">
      <c r="A174" t="s">
        <v>1566</v>
      </c>
      <c r="B174" t="s">
        <v>1567</v>
      </c>
      <c r="C174" s="1" t="s">
        <v>695</v>
      </c>
      <c r="D174" s="1" t="s">
        <v>1568</v>
      </c>
      <c r="E174" s="1" t="s">
        <v>1565</v>
      </c>
      <c r="F174" t="s">
        <v>89</v>
      </c>
    </row>
    <row r="175" spans="1:6" x14ac:dyDescent="0.3">
      <c r="A175" t="s">
        <v>1566</v>
      </c>
      <c r="B175" t="s">
        <v>1567</v>
      </c>
      <c r="C175" s="1" t="s">
        <v>697</v>
      </c>
      <c r="D175" s="1" t="s">
        <v>1568</v>
      </c>
      <c r="E175" s="1" t="s">
        <v>1565</v>
      </c>
      <c r="F175" t="s">
        <v>89</v>
      </c>
    </row>
    <row r="176" spans="1:6" x14ac:dyDescent="0.3">
      <c r="A176" t="s">
        <v>1566</v>
      </c>
      <c r="B176" t="s">
        <v>1567</v>
      </c>
      <c r="C176" s="1" t="s">
        <v>699</v>
      </c>
      <c r="D176" s="1" t="s">
        <v>1568</v>
      </c>
      <c r="E176" s="1" t="s">
        <v>1565</v>
      </c>
      <c r="F176" t="s">
        <v>89</v>
      </c>
    </row>
    <row r="177" spans="1:6" x14ac:dyDescent="0.3">
      <c r="A177" t="s">
        <v>1566</v>
      </c>
      <c r="B177" t="s">
        <v>1567</v>
      </c>
      <c r="C177" s="1" t="s">
        <v>701</v>
      </c>
      <c r="D177" s="1" t="s">
        <v>1568</v>
      </c>
      <c r="E177" s="1" t="s">
        <v>1565</v>
      </c>
      <c r="F177" t="s">
        <v>89</v>
      </c>
    </row>
    <row r="178" spans="1:6" x14ac:dyDescent="0.3">
      <c r="A178" t="s">
        <v>1566</v>
      </c>
      <c r="B178" t="s">
        <v>1567</v>
      </c>
      <c r="C178" s="1" t="s">
        <v>703</v>
      </c>
      <c r="D178" s="1" t="s">
        <v>1568</v>
      </c>
      <c r="E178" s="1" t="s">
        <v>1565</v>
      </c>
      <c r="F178" t="s">
        <v>89</v>
      </c>
    </row>
    <row r="179" spans="1:6" x14ac:dyDescent="0.3">
      <c r="A179" t="s">
        <v>1566</v>
      </c>
      <c r="B179" t="s">
        <v>1567</v>
      </c>
      <c r="C179" s="1" t="s">
        <v>705</v>
      </c>
      <c r="D179" s="1" t="s">
        <v>1568</v>
      </c>
      <c r="E179" s="1" t="s">
        <v>1565</v>
      </c>
      <c r="F179" t="s">
        <v>89</v>
      </c>
    </row>
    <row r="180" spans="1:6" x14ac:dyDescent="0.3">
      <c r="A180" t="s">
        <v>1566</v>
      </c>
      <c r="B180" t="s">
        <v>1567</v>
      </c>
      <c r="C180" s="1" t="s">
        <v>707</v>
      </c>
      <c r="D180" s="1" t="s">
        <v>1568</v>
      </c>
      <c r="E180" s="1" t="s">
        <v>1565</v>
      </c>
      <c r="F180" t="s">
        <v>89</v>
      </c>
    </row>
    <row r="181" spans="1:6" x14ac:dyDescent="0.3">
      <c r="A181" t="s">
        <v>1566</v>
      </c>
      <c r="B181" t="s">
        <v>1567</v>
      </c>
      <c r="C181" s="1" t="s">
        <v>709</v>
      </c>
      <c r="D181" s="1" t="s">
        <v>1568</v>
      </c>
      <c r="E181" s="1" t="s">
        <v>1565</v>
      </c>
      <c r="F181" t="s">
        <v>89</v>
      </c>
    </row>
    <row r="182" spans="1:6" x14ac:dyDescent="0.3">
      <c r="A182" t="s">
        <v>1566</v>
      </c>
      <c r="B182" t="s">
        <v>1567</v>
      </c>
      <c r="C182" s="1" t="s">
        <v>711</v>
      </c>
      <c r="D182" s="1" t="s">
        <v>1568</v>
      </c>
      <c r="E182" s="1" t="s">
        <v>1565</v>
      </c>
      <c r="F182" t="s">
        <v>89</v>
      </c>
    </row>
    <row r="183" spans="1:6" x14ac:dyDescent="0.3">
      <c r="A183" t="s">
        <v>1566</v>
      </c>
      <c r="B183" t="s">
        <v>1567</v>
      </c>
      <c r="C183" s="1" t="s">
        <v>713</v>
      </c>
      <c r="D183" s="1" t="s">
        <v>1568</v>
      </c>
      <c r="E183" s="1" t="s">
        <v>1565</v>
      </c>
      <c r="F183" t="s">
        <v>89</v>
      </c>
    </row>
    <row r="184" spans="1:6" x14ac:dyDescent="0.3">
      <c r="A184" t="s">
        <v>1566</v>
      </c>
      <c r="B184" t="s">
        <v>1567</v>
      </c>
      <c r="C184" s="1" t="s">
        <v>715</v>
      </c>
      <c r="D184" s="1" t="s">
        <v>1568</v>
      </c>
      <c r="E184" s="1" t="s">
        <v>1565</v>
      </c>
      <c r="F184" t="s">
        <v>89</v>
      </c>
    </row>
    <row r="185" spans="1:6" x14ac:dyDescent="0.3">
      <c r="A185" t="s">
        <v>1566</v>
      </c>
      <c r="B185" t="s">
        <v>1567</v>
      </c>
      <c r="C185" s="1" t="s">
        <v>717</v>
      </c>
      <c r="D185" s="1" t="s">
        <v>1568</v>
      </c>
      <c r="E185" s="1" t="s">
        <v>1565</v>
      </c>
      <c r="F185" t="s">
        <v>89</v>
      </c>
    </row>
    <row r="186" spans="1:6" x14ac:dyDescent="0.3">
      <c r="A186" t="s">
        <v>1566</v>
      </c>
      <c r="B186" t="s">
        <v>1567</v>
      </c>
      <c r="C186" s="1" t="s">
        <v>719</v>
      </c>
      <c r="D186" s="1" t="s">
        <v>1568</v>
      </c>
      <c r="E186" s="1" t="s">
        <v>1565</v>
      </c>
      <c r="F186" t="s">
        <v>89</v>
      </c>
    </row>
    <row r="187" spans="1:6" x14ac:dyDescent="0.3">
      <c r="A187" t="s">
        <v>1566</v>
      </c>
      <c r="B187" t="s">
        <v>1567</v>
      </c>
      <c r="C187" s="1" t="s">
        <v>721</v>
      </c>
      <c r="D187" s="1" t="s">
        <v>1568</v>
      </c>
      <c r="E187" s="1" t="s">
        <v>1565</v>
      </c>
      <c r="F187" t="s">
        <v>89</v>
      </c>
    </row>
    <row r="188" spans="1:6" x14ac:dyDescent="0.3">
      <c r="E188" s="1" t="s">
        <v>1565</v>
      </c>
      <c r="F188" s="2" t="s">
        <v>723</v>
      </c>
    </row>
    <row r="189" spans="1:6" x14ac:dyDescent="0.3">
      <c r="A189" t="s">
        <v>1569</v>
      </c>
      <c r="B189" t="s">
        <v>1570</v>
      </c>
      <c r="C189" t="s">
        <v>724</v>
      </c>
      <c r="D189" s="1" t="s">
        <v>1568</v>
      </c>
      <c r="E189" s="1" t="s">
        <v>1565</v>
      </c>
      <c r="F189" t="s">
        <v>726</v>
      </c>
    </row>
    <row r="190" spans="1:6" x14ac:dyDescent="0.3">
      <c r="A190" t="s">
        <v>1569</v>
      </c>
      <c r="B190" t="s">
        <v>1570</v>
      </c>
      <c r="C190" t="s">
        <v>728</v>
      </c>
      <c r="D190" s="1" t="s">
        <v>1568</v>
      </c>
      <c r="E190" s="1" t="s">
        <v>1565</v>
      </c>
      <c r="F190" t="s">
        <v>729</v>
      </c>
    </row>
    <row r="191" spans="1:6" x14ac:dyDescent="0.3">
      <c r="A191" t="s">
        <v>1569</v>
      </c>
      <c r="B191" t="s">
        <v>1570</v>
      </c>
      <c r="C191" t="s">
        <v>731</v>
      </c>
      <c r="D191" s="1" t="s">
        <v>1568</v>
      </c>
      <c r="E191" s="1" t="s">
        <v>1565</v>
      </c>
      <c r="F191" t="s">
        <v>732</v>
      </c>
    </row>
    <row r="192" spans="1:6" x14ac:dyDescent="0.3">
      <c r="A192" t="s">
        <v>1569</v>
      </c>
      <c r="B192" t="s">
        <v>1570</v>
      </c>
      <c r="C192" t="s">
        <v>734</v>
      </c>
      <c r="D192" s="1" t="s">
        <v>1568</v>
      </c>
      <c r="E192" s="1" t="s">
        <v>1565</v>
      </c>
      <c r="F192" t="s">
        <v>735</v>
      </c>
    </row>
    <row r="193" spans="1:6" x14ac:dyDescent="0.3">
      <c r="E193" s="1" t="s">
        <v>1565</v>
      </c>
      <c r="F193" s="2" t="s">
        <v>737</v>
      </c>
    </row>
    <row r="194" spans="1:6" x14ac:dyDescent="0.3">
      <c r="A194" t="s">
        <v>1569</v>
      </c>
      <c r="B194" t="s">
        <v>1570</v>
      </c>
      <c r="C194" t="s">
        <v>738</v>
      </c>
      <c r="D194" s="1" t="s">
        <v>1568</v>
      </c>
      <c r="E194" s="1" t="s">
        <v>1565</v>
      </c>
      <c r="F194" t="s">
        <v>739</v>
      </c>
    </row>
    <row r="195" spans="1:6" x14ac:dyDescent="0.3">
      <c r="A195" t="s">
        <v>1569</v>
      </c>
      <c r="B195" t="s">
        <v>1570</v>
      </c>
      <c r="C195" t="s">
        <v>741</v>
      </c>
      <c r="D195" s="1" t="s">
        <v>1568</v>
      </c>
      <c r="E195" s="1" t="s">
        <v>1565</v>
      </c>
      <c r="F195" t="s">
        <v>742</v>
      </c>
    </row>
    <row r="196" spans="1:6" x14ac:dyDescent="0.3">
      <c r="A196" t="s">
        <v>1569</v>
      </c>
      <c r="B196" t="s">
        <v>1570</v>
      </c>
      <c r="C196" s="1" t="s">
        <v>744</v>
      </c>
      <c r="D196" s="1" t="s">
        <v>1568</v>
      </c>
      <c r="E196" s="1" t="s">
        <v>1565</v>
      </c>
      <c r="F196" t="s">
        <v>89</v>
      </c>
    </row>
    <row r="197" spans="1:6" x14ac:dyDescent="0.3">
      <c r="A197" t="s">
        <v>1569</v>
      </c>
      <c r="B197" t="s">
        <v>1570</v>
      </c>
      <c r="C197" s="1" t="s">
        <v>746</v>
      </c>
      <c r="D197" s="1" t="s">
        <v>1568</v>
      </c>
      <c r="E197" s="1" t="s">
        <v>1565</v>
      </c>
      <c r="F197" t="s">
        <v>89</v>
      </c>
    </row>
    <row r="198" spans="1:6" x14ac:dyDescent="0.3">
      <c r="E198" s="1" t="s">
        <v>1565</v>
      </c>
      <c r="F198" s="2" t="s">
        <v>748</v>
      </c>
    </row>
    <row r="199" spans="1:6" x14ac:dyDescent="0.3">
      <c r="A199" t="s">
        <v>1569</v>
      </c>
      <c r="B199" t="s">
        <v>1570</v>
      </c>
      <c r="C199" t="s">
        <v>749</v>
      </c>
      <c r="D199" s="1" t="s">
        <v>1568</v>
      </c>
      <c r="E199" s="1" t="s">
        <v>1565</v>
      </c>
      <c r="F199" t="s">
        <v>750</v>
      </c>
    </row>
    <row r="200" spans="1:6" x14ac:dyDescent="0.3">
      <c r="A200" t="s">
        <v>1569</v>
      </c>
      <c r="B200" t="s">
        <v>1570</v>
      </c>
      <c r="C200" t="s">
        <v>752</v>
      </c>
      <c r="D200" s="1" t="s">
        <v>1568</v>
      </c>
      <c r="E200" s="1" t="s">
        <v>1565</v>
      </c>
      <c r="F200" t="s">
        <v>753</v>
      </c>
    </row>
    <row r="201" spans="1:6" x14ac:dyDescent="0.3">
      <c r="A201" t="s">
        <v>1569</v>
      </c>
      <c r="B201" t="s">
        <v>1570</v>
      </c>
      <c r="C201" s="1" t="s">
        <v>755</v>
      </c>
      <c r="D201" s="1" t="s">
        <v>1568</v>
      </c>
      <c r="E201" s="1" t="s">
        <v>1565</v>
      </c>
      <c r="F201" t="s">
        <v>89</v>
      </c>
    </row>
    <row r="202" spans="1:6" x14ac:dyDescent="0.3">
      <c r="A202" t="s">
        <v>1569</v>
      </c>
      <c r="B202" t="s">
        <v>1570</v>
      </c>
      <c r="C202" s="1" t="s">
        <v>757</v>
      </c>
      <c r="D202" s="1" t="s">
        <v>1568</v>
      </c>
      <c r="E202" s="1" t="s">
        <v>1565</v>
      </c>
      <c r="F202" t="s">
        <v>89</v>
      </c>
    </row>
    <row r="208" spans="1:6" x14ac:dyDescent="0.3">
      <c r="C208" s="1"/>
      <c r="D208" s="1"/>
      <c r="E208" s="1"/>
      <c r="F208" s="1"/>
    </row>
    <row r="209" spans="3:6" x14ac:dyDescent="0.3">
      <c r="C209" s="1"/>
      <c r="D209" s="1"/>
      <c r="E209" s="1"/>
      <c r="F209" s="1"/>
    </row>
    <row r="210" spans="3:6" x14ac:dyDescent="0.3">
      <c r="E210" s="1"/>
      <c r="F210" s="1"/>
    </row>
    <row r="211" spans="3:6" x14ac:dyDescent="0.3">
      <c r="E211" s="1"/>
      <c r="F211" s="1"/>
    </row>
    <row r="212" spans="3:6" x14ac:dyDescent="0.3">
      <c r="C212" s="1"/>
      <c r="D212" s="1"/>
      <c r="E212" s="1"/>
      <c r="F212" s="3"/>
    </row>
    <row r="213" spans="3:6" x14ac:dyDescent="0.3">
      <c r="C213" s="1"/>
      <c r="D213" s="1"/>
      <c r="E213" s="1"/>
      <c r="F213" s="1"/>
    </row>
    <row r="216" spans="3:6" x14ac:dyDescent="0.3">
      <c r="E216" s="1"/>
    </row>
    <row r="217" spans="3:6" x14ac:dyDescent="0.3">
      <c r="E217" s="1"/>
    </row>
    <row r="218" spans="3:6" x14ac:dyDescent="0.3">
      <c r="E218" s="1"/>
    </row>
    <row r="219" spans="3:6" x14ac:dyDescent="0.3">
      <c r="C219" s="1"/>
      <c r="D219" s="1"/>
      <c r="E219" s="1"/>
    </row>
    <row r="220" spans="3:6" x14ac:dyDescent="0.3">
      <c r="C220" s="1"/>
      <c r="D220" s="1"/>
      <c r="E220" s="1"/>
    </row>
    <row r="221" spans="3:6" x14ac:dyDescent="0.3">
      <c r="C221" s="1"/>
      <c r="D221" s="1"/>
      <c r="E221" s="1"/>
    </row>
    <row r="222" spans="3:6" x14ac:dyDescent="0.3">
      <c r="C222" s="1"/>
      <c r="D222" s="1"/>
      <c r="E222" s="1"/>
    </row>
  </sheetData>
  <phoneticPr fontId="15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进度</vt:lpstr>
      <vt:lpstr>IO变量</vt:lpstr>
      <vt:lpstr>轴</vt:lpstr>
      <vt:lpstr>Sheet1</vt:lpstr>
      <vt:lpstr>参数</vt:lpstr>
      <vt:lpstr>报警</vt:lpstr>
      <vt:lpstr>加工流程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</dc:creator>
  <cp:lastModifiedBy>jiang bu</cp:lastModifiedBy>
  <dcterms:created xsi:type="dcterms:W3CDTF">2023-01-06T01:40:00Z</dcterms:created>
  <dcterms:modified xsi:type="dcterms:W3CDTF">2023-03-10T09:59:27Z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314250F5D3834C32A987D2905240ABB5</vt:lpwstr>
  </property>
  <property fmtid="{D5CDD505-2E9C-101B-9397-08002B2CF9AE}" pid="3" name="KSOProductBuildVer">
    <vt:lpwstr>2052-11.1.0.12980</vt:lpwstr>
  </property>
</Properties>
</file>