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ocuments\Temp\マネーフロー\"/>
    </mc:Choice>
  </mc:AlternateContent>
  <xr:revisionPtr revIDLastSave="0" documentId="13_ncr:1_{7F4C70D0-F4AF-4781-AD0A-AE9664DB707E}" xr6:coauthVersionLast="47" xr6:coauthVersionMax="47" xr10:uidLastSave="{00000000-0000-0000-0000-000000000000}"/>
  <bookViews>
    <workbookView xWindow="-24120" yWindow="-960" windowWidth="24240" windowHeight="18240" activeTab="1" xr2:uid="{320BA6EE-D143-4E51-9E03-4051A29C1EE1}"/>
  </bookViews>
  <sheets>
    <sheet name="マネーフロー" sheetId="15" r:id="rId1"/>
    <sheet name="ライフプラン_2025版　修正案" sheetId="10" r:id="rId2"/>
    <sheet name="ライフプラン_2025版" sheetId="20" r:id="rId3"/>
    <sheet name="ライフプラン_2025版 (3)" sheetId="14" r:id="rId4"/>
    <sheet name="参考・履歴→" sheetId="17" r:id="rId5"/>
    <sheet name="Sheet1" sheetId="21" r:id="rId6"/>
    <sheet name="Sheet2" sheetId="22" r:id="rId7"/>
    <sheet name="年金と保険" sheetId="16" r:id="rId8"/>
    <sheet name="20190413_介護用保険追加" sheetId="19" r:id="rId9"/>
    <sheet name="20181113_Prudential" sheetId="18" r:id="rId10"/>
    <sheet name="(旧)ライフプラン_2012版" sheetId="2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5" i="20" l="1"/>
  <c r="AJ144" i="20"/>
  <c r="AI144" i="20"/>
  <c r="AI145" i="20" s="1"/>
  <c r="AH144" i="20"/>
  <c r="AH145" i="20" s="1"/>
  <c r="AJ124" i="20"/>
  <c r="AJ125" i="20" s="1"/>
  <c r="AI124" i="20"/>
  <c r="AI125" i="20" s="1"/>
  <c r="AH124" i="20"/>
  <c r="AH125" i="20" s="1"/>
  <c r="AJ104" i="20"/>
  <c r="AI104" i="20"/>
  <c r="AH104" i="20"/>
  <c r="AJ91" i="20"/>
  <c r="AI91" i="20"/>
  <c r="AH91" i="20"/>
  <c r="AG91" i="20"/>
  <c r="AF91" i="20"/>
  <c r="AE91" i="20"/>
  <c r="AD91" i="20"/>
  <c r="AC91" i="20"/>
  <c r="AB91" i="20"/>
  <c r="AA91" i="20"/>
  <c r="Z91" i="20"/>
  <c r="Y91" i="20"/>
  <c r="X91" i="20"/>
  <c r="W91" i="20"/>
  <c r="V91" i="20"/>
  <c r="U91" i="20"/>
  <c r="T91" i="20"/>
  <c r="S91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F91" i="20"/>
  <c r="AG85" i="20"/>
  <c r="AF85" i="20"/>
  <c r="AE85" i="20"/>
  <c r="AD85" i="20"/>
  <c r="AC85" i="20"/>
  <c r="AB85" i="20"/>
  <c r="AA85" i="20"/>
  <c r="Z85" i="20"/>
  <c r="Y85" i="20"/>
  <c r="X85" i="20"/>
  <c r="W85" i="20"/>
  <c r="V85" i="20"/>
  <c r="U85" i="20"/>
  <c r="T85" i="20"/>
  <c r="S85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E81" i="20"/>
  <c r="AD77" i="20"/>
  <c r="AB77" i="20"/>
  <c r="AA77" i="20"/>
  <c r="R77" i="20"/>
  <c r="P77" i="20"/>
  <c r="O77" i="20"/>
  <c r="F77" i="20"/>
  <c r="AG73" i="20"/>
  <c r="AF73" i="20"/>
  <c r="AE73" i="20"/>
  <c r="AD73" i="20"/>
  <c r="AC73" i="20"/>
  <c r="AB73" i="20"/>
  <c r="AA73" i="20"/>
  <c r="Z73" i="20"/>
  <c r="Y73" i="20"/>
  <c r="X73" i="20"/>
  <c r="W73" i="20"/>
  <c r="V73" i="20"/>
  <c r="U73" i="20"/>
  <c r="T73" i="20"/>
  <c r="T77" i="20" s="1"/>
  <c r="S73" i="20"/>
  <c r="R73" i="20"/>
  <c r="Q73" i="20"/>
  <c r="P73" i="20"/>
  <c r="O73" i="20"/>
  <c r="N73" i="20"/>
  <c r="M73" i="20"/>
  <c r="L73" i="20"/>
  <c r="K73" i="20"/>
  <c r="J73" i="20"/>
  <c r="I73" i="20"/>
  <c r="H73" i="20"/>
  <c r="H77" i="20" s="1"/>
  <c r="G73" i="20"/>
  <c r="F73" i="20"/>
  <c r="E73" i="20"/>
  <c r="AG72" i="20"/>
  <c r="AF72" i="20"/>
  <c r="AE72" i="20"/>
  <c r="AD72" i="20"/>
  <c r="AC72" i="20"/>
  <c r="AC77" i="20" s="1"/>
  <c r="AB72" i="20"/>
  <c r="AA72" i="20"/>
  <c r="Z72" i="20"/>
  <c r="Y72" i="20"/>
  <c r="Y77" i="20" s="1"/>
  <c r="X72" i="20"/>
  <c r="W72" i="20"/>
  <c r="V72" i="20"/>
  <c r="U72" i="20"/>
  <c r="T72" i="20"/>
  <c r="S72" i="20"/>
  <c r="R72" i="20"/>
  <c r="Q72" i="20"/>
  <c r="Q77" i="20" s="1"/>
  <c r="P72" i="20"/>
  <c r="O72" i="20"/>
  <c r="N72" i="20"/>
  <c r="M72" i="20"/>
  <c r="M77" i="20" s="1"/>
  <c r="L72" i="20"/>
  <c r="K72" i="20"/>
  <c r="J72" i="20"/>
  <c r="I72" i="20"/>
  <c r="H72" i="20"/>
  <c r="G72" i="20"/>
  <c r="F72" i="20"/>
  <c r="E72" i="20"/>
  <c r="E77" i="20" s="1"/>
  <c r="AG71" i="20"/>
  <c r="AF71" i="20"/>
  <c r="AF77" i="20" s="1"/>
  <c r="AE71" i="20"/>
  <c r="AE77" i="20" s="1"/>
  <c r="AD71" i="20"/>
  <c r="AC71" i="20"/>
  <c r="AB71" i="20"/>
  <c r="AA71" i="20"/>
  <c r="Z71" i="20"/>
  <c r="Y71" i="20"/>
  <c r="X71" i="20"/>
  <c r="W71" i="20"/>
  <c r="V71" i="20"/>
  <c r="U71" i="20"/>
  <c r="T71" i="20"/>
  <c r="S71" i="20"/>
  <c r="S77" i="20" s="1"/>
  <c r="R71" i="20"/>
  <c r="Q71" i="20"/>
  <c r="P71" i="20"/>
  <c r="O71" i="20"/>
  <c r="N71" i="20"/>
  <c r="M71" i="20"/>
  <c r="L71" i="20"/>
  <c r="K71" i="20"/>
  <c r="J71" i="20"/>
  <c r="I71" i="20"/>
  <c r="H71" i="20"/>
  <c r="G71" i="20"/>
  <c r="G77" i="20" s="1"/>
  <c r="F71" i="20"/>
  <c r="E71" i="20"/>
  <c r="AG70" i="20"/>
  <c r="AG77" i="20" s="1"/>
  <c r="AF70" i="20"/>
  <c r="AE70" i="20"/>
  <c r="AD70" i="20"/>
  <c r="AC70" i="20"/>
  <c r="AB70" i="20"/>
  <c r="AA70" i="20"/>
  <c r="Z70" i="20"/>
  <c r="Z77" i="20" s="1"/>
  <c r="Y70" i="20"/>
  <c r="X70" i="20"/>
  <c r="X77" i="20" s="1"/>
  <c r="W70" i="20"/>
  <c r="W77" i="20" s="1"/>
  <c r="V70" i="20"/>
  <c r="V77" i="20" s="1"/>
  <c r="U70" i="20"/>
  <c r="U77" i="20" s="1"/>
  <c r="T70" i="20"/>
  <c r="S70" i="20"/>
  <c r="R70" i="20"/>
  <c r="Q70" i="20"/>
  <c r="P70" i="20"/>
  <c r="O70" i="20"/>
  <c r="N70" i="20"/>
  <c r="N77" i="20" s="1"/>
  <c r="M70" i="20"/>
  <c r="L70" i="20"/>
  <c r="L77" i="20" s="1"/>
  <c r="K70" i="20"/>
  <c r="K77" i="20" s="1"/>
  <c r="J70" i="20"/>
  <c r="J77" i="20" s="1"/>
  <c r="I70" i="20"/>
  <c r="I77" i="20" s="1"/>
  <c r="H70" i="20"/>
  <c r="G70" i="20"/>
  <c r="F70" i="20"/>
  <c r="E70" i="20"/>
  <c r="E59" i="20"/>
  <c r="C59" i="20"/>
  <c r="E57" i="20"/>
  <c r="C36" i="20"/>
  <c r="AJ35" i="20"/>
  <c r="AI35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J34" i="20"/>
  <c r="AI34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J33" i="20"/>
  <c r="AI33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J32" i="20"/>
  <c r="AI32" i="20"/>
  <c r="AI36" i="20" s="1"/>
  <c r="AH32" i="20"/>
  <c r="AG32" i="20"/>
  <c r="AG36" i="20" s="1"/>
  <c r="AF32" i="20"/>
  <c r="AE32" i="20"/>
  <c r="AE36" i="20" s="1"/>
  <c r="AD32" i="20"/>
  <c r="AC32" i="20"/>
  <c r="AC36" i="20" s="1"/>
  <c r="AB32" i="20"/>
  <c r="AA32" i="20"/>
  <c r="AA36" i="20" s="1"/>
  <c r="Z32" i="20"/>
  <c r="Y32" i="20"/>
  <c r="Y36" i="20" s="1"/>
  <c r="X32" i="20"/>
  <c r="W32" i="20"/>
  <c r="W36" i="20" s="1"/>
  <c r="V32" i="20"/>
  <c r="U32" i="20"/>
  <c r="U36" i="20" s="1"/>
  <c r="T32" i="20"/>
  <c r="S32" i="20"/>
  <c r="S36" i="20" s="1"/>
  <c r="R32" i="20"/>
  <c r="Q32" i="20"/>
  <c r="Q36" i="20" s="1"/>
  <c r="P32" i="20"/>
  <c r="O32" i="20"/>
  <c r="O36" i="20" s="1"/>
  <c r="N32" i="20"/>
  <c r="M32" i="20"/>
  <c r="M36" i="20" s="1"/>
  <c r="L32" i="20"/>
  <c r="K32" i="20"/>
  <c r="K36" i="20" s="1"/>
  <c r="J32" i="20"/>
  <c r="I32" i="20"/>
  <c r="I36" i="20" s="1"/>
  <c r="H32" i="20"/>
  <c r="G32" i="20"/>
  <c r="G36" i="20" s="1"/>
  <c r="F32" i="20"/>
  <c r="E32" i="20"/>
  <c r="E36" i="20" s="1"/>
  <c r="D32" i="20"/>
  <c r="AJ31" i="20"/>
  <c r="AJ36" i="20" s="1"/>
  <c r="AI31" i="20"/>
  <c r="AH31" i="20"/>
  <c r="AH36" i="20" s="1"/>
  <c r="AG31" i="20"/>
  <c r="AF31" i="20"/>
  <c r="AF36" i="20" s="1"/>
  <c r="AE31" i="20"/>
  <c r="AD31" i="20"/>
  <c r="AD36" i="20" s="1"/>
  <c r="AC31" i="20"/>
  <c r="AB31" i="20"/>
  <c r="AB36" i="20" s="1"/>
  <c r="AA31" i="20"/>
  <c r="Z31" i="20"/>
  <c r="Z36" i="20" s="1"/>
  <c r="Y31" i="20"/>
  <c r="X31" i="20"/>
  <c r="X36" i="20" s="1"/>
  <c r="W31" i="20"/>
  <c r="V31" i="20"/>
  <c r="V36" i="20" s="1"/>
  <c r="U31" i="20"/>
  <c r="T31" i="20"/>
  <c r="T36" i="20" s="1"/>
  <c r="S31" i="20"/>
  <c r="R31" i="20"/>
  <c r="R36" i="20" s="1"/>
  <c r="Q31" i="20"/>
  <c r="P31" i="20"/>
  <c r="P36" i="20" s="1"/>
  <c r="O31" i="20"/>
  <c r="N31" i="20"/>
  <c r="N36" i="20" s="1"/>
  <c r="M31" i="20"/>
  <c r="L31" i="20"/>
  <c r="L36" i="20" s="1"/>
  <c r="K31" i="20"/>
  <c r="J31" i="20"/>
  <c r="J36" i="20" s="1"/>
  <c r="I31" i="20"/>
  <c r="H31" i="20"/>
  <c r="H36" i="20" s="1"/>
  <c r="G31" i="20"/>
  <c r="F31" i="20"/>
  <c r="F36" i="20" s="1"/>
  <c r="E31" i="20"/>
  <c r="D31" i="20"/>
  <c r="AJ15" i="20"/>
  <c r="AI15" i="20"/>
  <c r="AI49" i="20" s="1" a="1"/>
  <c r="AI49" i="20" s="1"/>
  <c r="AH15" i="20"/>
  <c r="AG15" i="20"/>
  <c r="AG49" i="20" s="1" a="1"/>
  <c r="AG49" i="20" s="1"/>
  <c r="AF15" i="20"/>
  <c r="AE15" i="20"/>
  <c r="AE49" i="20" s="1" a="1"/>
  <c r="AD15" i="20"/>
  <c r="AC15" i="20"/>
  <c r="AC49" i="20" s="1" a="1"/>
  <c r="AB15" i="20"/>
  <c r="AA15" i="20"/>
  <c r="AA49" i="20" s="1" a="1"/>
  <c r="Z15" i="20"/>
  <c r="Y15" i="20"/>
  <c r="Y49" i="20" s="1" a="1"/>
  <c r="X15" i="20"/>
  <c r="W15" i="20"/>
  <c r="W49" i="20" s="1" a="1"/>
  <c r="V15" i="20"/>
  <c r="U15" i="20"/>
  <c r="U49" i="20" s="1" a="1"/>
  <c r="T15" i="20"/>
  <c r="S15" i="20"/>
  <c r="S49" i="20" s="1" a="1"/>
  <c r="R15" i="20"/>
  <c r="Q15" i="20"/>
  <c r="Q49" i="20" s="1" a="1"/>
  <c r="P15" i="20"/>
  <c r="O15" i="20"/>
  <c r="O49" i="20" s="1" a="1"/>
  <c r="N15" i="20"/>
  <c r="M15" i="20"/>
  <c r="M49" i="20" s="1" a="1"/>
  <c r="L15" i="20"/>
  <c r="K15" i="20"/>
  <c r="K49" i="20" s="1" a="1"/>
  <c r="J15" i="20"/>
  <c r="I15" i="20"/>
  <c r="I49" i="20" s="1" a="1"/>
  <c r="H15" i="20"/>
  <c r="G15" i="20"/>
  <c r="G49" i="20" s="1" a="1"/>
  <c r="F15" i="20"/>
  <c r="E15" i="20"/>
  <c r="E49" i="20" s="1" a="1"/>
  <c r="AJ9" i="20"/>
  <c r="AI9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AM37" i="19"/>
  <c r="AL37" i="19"/>
  <c r="AI37" i="19"/>
  <c r="AH37" i="19"/>
  <c r="AA37" i="19"/>
  <c r="Z37" i="19"/>
  <c r="W37" i="19"/>
  <c r="V37" i="19"/>
  <c r="O37" i="19"/>
  <c r="N37" i="19"/>
  <c r="K37" i="19"/>
  <c r="J37" i="19"/>
  <c r="C37" i="19"/>
  <c r="C38" i="19" s="1"/>
  <c r="D38" i="19" s="1"/>
  <c r="E38" i="19" s="1"/>
  <c r="F38" i="19" s="1"/>
  <c r="G38" i="19" s="1"/>
  <c r="H38" i="19" s="1"/>
  <c r="I38" i="19" s="1"/>
  <c r="J38" i="19" s="1"/>
  <c r="K38" i="19" s="1"/>
  <c r="AM36" i="19"/>
  <c r="AL36" i="19"/>
  <c r="AK36" i="19"/>
  <c r="AJ36" i="19"/>
  <c r="AI36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AN35" i="19"/>
  <c r="AN34" i="19"/>
  <c r="AN33" i="19"/>
  <c r="AN32" i="19"/>
  <c r="AN31" i="19"/>
  <c r="AN30" i="19"/>
  <c r="AN29" i="19"/>
  <c r="AN28" i="19"/>
  <c r="AN27" i="19"/>
  <c r="AN26" i="19"/>
  <c r="AM25" i="19"/>
  <c r="AL25" i="19"/>
  <c r="AK25" i="19"/>
  <c r="AK37" i="19" s="1"/>
  <c r="AJ25" i="19"/>
  <c r="AJ37" i="19" s="1"/>
  <c r="AI25" i="19"/>
  <c r="AH25" i="19"/>
  <c r="AG25" i="19"/>
  <c r="AG37" i="19" s="1"/>
  <c r="AF25" i="19"/>
  <c r="AF37" i="19" s="1"/>
  <c r="AE25" i="19"/>
  <c r="AE37" i="19" s="1"/>
  <c r="AD25" i="19"/>
  <c r="AD37" i="19" s="1"/>
  <c r="AC25" i="19"/>
  <c r="AC37" i="19" s="1"/>
  <c r="AB25" i="19"/>
  <c r="AB37" i="19" s="1"/>
  <c r="AA25" i="19"/>
  <c r="Z25" i="19"/>
  <c r="Y25" i="19"/>
  <c r="Y37" i="19" s="1"/>
  <c r="X25" i="19"/>
  <c r="X37" i="19" s="1"/>
  <c r="W25" i="19"/>
  <c r="V25" i="19"/>
  <c r="U25" i="19"/>
  <c r="U37" i="19" s="1"/>
  <c r="T25" i="19"/>
  <c r="T37" i="19" s="1"/>
  <c r="S25" i="19"/>
  <c r="S37" i="19" s="1"/>
  <c r="R25" i="19"/>
  <c r="R37" i="19" s="1"/>
  <c r="Q25" i="19"/>
  <c r="Q37" i="19" s="1"/>
  <c r="P25" i="19"/>
  <c r="P37" i="19" s="1"/>
  <c r="O25" i="19"/>
  <c r="N25" i="19"/>
  <c r="M25" i="19"/>
  <c r="M37" i="19" s="1"/>
  <c r="L25" i="19"/>
  <c r="L37" i="19" s="1"/>
  <c r="K25" i="19"/>
  <c r="J25" i="19"/>
  <c r="I25" i="19"/>
  <c r="I37" i="19" s="1"/>
  <c r="H25" i="19"/>
  <c r="H37" i="19" s="1"/>
  <c r="G25" i="19"/>
  <c r="G37" i="19" s="1"/>
  <c r="F25" i="19"/>
  <c r="F37" i="19" s="1"/>
  <c r="E25" i="19"/>
  <c r="E37" i="19" s="1"/>
  <c r="D25" i="19"/>
  <c r="D37" i="19" s="1"/>
  <c r="C25" i="19"/>
  <c r="AN24" i="19"/>
  <c r="AN23" i="19"/>
  <c r="AN22" i="19"/>
  <c r="AN21" i="19"/>
  <c r="AN20" i="19"/>
  <c r="AN19" i="19"/>
  <c r="AN18" i="19"/>
  <c r="AN17" i="19"/>
  <c r="AN16" i="19"/>
  <c r="AN15" i="19"/>
  <c r="AN14" i="19"/>
  <c r="AN13" i="19"/>
  <c r="AN12" i="19"/>
  <c r="AN11" i="19"/>
  <c r="AN10" i="19"/>
  <c r="D9" i="19"/>
  <c r="AN9" i="19" s="1"/>
  <c r="AN25" i="19" s="1"/>
  <c r="AN8" i="19"/>
  <c r="AN7" i="19"/>
  <c r="AK31" i="18"/>
  <c r="AI31" i="18"/>
  <c r="Y31" i="18"/>
  <c r="W31" i="18"/>
  <c r="M31" i="18"/>
  <c r="K31" i="18"/>
  <c r="AM30" i="18"/>
  <c r="AM31" i="18" s="1"/>
  <c r="AL30" i="18"/>
  <c r="AK30" i="18"/>
  <c r="AJ30" i="18"/>
  <c r="AI30" i="18"/>
  <c r="AH30" i="18"/>
  <c r="AG30" i="18"/>
  <c r="AG31" i="18" s="1"/>
  <c r="AF30" i="18"/>
  <c r="AE30" i="18"/>
  <c r="AE31" i="18" s="1"/>
  <c r="AD30" i="18"/>
  <c r="AC30" i="18"/>
  <c r="AB30" i="18"/>
  <c r="AA30" i="18"/>
  <c r="AA31" i="18" s="1"/>
  <c r="Z30" i="18"/>
  <c r="Y30" i="18"/>
  <c r="X30" i="18"/>
  <c r="W30" i="18"/>
  <c r="V30" i="18"/>
  <c r="U30" i="18"/>
  <c r="U31" i="18" s="1"/>
  <c r="T30" i="18"/>
  <c r="S30" i="18"/>
  <c r="S31" i="18" s="1"/>
  <c r="R30" i="18"/>
  <c r="Q30" i="18"/>
  <c r="P30" i="18"/>
  <c r="O30" i="18"/>
  <c r="O31" i="18" s="1"/>
  <c r="N30" i="18"/>
  <c r="M30" i="18"/>
  <c r="L30" i="18"/>
  <c r="K30" i="18"/>
  <c r="J30" i="18"/>
  <c r="I30" i="18"/>
  <c r="I31" i="18" s="1"/>
  <c r="H30" i="18"/>
  <c r="G30" i="18"/>
  <c r="G31" i="18" s="1"/>
  <c r="F30" i="18"/>
  <c r="E30" i="18"/>
  <c r="D30" i="18"/>
  <c r="C30" i="18"/>
  <c r="C31" i="18" s="1"/>
  <c r="C32" i="18" s="1"/>
  <c r="AN29" i="18"/>
  <c r="AN28" i="18"/>
  <c r="AN27" i="18"/>
  <c r="AN26" i="18"/>
  <c r="AN25" i="18"/>
  <c r="AN24" i="18"/>
  <c r="AN23" i="18"/>
  <c r="AN22" i="18"/>
  <c r="AN21" i="18"/>
  <c r="AN30" i="18" s="1"/>
  <c r="AM20" i="18"/>
  <c r="AL20" i="18"/>
  <c r="AL31" i="18" s="1"/>
  <c r="AK20" i="18"/>
  <c r="AJ20" i="18"/>
  <c r="AJ31" i="18" s="1"/>
  <c r="AI20" i="18"/>
  <c r="AH20" i="18"/>
  <c r="AH31" i="18" s="1"/>
  <c r="AG20" i="18"/>
  <c r="AF20" i="18"/>
  <c r="AF31" i="18" s="1"/>
  <c r="AE20" i="18"/>
  <c r="AD20" i="18"/>
  <c r="AD31" i="18" s="1"/>
  <c r="AC20" i="18"/>
  <c r="AC31" i="18" s="1"/>
  <c r="AB20" i="18"/>
  <c r="AB31" i="18" s="1"/>
  <c r="AA20" i="18"/>
  <c r="Z20" i="18"/>
  <c r="Z31" i="18" s="1"/>
  <c r="Y20" i="18"/>
  <c r="X20" i="18"/>
  <c r="X31" i="18" s="1"/>
  <c r="W20" i="18"/>
  <c r="V20" i="18"/>
  <c r="V31" i="18" s="1"/>
  <c r="U20" i="18"/>
  <c r="T20" i="18"/>
  <c r="T31" i="18" s="1"/>
  <c r="S20" i="18"/>
  <c r="R20" i="18"/>
  <c r="R31" i="18" s="1"/>
  <c r="Q20" i="18"/>
  <c r="Q31" i="18" s="1"/>
  <c r="P20" i="18"/>
  <c r="P31" i="18" s="1"/>
  <c r="O20" i="18"/>
  <c r="N20" i="18"/>
  <c r="N31" i="18" s="1"/>
  <c r="M20" i="18"/>
  <c r="L20" i="18"/>
  <c r="L31" i="18" s="1"/>
  <c r="K20" i="18"/>
  <c r="J20" i="18"/>
  <c r="J31" i="18" s="1"/>
  <c r="I20" i="18"/>
  <c r="H20" i="18"/>
  <c r="H31" i="18" s="1"/>
  <c r="G20" i="18"/>
  <c r="F20" i="18"/>
  <c r="F31" i="18" s="1"/>
  <c r="E20" i="18"/>
  <c r="E31" i="18" s="1"/>
  <c r="D20" i="18"/>
  <c r="D31" i="18" s="1"/>
  <c r="C20" i="18"/>
  <c r="AN19" i="18"/>
  <c r="AN18" i="18"/>
  <c r="AN17" i="18"/>
  <c r="AN16" i="18"/>
  <c r="AN15" i="18"/>
  <c r="AN14" i="18"/>
  <c r="AN13" i="18"/>
  <c r="AN12" i="18"/>
  <c r="AN11" i="18"/>
  <c r="AN10" i="18"/>
  <c r="AN9" i="18"/>
  <c r="AN8" i="18"/>
  <c r="AN7" i="18"/>
  <c r="AN20" i="18" s="1"/>
  <c r="AN31" i="18" s="1"/>
  <c r="Y49" i="20" l="1"/>
  <c r="Z57" i="20"/>
  <c r="Z59" i="20" s="1"/>
  <c r="Z78" i="20" s="1"/>
  <c r="Z54" i="20"/>
  <c r="Z55" i="20" s="1"/>
  <c r="Z80" i="20" s="1"/>
  <c r="E78" i="20"/>
  <c r="E80" i="20" s="1"/>
  <c r="E49" i="20"/>
  <c r="F57" i="20"/>
  <c r="F59" i="20" s="1"/>
  <c r="F78" i="20" s="1"/>
  <c r="F79" i="20" s="1"/>
  <c r="F54" i="20"/>
  <c r="F55" i="20" s="1"/>
  <c r="Q49" i="20"/>
  <c r="R57" i="20"/>
  <c r="R59" i="20" s="1"/>
  <c r="R78" i="20" s="1"/>
  <c r="R54" i="20"/>
  <c r="R55" i="20" s="1"/>
  <c r="R80" i="20" s="1"/>
  <c r="AC49" i="20"/>
  <c r="AD57" i="20"/>
  <c r="AD59" i="20" s="1"/>
  <c r="AD78" i="20" s="1"/>
  <c r="AD54" i="20"/>
  <c r="AD55" i="20" s="1"/>
  <c r="AD80" i="20" s="1"/>
  <c r="H55" i="20"/>
  <c r="H80" i="20" s="1"/>
  <c r="T55" i="20"/>
  <c r="T80" i="20" s="1"/>
  <c r="H57" i="20"/>
  <c r="H59" i="20" s="1"/>
  <c r="H78" i="20" s="1"/>
  <c r="H54" i="20"/>
  <c r="G49" i="20"/>
  <c r="T57" i="20"/>
  <c r="T59" i="20" s="1"/>
  <c r="T78" i="20" s="1"/>
  <c r="T54" i="20"/>
  <c r="S49" i="20"/>
  <c r="AF57" i="20"/>
  <c r="AF59" i="20" s="1"/>
  <c r="AF78" i="20" s="1"/>
  <c r="AF54" i="20"/>
  <c r="AF55" i="20" s="1"/>
  <c r="AF80" i="20" s="1"/>
  <c r="AE49" i="20"/>
  <c r="AB55" i="20"/>
  <c r="AB80" i="20" s="1"/>
  <c r="J57" i="20"/>
  <c r="J59" i="20" s="1"/>
  <c r="J78" i="20" s="1"/>
  <c r="J54" i="20"/>
  <c r="J55" i="20" s="1"/>
  <c r="J80" i="20" s="1"/>
  <c r="I49" i="20"/>
  <c r="V57" i="20"/>
  <c r="V59" i="20" s="1"/>
  <c r="V78" i="20" s="1"/>
  <c r="V54" i="20"/>
  <c r="V55" i="20" s="1"/>
  <c r="V80" i="20" s="1"/>
  <c r="U49" i="20"/>
  <c r="W49" i="20"/>
  <c r="X57" i="20"/>
  <c r="X59" i="20" s="1"/>
  <c r="X78" i="20" s="1"/>
  <c r="X54" i="20"/>
  <c r="AG57" i="20"/>
  <c r="AG59" i="20" s="1"/>
  <c r="AG78" i="20" s="1"/>
  <c r="AG54" i="20"/>
  <c r="AG55" i="20" s="1"/>
  <c r="AG80" i="20" s="1"/>
  <c r="X55" i="20"/>
  <c r="X80" i="20" s="1"/>
  <c r="K49" i="20"/>
  <c r="L57" i="20"/>
  <c r="L59" i="20" s="1"/>
  <c r="L78" i="20" s="1"/>
  <c r="L54" i="20"/>
  <c r="L55" i="20" s="1"/>
  <c r="L80" i="20" s="1"/>
  <c r="M49" i="20"/>
  <c r="N57" i="20"/>
  <c r="N59" i="20" s="1"/>
  <c r="N78" i="20" s="1"/>
  <c r="N54" i="20"/>
  <c r="N55" i="20" s="1"/>
  <c r="N80" i="20" s="1"/>
  <c r="O49" i="20"/>
  <c r="P57" i="20"/>
  <c r="P59" i="20" s="1"/>
  <c r="P78" i="20" s="1"/>
  <c r="P54" i="20"/>
  <c r="P55" i="20" s="1"/>
  <c r="P80" i="20" s="1"/>
  <c r="AA49" i="20"/>
  <c r="AB57" i="20"/>
  <c r="AB59" i="20" s="1"/>
  <c r="AB78" i="20" s="1"/>
  <c r="AB54" i="20"/>
  <c r="L38" i="19"/>
  <c r="M38" i="19" s="1"/>
  <c r="N38" i="19" s="1"/>
  <c r="O38" i="19" s="1"/>
  <c r="P38" i="19" s="1"/>
  <c r="Q38" i="19" s="1"/>
  <c r="R38" i="19" s="1"/>
  <c r="S38" i="19" s="1"/>
  <c r="T38" i="19" s="1"/>
  <c r="U38" i="19" s="1"/>
  <c r="V38" i="19" s="1"/>
  <c r="W38" i="19" s="1"/>
  <c r="X38" i="19" s="1"/>
  <c r="Y38" i="19" s="1"/>
  <c r="Z38" i="19" s="1"/>
  <c r="AA38" i="19" s="1"/>
  <c r="AB38" i="19" s="1"/>
  <c r="AC38" i="19" s="1"/>
  <c r="AD38" i="19" s="1"/>
  <c r="AE38" i="19" s="1"/>
  <c r="AF38" i="19" s="1"/>
  <c r="AG38" i="19" s="1"/>
  <c r="AH38" i="19" s="1"/>
  <c r="AI38" i="19" s="1"/>
  <c r="AJ38" i="19" s="1"/>
  <c r="AK38" i="19" s="1"/>
  <c r="AL38" i="19" s="1"/>
  <c r="AM38" i="19" s="1"/>
  <c r="AN36" i="19"/>
  <c r="AN37" i="19" s="1"/>
  <c r="AN38" i="19" s="1"/>
  <c r="D32" i="18"/>
  <c r="E32" i="18" s="1"/>
  <c r="F32" i="18" s="1"/>
  <c r="G32" i="18" s="1"/>
  <c r="H32" i="18" s="1"/>
  <c r="I32" i="18" s="1"/>
  <c r="J32" i="18" s="1"/>
  <c r="K32" i="18" s="1"/>
  <c r="L32" i="18" s="1"/>
  <c r="M32" i="18" s="1"/>
  <c r="N32" i="18" s="1"/>
  <c r="O32" i="18" s="1"/>
  <c r="P32" i="18" s="1"/>
  <c r="Q32" i="18" s="1"/>
  <c r="R32" i="18" s="1"/>
  <c r="S32" i="18" s="1"/>
  <c r="T32" i="18" s="1"/>
  <c r="U32" i="18" s="1"/>
  <c r="V32" i="18" s="1"/>
  <c r="W32" i="18" s="1"/>
  <c r="X32" i="18" s="1"/>
  <c r="Y32" i="18" s="1"/>
  <c r="Z32" i="18" s="1"/>
  <c r="AA32" i="18" s="1"/>
  <c r="AB32" i="18" s="1"/>
  <c r="AC32" i="18" s="1"/>
  <c r="AD32" i="18" s="1"/>
  <c r="AE32" i="18" s="1"/>
  <c r="AF32" i="18" s="1"/>
  <c r="AG32" i="18" s="1"/>
  <c r="AH32" i="18" s="1"/>
  <c r="AI32" i="18" s="1"/>
  <c r="AJ32" i="18" s="1"/>
  <c r="AK32" i="18" s="1"/>
  <c r="AL32" i="18" s="1"/>
  <c r="AM32" i="18" s="1"/>
  <c r="F80" i="20" l="1"/>
  <c r="F56" i="20"/>
  <c r="S57" i="20"/>
  <c r="S59" i="20" s="1"/>
  <c r="S78" i="20" s="1"/>
  <c r="S54" i="20"/>
  <c r="S55" i="20" s="1"/>
  <c r="S80" i="20" s="1"/>
  <c r="I57" i="20"/>
  <c r="I59" i="20" s="1"/>
  <c r="I78" i="20" s="1"/>
  <c r="I54" i="20"/>
  <c r="I55" i="20" s="1"/>
  <c r="G57" i="20"/>
  <c r="G59" i="20" s="1"/>
  <c r="G78" i="20" s="1"/>
  <c r="G54" i="20"/>
  <c r="G55" i="20" s="1"/>
  <c r="G80" i="20" s="1"/>
  <c r="O57" i="20"/>
  <c r="O59" i="20" s="1"/>
  <c r="O78" i="20" s="1"/>
  <c r="O54" i="20"/>
  <c r="O55" i="20" s="1"/>
  <c r="O80" i="20" s="1"/>
  <c r="Y57" i="20"/>
  <c r="Y59" i="20" s="1"/>
  <c r="Y78" i="20" s="1"/>
  <c r="Y54" i="20"/>
  <c r="Y55" i="20" s="1"/>
  <c r="Y80" i="20" s="1"/>
  <c r="W54" i="20"/>
  <c r="W55" i="20" s="1"/>
  <c r="W57" i="20"/>
  <c r="W59" i="20" s="1"/>
  <c r="W78" i="20" s="1"/>
  <c r="F144" i="20"/>
  <c r="F145" i="20" s="1"/>
  <c r="G79" i="20"/>
  <c r="AE57" i="20"/>
  <c r="AE59" i="20" s="1"/>
  <c r="AE78" i="20" s="1"/>
  <c r="AE54" i="20"/>
  <c r="AE55" i="20" s="1"/>
  <c r="AA57" i="20"/>
  <c r="AA59" i="20" s="1"/>
  <c r="AA78" i="20" s="1"/>
  <c r="AA54" i="20"/>
  <c r="AA55" i="20" s="1"/>
  <c r="AA80" i="20" s="1"/>
  <c r="AC57" i="20"/>
  <c r="AC59" i="20" s="1"/>
  <c r="AC78" i="20" s="1"/>
  <c r="AC54" i="20"/>
  <c r="AC55" i="20" s="1"/>
  <c r="AC80" i="20" s="1"/>
  <c r="M57" i="20"/>
  <c r="M59" i="20" s="1"/>
  <c r="M78" i="20" s="1"/>
  <c r="M54" i="20"/>
  <c r="M55" i="20" s="1"/>
  <c r="M80" i="20" s="1"/>
  <c r="Q57" i="20"/>
  <c r="Q59" i="20" s="1"/>
  <c r="Q78" i="20" s="1"/>
  <c r="Q54" i="20"/>
  <c r="Q55" i="20" s="1"/>
  <c r="Q80" i="20" s="1"/>
  <c r="K54" i="20"/>
  <c r="K55" i="20" s="1"/>
  <c r="K57" i="20"/>
  <c r="K59" i="20" s="1"/>
  <c r="K78" i="20" s="1"/>
  <c r="U57" i="20"/>
  <c r="U59" i="20" s="1"/>
  <c r="U78" i="20" s="1"/>
  <c r="U54" i="20"/>
  <c r="U55" i="20" s="1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C36" i="10"/>
  <c r="AJ146" i="14"/>
  <c r="AI146" i="14"/>
  <c r="AH146" i="14"/>
  <c r="AJ145" i="14"/>
  <c r="AI145" i="14"/>
  <c r="AH145" i="14"/>
  <c r="AJ126" i="14"/>
  <c r="AI126" i="14"/>
  <c r="AH126" i="14"/>
  <c r="AJ125" i="14"/>
  <c r="AI125" i="14"/>
  <c r="AH125" i="14"/>
  <c r="AJ105" i="14"/>
  <c r="AI105" i="14"/>
  <c r="AH105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X92" i="14"/>
  <c r="W92" i="14"/>
  <c r="V92" i="14"/>
  <c r="U92" i="14"/>
  <c r="T92" i="14"/>
  <c r="S92" i="14"/>
  <c r="R92" i="14"/>
  <c r="Q92" i="14"/>
  <c r="P92" i="14"/>
  <c r="O92" i="14"/>
  <c r="N92" i="14"/>
  <c r="M92" i="14"/>
  <c r="L92" i="14"/>
  <c r="K92" i="14"/>
  <c r="J92" i="14"/>
  <c r="I92" i="14"/>
  <c r="H92" i="14"/>
  <c r="G92" i="14"/>
  <c r="F92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U86" i="14"/>
  <c r="T86" i="14"/>
  <c r="S86" i="14"/>
  <c r="R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E82" i="14"/>
  <c r="AA78" i="14"/>
  <c r="Z78" i="14"/>
  <c r="O78" i="14"/>
  <c r="N78" i="14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U74" i="14"/>
  <c r="T74" i="14"/>
  <c r="S74" i="14"/>
  <c r="R74" i="14"/>
  <c r="Q74" i="14"/>
  <c r="P74" i="14"/>
  <c r="O74" i="14"/>
  <c r="N74" i="14"/>
  <c r="M74" i="14"/>
  <c r="L74" i="14"/>
  <c r="K74" i="14"/>
  <c r="J74" i="14"/>
  <c r="I74" i="14"/>
  <c r="H74" i="14"/>
  <c r="G74" i="14"/>
  <c r="F74" i="14"/>
  <c r="E74" i="14"/>
  <c r="AG73" i="14"/>
  <c r="AF73" i="14"/>
  <c r="AE73" i="14"/>
  <c r="AD73" i="14"/>
  <c r="AC73" i="14"/>
  <c r="AB73" i="14"/>
  <c r="AA73" i="14"/>
  <c r="Z73" i="14"/>
  <c r="Y73" i="14"/>
  <c r="Y78" i="14" s="1"/>
  <c r="X73" i="14"/>
  <c r="X78" i="14" s="1"/>
  <c r="W73" i="14"/>
  <c r="V73" i="14"/>
  <c r="U73" i="14"/>
  <c r="T73" i="14"/>
  <c r="S73" i="14"/>
  <c r="R73" i="14"/>
  <c r="Q73" i="14"/>
  <c r="P73" i="14"/>
  <c r="O73" i="14"/>
  <c r="N73" i="14"/>
  <c r="M73" i="14"/>
  <c r="M78" i="14" s="1"/>
  <c r="L73" i="14"/>
  <c r="L78" i="14" s="1"/>
  <c r="K73" i="14"/>
  <c r="J73" i="14"/>
  <c r="I73" i="14"/>
  <c r="H73" i="14"/>
  <c r="G73" i="14"/>
  <c r="F73" i="14"/>
  <c r="E73" i="14"/>
  <c r="AG72" i="14"/>
  <c r="AF72" i="14"/>
  <c r="AE72" i="14"/>
  <c r="AD72" i="14"/>
  <c r="AD78" i="14" s="1"/>
  <c r="AC72" i="14"/>
  <c r="AB72" i="14"/>
  <c r="AA72" i="14"/>
  <c r="Z72" i="14"/>
  <c r="Y72" i="14"/>
  <c r="X72" i="14"/>
  <c r="W72" i="14"/>
  <c r="V72" i="14"/>
  <c r="U72" i="14"/>
  <c r="T72" i="14"/>
  <c r="S72" i="14"/>
  <c r="R72" i="14"/>
  <c r="R78" i="14" s="1"/>
  <c r="Q72" i="14"/>
  <c r="P72" i="14"/>
  <c r="O72" i="14"/>
  <c r="N72" i="14"/>
  <c r="M72" i="14"/>
  <c r="L72" i="14"/>
  <c r="K72" i="14"/>
  <c r="J72" i="14"/>
  <c r="I72" i="14"/>
  <c r="H72" i="14"/>
  <c r="G72" i="14"/>
  <c r="F72" i="14"/>
  <c r="F78" i="14" s="1"/>
  <c r="E72" i="14"/>
  <c r="AG71" i="14"/>
  <c r="AG78" i="14" s="1"/>
  <c r="AF71" i="14"/>
  <c r="AF78" i="14" s="1"/>
  <c r="AE71" i="14"/>
  <c r="AE78" i="14" s="1"/>
  <c r="AD71" i="14"/>
  <c r="AC71" i="14"/>
  <c r="AC78" i="14" s="1"/>
  <c r="AB71" i="14"/>
  <c r="AB78" i="14" s="1"/>
  <c r="AA71" i="14"/>
  <c r="Z71" i="14"/>
  <c r="Y71" i="14"/>
  <c r="X71" i="14"/>
  <c r="W71" i="14"/>
  <c r="W78" i="14" s="1"/>
  <c r="V71" i="14"/>
  <c r="V78" i="14" s="1"/>
  <c r="U71" i="14"/>
  <c r="U78" i="14" s="1"/>
  <c r="T71" i="14"/>
  <c r="T78" i="14" s="1"/>
  <c r="S71" i="14"/>
  <c r="S78" i="14" s="1"/>
  <c r="R71" i="14"/>
  <c r="Q71" i="14"/>
  <c r="Q78" i="14" s="1"/>
  <c r="P71" i="14"/>
  <c r="P78" i="14" s="1"/>
  <c r="O71" i="14"/>
  <c r="N71" i="14"/>
  <c r="M71" i="14"/>
  <c r="L71" i="14"/>
  <c r="K71" i="14"/>
  <c r="K78" i="14" s="1"/>
  <c r="J71" i="14"/>
  <c r="J78" i="14" s="1"/>
  <c r="I71" i="14"/>
  <c r="I78" i="14" s="1"/>
  <c r="H71" i="14"/>
  <c r="H78" i="14" s="1"/>
  <c r="G71" i="14"/>
  <c r="G78" i="14" s="1"/>
  <c r="F71" i="14"/>
  <c r="E71" i="14"/>
  <c r="E78" i="14" s="1"/>
  <c r="C60" i="14"/>
  <c r="E58" i="14"/>
  <c r="E60" i="14" s="1"/>
  <c r="E79" i="14" s="1"/>
  <c r="E81" i="14" s="1"/>
  <c r="AI50" i="14" a="1"/>
  <c r="AI50" i="14" s="1"/>
  <c r="AA50" i="14" a="1"/>
  <c r="AA50" i="14" s="1"/>
  <c r="U50" i="14" a="1"/>
  <c r="V58" i="14" s="1"/>
  <c r="V60" i="14" s="1"/>
  <c r="Q50" i="14" a="1"/>
  <c r="Q50" i="14" s="1"/>
  <c r="O50" i="14" a="1"/>
  <c r="O50" i="14" s="1"/>
  <c r="C36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AJ32" i="14"/>
  <c r="AI32" i="14"/>
  <c r="AI36" i="14" s="1"/>
  <c r="AH32" i="14"/>
  <c r="AG32" i="14"/>
  <c r="AG36" i="14" s="1"/>
  <c r="AF32" i="14"/>
  <c r="AE32" i="14"/>
  <c r="AE36" i="14" s="1"/>
  <c r="AD32" i="14"/>
  <c r="AC32" i="14"/>
  <c r="AC36" i="14" s="1"/>
  <c r="AB32" i="14"/>
  <c r="AA32" i="14"/>
  <c r="AA36" i="14" s="1"/>
  <c r="Z32" i="14"/>
  <c r="Y32" i="14"/>
  <c r="Y36" i="14" s="1"/>
  <c r="X32" i="14"/>
  <c r="W32" i="14"/>
  <c r="W36" i="14" s="1"/>
  <c r="V32" i="14"/>
  <c r="U32" i="14"/>
  <c r="U36" i="14" s="1"/>
  <c r="T32" i="14"/>
  <c r="S32" i="14"/>
  <c r="S36" i="14" s="1"/>
  <c r="R32" i="14"/>
  <c r="Q32" i="14"/>
  <c r="Q36" i="14" s="1"/>
  <c r="P32" i="14"/>
  <c r="O32" i="14"/>
  <c r="O36" i="14" s="1"/>
  <c r="N32" i="14"/>
  <c r="M32" i="14"/>
  <c r="M36" i="14" s="1"/>
  <c r="L32" i="14"/>
  <c r="K32" i="14"/>
  <c r="K36" i="14" s="1"/>
  <c r="J32" i="14"/>
  <c r="I32" i="14"/>
  <c r="I36" i="14" s="1"/>
  <c r="H32" i="14"/>
  <c r="G32" i="14"/>
  <c r="G36" i="14" s="1"/>
  <c r="F32" i="14"/>
  <c r="E32" i="14"/>
  <c r="E36" i="14" s="1"/>
  <c r="D32" i="14"/>
  <c r="AJ31" i="14"/>
  <c r="AJ36" i="14" s="1"/>
  <c r="AI31" i="14"/>
  <c r="AH31" i="14"/>
  <c r="AH36" i="14" s="1"/>
  <c r="AG31" i="14"/>
  <c r="AF31" i="14"/>
  <c r="AF36" i="14" s="1"/>
  <c r="AE31" i="14"/>
  <c r="AD31" i="14"/>
  <c r="AD36" i="14" s="1"/>
  <c r="AC31" i="14"/>
  <c r="AB31" i="14"/>
  <c r="AB36" i="14" s="1"/>
  <c r="AA31" i="14"/>
  <c r="Z31" i="14"/>
  <c r="Z36" i="14" s="1"/>
  <c r="Y31" i="14"/>
  <c r="X31" i="14"/>
  <c r="X36" i="14" s="1"/>
  <c r="W31" i="14"/>
  <c r="V31" i="14"/>
  <c r="V36" i="14" s="1"/>
  <c r="U31" i="14"/>
  <c r="T31" i="14"/>
  <c r="T36" i="14" s="1"/>
  <c r="S31" i="14"/>
  <c r="R31" i="14"/>
  <c r="R36" i="14" s="1"/>
  <c r="Q31" i="14"/>
  <c r="P31" i="14"/>
  <c r="P36" i="14" s="1"/>
  <c r="O31" i="14"/>
  <c r="N31" i="14"/>
  <c r="N36" i="14" s="1"/>
  <c r="M31" i="14"/>
  <c r="L31" i="14"/>
  <c r="L36" i="14" s="1"/>
  <c r="K31" i="14"/>
  <c r="J31" i="14"/>
  <c r="J36" i="14" s="1"/>
  <c r="I31" i="14"/>
  <c r="H31" i="14"/>
  <c r="H36" i="14" s="1"/>
  <c r="G31" i="14"/>
  <c r="F31" i="14"/>
  <c r="F36" i="14" s="1"/>
  <c r="E31" i="14"/>
  <c r="D31" i="14"/>
  <c r="AJ15" i="14"/>
  <c r="AI15" i="14"/>
  <c r="AH15" i="14"/>
  <c r="AG15" i="14"/>
  <c r="AG50" i="14" s="1" a="1"/>
  <c r="AG50" i="14" s="1"/>
  <c r="AF15" i="14"/>
  <c r="AE15" i="14"/>
  <c r="AE50" i="14" s="1" a="1"/>
  <c r="AD15" i="14"/>
  <c r="AC15" i="14"/>
  <c r="AC50" i="14" s="1" a="1"/>
  <c r="AB15" i="14"/>
  <c r="AA15" i="14"/>
  <c r="Z15" i="14"/>
  <c r="Y15" i="14"/>
  <c r="Y50" i="14" s="1" a="1"/>
  <c r="X15" i="14"/>
  <c r="W15" i="14"/>
  <c r="W50" i="14" s="1" a="1"/>
  <c r="V15" i="14"/>
  <c r="U15" i="14"/>
  <c r="T15" i="14"/>
  <c r="S15" i="14"/>
  <c r="S50" i="14" s="1" a="1"/>
  <c r="R15" i="14"/>
  <c r="Q15" i="14"/>
  <c r="P15" i="14"/>
  <c r="O15" i="14"/>
  <c r="N15" i="14"/>
  <c r="M15" i="14"/>
  <c r="M50" i="14" s="1" a="1"/>
  <c r="L15" i="14"/>
  <c r="K15" i="14"/>
  <c r="K50" i="14" s="1" a="1"/>
  <c r="J15" i="14"/>
  <c r="I15" i="14"/>
  <c r="I50" i="14" s="1" a="1"/>
  <c r="H15" i="14"/>
  <c r="G15" i="14"/>
  <c r="G50" i="14" s="1" a="1"/>
  <c r="F15" i="14"/>
  <c r="E15" i="14"/>
  <c r="E50" i="14" s="1" a="1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Y36" i="10" l="1"/>
  <c r="M36" i="10"/>
  <c r="L36" i="10"/>
  <c r="X36" i="10"/>
  <c r="AA36" i="10"/>
  <c r="AD36" i="10"/>
  <c r="Q36" i="10"/>
  <c r="E36" i="10"/>
  <c r="O36" i="10"/>
  <c r="AF36" i="10"/>
  <c r="T36" i="10"/>
  <c r="H36" i="10"/>
  <c r="G36" i="10"/>
  <c r="P36" i="10"/>
  <c r="F36" i="10"/>
  <c r="AJ36" i="10"/>
  <c r="K80" i="20"/>
  <c r="F81" i="20"/>
  <c r="F104" i="20" s="1"/>
  <c r="F124" i="20"/>
  <c r="F125" i="20" s="1"/>
  <c r="G56" i="20"/>
  <c r="G144" i="20"/>
  <c r="G145" i="20" s="1"/>
  <c r="H79" i="20"/>
  <c r="U80" i="20"/>
  <c r="AE80" i="20"/>
  <c r="I80" i="20"/>
  <c r="W80" i="20"/>
  <c r="S36" i="10"/>
  <c r="R36" i="10"/>
  <c r="AC36" i="10"/>
  <c r="AB36" i="10"/>
  <c r="AI36" i="10"/>
  <c r="W36" i="10"/>
  <c r="K36" i="10"/>
  <c r="AE36" i="10"/>
  <c r="J36" i="10"/>
  <c r="AH36" i="10"/>
  <c r="V36" i="10"/>
  <c r="AG36" i="10"/>
  <c r="U36" i="10"/>
  <c r="I36" i="10"/>
  <c r="Z36" i="10"/>
  <c r="N36" i="10"/>
  <c r="H58" i="14"/>
  <c r="H60" i="14" s="1"/>
  <c r="H79" i="14" s="1"/>
  <c r="H55" i="14"/>
  <c r="G50" i="14"/>
  <c r="AG58" i="14"/>
  <c r="AG60" i="14" s="1"/>
  <c r="AG79" i="14" s="1"/>
  <c r="AG55" i="14"/>
  <c r="K50" i="14"/>
  <c r="L58" i="14"/>
  <c r="L60" i="14" s="1"/>
  <c r="L79" i="14" s="1"/>
  <c r="L55" i="14"/>
  <c r="L56" i="14" s="1"/>
  <c r="L81" i="14" s="1"/>
  <c r="W50" i="14"/>
  <c r="X58" i="14"/>
  <c r="X60" i="14" s="1"/>
  <c r="X79" i="14" s="1"/>
  <c r="X55" i="14"/>
  <c r="X56" i="14" s="1"/>
  <c r="X81" i="14" s="1"/>
  <c r="N56" i="14"/>
  <c r="N81" i="14" s="1"/>
  <c r="O58" i="14"/>
  <c r="O60" i="14" s="1"/>
  <c r="O79" i="14" s="1"/>
  <c r="O55" i="14"/>
  <c r="O56" i="14" s="1"/>
  <c r="O81" i="14" s="1"/>
  <c r="J58" i="14"/>
  <c r="J60" i="14" s="1"/>
  <c r="J79" i="14" s="1"/>
  <c r="J55" i="14"/>
  <c r="J56" i="14" s="1"/>
  <c r="J81" i="14" s="1"/>
  <c r="I50" i="14"/>
  <c r="Y50" i="14"/>
  <c r="Z58" i="14"/>
  <c r="Z60" i="14" s="1"/>
  <c r="Z79" i="14" s="1"/>
  <c r="Z55" i="14"/>
  <c r="Z56" i="14" s="1"/>
  <c r="Z81" i="14" s="1"/>
  <c r="V79" i="14"/>
  <c r="Q58" i="14"/>
  <c r="Q60" i="14" s="1"/>
  <c r="Q79" i="14" s="1"/>
  <c r="Q55" i="14"/>
  <c r="Q56" i="14" s="1"/>
  <c r="Q81" i="14" s="1"/>
  <c r="M50" i="14"/>
  <c r="N58" i="14"/>
  <c r="N60" i="14" s="1"/>
  <c r="N79" i="14" s="1"/>
  <c r="N55" i="14"/>
  <c r="P56" i="14"/>
  <c r="P81" i="14" s="1"/>
  <c r="AB56" i="14"/>
  <c r="AB81" i="14" s="1"/>
  <c r="AA58" i="14"/>
  <c r="AA60" i="14" s="1"/>
  <c r="AA79" i="14" s="1"/>
  <c r="AA55" i="14"/>
  <c r="AA56" i="14" s="1"/>
  <c r="AA81" i="14" s="1"/>
  <c r="AD56" i="14"/>
  <c r="AD81" i="14" s="1"/>
  <c r="AG56" i="14"/>
  <c r="AG81" i="14" s="1"/>
  <c r="E50" i="14"/>
  <c r="F58" i="14"/>
  <c r="F60" i="14" s="1"/>
  <c r="F79" i="14" s="1"/>
  <c r="F80" i="14" s="1"/>
  <c r="F55" i="14"/>
  <c r="F56" i="14" s="1"/>
  <c r="AC50" i="14"/>
  <c r="AD58" i="14"/>
  <c r="AD60" i="14" s="1"/>
  <c r="AD79" i="14" s="1"/>
  <c r="AD55" i="14"/>
  <c r="H56" i="14"/>
  <c r="AF56" i="14"/>
  <c r="T58" i="14"/>
  <c r="T60" i="14" s="1"/>
  <c r="T79" i="14" s="1"/>
  <c r="T55" i="14"/>
  <c r="T56" i="14" s="1"/>
  <c r="T81" i="14" s="1"/>
  <c r="S50" i="14"/>
  <c r="AF58" i="14"/>
  <c r="AF60" i="14" s="1"/>
  <c r="AF79" i="14" s="1"/>
  <c r="AF55" i="14"/>
  <c r="AE50" i="14"/>
  <c r="V56" i="14"/>
  <c r="U50" i="14"/>
  <c r="P55" i="14"/>
  <c r="AB55" i="14"/>
  <c r="P58" i="14"/>
  <c r="P60" i="14" s="1"/>
  <c r="P79" i="14" s="1"/>
  <c r="AB58" i="14"/>
  <c r="AB60" i="14" s="1"/>
  <c r="AB79" i="14" s="1"/>
  <c r="R55" i="14"/>
  <c r="R56" i="14" s="1"/>
  <c r="R81" i="14" s="1"/>
  <c r="R58" i="14"/>
  <c r="R60" i="14" s="1"/>
  <c r="R79" i="14" s="1"/>
  <c r="V55" i="14"/>
  <c r="Q76" i="10"/>
  <c r="G81" i="20" l="1"/>
  <c r="G104" i="20" s="1"/>
  <c r="G124" i="20"/>
  <c r="G125" i="20" s="1"/>
  <c r="H56" i="20"/>
  <c r="I79" i="20"/>
  <c r="H144" i="20"/>
  <c r="H145" i="20" s="1"/>
  <c r="F81" i="14"/>
  <c r="F57" i="14"/>
  <c r="Y58" i="14"/>
  <c r="Y60" i="14" s="1"/>
  <c r="Y79" i="14" s="1"/>
  <c r="Y55" i="14"/>
  <c r="Y56" i="14" s="1"/>
  <c r="Y81" i="14" s="1"/>
  <c r="S58" i="14"/>
  <c r="S60" i="14" s="1"/>
  <c r="S79" i="14" s="1"/>
  <c r="S55" i="14"/>
  <c r="S56" i="14" s="1"/>
  <c r="S81" i="14" s="1"/>
  <c r="W55" i="14"/>
  <c r="W56" i="14" s="1"/>
  <c r="W58" i="14"/>
  <c r="W60" i="14" s="1"/>
  <c r="W79" i="14" s="1"/>
  <c r="M58" i="14"/>
  <c r="M60" i="14" s="1"/>
  <c r="M79" i="14" s="1"/>
  <c r="M55" i="14"/>
  <c r="M56" i="14" s="1"/>
  <c r="M81" i="14" s="1"/>
  <c r="I58" i="14"/>
  <c r="I60" i="14" s="1"/>
  <c r="I79" i="14" s="1"/>
  <c r="I55" i="14"/>
  <c r="I56" i="14" s="1"/>
  <c r="I81" i="14" s="1"/>
  <c r="U58" i="14"/>
  <c r="U60" i="14" s="1"/>
  <c r="U79" i="14" s="1"/>
  <c r="U55" i="14"/>
  <c r="U56" i="14" s="1"/>
  <c r="U81" i="14" s="1"/>
  <c r="K55" i="14"/>
  <c r="K56" i="14" s="1"/>
  <c r="K58" i="14"/>
  <c r="K60" i="14" s="1"/>
  <c r="K79" i="14" s="1"/>
  <c r="V81" i="14"/>
  <c r="H81" i="14"/>
  <c r="AF81" i="14"/>
  <c r="AE58" i="14"/>
  <c r="AE60" i="14" s="1"/>
  <c r="AE79" i="14" s="1"/>
  <c r="AE55" i="14"/>
  <c r="AE56" i="14" s="1"/>
  <c r="AE81" i="14" s="1"/>
  <c r="G58" i="14"/>
  <c r="G60" i="14" s="1"/>
  <c r="G79" i="14" s="1"/>
  <c r="G80" i="14" s="1"/>
  <c r="G55" i="14"/>
  <c r="G56" i="14" s="1"/>
  <c r="G81" i="14" s="1"/>
  <c r="F145" i="14"/>
  <c r="F146" i="14" s="1"/>
  <c r="AC58" i="14"/>
  <c r="AC60" i="14" s="1"/>
  <c r="AC79" i="14" s="1"/>
  <c r="AC55" i="14"/>
  <c r="AC56" i="14" s="1"/>
  <c r="AC81" i="14" s="1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E78" i="10"/>
  <c r="F9" i="10"/>
  <c r="AH129" i="10"/>
  <c r="AH130" i="10" s="1"/>
  <c r="AI129" i="10"/>
  <c r="AI130" i="10" s="1"/>
  <c r="AJ129" i="10"/>
  <c r="AJ130" i="10" s="1"/>
  <c r="AH149" i="10"/>
  <c r="AH150" i="10" s="1"/>
  <c r="AI149" i="10"/>
  <c r="AI150" i="10" s="1"/>
  <c r="AJ149" i="10"/>
  <c r="AJ150" i="10" s="1"/>
  <c r="AH109" i="10"/>
  <c r="AI109" i="10"/>
  <c r="AJ109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F96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E86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C61" i="10"/>
  <c r="E59" i="10"/>
  <c r="E61" i="10" s="1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E9" i="10"/>
  <c r="K51" i="10" l="1" a="1"/>
  <c r="L56" i="10" s="1"/>
  <c r="L57" i="10" s="1"/>
  <c r="W51" i="10" a="1"/>
  <c r="W51" i="10" s="1"/>
  <c r="W56" i="10" s="1"/>
  <c r="W57" i="10" s="1"/>
  <c r="U51" i="10" a="1"/>
  <c r="V59" i="10" s="1"/>
  <c r="V61" i="10" s="1"/>
  <c r="AG51" i="10" a="1"/>
  <c r="AG51" i="10" s="1"/>
  <c r="AG56" i="10" s="1"/>
  <c r="AG57" i="10" s="1"/>
  <c r="O51" i="10" a="1"/>
  <c r="O51" i="10" s="1"/>
  <c r="O56" i="10" s="1"/>
  <c r="O57" i="10" s="1"/>
  <c r="AA51" i="10" a="1"/>
  <c r="AA51" i="10" s="1"/>
  <c r="AA56" i="10" s="1"/>
  <c r="AA57" i="10" s="1"/>
  <c r="J79" i="20"/>
  <c r="I144" i="20"/>
  <c r="I145" i="20" s="1"/>
  <c r="H81" i="20"/>
  <c r="H104" i="20" s="1"/>
  <c r="H124" i="20"/>
  <c r="H125" i="20" s="1"/>
  <c r="I56" i="20"/>
  <c r="I51" i="10" a="1"/>
  <c r="I51" i="10" s="1"/>
  <c r="I56" i="10" s="1"/>
  <c r="I57" i="10" s="1"/>
  <c r="AI51" i="10" a="1"/>
  <c r="AI51" i="10" s="1"/>
  <c r="M51" i="10" a="1"/>
  <c r="N59" i="10" s="1"/>
  <c r="N61" i="10" s="1"/>
  <c r="Y51" i="10" a="1"/>
  <c r="E51" i="10" a="1"/>
  <c r="Q51" i="10" a="1"/>
  <c r="AC51" i="10" a="1"/>
  <c r="G51" i="10" a="1"/>
  <c r="S51" i="10" a="1"/>
  <c r="AE51" i="10" a="1"/>
  <c r="G145" i="14"/>
  <c r="G146" i="14" s="1"/>
  <c r="H80" i="14"/>
  <c r="W81" i="14"/>
  <c r="K81" i="14"/>
  <c r="F82" i="14"/>
  <c r="F105" i="14" s="1"/>
  <c r="F125" i="14"/>
  <c r="F126" i="14" s="1"/>
  <c r="G57" i="14"/>
  <c r="G82" i="10"/>
  <c r="S82" i="10"/>
  <c r="AE82" i="10"/>
  <c r="Q82" i="10"/>
  <c r="M82" i="10"/>
  <c r="O82" i="10"/>
  <c r="AC82" i="10"/>
  <c r="R82" i="10"/>
  <c r="AD82" i="10"/>
  <c r="Y82" i="10"/>
  <c r="N82" i="10"/>
  <c r="Z82" i="10"/>
  <c r="P82" i="10"/>
  <c r="AB82" i="10"/>
  <c r="F82" i="10"/>
  <c r="K82" i="10"/>
  <c r="W82" i="10"/>
  <c r="E82" i="10"/>
  <c r="E83" i="10" s="1"/>
  <c r="E85" i="10" s="1"/>
  <c r="L82" i="10"/>
  <c r="X82" i="10"/>
  <c r="AA82" i="10"/>
  <c r="H82" i="10"/>
  <c r="T82" i="10"/>
  <c r="AF82" i="10"/>
  <c r="U82" i="10"/>
  <c r="J82" i="10"/>
  <c r="V82" i="10"/>
  <c r="I82" i="10"/>
  <c r="AG82" i="10"/>
  <c r="K51" i="10" l="1"/>
  <c r="K56" i="10" s="1"/>
  <c r="K57" i="10" s="1"/>
  <c r="X56" i="10"/>
  <c r="X57" i="10" s="1"/>
  <c r="X59" i="10"/>
  <c r="X61" i="10" s="1"/>
  <c r="X83" i="10" s="1"/>
  <c r="V56" i="10"/>
  <c r="V57" i="10" s="1"/>
  <c r="AG59" i="10"/>
  <c r="AG61" i="10" s="1"/>
  <c r="AG83" i="10" s="1"/>
  <c r="P56" i="10"/>
  <c r="P57" i="10" s="1"/>
  <c r="U51" i="10"/>
  <c r="U56" i="10" s="1"/>
  <c r="U57" i="10" s="1"/>
  <c r="AB56" i="10"/>
  <c r="AB57" i="10" s="1"/>
  <c r="I124" i="20"/>
  <c r="I125" i="20" s="1"/>
  <c r="J56" i="20"/>
  <c r="I81" i="20"/>
  <c r="I104" i="20" s="1"/>
  <c r="K79" i="20"/>
  <c r="J144" i="20"/>
  <c r="J145" i="20" s="1"/>
  <c r="J56" i="10"/>
  <c r="J57" i="10" s="1"/>
  <c r="Y51" i="10"/>
  <c r="Y56" i="10" s="1"/>
  <c r="Y57" i="10" s="1"/>
  <c r="Z56" i="10"/>
  <c r="Z57" i="10" s="1"/>
  <c r="F56" i="10"/>
  <c r="F57" i="10" s="1"/>
  <c r="F58" i="10" s="1"/>
  <c r="F129" i="10" s="1"/>
  <c r="F130" i="10" s="1"/>
  <c r="E51" i="10"/>
  <c r="M51" i="10"/>
  <c r="M56" i="10" s="1"/>
  <c r="M57" i="10" s="1"/>
  <c r="N56" i="10"/>
  <c r="N57" i="10" s="1"/>
  <c r="AF56" i="10"/>
  <c r="AF57" i="10" s="1"/>
  <c r="AE51" i="10"/>
  <c r="AE56" i="10" s="1"/>
  <c r="AE57" i="10" s="1"/>
  <c r="H56" i="10"/>
  <c r="H57" i="10" s="1"/>
  <c r="G51" i="10"/>
  <c r="G56" i="10" s="1"/>
  <c r="G57" i="10" s="1"/>
  <c r="Z59" i="10"/>
  <c r="Z61" i="10" s="1"/>
  <c r="Z83" i="10" s="1"/>
  <c r="T56" i="10"/>
  <c r="T57" i="10" s="1"/>
  <c r="S51" i="10"/>
  <c r="S56" i="10" s="1"/>
  <c r="S57" i="10" s="1"/>
  <c r="AD56" i="10"/>
  <c r="AD57" i="10" s="1"/>
  <c r="AC51" i="10"/>
  <c r="AC56" i="10" s="1"/>
  <c r="AC57" i="10" s="1"/>
  <c r="R56" i="10"/>
  <c r="R57" i="10" s="1"/>
  <c r="Q51" i="10"/>
  <c r="Q56" i="10" s="1"/>
  <c r="Q57" i="10" s="1"/>
  <c r="I80" i="14"/>
  <c r="H145" i="14"/>
  <c r="H146" i="14" s="1"/>
  <c r="G82" i="14"/>
  <c r="G105" i="14" s="1"/>
  <c r="G125" i="14"/>
  <c r="G126" i="14" s="1"/>
  <c r="H57" i="14"/>
  <c r="AB59" i="10"/>
  <c r="AB61" i="10" s="1"/>
  <c r="AB83" i="10" s="1"/>
  <c r="J59" i="10"/>
  <c r="J61" i="10" s="1"/>
  <c r="J83" i="10" s="1"/>
  <c r="V83" i="10"/>
  <c r="R59" i="10"/>
  <c r="R61" i="10" s="1"/>
  <c r="R83" i="10" s="1"/>
  <c r="AD59" i="10"/>
  <c r="AD61" i="10" s="1"/>
  <c r="AD83" i="10" s="1"/>
  <c r="P59" i="10"/>
  <c r="P61" i="10" s="1"/>
  <c r="P83" i="10" s="1"/>
  <c r="F59" i="10"/>
  <c r="F61" i="10" s="1"/>
  <c r="F83" i="10" s="1"/>
  <c r="F84" i="10" s="1"/>
  <c r="F149" i="10" s="1"/>
  <c r="F150" i="10" s="1"/>
  <c r="L59" i="10"/>
  <c r="L61" i="10" s="1"/>
  <c r="L83" i="10" s="1"/>
  <c r="N83" i="10"/>
  <c r="AF59" i="10"/>
  <c r="AF61" i="10" s="1"/>
  <c r="AF83" i="10" s="1"/>
  <c r="I59" i="10"/>
  <c r="I61" i="10" s="1"/>
  <c r="I83" i="10" s="1"/>
  <c r="H59" i="10"/>
  <c r="H61" i="10" s="1"/>
  <c r="H83" i="10" s="1"/>
  <c r="T59" i="10"/>
  <c r="T61" i="10" s="1"/>
  <c r="T83" i="10" s="1"/>
  <c r="AA59" i="10"/>
  <c r="AA61" i="10" s="1"/>
  <c r="AA83" i="10" s="1"/>
  <c r="AA85" i="10" s="1"/>
  <c r="K59" i="10" l="1"/>
  <c r="K61" i="10" s="1"/>
  <c r="K83" i="10" s="1"/>
  <c r="K85" i="10" s="1"/>
  <c r="M59" i="10"/>
  <c r="M61" i="10" s="1"/>
  <c r="M83" i="10" s="1"/>
  <c r="M85" i="10" s="1"/>
  <c r="U59" i="10"/>
  <c r="U61" i="10" s="1"/>
  <c r="U83" i="10" s="1"/>
  <c r="U85" i="10" s="1"/>
  <c r="X85" i="10"/>
  <c r="AC59" i="10"/>
  <c r="AC61" i="10" s="1"/>
  <c r="AC83" i="10" s="1"/>
  <c r="AC85" i="10" s="1"/>
  <c r="Q59" i="10"/>
  <c r="Q61" i="10" s="1"/>
  <c r="Q83" i="10" s="1"/>
  <c r="Q85" i="10" s="1"/>
  <c r="L79" i="20"/>
  <c r="K144" i="20"/>
  <c r="K145" i="20" s="1"/>
  <c r="K56" i="20"/>
  <c r="J81" i="20"/>
  <c r="J104" i="20" s="1"/>
  <c r="J124" i="20"/>
  <c r="J125" i="20" s="1"/>
  <c r="G58" i="10"/>
  <c r="H58" i="10" s="1"/>
  <c r="I58" i="10" s="1"/>
  <c r="J58" i="10" s="1"/>
  <c r="K58" i="10" s="1"/>
  <c r="L58" i="10" s="1"/>
  <c r="M58" i="10" s="1"/>
  <c r="N58" i="10" s="1"/>
  <c r="O58" i="10" s="1"/>
  <c r="P58" i="10" s="1"/>
  <c r="Q58" i="10" s="1"/>
  <c r="R58" i="10" s="1"/>
  <c r="S58" i="10" s="1"/>
  <c r="T58" i="10" s="1"/>
  <c r="U58" i="10" s="1"/>
  <c r="V58" i="10" s="1"/>
  <c r="W58" i="10" s="1"/>
  <c r="X58" i="10" s="1"/>
  <c r="Y58" i="10" s="1"/>
  <c r="Z58" i="10" s="1"/>
  <c r="AA58" i="10" s="1"/>
  <c r="AB58" i="10" s="1"/>
  <c r="AC58" i="10" s="1"/>
  <c r="AD58" i="10" s="1"/>
  <c r="AE58" i="10" s="1"/>
  <c r="AF58" i="10" s="1"/>
  <c r="AG58" i="10" s="1"/>
  <c r="P85" i="10"/>
  <c r="J80" i="14"/>
  <c r="I145" i="14"/>
  <c r="I146" i="14" s="1"/>
  <c r="H82" i="14"/>
  <c r="H105" i="14" s="1"/>
  <c r="H125" i="14"/>
  <c r="H126" i="14" s="1"/>
  <c r="I57" i="14"/>
  <c r="O59" i="10"/>
  <c r="O61" i="10" s="1"/>
  <c r="O83" i="10" s="1"/>
  <c r="O85" i="10" s="1"/>
  <c r="T85" i="10"/>
  <c r="V85" i="10"/>
  <c r="Z85" i="10"/>
  <c r="AD85" i="10"/>
  <c r="R85" i="10"/>
  <c r="L85" i="10"/>
  <c r="Y59" i="10"/>
  <c r="Y61" i="10" s="1"/>
  <c r="Y83" i="10" s="1"/>
  <c r="Y85" i="10" s="1"/>
  <c r="N85" i="10"/>
  <c r="AG85" i="10"/>
  <c r="J85" i="10"/>
  <c r="W59" i="10"/>
  <c r="W61" i="10" s="1"/>
  <c r="W83" i="10" s="1"/>
  <c r="W85" i="10" s="1"/>
  <c r="H85" i="10"/>
  <c r="AB85" i="10"/>
  <c r="F85" i="10"/>
  <c r="S59" i="10"/>
  <c r="S61" i="10" s="1"/>
  <c r="S83" i="10" s="1"/>
  <c r="I85" i="10"/>
  <c r="AF85" i="10"/>
  <c r="AE59" i="10"/>
  <c r="AE61" i="10" s="1"/>
  <c r="AE83" i="10" s="1"/>
  <c r="G59" i="10"/>
  <c r="G61" i="10" s="1"/>
  <c r="G83" i="10" s="1"/>
  <c r="G84" i="10" s="1"/>
  <c r="G149" i="10" s="1"/>
  <c r="G150" i="10" s="1"/>
  <c r="F86" i="10"/>
  <c r="F109" i="10" s="1"/>
  <c r="L56" i="20" l="1"/>
  <c r="K81" i="20"/>
  <c r="K104" i="20" s="1"/>
  <c r="K124" i="20"/>
  <c r="K125" i="20" s="1"/>
  <c r="M79" i="20"/>
  <c r="L144" i="20"/>
  <c r="L145" i="20" s="1"/>
  <c r="G129" i="10"/>
  <c r="G130" i="10" s="1"/>
  <c r="I125" i="14"/>
  <c r="I126" i="14" s="1"/>
  <c r="J57" i="14"/>
  <c r="I82" i="14"/>
  <c r="I105" i="14" s="1"/>
  <c r="K80" i="14"/>
  <c r="J145" i="14"/>
  <c r="J146" i="14" s="1"/>
  <c r="H84" i="10"/>
  <c r="H149" i="10" s="1"/>
  <c r="H150" i="10" s="1"/>
  <c r="H129" i="10"/>
  <c r="G86" i="10"/>
  <c r="G109" i="10" s="1"/>
  <c r="S85" i="10"/>
  <c r="G85" i="10"/>
  <c r="AE85" i="10"/>
  <c r="M56" i="20" l="1"/>
  <c r="L81" i="20"/>
  <c r="L104" i="20" s="1"/>
  <c r="L124" i="20"/>
  <c r="L125" i="20" s="1"/>
  <c r="N79" i="20"/>
  <c r="M144" i="20"/>
  <c r="M145" i="20" s="1"/>
  <c r="L80" i="14"/>
  <c r="K145" i="14"/>
  <c r="K146" i="14" s="1"/>
  <c r="K57" i="14"/>
  <c r="J82" i="14"/>
  <c r="J105" i="14" s="1"/>
  <c r="J125" i="14"/>
  <c r="J126" i="14" s="1"/>
  <c r="I84" i="10"/>
  <c r="I149" i="10" s="1"/>
  <c r="I150" i="10" s="1"/>
  <c r="H130" i="10"/>
  <c r="I129" i="10"/>
  <c r="H86" i="10"/>
  <c r="H109" i="10" s="1"/>
  <c r="O79" i="20" l="1"/>
  <c r="N144" i="20"/>
  <c r="N145" i="20" s="1"/>
  <c r="N56" i="20"/>
  <c r="M81" i="20"/>
  <c r="M104" i="20" s="1"/>
  <c r="M124" i="20"/>
  <c r="M125" i="20" s="1"/>
  <c r="L57" i="14"/>
  <c r="K82" i="14"/>
  <c r="K105" i="14" s="1"/>
  <c r="K125" i="14"/>
  <c r="K126" i="14" s="1"/>
  <c r="M80" i="14"/>
  <c r="L145" i="14"/>
  <c r="L146" i="14" s="1"/>
  <c r="J84" i="10"/>
  <c r="J149" i="10" s="1"/>
  <c r="J150" i="10" s="1"/>
  <c r="I130" i="10"/>
  <c r="J129" i="10"/>
  <c r="I86" i="10"/>
  <c r="I109" i="10" s="1"/>
  <c r="O56" i="20" l="1"/>
  <c r="N81" i="20"/>
  <c r="N104" i="20" s="1"/>
  <c r="N124" i="20"/>
  <c r="N125" i="20" s="1"/>
  <c r="P79" i="20"/>
  <c r="O144" i="20"/>
  <c r="O145" i="20" s="1"/>
  <c r="M57" i="14"/>
  <c r="L82" i="14"/>
  <c r="L105" i="14" s="1"/>
  <c r="L125" i="14"/>
  <c r="L126" i="14" s="1"/>
  <c r="N80" i="14"/>
  <c r="M145" i="14"/>
  <c r="M146" i="14" s="1"/>
  <c r="K84" i="10"/>
  <c r="K149" i="10" s="1"/>
  <c r="K150" i="10" s="1"/>
  <c r="J130" i="10"/>
  <c r="J86" i="10"/>
  <c r="J109" i="10" s="1"/>
  <c r="K129" i="10"/>
  <c r="O81" i="20" l="1"/>
  <c r="O104" i="20" s="1"/>
  <c r="O124" i="20"/>
  <c r="O125" i="20" s="1"/>
  <c r="P56" i="20"/>
  <c r="Q79" i="20"/>
  <c r="P144" i="20"/>
  <c r="P145" i="20" s="1"/>
  <c r="O80" i="14"/>
  <c r="N145" i="14"/>
  <c r="N146" i="14" s="1"/>
  <c r="N57" i="14"/>
  <c r="M82" i="14"/>
  <c r="M105" i="14" s="1"/>
  <c r="M125" i="14"/>
  <c r="M126" i="14" s="1"/>
  <c r="L84" i="10"/>
  <c r="L149" i="10" s="1"/>
  <c r="L150" i="10" s="1"/>
  <c r="K130" i="10"/>
  <c r="K86" i="10"/>
  <c r="K109" i="10" s="1"/>
  <c r="L129" i="10"/>
  <c r="R79" i="20" l="1"/>
  <c r="Q144" i="20"/>
  <c r="Q145" i="20" s="1"/>
  <c r="P81" i="20"/>
  <c r="P104" i="20" s="1"/>
  <c r="P124" i="20"/>
  <c r="P125" i="20" s="1"/>
  <c r="Q56" i="20"/>
  <c r="P80" i="14"/>
  <c r="O145" i="14"/>
  <c r="O146" i="14" s="1"/>
  <c r="O57" i="14"/>
  <c r="N82" i="14"/>
  <c r="N105" i="14" s="1"/>
  <c r="N125" i="14"/>
  <c r="N126" i="14" s="1"/>
  <c r="M84" i="10"/>
  <c r="M149" i="10" s="1"/>
  <c r="M150" i="10" s="1"/>
  <c r="L130" i="10"/>
  <c r="L86" i="10"/>
  <c r="L109" i="10" s="1"/>
  <c r="M129" i="10"/>
  <c r="R144" i="20" l="1"/>
  <c r="R145" i="20" s="1"/>
  <c r="S79" i="20"/>
  <c r="Q81" i="20"/>
  <c r="Q104" i="20" s="1"/>
  <c r="Q124" i="20"/>
  <c r="Q125" i="20" s="1"/>
  <c r="R56" i="20"/>
  <c r="O82" i="14"/>
  <c r="O105" i="14" s="1"/>
  <c r="O125" i="14"/>
  <c r="O126" i="14" s="1"/>
  <c r="P57" i="14"/>
  <c r="Q80" i="14"/>
  <c r="P145" i="14"/>
  <c r="P146" i="14" s="1"/>
  <c r="N84" i="10"/>
  <c r="N149" i="10" s="1"/>
  <c r="N150" i="10" s="1"/>
  <c r="M130" i="10"/>
  <c r="M86" i="10"/>
  <c r="M109" i="10" s="1"/>
  <c r="N129" i="10"/>
  <c r="R81" i="20" l="1"/>
  <c r="R104" i="20" s="1"/>
  <c r="R124" i="20"/>
  <c r="R125" i="20" s="1"/>
  <c r="S56" i="20"/>
  <c r="S144" i="20"/>
  <c r="S145" i="20" s="1"/>
  <c r="T79" i="20"/>
  <c r="R80" i="14"/>
  <c r="Q145" i="14"/>
  <c r="Q146" i="14" s="1"/>
  <c r="P82" i="14"/>
  <c r="P105" i="14" s="1"/>
  <c r="P125" i="14"/>
  <c r="P126" i="14" s="1"/>
  <c r="Q57" i="14"/>
  <c r="O84" i="10"/>
  <c r="O149" i="10" s="1"/>
  <c r="O150" i="10" s="1"/>
  <c r="N130" i="10"/>
  <c r="N86" i="10"/>
  <c r="N109" i="10" s="1"/>
  <c r="O129" i="10"/>
  <c r="U79" i="20" l="1"/>
  <c r="T144" i="20"/>
  <c r="T145" i="20" s="1"/>
  <c r="S81" i="20"/>
  <c r="S104" i="20" s="1"/>
  <c r="S124" i="20"/>
  <c r="S125" i="20" s="1"/>
  <c r="T56" i="20"/>
  <c r="Q82" i="14"/>
  <c r="Q105" i="14" s="1"/>
  <c r="Q125" i="14"/>
  <c r="Q126" i="14" s="1"/>
  <c r="R57" i="14"/>
  <c r="R145" i="14"/>
  <c r="R146" i="14" s="1"/>
  <c r="S80" i="14"/>
  <c r="P84" i="10"/>
  <c r="P149" i="10" s="1"/>
  <c r="P150" i="10" s="1"/>
  <c r="O130" i="10"/>
  <c r="O86" i="10"/>
  <c r="O109" i="10" s="1"/>
  <c r="P129" i="10"/>
  <c r="T81" i="20" l="1"/>
  <c r="T104" i="20" s="1"/>
  <c r="T124" i="20"/>
  <c r="T125" i="20" s="1"/>
  <c r="U56" i="20"/>
  <c r="V79" i="20"/>
  <c r="U144" i="20"/>
  <c r="U145" i="20" s="1"/>
  <c r="S145" i="14"/>
  <c r="S146" i="14" s="1"/>
  <c r="T80" i="14"/>
  <c r="R82" i="14"/>
  <c r="R105" i="14" s="1"/>
  <c r="R125" i="14"/>
  <c r="R126" i="14" s="1"/>
  <c r="S57" i="14"/>
  <c r="Q84" i="10"/>
  <c r="Q149" i="10" s="1"/>
  <c r="Q150" i="10" s="1"/>
  <c r="P130" i="10"/>
  <c r="Q129" i="10"/>
  <c r="P86" i="10"/>
  <c r="P109" i="10" s="1"/>
  <c r="W79" i="20" l="1"/>
  <c r="V144" i="20"/>
  <c r="V145" i="20" s="1"/>
  <c r="U124" i="20"/>
  <c r="U125" i="20" s="1"/>
  <c r="V56" i="20"/>
  <c r="U81" i="20"/>
  <c r="U104" i="20" s="1"/>
  <c r="S82" i="14"/>
  <c r="S105" i="14" s="1"/>
  <c r="S125" i="14"/>
  <c r="S126" i="14" s="1"/>
  <c r="T57" i="14"/>
  <c r="U80" i="14"/>
  <c r="T145" i="14"/>
  <c r="T146" i="14" s="1"/>
  <c r="R84" i="10"/>
  <c r="R149" i="10" s="1"/>
  <c r="R150" i="10" s="1"/>
  <c r="Q130" i="10"/>
  <c r="Q86" i="10"/>
  <c r="Q109" i="10" s="1"/>
  <c r="R129" i="10"/>
  <c r="W56" i="20" l="1"/>
  <c r="V81" i="20"/>
  <c r="V104" i="20" s="1"/>
  <c r="V124" i="20"/>
  <c r="V125" i="20" s="1"/>
  <c r="X79" i="20"/>
  <c r="W144" i="20"/>
  <c r="W145" i="20" s="1"/>
  <c r="V80" i="14"/>
  <c r="U145" i="14"/>
  <c r="U146" i="14" s="1"/>
  <c r="T82" i="14"/>
  <c r="T105" i="14" s="1"/>
  <c r="T125" i="14"/>
  <c r="T126" i="14" s="1"/>
  <c r="U57" i="14"/>
  <c r="R130" i="10"/>
  <c r="S84" i="10"/>
  <c r="S149" i="10" s="1"/>
  <c r="S150" i="10" s="1"/>
  <c r="R86" i="10"/>
  <c r="R109" i="10" s="1"/>
  <c r="S129" i="10"/>
  <c r="Y79" i="20" l="1"/>
  <c r="X144" i="20"/>
  <c r="X145" i="20" s="1"/>
  <c r="X56" i="20"/>
  <c r="W81" i="20"/>
  <c r="W104" i="20" s="1"/>
  <c r="W124" i="20"/>
  <c r="W125" i="20" s="1"/>
  <c r="U125" i="14"/>
  <c r="U126" i="14" s="1"/>
  <c r="V57" i="14"/>
  <c r="U82" i="14"/>
  <c r="U105" i="14" s="1"/>
  <c r="W80" i="14"/>
  <c r="V145" i="14"/>
  <c r="V146" i="14" s="1"/>
  <c r="T84" i="10"/>
  <c r="T149" i="10" s="1"/>
  <c r="T150" i="10" s="1"/>
  <c r="S130" i="10"/>
  <c r="S86" i="10"/>
  <c r="S109" i="10" s="1"/>
  <c r="T129" i="10"/>
  <c r="Z79" i="20" l="1"/>
  <c r="Y144" i="20"/>
  <c r="Y145" i="20" s="1"/>
  <c r="Y56" i="20"/>
  <c r="X81" i="20"/>
  <c r="X104" i="20" s="1"/>
  <c r="X124" i="20"/>
  <c r="X125" i="20" s="1"/>
  <c r="X80" i="14"/>
  <c r="W145" i="14"/>
  <c r="W146" i="14" s="1"/>
  <c r="W57" i="14"/>
  <c r="V82" i="14"/>
  <c r="V105" i="14" s="1"/>
  <c r="V125" i="14"/>
  <c r="V126" i="14" s="1"/>
  <c r="U84" i="10"/>
  <c r="U149" i="10" s="1"/>
  <c r="U150" i="10" s="1"/>
  <c r="T130" i="10"/>
  <c r="T86" i="10"/>
  <c r="T109" i="10" s="1"/>
  <c r="U129" i="10"/>
  <c r="Z56" i="20" l="1"/>
  <c r="Y81" i="20"/>
  <c r="Y104" i="20" s="1"/>
  <c r="Y124" i="20"/>
  <c r="Y125" i="20" s="1"/>
  <c r="AA79" i="20"/>
  <c r="Z144" i="20"/>
  <c r="Z145" i="20" s="1"/>
  <c r="X57" i="14"/>
  <c r="W82" i="14"/>
  <c r="W105" i="14" s="1"/>
  <c r="W125" i="14"/>
  <c r="W126" i="14" s="1"/>
  <c r="Y80" i="14"/>
  <c r="X145" i="14"/>
  <c r="X146" i="14" s="1"/>
  <c r="V84" i="10"/>
  <c r="V149" i="10" s="1"/>
  <c r="V150" i="10" s="1"/>
  <c r="U130" i="10"/>
  <c r="U86" i="10"/>
  <c r="U109" i="10" s="1"/>
  <c r="V129" i="10"/>
  <c r="AA56" i="20" l="1"/>
  <c r="Z81" i="20"/>
  <c r="Z104" i="20" s="1"/>
  <c r="Z124" i="20"/>
  <c r="Z125" i="20" s="1"/>
  <c r="AB79" i="20"/>
  <c r="AA144" i="20"/>
  <c r="AA145" i="20" s="1"/>
  <c r="Z80" i="14"/>
  <c r="Y145" i="14"/>
  <c r="Y146" i="14" s="1"/>
  <c r="Y57" i="14"/>
  <c r="X82" i="14"/>
  <c r="X105" i="14" s="1"/>
  <c r="X125" i="14"/>
  <c r="X126" i="14" s="1"/>
  <c r="W84" i="10"/>
  <c r="W149" i="10" s="1"/>
  <c r="W150" i="10" s="1"/>
  <c r="V130" i="10"/>
  <c r="V86" i="10"/>
  <c r="V109" i="10" s="1"/>
  <c r="W129" i="10"/>
  <c r="AC79" i="20" l="1"/>
  <c r="AB144" i="20"/>
  <c r="AB145" i="20" s="1"/>
  <c r="AA81" i="20"/>
  <c r="AA104" i="20" s="1"/>
  <c r="AA124" i="20"/>
  <c r="AA125" i="20" s="1"/>
  <c r="AB56" i="20"/>
  <c r="Z57" i="14"/>
  <c r="Y82" i="14"/>
  <c r="Y105" i="14" s="1"/>
  <c r="Y125" i="14"/>
  <c r="Y126" i="14" s="1"/>
  <c r="AA80" i="14"/>
  <c r="Z145" i="14"/>
  <c r="Z146" i="14" s="1"/>
  <c r="X84" i="10"/>
  <c r="X149" i="10" s="1"/>
  <c r="X150" i="10" s="1"/>
  <c r="W130" i="10"/>
  <c r="X129" i="10"/>
  <c r="W86" i="10"/>
  <c r="W109" i="10" s="1"/>
  <c r="AB81" i="20" l="1"/>
  <c r="AB104" i="20" s="1"/>
  <c r="AB124" i="20"/>
  <c r="AB125" i="20" s="1"/>
  <c r="AC56" i="20"/>
  <c r="AD79" i="20"/>
  <c r="AC144" i="20"/>
  <c r="AC145" i="20" s="1"/>
  <c r="AB80" i="14"/>
  <c r="AA145" i="14"/>
  <c r="AA146" i="14" s="1"/>
  <c r="AA57" i="14"/>
  <c r="Z82" i="14"/>
  <c r="Z105" i="14" s="1"/>
  <c r="Z125" i="14"/>
  <c r="Z126" i="14" s="1"/>
  <c r="Y84" i="10"/>
  <c r="Y149" i="10" s="1"/>
  <c r="Y150" i="10" s="1"/>
  <c r="X130" i="10"/>
  <c r="Y129" i="10"/>
  <c r="X86" i="10"/>
  <c r="X109" i="10" s="1"/>
  <c r="AD144" i="20" l="1"/>
  <c r="AD145" i="20" s="1"/>
  <c r="AE79" i="20"/>
  <c r="AC81" i="20"/>
  <c r="AC104" i="20" s="1"/>
  <c r="AC124" i="20"/>
  <c r="AC125" i="20" s="1"/>
  <c r="AD56" i="20"/>
  <c r="AA82" i="14"/>
  <c r="AA105" i="14" s="1"/>
  <c r="AA125" i="14"/>
  <c r="AA126" i="14" s="1"/>
  <c r="AB57" i="14"/>
  <c r="AC80" i="14"/>
  <c r="AB145" i="14"/>
  <c r="AB146" i="14" s="1"/>
  <c r="Z84" i="10"/>
  <c r="Z149" i="10" s="1"/>
  <c r="Z150" i="10" s="1"/>
  <c r="Y130" i="10"/>
  <c r="Y86" i="10"/>
  <c r="Y109" i="10" s="1"/>
  <c r="Z129" i="10"/>
  <c r="AD81" i="20" l="1"/>
  <c r="AD104" i="20" s="1"/>
  <c r="AD124" i="20"/>
  <c r="AD125" i="20" s="1"/>
  <c r="AE56" i="20"/>
  <c r="AE144" i="20"/>
  <c r="AE145" i="20" s="1"/>
  <c r="AF79" i="20"/>
  <c r="AD80" i="14"/>
  <c r="AC145" i="14"/>
  <c r="AC146" i="14" s="1"/>
  <c r="AB82" i="14"/>
  <c r="AB105" i="14" s="1"/>
  <c r="AB125" i="14"/>
  <c r="AB126" i="14" s="1"/>
  <c r="AC57" i="14"/>
  <c r="AA84" i="10"/>
  <c r="AA149" i="10" s="1"/>
  <c r="AA150" i="10" s="1"/>
  <c r="Z130" i="10"/>
  <c r="Z86" i="10"/>
  <c r="Z109" i="10" s="1"/>
  <c r="AA129" i="10"/>
  <c r="AG79" i="20" l="1"/>
  <c r="AG144" i="20" s="1"/>
  <c r="AG145" i="20" s="1"/>
  <c r="AF144" i="20"/>
  <c r="AF145" i="20" s="1"/>
  <c r="AE81" i="20"/>
  <c r="AE104" i="20" s="1"/>
  <c r="AE124" i="20"/>
  <c r="AE125" i="20" s="1"/>
  <c r="AF56" i="20"/>
  <c r="AC82" i="14"/>
  <c r="AC105" i="14" s="1"/>
  <c r="AC125" i="14"/>
  <c r="AC126" i="14" s="1"/>
  <c r="AD57" i="14"/>
  <c r="AD145" i="14"/>
  <c r="AD146" i="14" s="1"/>
  <c r="AE80" i="14"/>
  <c r="AB84" i="10"/>
  <c r="AB149" i="10" s="1"/>
  <c r="AB150" i="10" s="1"/>
  <c r="AA130" i="10"/>
  <c r="AA86" i="10"/>
  <c r="AA109" i="10" s="1"/>
  <c r="AB129" i="10"/>
  <c r="AF81" i="20" l="1"/>
  <c r="AF104" i="20" s="1"/>
  <c r="AF124" i="20"/>
  <c r="AF125" i="20" s="1"/>
  <c r="AG56" i="20"/>
  <c r="AE145" i="14"/>
  <c r="AE146" i="14" s="1"/>
  <c r="AF80" i="14"/>
  <c r="AD82" i="14"/>
  <c r="AD105" i="14" s="1"/>
  <c r="AD125" i="14"/>
  <c r="AD126" i="14" s="1"/>
  <c r="AE57" i="14"/>
  <c r="AC84" i="10"/>
  <c r="AC149" i="10" s="1"/>
  <c r="AC150" i="10" s="1"/>
  <c r="AB130" i="10"/>
  <c r="AC129" i="10"/>
  <c r="AB86" i="10"/>
  <c r="AB109" i="10" s="1"/>
  <c r="AG124" i="20" l="1"/>
  <c r="AG125" i="20" s="1"/>
  <c r="AG81" i="20"/>
  <c r="AG104" i="20" s="1"/>
  <c r="AE82" i="14"/>
  <c r="AE105" i="14" s="1"/>
  <c r="AE125" i="14"/>
  <c r="AE126" i="14" s="1"/>
  <c r="AF57" i="14"/>
  <c r="AG80" i="14"/>
  <c r="AG145" i="14" s="1"/>
  <c r="AG146" i="14" s="1"/>
  <c r="AF145" i="14"/>
  <c r="AF146" i="14" s="1"/>
  <c r="AD84" i="10"/>
  <c r="AD149" i="10" s="1"/>
  <c r="AD150" i="10" s="1"/>
  <c r="AC130" i="10"/>
  <c r="AC86" i="10"/>
  <c r="AC109" i="10" s="1"/>
  <c r="AD129" i="10"/>
  <c r="AF82" i="14" l="1"/>
  <c r="AF105" i="14" s="1"/>
  <c r="AF125" i="14"/>
  <c r="AF126" i="14" s="1"/>
  <c r="AG57" i="14"/>
  <c r="AE84" i="10"/>
  <c r="AE149" i="10" s="1"/>
  <c r="AE150" i="10" s="1"/>
  <c r="AD130" i="10"/>
  <c r="AD86" i="10"/>
  <c r="AD109" i="10" s="1"/>
  <c r="AE129" i="10"/>
  <c r="AG125" i="14" l="1"/>
  <c r="AG126" i="14" s="1"/>
  <c r="AG82" i="14"/>
  <c r="AG105" i="14" s="1"/>
  <c r="AF84" i="10"/>
  <c r="AF149" i="10" s="1"/>
  <c r="AF150" i="10" s="1"/>
  <c r="AE130" i="10"/>
  <c r="AE86" i="10"/>
  <c r="AE109" i="10" s="1"/>
  <c r="AF129" i="10"/>
  <c r="AG84" i="10" l="1"/>
  <c r="AG149" i="10" s="1"/>
  <c r="AG150" i="10" s="1"/>
  <c r="AF130" i="10"/>
  <c r="AF86" i="10"/>
  <c r="AF109" i="10" s="1"/>
  <c r="AG129" i="10"/>
  <c r="AG130" i="10" l="1"/>
  <c r="AG86" i="10"/>
  <c r="AG109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PC_USER</author>
  </authors>
  <commentList>
    <comment ref="D22" authorId="0" shapeId="0" xr:uid="{D2A8DA11-C7FF-4770-9DE9-C91B2604032B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受取り期間：20年確定　7764.46ドル／年
</t>
        </r>
      </text>
    </comment>
    <comment ref="D27" authorId="0" shapeId="0" xr:uid="{F435FB9A-7206-44C7-97BC-2F0570736F9B}">
      <text>
        <r>
          <rPr>
            <sz val="9"/>
            <color indexed="81"/>
            <rFont val="MS P ゴシック"/>
            <family val="3"/>
            <charset val="128"/>
          </rPr>
          <t xml:space="preserve">郵貯保険の保険金は郵貯銀行に入金されるので、妻の小遣口座から手動振込して受取る。
</t>
        </r>
      </text>
    </comment>
    <comment ref="D46" authorId="0" shapeId="0" xr:uid="{817C9D03-8C42-407A-8CB2-0BAD53D9C256}">
      <text>
        <r>
          <rPr>
            <b/>
            <sz val="9"/>
            <color indexed="81"/>
            <rFont val="MS P ゴシック"/>
            <family val="3"/>
            <charset val="128"/>
          </rPr>
          <t>郵貯保険の保険料は郵貯銀行から振込まねばならないので、妻の小遣口座に毎月１万円アップして自動振込する。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<sst xmlns="http://schemas.openxmlformats.org/spreadsheetml/2006/main" count="720" uniqueCount="265">
  <si>
    <t>項目</t>
    <rPh sb="0" eb="2">
      <t>コウモク</t>
    </rPh>
    <phoneticPr fontId="3"/>
  </si>
  <si>
    <t>～2011</t>
  </si>
  <si>
    <t>夫</t>
    <rPh sb="0" eb="1">
      <t>オット</t>
    </rPh>
    <phoneticPr fontId="3"/>
  </si>
  <si>
    <t>妻</t>
    <rPh sb="0" eb="1">
      <t>ツマ</t>
    </rPh>
    <phoneticPr fontId="3"/>
  </si>
  <si>
    <t>ライフイベント</t>
  </si>
  <si>
    <t>妻退職</t>
    <rPh sb="0" eb="1">
      <t>ツマ</t>
    </rPh>
    <rPh sb="1" eb="3">
      <t>タイショク</t>
    </rPh>
    <phoneticPr fontId="3"/>
  </si>
  <si>
    <t>勤続30年</t>
    <rPh sb="0" eb="2">
      <t>キンゾク</t>
    </rPh>
    <rPh sb="4" eb="5">
      <t>ネン</t>
    </rPh>
    <phoneticPr fontId="3"/>
  </si>
  <si>
    <t>夫退職</t>
    <rPh sb="0" eb="1">
      <t>オット</t>
    </rPh>
    <rPh sb="1" eb="3">
      <t>タイショク</t>
    </rPh>
    <phoneticPr fontId="3"/>
  </si>
  <si>
    <t>美津死亡</t>
    <rPh sb="0" eb="2">
      <t>ミツ</t>
    </rPh>
    <rPh sb="2" eb="4">
      <t>シボウ</t>
    </rPh>
    <phoneticPr fontId="3"/>
  </si>
  <si>
    <t>夫年金開始</t>
    <rPh sb="0" eb="1">
      <t>オット</t>
    </rPh>
    <rPh sb="1" eb="3">
      <t>ネンキン</t>
    </rPh>
    <rPh sb="3" eb="5">
      <t>カイシ</t>
    </rPh>
    <phoneticPr fontId="3"/>
  </si>
  <si>
    <t>妻年金開始</t>
    <rPh sb="0" eb="1">
      <t>ツマ</t>
    </rPh>
    <rPh sb="1" eb="3">
      <t>ネンキン</t>
    </rPh>
    <rPh sb="3" eb="5">
      <t>カイシ</t>
    </rPh>
    <phoneticPr fontId="3"/>
  </si>
  <si>
    <t>大規模修繕</t>
    <rPh sb="0" eb="3">
      <t>ダイキボ</t>
    </rPh>
    <rPh sb="3" eb="5">
      <t>シュウゼン</t>
    </rPh>
    <phoneticPr fontId="3"/>
  </si>
  <si>
    <t>リフォーム</t>
  </si>
  <si>
    <t>給与収入（夫）</t>
    <rPh sb="0" eb="2">
      <t>キュウヨ</t>
    </rPh>
    <rPh sb="2" eb="4">
      <t>シュウニュウ</t>
    </rPh>
    <rPh sb="5" eb="6">
      <t>オット</t>
    </rPh>
    <phoneticPr fontId="3"/>
  </si>
  <si>
    <t>給与収入（妻）</t>
    <rPh sb="0" eb="2">
      <t>キュウヨ</t>
    </rPh>
    <rPh sb="2" eb="4">
      <t>シュウニュウ</t>
    </rPh>
    <rPh sb="5" eb="6">
      <t>ツマ</t>
    </rPh>
    <phoneticPr fontId="3"/>
  </si>
  <si>
    <t>退職金・年金（夫）</t>
    <rPh sb="0" eb="3">
      <t>タイショクキン</t>
    </rPh>
    <rPh sb="4" eb="6">
      <t>ネンキン</t>
    </rPh>
    <rPh sb="7" eb="8">
      <t>オット</t>
    </rPh>
    <phoneticPr fontId="3"/>
  </si>
  <si>
    <t>退職金</t>
    <rPh sb="0" eb="3">
      <t>タイショクキン</t>
    </rPh>
    <phoneticPr fontId="3"/>
  </si>
  <si>
    <t>企業年金</t>
    <rPh sb="0" eb="2">
      <t>キギョウ</t>
    </rPh>
    <rPh sb="2" eb="4">
      <t>ネンキン</t>
    </rPh>
    <phoneticPr fontId="3"/>
  </si>
  <si>
    <t>厚生年金</t>
    <rPh sb="0" eb="2">
      <t>コウセイ</t>
    </rPh>
    <rPh sb="2" eb="4">
      <t>ネンキン</t>
    </rPh>
    <phoneticPr fontId="3"/>
  </si>
  <si>
    <t>国民年金（老齢基礎年金）</t>
    <rPh sb="0" eb="2">
      <t>コクミン</t>
    </rPh>
    <rPh sb="2" eb="4">
      <t>ネンキン</t>
    </rPh>
    <phoneticPr fontId="3"/>
  </si>
  <si>
    <t>退職金・年金（妻）</t>
    <rPh sb="0" eb="3">
      <t>タイショクキン</t>
    </rPh>
    <rPh sb="4" eb="6">
      <t>ネンキン</t>
    </rPh>
    <rPh sb="7" eb="8">
      <t>ツマ</t>
    </rPh>
    <phoneticPr fontId="3"/>
  </si>
  <si>
    <t>満期保険金</t>
    <rPh sb="0" eb="2">
      <t>マンキ</t>
    </rPh>
    <rPh sb="2" eb="5">
      <t>ホケンキン</t>
    </rPh>
    <phoneticPr fontId="3"/>
  </si>
  <si>
    <t>プルデンシャル</t>
  </si>
  <si>
    <t>日本生命</t>
    <rPh sb="0" eb="2">
      <t>ニホン</t>
    </rPh>
    <rPh sb="2" eb="4">
      <t>セイメイ</t>
    </rPh>
    <phoneticPr fontId="3"/>
  </si>
  <si>
    <t>ねんきん共済</t>
    <rPh sb="4" eb="6">
      <t>キョウサイ</t>
    </rPh>
    <phoneticPr fontId="3"/>
  </si>
  <si>
    <t>簡易保険</t>
    <rPh sb="0" eb="2">
      <t>カンイ</t>
    </rPh>
    <rPh sb="2" eb="4">
      <t>ホケン</t>
    </rPh>
    <phoneticPr fontId="3"/>
  </si>
  <si>
    <t>その他収入</t>
    <rPh sb="2" eb="3">
      <t>タ</t>
    </rPh>
    <rPh sb="3" eb="5">
      <t>シュウニュウ</t>
    </rPh>
    <phoneticPr fontId="3"/>
  </si>
  <si>
    <t>収入合計</t>
    <rPh sb="0" eb="2">
      <t>シュウニュウ</t>
    </rPh>
    <rPh sb="2" eb="4">
      <t>ゴウケイ</t>
    </rPh>
    <phoneticPr fontId="3"/>
  </si>
  <si>
    <t>生活費</t>
    <rPh sb="0" eb="3">
      <t>セイカツヒ</t>
    </rPh>
    <phoneticPr fontId="3"/>
  </si>
  <si>
    <t>電気、ガス，水道</t>
    <rPh sb="0" eb="2">
      <t>デンキ</t>
    </rPh>
    <rPh sb="6" eb="8">
      <t>スイドウ</t>
    </rPh>
    <phoneticPr fontId="3"/>
  </si>
  <si>
    <t>NHK，CATV（含NET、電話）</t>
    <rPh sb="9" eb="10">
      <t>フク</t>
    </rPh>
    <rPh sb="14" eb="16">
      <t>デンワ</t>
    </rPh>
    <phoneticPr fontId="3"/>
  </si>
  <si>
    <t>携帯電話</t>
    <rPh sb="0" eb="2">
      <t>ケイタイ</t>
    </rPh>
    <rPh sb="2" eb="4">
      <t>デンワ</t>
    </rPh>
    <phoneticPr fontId="3"/>
  </si>
  <si>
    <t>食材費，衣服費，セミナー代他</t>
    <rPh sb="0" eb="2">
      <t>ショクザイ</t>
    </rPh>
    <rPh sb="2" eb="3">
      <t>ヒ</t>
    </rPh>
    <rPh sb="4" eb="6">
      <t>イフク</t>
    </rPh>
    <rPh sb="6" eb="7">
      <t>ヒ</t>
    </rPh>
    <rPh sb="12" eb="13">
      <t>ダイ</t>
    </rPh>
    <rPh sb="13" eb="14">
      <t>ホカ</t>
    </rPh>
    <phoneticPr fontId="3"/>
  </si>
  <si>
    <t>社食代，飲食代，定期代他</t>
    <rPh sb="0" eb="1">
      <t>シャ</t>
    </rPh>
    <rPh sb="1" eb="2">
      <t>ショク</t>
    </rPh>
    <rPh sb="2" eb="3">
      <t>ダイ</t>
    </rPh>
    <rPh sb="4" eb="7">
      <t>インショクダイ</t>
    </rPh>
    <rPh sb="8" eb="10">
      <t>テイキ</t>
    </rPh>
    <rPh sb="10" eb="11">
      <t>ダイ</t>
    </rPh>
    <rPh sb="11" eb="12">
      <t>ホカ</t>
    </rPh>
    <phoneticPr fontId="3"/>
  </si>
  <si>
    <t>医療費</t>
    <rPh sb="0" eb="3">
      <t>イリョウヒ</t>
    </rPh>
    <phoneticPr fontId="3"/>
  </si>
  <si>
    <t>住居費</t>
    <rPh sb="0" eb="3">
      <t>ジュウキョヒ</t>
    </rPh>
    <phoneticPr fontId="3"/>
  </si>
  <si>
    <t>マンション管理費</t>
    <rPh sb="5" eb="8">
      <t>カンリヒ</t>
    </rPh>
    <phoneticPr fontId="3"/>
  </si>
  <si>
    <t>住居諸経費</t>
    <rPh sb="0" eb="2">
      <t>ジュウキョ</t>
    </rPh>
    <rPh sb="2" eb="5">
      <t>ショケイヒ</t>
    </rPh>
    <phoneticPr fontId="3"/>
  </si>
  <si>
    <t>固定資産税、リフォーム</t>
    <rPh sb="0" eb="2">
      <t>コテイ</t>
    </rPh>
    <rPh sb="2" eb="5">
      <t>シサンゼイ</t>
    </rPh>
    <phoneticPr fontId="3"/>
  </si>
  <si>
    <t>保険料</t>
    <rPh sb="0" eb="3">
      <t>ホケンリョウ</t>
    </rPh>
    <phoneticPr fontId="3"/>
  </si>
  <si>
    <t>火災・傷害保険(パナ)</t>
    <rPh sb="0" eb="2">
      <t>カサイ</t>
    </rPh>
    <rPh sb="3" eb="5">
      <t>ショウガイ</t>
    </rPh>
    <rPh sb="5" eb="7">
      <t>ホケン</t>
    </rPh>
    <phoneticPr fontId="3"/>
  </si>
  <si>
    <t>その他支出</t>
    <rPh sb="2" eb="3">
      <t>タ</t>
    </rPh>
    <rPh sb="3" eb="5">
      <t>シシュツ</t>
    </rPh>
    <phoneticPr fontId="3"/>
  </si>
  <si>
    <t>家電</t>
    <rPh sb="0" eb="2">
      <t>カデン</t>
    </rPh>
    <phoneticPr fontId="3"/>
  </si>
  <si>
    <t>国内旅行</t>
    <rPh sb="0" eb="2">
      <t>コクナイ</t>
    </rPh>
    <rPh sb="2" eb="4">
      <t>リョコウ</t>
    </rPh>
    <phoneticPr fontId="3"/>
  </si>
  <si>
    <t>アスカ＋3回</t>
    <rPh sb="5" eb="6">
      <t>カイ</t>
    </rPh>
    <phoneticPr fontId="3"/>
  </si>
  <si>
    <t>海外旅行</t>
    <rPh sb="0" eb="2">
      <t>カイガイ</t>
    </rPh>
    <rPh sb="2" eb="4">
      <t>リョコウ</t>
    </rPh>
    <phoneticPr fontId="3"/>
  </si>
  <si>
    <t>交際費</t>
    <rPh sb="0" eb="2">
      <t>コウサイ</t>
    </rPh>
    <rPh sb="2" eb="3">
      <t>ヒ</t>
    </rPh>
    <phoneticPr fontId="3"/>
  </si>
  <si>
    <t>中元，歳暮，お年玉他</t>
    <rPh sb="0" eb="2">
      <t>チュウゲン</t>
    </rPh>
    <rPh sb="3" eb="5">
      <t>セイボ</t>
    </rPh>
    <rPh sb="7" eb="9">
      <t>トシダマ</t>
    </rPh>
    <rPh sb="9" eb="10">
      <t>ホカ</t>
    </rPh>
    <phoneticPr fontId="3"/>
  </si>
  <si>
    <t>慶弔費</t>
    <rPh sb="0" eb="2">
      <t>ケイチョウ</t>
    </rPh>
    <rPh sb="2" eb="3">
      <t>ヒ</t>
    </rPh>
    <phoneticPr fontId="3"/>
  </si>
  <si>
    <t>冠婚葬祭</t>
    <rPh sb="0" eb="2">
      <t>カンコン</t>
    </rPh>
    <rPh sb="2" eb="4">
      <t>ソウサイ</t>
    </rPh>
    <phoneticPr fontId="3"/>
  </si>
  <si>
    <t>一時支出</t>
    <rPh sb="0" eb="2">
      <t>イチジ</t>
    </rPh>
    <rPh sb="2" eb="4">
      <t>シシュツ</t>
    </rPh>
    <phoneticPr fontId="3"/>
  </si>
  <si>
    <t>返済（住友1,2、横浜，高島，ニッセイ他）</t>
    <rPh sb="0" eb="2">
      <t>ヘンサイ</t>
    </rPh>
    <rPh sb="3" eb="5">
      <t>スミトモ</t>
    </rPh>
    <rPh sb="9" eb="11">
      <t>ヨコハマ</t>
    </rPh>
    <rPh sb="12" eb="14">
      <t>タカシマ</t>
    </rPh>
    <rPh sb="19" eb="20">
      <t>ホカ</t>
    </rPh>
    <phoneticPr fontId="3"/>
  </si>
  <si>
    <t>支出合計</t>
    <rPh sb="0" eb="2">
      <t>シシュツ</t>
    </rPh>
    <rPh sb="2" eb="4">
      <t>ゴウケイ</t>
    </rPh>
    <phoneticPr fontId="3"/>
  </si>
  <si>
    <t>収支</t>
    <rPh sb="0" eb="2">
      <t>シュウシ</t>
    </rPh>
    <phoneticPr fontId="3"/>
  </si>
  <si>
    <t>貯蓄合計</t>
    <rPh sb="0" eb="2">
      <t>チョチク</t>
    </rPh>
    <rPh sb="2" eb="4">
      <t>ゴウケイ</t>
    </rPh>
    <phoneticPr fontId="3"/>
  </si>
  <si>
    <t>三井住友　金沢八景</t>
    <rPh sb="0" eb="2">
      <t>ミツイ</t>
    </rPh>
    <rPh sb="2" eb="4">
      <t>スミトモ</t>
    </rPh>
    <rPh sb="5" eb="9">
      <t>カナザワハッケイ</t>
    </rPh>
    <phoneticPr fontId="3"/>
  </si>
  <si>
    <t>家のメインバンク</t>
    <rPh sb="0" eb="1">
      <t>イエ</t>
    </rPh>
    <phoneticPr fontId="3"/>
  </si>
  <si>
    <t>りそな　綱島</t>
    <rPh sb="4" eb="6">
      <t>ツナシマ</t>
    </rPh>
    <phoneticPr fontId="3"/>
  </si>
  <si>
    <r>
      <t>夫の急な出費用（</t>
    </r>
    <r>
      <rPr>
        <sz val="8"/>
        <color indexed="8"/>
        <rFont val="ＭＳ Ｐゴシック"/>
        <family val="3"/>
        <charset val="128"/>
      </rPr>
      <t>定期，Pana関連，東京ガス</t>
    </r>
    <r>
      <rPr>
        <sz val="11"/>
        <color theme="1"/>
        <rFont val="游ゴシック"/>
        <family val="3"/>
        <charset val="128"/>
        <scheme val="minor"/>
      </rPr>
      <t>）</t>
    </r>
    <rPh sb="0" eb="1">
      <t>オット</t>
    </rPh>
    <rPh sb="2" eb="3">
      <t>キュウ</t>
    </rPh>
    <rPh sb="4" eb="6">
      <t>シュッピ</t>
    </rPh>
    <rPh sb="6" eb="7">
      <t>ヨウ</t>
    </rPh>
    <rPh sb="8" eb="10">
      <t>テイキ</t>
    </rPh>
    <rPh sb="15" eb="17">
      <t>カンレン</t>
    </rPh>
    <rPh sb="18" eb="20">
      <t>トウキョウ</t>
    </rPh>
    <phoneticPr fontId="3"/>
  </si>
  <si>
    <t>住信SBI　リンゴ</t>
    <rPh sb="0" eb="2">
      <t>スミシン</t>
    </rPh>
    <phoneticPr fontId="3"/>
  </si>
  <si>
    <t>夫小遣い</t>
    <rPh sb="0" eb="1">
      <t>オット</t>
    </rPh>
    <rPh sb="1" eb="3">
      <t>コヅカ</t>
    </rPh>
    <phoneticPr fontId="3"/>
  </si>
  <si>
    <t>妻の急な出費用</t>
    <rPh sb="0" eb="1">
      <t>ツマ</t>
    </rPh>
    <rPh sb="2" eb="3">
      <t>キュウ</t>
    </rPh>
    <rPh sb="4" eb="6">
      <t>シュッピ</t>
    </rPh>
    <rPh sb="6" eb="7">
      <t>ヨウ</t>
    </rPh>
    <phoneticPr fontId="3"/>
  </si>
  <si>
    <t>三井住友　福岡</t>
    <rPh sb="0" eb="2">
      <t>ミツイ</t>
    </rPh>
    <rPh sb="2" eb="4">
      <t>スミトモ</t>
    </rPh>
    <rPh sb="5" eb="7">
      <t>フクオカ</t>
    </rPh>
    <phoneticPr fontId="3"/>
  </si>
  <si>
    <t>妻小遣い</t>
    <rPh sb="0" eb="1">
      <t>ツマ</t>
    </rPh>
    <rPh sb="1" eb="3">
      <t>コヅカ</t>
    </rPh>
    <phoneticPr fontId="3"/>
  </si>
  <si>
    <t>三井住友　綱島</t>
    <rPh sb="0" eb="2">
      <t>ミツイ</t>
    </rPh>
    <rPh sb="2" eb="4">
      <t>スミトモ</t>
    </rPh>
    <rPh sb="5" eb="7">
      <t>ツナシマ</t>
    </rPh>
    <phoneticPr fontId="3"/>
  </si>
  <si>
    <t>横浜</t>
    <rPh sb="0" eb="2">
      <t>ヨコハマ</t>
    </rPh>
    <phoneticPr fontId="3"/>
  </si>
  <si>
    <t>郵貯</t>
    <rPh sb="0" eb="2">
      <t>ユウチョ</t>
    </rPh>
    <phoneticPr fontId="3"/>
  </si>
  <si>
    <t>妻簡易保険 ：  ４万円／月</t>
    <rPh sb="0" eb="1">
      <t>ツマ</t>
    </rPh>
    <rPh sb="1" eb="3">
      <t>カンイ</t>
    </rPh>
    <rPh sb="3" eb="5">
      <t>ホケン</t>
    </rPh>
    <phoneticPr fontId="3"/>
  </si>
  <si>
    <t>～2031</t>
  </si>
  <si>
    <t>夫死亡</t>
    <rPh sb="0" eb="1">
      <t>オット</t>
    </rPh>
    <rPh sb="1" eb="3">
      <t>シボウ</t>
    </rPh>
    <phoneticPr fontId="3"/>
  </si>
  <si>
    <t>妻死亡</t>
    <rPh sb="0" eb="1">
      <t>ツマ</t>
    </rPh>
    <rPh sb="1" eb="3">
      <t>シボウ</t>
    </rPh>
    <phoneticPr fontId="3"/>
  </si>
  <si>
    <t>遺族年金</t>
  </si>
  <si>
    <t>保険・年金</t>
    <rPh sb="0" eb="2">
      <t>ホケン</t>
    </rPh>
    <rPh sb="3" eb="5">
      <t>ネンキン</t>
    </rPh>
    <phoneticPr fontId="3"/>
  </si>
  <si>
    <t>飲食代他</t>
    <rPh sb="0" eb="3">
      <t>インショクダイ</t>
    </rPh>
    <rPh sb="3" eb="4">
      <t>ホカ</t>
    </rPh>
    <phoneticPr fontId="3"/>
  </si>
  <si>
    <t>家電</t>
  </si>
  <si>
    <t>葬式代</t>
    <rPh sb="0" eb="2">
      <t>ソウシキ</t>
    </rPh>
    <rPh sb="2" eb="3">
      <t>ダイ</t>
    </rPh>
    <phoneticPr fontId="3"/>
  </si>
  <si>
    <t>NHKは年間払いに</t>
    <rPh sb="4" eb="6">
      <t>ネンカン</t>
    </rPh>
    <rPh sb="6" eb="7">
      <t>バラ</t>
    </rPh>
    <phoneticPr fontId="3"/>
  </si>
  <si>
    <t>妻のForma回線は１つに</t>
    <rPh sb="0" eb="1">
      <t>ツマ</t>
    </rPh>
    <rPh sb="7" eb="9">
      <t>カイセン</t>
    </rPh>
    <phoneticPr fontId="3"/>
  </si>
  <si>
    <t>～2024</t>
    <phoneticPr fontId="1"/>
  </si>
  <si>
    <t>分類</t>
    <rPh sb="0" eb="2">
      <t>ブンルイ</t>
    </rPh>
    <phoneticPr fontId="3"/>
  </si>
  <si>
    <t>生活</t>
    <rPh sb="0" eb="2">
      <t>セイカツ</t>
    </rPh>
    <phoneticPr fontId="3"/>
  </si>
  <si>
    <t>利子・特許報奨金</t>
    <rPh sb="0" eb="2">
      <t>リシ</t>
    </rPh>
    <rPh sb="3" eb="5">
      <t>トッキョ</t>
    </rPh>
    <rPh sb="5" eb="8">
      <t>ホウショウキン</t>
    </rPh>
    <phoneticPr fontId="3"/>
  </si>
  <si>
    <t>住友金属、東北電力</t>
    <phoneticPr fontId="3"/>
  </si>
  <si>
    <t>雑収入</t>
    <rPh sb="0" eb="3">
      <t>ザツシュウニュウ</t>
    </rPh>
    <phoneticPr fontId="3"/>
  </si>
  <si>
    <t>年金</t>
    <rPh sb="0" eb="2">
      <t>ネンキン</t>
    </rPh>
    <phoneticPr fontId="3"/>
  </si>
  <si>
    <t>株配当</t>
    <rPh sb="0" eb="3">
      <t>カブハイトウ</t>
    </rPh>
    <phoneticPr fontId="3"/>
  </si>
  <si>
    <t>年齢</t>
    <rPh sb="0" eb="1">
      <t>ネン</t>
    </rPh>
    <rPh sb="1" eb="2">
      <t>トシ</t>
    </rPh>
    <phoneticPr fontId="3"/>
  </si>
  <si>
    <t>明治安田生命</t>
    <rPh sb="0" eb="4">
      <t>メイジヤスダ</t>
    </rPh>
    <rPh sb="4" eb="6">
      <t>セイメイ</t>
    </rPh>
    <phoneticPr fontId="3"/>
  </si>
  <si>
    <t>光熱費</t>
    <rPh sb="0" eb="3">
      <t>コウネツヒ</t>
    </rPh>
    <phoneticPr fontId="3"/>
  </si>
  <si>
    <t>電気，ガス，水道</t>
    <rPh sb="0" eb="2">
      <t>デンキ</t>
    </rPh>
    <rPh sb="6" eb="8">
      <t>スイドウ</t>
    </rPh>
    <phoneticPr fontId="3"/>
  </si>
  <si>
    <t>契約費</t>
    <rPh sb="0" eb="3">
      <t>ケイヤクヒ</t>
    </rPh>
    <phoneticPr fontId="3"/>
  </si>
  <si>
    <t>Office365，墓地管理費</t>
    <rPh sb="10" eb="12">
      <t>ボチ</t>
    </rPh>
    <rPh sb="12" eb="15">
      <t>カンリヒ</t>
    </rPh>
    <phoneticPr fontId="3"/>
  </si>
  <si>
    <t>税金</t>
    <rPh sb="0" eb="2">
      <t>ゼイキン</t>
    </rPh>
    <phoneticPr fontId="3"/>
  </si>
  <si>
    <t>県民税，市民税，固定資産税，介護保険</t>
    <rPh sb="0" eb="3">
      <t>ケンミンゼイ</t>
    </rPh>
    <rPh sb="4" eb="7">
      <t>シミンゼイ</t>
    </rPh>
    <rPh sb="8" eb="13">
      <t>コテイシサンゼイ</t>
    </rPh>
    <rPh sb="14" eb="18">
      <t>カイゴホケン</t>
    </rPh>
    <phoneticPr fontId="3"/>
  </si>
  <si>
    <t>保険金配当</t>
    <rPh sb="0" eb="3">
      <t>ホケンキン</t>
    </rPh>
    <rPh sb="3" eb="5">
      <t>ハイトウ</t>
    </rPh>
    <phoneticPr fontId="3"/>
  </si>
  <si>
    <t>年会費</t>
    <rPh sb="0" eb="3">
      <t>ネンカイヒ</t>
    </rPh>
    <phoneticPr fontId="3"/>
  </si>
  <si>
    <t>松愛会，三井住友カード，セゾンカード（Cine）</t>
    <rPh sb="0" eb="3">
      <t>ショウアイカイ</t>
    </rPh>
    <rPh sb="4" eb="8">
      <t>ミツイスミトモ</t>
    </rPh>
    <phoneticPr fontId="3"/>
  </si>
  <si>
    <t>小遣い</t>
    <rPh sb="0" eb="2">
      <t>コヅカ</t>
    </rPh>
    <phoneticPr fontId="3"/>
  </si>
  <si>
    <t>メイン口座（三井住友銀行　八景店）</t>
    <rPh sb="3" eb="5">
      <t>コウザ</t>
    </rPh>
    <rPh sb="6" eb="10">
      <t>ミツイスミトモ</t>
    </rPh>
    <rPh sb="10" eb="12">
      <t>ギンコウ</t>
    </rPh>
    <rPh sb="13" eb="15">
      <t>ハッケイ</t>
    </rPh>
    <rPh sb="15" eb="16">
      <t>テン</t>
    </rPh>
    <phoneticPr fontId="3"/>
  </si>
  <si>
    <t>収入小計</t>
    <rPh sb="0" eb="2">
      <t>シュウニュウ</t>
    </rPh>
    <rPh sb="2" eb="4">
      <t>ショウケイ</t>
    </rPh>
    <phoneticPr fontId="3"/>
  </si>
  <si>
    <t>支出小計</t>
    <rPh sb="0" eb="2">
      <t>シシュツ</t>
    </rPh>
    <rPh sb="2" eb="4">
      <t>ショウケイ</t>
    </rPh>
    <phoneticPr fontId="3"/>
  </si>
  <si>
    <t>収支小計</t>
    <rPh sb="0" eb="2">
      <t>シュウシ</t>
    </rPh>
    <rPh sb="2" eb="4">
      <t>ショウケイ</t>
    </rPh>
    <phoneticPr fontId="3"/>
  </si>
  <si>
    <t>累計</t>
    <rPh sb="0" eb="2">
      <t>ルイケイ</t>
    </rPh>
    <phoneticPr fontId="3"/>
  </si>
  <si>
    <t>振込収入</t>
    <rPh sb="0" eb="2">
      <t>フリコミ</t>
    </rPh>
    <rPh sb="2" eb="4">
      <t>シュウニュウ</t>
    </rPh>
    <phoneticPr fontId="3"/>
  </si>
  <si>
    <t>共通口座（三井住友銀行　福岡店）</t>
    <rPh sb="0" eb="2">
      <t>キョウツウ</t>
    </rPh>
    <rPh sb="2" eb="4">
      <t>コウザ</t>
    </rPh>
    <rPh sb="5" eb="9">
      <t>ミツイスミトモ</t>
    </rPh>
    <rPh sb="9" eb="11">
      <t>ギンコウ</t>
    </rPh>
    <rPh sb="12" eb="14">
      <t>フクオカ</t>
    </rPh>
    <rPh sb="14" eb="15">
      <t>テン</t>
    </rPh>
    <phoneticPr fontId="3"/>
  </si>
  <si>
    <t>交際費</t>
    <rPh sb="0" eb="3">
      <t>コウサイヒ</t>
    </rPh>
    <phoneticPr fontId="3"/>
  </si>
  <si>
    <t>慶弔費</t>
    <rPh sb="0" eb="3">
      <t>ケイチョウヒ</t>
    </rPh>
    <phoneticPr fontId="3"/>
  </si>
  <si>
    <t>結構祝，法事，香典</t>
    <phoneticPr fontId="3"/>
  </si>
  <si>
    <t>年賀，お年玉，同期会</t>
    <rPh sb="0" eb="2">
      <t>ネンガ</t>
    </rPh>
    <rPh sb="4" eb="6">
      <t>トシダマ</t>
    </rPh>
    <rPh sb="7" eb="10">
      <t>ドウキカイ</t>
    </rPh>
    <phoneticPr fontId="3"/>
  </si>
  <si>
    <t>神仏費</t>
    <rPh sb="0" eb="3">
      <t>シンブツヒ</t>
    </rPh>
    <phoneticPr fontId="3"/>
  </si>
  <si>
    <t>カイロ，歯医者、健康診断</t>
    <rPh sb="4" eb="7">
      <t>ハイシャ</t>
    </rPh>
    <rPh sb="8" eb="12">
      <t>ケンコウシンダン</t>
    </rPh>
    <phoneticPr fontId="3"/>
  </si>
  <si>
    <t>通信費</t>
    <rPh sb="0" eb="3">
      <t>ツウシンヒ</t>
    </rPh>
    <phoneticPr fontId="3"/>
  </si>
  <si>
    <t>光ケーブル，スマホ，NHK</t>
    <rPh sb="0" eb="1">
      <t>ヒカリ</t>
    </rPh>
    <phoneticPr fontId="3"/>
  </si>
  <si>
    <t>教養娯楽費</t>
    <rPh sb="0" eb="2">
      <t>キョウヨウ</t>
    </rPh>
    <rPh sb="2" eb="5">
      <t>ゴラクヒ</t>
    </rPh>
    <phoneticPr fontId="3"/>
  </si>
  <si>
    <t>ダンス，書籍，udemy，映画</t>
    <rPh sb="4" eb="6">
      <t>ショセキ</t>
    </rPh>
    <rPh sb="13" eb="15">
      <t>エイガ</t>
    </rPh>
    <phoneticPr fontId="3"/>
  </si>
  <si>
    <t>日用費</t>
    <rPh sb="0" eb="2">
      <t>ニチヨウ</t>
    </rPh>
    <rPh sb="2" eb="3">
      <t>ヒ</t>
    </rPh>
    <phoneticPr fontId="3"/>
  </si>
  <si>
    <t>食料品，森永牛乳，衣類，雑貨</t>
    <rPh sb="0" eb="3">
      <t>ショクリョウヒン</t>
    </rPh>
    <rPh sb="4" eb="6">
      <t>モリナガ</t>
    </rPh>
    <rPh sb="6" eb="8">
      <t>ギュウニュウ</t>
    </rPh>
    <rPh sb="9" eb="11">
      <t>イルイ</t>
    </rPh>
    <rPh sb="12" eb="14">
      <t>ザッカ</t>
    </rPh>
    <phoneticPr fontId="3"/>
  </si>
  <si>
    <t>外食費</t>
    <rPh sb="0" eb="3">
      <t>ガイショクヒ</t>
    </rPh>
    <phoneticPr fontId="3"/>
  </si>
  <si>
    <t>飲食代</t>
    <rPh sb="0" eb="3">
      <t>インショクダイ</t>
    </rPh>
    <phoneticPr fontId="3"/>
  </si>
  <si>
    <t>共通口座には振込まれない各自専用出費用。3万円/月</t>
    <rPh sb="0" eb="4">
      <t>キョウツウコウザ</t>
    </rPh>
    <rPh sb="6" eb="7">
      <t>フ</t>
    </rPh>
    <rPh sb="7" eb="8">
      <t>コ</t>
    </rPh>
    <rPh sb="12" eb="14">
      <t>カクジ</t>
    </rPh>
    <rPh sb="14" eb="16">
      <t>センヨウ</t>
    </rPh>
    <rPh sb="16" eb="18">
      <t>シュッピ</t>
    </rPh>
    <rPh sb="18" eb="19">
      <t>ヨウ</t>
    </rPh>
    <rPh sb="21" eb="23">
      <t>マンエン</t>
    </rPh>
    <rPh sb="24" eb="25">
      <t>ツキ</t>
    </rPh>
    <phoneticPr fontId="3"/>
  </si>
  <si>
    <t>郵便保険，日本生命</t>
    <rPh sb="0" eb="4">
      <t>ユウビンホケン</t>
    </rPh>
    <rPh sb="5" eb="9">
      <t>ニホンセイメイ</t>
    </rPh>
    <phoneticPr fontId="3"/>
  </si>
  <si>
    <t>保険金支払</t>
    <rPh sb="0" eb="2">
      <t>ホケン</t>
    </rPh>
    <rPh sb="2" eb="3">
      <t>キン</t>
    </rPh>
    <rPh sb="3" eb="5">
      <t>シハラ</t>
    </rPh>
    <phoneticPr fontId="3"/>
  </si>
  <si>
    <t>住居修理，リフォーム</t>
    <rPh sb="0" eb="4">
      <t>ジュウキョシュウリ</t>
    </rPh>
    <phoneticPr fontId="3"/>
  </si>
  <si>
    <t>新潟３回、金華山１回，その他の交通費，食事費，宿泊費</t>
    <rPh sb="0" eb="2">
      <t>ニイガタ</t>
    </rPh>
    <rPh sb="3" eb="4">
      <t>カイ</t>
    </rPh>
    <rPh sb="5" eb="8">
      <t>キンカザン</t>
    </rPh>
    <rPh sb="9" eb="10">
      <t>カイ</t>
    </rPh>
    <rPh sb="13" eb="14">
      <t>タ</t>
    </rPh>
    <rPh sb="15" eb="18">
      <t>コウツウヒ</t>
    </rPh>
    <rPh sb="19" eb="22">
      <t>ショクジヒ</t>
    </rPh>
    <rPh sb="23" eb="26">
      <t>シュクハクヒ</t>
    </rPh>
    <phoneticPr fontId="3"/>
  </si>
  <si>
    <t>総収支</t>
    <rPh sb="0" eb="1">
      <t>ソウ</t>
    </rPh>
    <rPh sb="1" eb="3">
      <t>シュウシ</t>
    </rPh>
    <phoneticPr fontId="3"/>
  </si>
  <si>
    <t>旅行</t>
    <rPh sb="0" eb="2">
      <t>リョコウ</t>
    </rPh>
    <phoneticPr fontId="1"/>
  </si>
  <si>
    <t>修繕</t>
    <rPh sb="0" eb="2">
      <t>シュウゼン</t>
    </rPh>
    <phoneticPr fontId="1"/>
  </si>
  <si>
    <t>家電</t>
    <rPh sb="0" eb="2">
      <t>カデン</t>
    </rPh>
    <phoneticPr fontId="1"/>
  </si>
  <si>
    <t xml:space="preserve">交通費，食事費，宿泊費，土産 </t>
    <rPh sb="0" eb="3">
      <t>コウツウヒ</t>
    </rPh>
    <rPh sb="4" eb="7">
      <t>ショクジヒ</t>
    </rPh>
    <rPh sb="8" eb="11">
      <t>シュクハクヒ</t>
    </rPh>
    <rPh sb="12" eb="14">
      <t>ミヤゲ</t>
    </rPh>
    <phoneticPr fontId="1"/>
  </si>
  <si>
    <t>住居修理，リフォーム</t>
    <rPh sb="0" eb="4">
      <t>ジュウキョシュウリ</t>
    </rPh>
    <phoneticPr fontId="1"/>
  </si>
  <si>
    <t>TV，BDレコーダー，便座　</t>
    <rPh sb="11" eb="13">
      <t>ベンザ</t>
    </rPh>
    <phoneticPr fontId="1"/>
  </si>
  <si>
    <t/>
  </si>
  <si>
    <t>総累計</t>
    <rPh sb="0" eb="1">
      <t>ソウ</t>
    </rPh>
    <rPh sb="1" eb="3">
      <t>ルイケイ</t>
    </rPh>
    <phoneticPr fontId="3"/>
  </si>
  <si>
    <t>総合</t>
    <rPh sb="0" eb="2">
      <t>ソウゴウ</t>
    </rPh>
    <phoneticPr fontId="3"/>
  </si>
  <si>
    <t>メイン口座　累計</t>
    <rPh sb="3" eb="5">
      <t>コウザ</t>
    </rPh>
    <rPh sb="6" eb="8">
      <t>ルイケイ</t>
    </rPh>
    <phoneticPr fontId="3"/>
  </si>
  <si>
    <t>共通口座　累計</t>
    <rPh sb="0" eb="4">
      <t>キョウツウコウザ</t>
    </rPh>
    <rPh sb="5" eb="7">
      <t>ルイケイ</t>
    </rPh>
    <phoneticPr fontId="1"/>
  </si>
  <si>
    <t>総合＿総累計</t>
    <rPh sb="0" eb="2">
      <t>ソウゴウ</t>
    </rPh>
    <rPh sb="3" eb="6">
      <t>ソウルイケイ</t>
    </rPh>
    <phoneticPr fontId="3"/>
  </si>
  <si>
    <t>経過実績</t>
    <rPh sb="0" eb="2">
      <t>ケイカ</t>
    </rPh>
    <rPh sb="2" eb="4">
      <t>ジッセキ</t>
    </rPh>
    <phoneticPr fontId="1"/>
  </si>
  <si>
    <t>夫</t>
    <phoneticPr fontId="3"/>
  </si>
  <si>
    <t>2019：定年退職＆再就職，2024：退職</t>
    <rPh sb="5" eb="9">
      <t>テイネンタイショク</t>
    </rPh>
    <rPh sb="10" eb="13">
      <t>サイシュウショク</t>
    </rPh>
    <rPh sb="19" eb="21">
      <t>タイショク</t>
    </rPh>
    <phoneticPr fontId="1"/>
  </si>
  <si>
    <t>2012：退職</t>
    <rPh sb="5" eb="7">
      <t>タイショク</t>
    </rPh>
    <phoneticPr fontId="1"/>
  </si>
  <si>
    <t>項目　　　　（数字は目安年額。単位：万円）</t>
    <rPh sb="0" eb="2">
      <t>コウモク</t>
    </rPh>
    <rPh sb="7" eb="9">
      <t>スウジ</t>
    </rPh>
    <rPh sb="10" eb="12">
      <t>メヤス</t>
    </rPh>
    <rPh sb="12" eb="14">
      <t>ネンガク</t>
    </rPh>
    <rPh sb="15" eb="17">
      <t>タンイ</t>
    </rPh>
    <rPh sb="18" eb="20">
      <t>マンエン</t>
    </rPh>
    <phoneticPr fontId="3"/>
  </si>
  <si>
    <t>退職金(夫)　第１年金</t>
    <rPh sb="0" eb="3">
      <t>タイショクキン</t>
    </rPh>
    <rPh sb="4" eb="5">
      <t>オット</t>
    </rPh>
    <rPh sb="7" eb="8">
      <t>ダイ</t>
    </rPh>
    <rPh sb="9" eb="11">
      <t>ネンキン</t>
    </rPh>
    <phoneticPr fontId="3"/>
  </si>
  <si>
    <t>退職金(夫)　第２年金 （100% 20年）</t>
    <phoneticPr fontId="1"/>
  </si>
  <si>
    <t>全労済(夫)　　　10年確定</t>
    <rPh sb="0" eb="3">
      <t>ゼンロウサイ</t>
    </rPh>
    <rPh sb="11" eb="12">
      <t>ネン</t>
    </rPh>
    <rPh sb="12" eb="14">
      <t>カクテイ</t>
    </rPh>
    <phoneticPr fontId="1"/>
  </si>
  <si>
    <t>年金保険(妻)</t>
    <rPh sb="0" eb="4">
      <t>ネンキンホケン</t>
    </rPh>
    <phoneticPr fontId="1"/>
  </si>
  <si>
    <t>横浜マンションの売却益</t>
    <rPh sb="0" eb="2">
      <t>ヨコハマ</t>
    </rPh>
    <rPh sb="8" eb="11">
      <t>バイキャクエキ</t>
    </rPh>
    <phoneticPr fontId="1"/>
  </si>
  <si>
    <t>国民＆厚生年金(夫)</t>
    <rPh sb="0" eb="2">
      <t>コクミン</t>
    </rPh>
    <rPh sb="3" eb="5">
      <t>コウセイ</t>
    </rPh>
    <rPh sb="5" eb="7">
      <t>ネンキン</t>
    </rPh>
    <phoneticPr fontId="1"/>
  </si>
  <si>
    <t>国民＆厚生年金(妻)</t>
    <rPh sb="5" eb="7">
      <t>ネンキン</t>
    </rPh>
    <phoneticPr fontId="1"/>
  </si>
  <si>
    <t>保険金支払</t>
    <rPh sb="0" eb="3">
      <t>ホケンキン</t>
    </rPh>
    <rPh sb="3" eb="5">
      <t>シハラ</t>
    </rPh>
    <phoneticPr fontId="1"/>
  </si>
  <si>
    <t>パナソニック健康保険</t>
    <rPh sb="6" eb="10">
      <t>ケンコウホケン</t>
    </rPh>
    <phoneticPr fontId="1"/>
  </si>
  <si>
    <t>日本生命　生命保険(妻)</t>
    <rPh sb="0" eb="4">
      <t>ニホンセイメイ</t>
    </rPh>
    <rPh sb="5" eb="9">
      <t>セイメイホケン</t>
    </rPh>
    <rPh sb="10" eb="11">
      <t>ツマ</t>
    </rPh>
    <phoneticPr fontId="1"/>
  </si>
  <si>
    <t>日本生命　年金保険(妻)</t>
    <rPh sb="0" eb="4">
      <t>ニホンセイメイ</t>
    </rPh>
    <rPh sb="5" eb="7">
      <t>ネンキン</t>
    </rPh>
    <rPh sb="7" eb="9">
      <t>ホケン</t>
    </rPh>
    <rPh sb="10" eb="11">
      <t>ツマ</t>
    </rPh>
    <phoneticPr fontId="1"/>
  </si>
  <si>
    <t>アフラック　がん保険</t>
    <rPh sb="8" eb="10">
      <t>ホケン</t>
    </rPh>
    <phoneticPr fontId="1"/>
  </si>
  <si>
    <t>アクサ　生命保険</t>
    <rPh sb="4" eb="8">
      <t>セイメイホケン</t>
    </rPh>
    <phoneticPr fontId="3"/>
  </si>
  <si>
    <t>TV，BDレコーダー，便座，PC，スマホ，ガス台，冷蔵庫，乾燥機</t>
    <rPh sb="11" eb="13">
      <t>ベンザ</t>
    </rPh>
    <rPh sb="23" eb="24">
      <t>ダイ</t>
    </rPh>
    <rPh sb="25" eb="28">
      <t>レイゾウコ</t>
    </rPh>
    <rPh sb="29" eb="32">
      <t>カンソウキ</t>
    </rPh>
    <phoneticPr fontId="3"/>
  </si>
  <si>
    <t>火災保険</t>
    <phoneticPr fontId="1"/>
  </si>
  <si>
    <t>イベント収入</t>
    <rPh sb="4" eb="6">
      <t>シュウニュウ</t>
    </rPh>
    <phoneticPr fontId="3"/>
  </si>
  <si>
    <t>イベント支出</t>
    <rPh sb="4" eb="6">
      <t>シシュツ</t>
    </rPh>
    <phoneticPr fontId="3"/>
  </si>
  <si>
    <t>実家</t>
    <rPh sb="0" eb="2">
      <t>ジッカ</t>
    </rPh>
    <phoneticPr fontId="1"/>
  </si>
  <si>
    <t>持家</t>
    <rPh sb="0" eb="2">
      <t>モチイエ</t>
    </rPh>
    <phoneticPr fontId="1"/>
  </si>
  <si>
    <t>イベント支出小計</t>
    <rPh sb="4" eb="6">
      <t>シシュツ</t>
    </rPh>
    <rPh sb="6" eb="8">
      <t>ショウケイ</t>
    </rPh>
    <phoneticPr fontId="3"/>
  </si>
  <si>
    <t>イベント収入</t>
    <rPh sb="4" eb="6">
      <t>シュウニュウ</t>
    </rPh>
    <phoneticPr fontId="1"/>
  </si>
  <si>
    <t>イベント収入小計</t>
    <rPh sb="4" eb="6">
      <t>シュウニュウ</t>
    </rPh>
    <rPh sb="6" eb="8">
      <t>ショウケイ</t>
    </rPh>
    <phoneticPr fontId="3"/>
  </si>
  <si>
    <t>各年毎の大型収入</t>
    <rPh sb="0" eb="1">
      <t>カク</t>
    </rPh>
    <rPh sb="1" eb="3">
      <t>トシゴト</t>
    </rPh>
    <rPh sb="4" eb="6">
      <t>オオガタ</t>
    </rPh>
    <rPh sb="6" eb="8">
      <t>シュウニュウ</t>
    </rPh>
    <phoneticPr fontId="1"/>
  </si>
  <si>
    <t>各年毎の大型支出（α）</t>
    <rPh sb="0" eb="2">
      <t>カクトシ</t>
    </rPh>
    <rPh sb="2" eb="3">
      <t>ゴト</t>
    </rPh>
    <rPh sb="4" eb="6">
      <t>オオガタ</t>
    </rPh>
    <rPh sb="6" eb="8">
      <t>シシュツ</t>
    </rPh>
    <phoneticPr fontId="1"/>
  </si>
  <si>
    <t>共通口座振込（基準）</t>
    <rPh sb="0" eb="4">
      <t>キョウツウコウザ</t>
    </rPh>
    <rPh sb="4" eb="6">
      <t>フリコミ</t>
    </rPh>
    <rPh sb="7" eb="9">
      <t>キジュン</t>
    </rPh>
    <phoneticPr fontId="3"/>
  </si>
  <si>
    <t>共通口座振込（追加）</t>
    <rPh sb="0" eb="4">
      <t>キョウツウコウザ</t>
    </rPh>
    <rPh sb="4" eb="6">
      <t>フリコミ</t>
    </rPh>
    <rPh sb="7" eb="9">
      <t>ツイカ</t>
    </rPh>
    <phoneticPr fontId="3"/>
  </si>
  <si>
    <t>=イベント支出小計</t>
    <phoneticPr fontId="1"/>
  </si>
  <si>
    <t>イベント支出_旅行</t>
    <rPh sb="4" eb="6">
      <t>シシュツ</t>
    </rPh>
    <rPh sb="7" eb="9">
      <t>リョコウ</t>
    </rPh>
    <phoneticPr fontId="3"/>
  </si>
  <si>
    <t>イベント支出_修繕</t>
    <rPh sb="4" eb="6">
      <t>シシュツ</t>
    </rPh>
    <rPh sb="7" eb="9">
      <t>シュウゼン</t>
    </rPh>
    <phoneticPr fontId="3"/>
  </si>
  <si>
    <t>イベント支出_家電</t>
    <rPh sb="4" eb="6">
      <t>シシュツ</t>
    </rPh>
    <rPh sb="7" eb="9">
      <t>カデン</t>
    </rPh>
    <phoneticPr fontId="3"/>
  </si>
  <si>
    <t>=共通口座振込計（基準＋イベント支出小計）</t>
    <rPh sb="7" eb="8">
      <t>ケイ</t>
    </rPh>
    <rPh sb="9" eb="11">
      <t>キジュン</t>
    </rPh>
    <rPh sb="16" eb="18">
      <t>シシュツ</t>
    </rPh>
    <rPh sb="18" eb="20">
      <t>ショウケイ</t>
    </rPh>
    <phoneticPr fontId="1"/>
  </si>
  <si>
    <t>2025/3/1　1500万円でスタート</t>
    <rPh sb="13" eb="15">
      <t>マンエン</t>
    </rPh>
    <phoneticPr fontId="1"/>
  </si>
  <si>
    <t>2025/3/1　400万円でスタート（kazとnaoの小遣口座は、50万円ずつ）</t>
    <rPh sb="28" eb="30">
      <t>コヅカ</t>
    </rPh>
    <rPh sb="30" eb="32">
      <t>コウザ</t>
    </rPh>
    <rPh sb="36" eb="38">
      <t>マンエン</t>
    </rPh>
    <phoneticPr fontId="1"/>
  </si>
  <si>
    <t>１月</t>
    <rPh sb="1" eb="2">
      <t>ガツ</t>
    </rPh>
    <phoneticPr fontId="1"/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</si>
  <si>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</si>
  <si>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</si>
  <si>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</si>
  <si>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</si>
  <si>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</si>
  <si>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</si>
  <si>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</si>
  <si>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</si>
  <si>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</si>
  <si>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</si>
  <si>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</si>
  <si>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年間差異</t>
    <rPh sb="0" eb="2">
      <t>ネンカン</t>
    </rPh>
    <rPh sb="2" eb="4">
      <t>サイ</t>
    </rPh>
    <phoneticPr fontId="1"/>
  </si>
  <si>
    <t>年間計画</t>
    <rPh sb="0" eb="2">
      <t>ネンカン</t>
    </rPh>
    <rPh sb="2" eb="4">
      <t>ケイカク</t>
    </rPh>
    <phoneticPr fontId="1"/>
  </si>
  <si>
    <t>総合の実績経過</t>
    <rPh sb="0" eb="2">
      <t>ソウゴウ</t>
    </rPh>
    <rPh sb="3" eb="7">
      <t>ジッセキケイカ</t>
    </rPh>
    <phoneticPr fontId="1"/>
  </si>
  <si>
    <t>実績経過</t>
    <rPh sb="0" eb="4">
      <t>ジッセキケイカ</t>
    </rPh>
    <phoneticPr fontId="1"/>
  </si>
  <si>
    <t>実績経過</t>
    <rPh sb="0" eb="2">
      <t>ジッセキ</t>
    </rPh>
    <rPh sb="2" eb="4">
      <t>ケイカ</t>
    </rPh>
    <phoneticPr fontId="1"/>
  </si>
  <si>
    <t>メイン口座の実績経過</t>
    <rPh sb="3" eb="5">
      <t>コウザ</t>
    </rPh>
    <rPh sb="6" eb="10">
      <t>ジッセキケイカ</t>
    </rPh>
    <phoneticPr fontId="1"/>
  </si>
  <si>
    <t>共通口座の実績経過</t>
    <rPh sb="0" eb="4">
      <t>キョウツウコウザ</t>
    </rPh>
    <rPh sb="5" eb="9">
      <t>ジッセキケイカ</t>
    </rPh>
    <phoneticPr fontId="1"/>
  </si>
  <si>
    <t>プルデンシャル　ドル建リタイヤメントインカム(夫)　　 (130円/ドル）</t>
    <rPh sb="10" eb="11">
      <t>ダ</t>
    </rPh>
    <rPh sb="23" eb="24">
      <t>オット</t>
    </rPh>
    <rPh sb="32" eb="33">
      <t>エン</t>
    </rPh>
    <phoneticPr fontId="1"/>
  </si>
  <si>
    <t>プルデンシャル　ドル建リタイヤメントインカム(妻)　　 (130円/ドル）</t>
    <rPh sb="10" eb="11">
      <t>ダ</t>
    </rPh>
    <rPh sb="23" eb="24">
      <t>ツマ</t>
    </rPh>
    <phoneticPr fontId="1"/>
  </si>
  <si>
    <t>プルデンシャル　ドル建リタイヤメントインカム(妻)　　 (155円/ドル）</t>
    <rPh sb="10" eb="11">
      <t>ダ</t>
    </rPh>
    <rPh sb="23" eb="24">
      <t>ツマ</t>
    </rPh>
    <phoneticPr fontId="1"/>
  </si>
  <si>
    <t>プルデンシャル　生命保険(夫)　　　　　　　　　　　　 (130円/ドル）</t>
    <rPh sb="8" eb="12">
      <t>セイメイホケン</t>
    </rPh>
    <rPh sb="13" eb="14">
      <t>オット</t>
    </rPh>
    <phoneticPr fontId="1"/>
  </si>
  <si>
    <t>新潟実家の売却益　（妙子と折半）</t>
    <rPh sb="0" eb="2">
      <t>ニイガタ</t>
    </rPh>
    <rPh sb="2" eb="4">
      <t>ジッカ</t>
    </rPh>
    <rPh sb="5" eb="8">
      <t>バイキャクエキ</t>
    </rPh>
    <rPh sb="10" eb="12">
      <t>タエコ</t>
    </rPh>
    <rPh sb="13" eb="15">
      <t>セッパン</t>
    </rPh>
    <phoneticPr fontId="1"/>
  </si>
  <si>
    <t>300は基準値、実際はこれに上記イベント支出小計αが加わる</t>
    <rPh sb="4" eb="7">
      <t>キジュンチ</t>
    </rPh>
    <rPh sb="8" eb="10">
      <t>ジッサイ</t>
    </rPh>
    <rPh sb="14" eb="16">
      <t>ジョウキ</t>
    </rPh>
    <rPh sb="20" eb="22">
      <t>シシュツ</t>
    </rPh>
    <rPh sb="22" eb="24">
      <t>ショウケイ</t>
    </rPh>
    <rPh sb="26" eb="27">
      <t>クワ</t>
    </rPh>
    <phoneticPr fontId="1"/>
  </si>
  <si>
    <t>弔い</t>
    <rPh sb="0" eb="1">
      <t>トムラ</t>
    </rPh>
    <phoneticPr fontId="1"/>
  </si>
  <si>
    <t>葬式，墓仕舞い</t>
    <rPh sb="0" eb="2">
      <t>ソウシキ</t>
    </rPh>
    <rPh sb="3" eb="4">
      <t>ト</t>
    </rPh>
    <rPh sb="4" eb="6">
      <t>シマ</t>
    </rPh>
    <phoneticPr fontId="1"/>
  </si>
  <si>
    <t>イベント支出_弔い</t>
    <rPh sb="4" eb="6">
      <t>シシュツ</t>
    </rPh>
    <rPh sb="7" eb="8">
      <t>トムラ</t>
    </rPh>
    <phoneticPr fontId="1"/>
  </si>
  <si>
    <t>墓じまい，和則葬式，直美葬式</t>
    <rPh sb="0" eb="1">
      <t>ハカ</t>
    </rPh>
    <rPh sb="5" eb="7">
      <t>カズノリ</t>
    </rPh>
    <rPh sb="7" eb="9">
      <t>ソウシキ</t>
    </rPh>
    <rPh sb="10" eb="12">
      <t>ナオミ</t>
    </rPh>
    <rPh sb="12" eb="14">
      <t>ソウシキ</t>
    </rPh>
    <phoneticPr fontId="1"/>
  </si>
  <si>
    <t>大人の休日倶楽部，ドコモ（Dカード），互助会費</t>
    <rPh sb="0" eb="2">
      <t>オトナ</t>
    </rPh>
    <rPh sb="3" eb="8">
      <t>キュウジツクラブ</t>
    </rPh>
    <rPh sb="19" eb="22">
      <t>ゴジョカイ</t>
    </rPh>
    <rPh sb="22" eb="23">
      <t>ヒ</t>
    </rPh>
    <phoneticPr fontId="1"/>
  </si>
  <si>
    <t>西源時，鎌倉，春日，金華山，出雲</t>
    <rPh sb="0" eb="1">
      <t>ニシ</t>
    </rPh>
    <rPh sb="1" eb="2">
      <t>ミナモト</t>
    </rPh>
    <rPh sb="2" eb="3">
      <t>ジ</t>
    </rPh>
    <rPh sb="4" eb="6">
      <t>カマクラ</t>
    </rPh>
    <rPh sb="7" eb="9">
      <t>カスガ</t>
    </rPh>
    <rPh sb="10" eb="13">
      <t>キンカザン</t>
    </rPh>
    <rPh sb="14" eb="16">
      <t>イズモ</t>
    </rPh>
    <phoneticPr fontId="3"/>
  </si>
  <si>
    <t>退職金(夫)　確定拠出年金　（明治安田生命より年4回入金）</t>
    <rPh sb="0" eb="3">
      <t>タイショクキン</t>
    </rPh>
    <rPh sb="4" eb="5">
      <t>オット</t>
    </rPh>
    <rPh sb="7" eb="11">
      <t>カクテイキョシュツ</t>
    </rPh>
    <rPh sb="11" eb="13">
      <t>ネンキン</t>
    </rPh>
    <rPh sb="15" eb="19">
      <t>メイジヤスダ</t>
    </rPh>
    <rPh sb="19" eb="21">
      <t>セイメイ</t>
    </rPh>
    <rPh sb="23" eb="24">
      <t>ネン</t>
    </rPh>
    <rPh sb="25" eb="26">
      <t>カイ</t>
    </rPh>
    <rPh sb="26" eb="28">
      <t>ニュウキン</t>
    </rPh>
    <phoneticPr fontId="3"/>
  </si>
  <si>
    <t>アフラック　がん太くんDays(夫)　（終身・自動更新）</t>
    <rPh sb="8" eb="9">
      <t>フト</t>
    </rPh>
    <rPh sb="16" eb="17">
      <t>オット</t>
    </rPh>
    <rPh sb="20" eb="22">
      <t>シュウシン</t>
    </rPh>
    <rPh sb="23" eb="27">
      <t>ジドウコウシン</t>
    </rPh>
    <phoneticPr fontId="1"/>
  </si>
  <si>
    <t>パナソニック健康保険　（いずれ、国民健康保険に切替）</t>
    <rPh sb="6" eb="10">
      <t>ケンコウホケン</t>
    </rPh>
    <rPh sb="16" eb="18">
      <t>コクミン</t>
    </rPh>
    <rPh sb="18" eb="22">
      <t>ケンコウホケン</t>
    </rPh>
    <rPh sb="23" eb="25">
      <t>キリカエ</t>
    </rPh>
    <phoneticPr fontId="1"/>
  </si>
  <si>
    <t>火災保険　（参考：損保ジャパン マンション,スリム　5年毎年払）</t>
    <rPh sb="6" eb="8">
      <t>サンコウ</t>
    </rPh>
    <rPh sb="9" eb="11">
      <t>ソンポ</t>
    </rPh>
    <rPh sb="27" eb="28">
      <t>ネン</t>
    </rPh>
    <rPh sb="28" eb="30">
      <t>マイトシ</t>
    </rPh>
    <rPh sb="30" eb="31">
      <t>ハラ</t>
    </rPh>
    <phoneticPr fontId="1"/>
  </si>
  <si>
    <t>西暦</t>
  </si>
  <si>
    <t>経過年数</t>
  </si>
  <si>
    <t>現在年齢</t>
  </si>
  <si>
    <t>合計</t>
  </si>
  <si>
    <t>年齢</t>
  </si>
  <si>
    <t>世帯主</t>
  </si>
  <si>
    <t>配偶者</t>
  </si>
  <si>
    <t>定年退職</t>
  </si>
  <si>
    <t>収入</t>
  </si>
  <si>
    <t>世帯主年収</t>
  </si>
  <si>
    <t>配偶者年収</t>
  </si>
  <si>
    <t>世帯主退職金</t>
  </si>
  <si>
    <t>配偶者退職金</t>
  </si>
  <si>
    <t>世帯主年金</t>
  </si>
  <si>
    <t>配偶者年金</t>
  </si>
  <si>
    <t>相続</t>
  </si>
  <si>
    <t>年金保険（配偶者）</t>
  </si>
  <si>
    <t>ドル建リタイアメントインカム</t>
  </si>
  <si>
    <t>生命保険</t>
  </si>
  <si>
    <t>生命保険（配偶者）</t>
  </si>
  <si>
    <t>明治安田年金</t>
  </si>
  <si>
    <t>全労済</t>
  </si>
  <si>
    <t>収入合計</t>
  </si>
  <si>
    <t>支出</t>
  </si>
  <si>
    <t>生活資金</t>
  </si>
  <si>
    <t>住宅資金（賃貸，持家）</t>
  </si>
  <si>
    <t>社会保険料・所得税・住民税</t>
  </si>
  <si>
    <t>退職金課税額</t>
  </si>
  <si>
    <t>死後の整理資金</t>
  </si>
  <si>
    <t>相続対策資金</t>
  </si>
  <si>
    <t>旅行</t>
  </si>
  <si>
    <t>支出合計</t>
  </si>
  <si>
    <t>利率：0.00%</t>
  </si>
  <si>
    <t>年間収支＝年間貯蓄額</t>
  </si>
  <si>
    <t>預貯金残高</t>
  </si>
  <si>
    <t>現在価値　1,100万円</t>
  </si>
  <si>
    <t>世帯主退職金　　一時金</t>
  </si>
  <si>
    <t>世帯主退職金　　第１年金</t>
  </si>
  <si>
    <t>世帯主退職金　　第２年金 （100% 20年）</t>
  </si>
  <si>
    <t>ドル建リタイアメントインカム（和則分）</t>
  </si>
  <si>
    <t>ドル建リタイアメントインカム（直美分）</t>
  </si>
  <si>
    <t>全労済　　　　　　　10年確定</t>
  </si>
  <si>
    <t>新潟実家の売却益</t>
  </si>
  <si>
    <t>横浜マンションの売却益</t>
  </si>
  <si>
    <t>プルデンシャル　生命保険　終身ガン特約付き（夫)　　 (130円/ドル）</t>
    <rPh sb="8" eb="12">
      <t>セイメイホケン</t>
    </rPh>
    <rPh sb="13" eb="15">
      <t>シュウシン</t>
    </rPh>
    <rPh sb="17" eb="20">
      <t>トクヤクツ</t>
    </rPh>
    <phoneticPr fontId="1"/>
  </si>
  <si>
    <t>アクサ　生命保険　夫終身の掛捨て（夫妻）</t>
    <rPh sb="4" eb="8">
      <t>セイメイホケン</t>
    </rPh>
    <rPh sb="9" eb="10">
      <t>オット</t>
    </rPh>
    <rPh sb="10" eb="12">
      <t>シュウシン</t>
    </rPh>
    <rPh sb="13" eb="14">
      <t>カ</t>
    </rPh>
    <rPh sb="14" eb="15">
      <t>ス</t>
    </rPh>
    <rPh sb="17" eb="19">
      <t>フサイ</t>
    </rPh>
    <rPh sb="18" eb="19">
      <t>ツマ</t>
    </rPh>
    <phoneticPr fontId="3"/>
  </si>
  <si>
    <t>日本生命　終身年金型　（妻）</t>
    <rPh sb="0" eb="4">
      <t>ニホンセイメイ</t>
    </rPh>
    <rPh sb="5" eb="7">
      <t>シュウシン</t>
    </rPh>
    <rPh sb="7" eb="10">
      <t>ネンキンガタ</t>
    </rPh>
    <rPh sb="12" eb="13">
      <t>ツマ</t>
    </rPh>
    <phoneticPr fontId="3"/>
  </si>
  <si>
    <t>寄付</t>
    <rPh sb="0" eb="2">
      <t>キフ</t>
    </rPh>
    <phoneticPr fontId="1"/>
  </si>
  <si>
    <t>保険料支払</t>
    <rPh sb="0" eb="2">
      <t>ホケン</t>
    </rPh>
    <rPh sb="2" eb="3">
      <t>リョウ</t>
    </rPh>
    <rPh sb="3" eb="5">
      <t>シハラ</t>
    </rPh>
    <phoneticPr fontId="3"/>
  </si>
  <si>
    <t>郵便局　普通養老保険　10年（妻）の保険金100万円をメイン口座に振込</t>
    <rPh sb="0" eb="3">
      <t>ユウビンキョク</t>
    </rPh>
    <rPh sb="4" eb="6">
      <t>フツウ</t>
    </rPh>
    <rPh sb="6" eb="8">
      <t>ヨウロウ</t>
    </rPh>
    <rPh sb="8" eb="10">
      <t>ホケン</t>
    </rPh>
    <rPh sb="13" eb="14">
      <t>ネン</t>
    </rPh>
    <rPh sb="15" eb="16">
      <t>ツマ</t>
    </rPh>
    <rPh sb="18" eb="21">
      <t>ホケンキン</t>
    </rPh>
    <rPh sb="24" eb="26">
      <t>マンエン</t>
    </rPh>
    <rPh sb="30" eb="32">
      <t>コウザ</t>
    </rPh>
    <rPh sb="33" eb="35">
      <t>フリコミ</t>
    </rPh>
    <phoneticPr fontId="3"/>
  </si>
  <si>
    <t>＊保険金配当</t>
    <rPh sb="1" eb="4">
      <t>ホケンキン</t>
    </rPh>
    <rPh sb="4" eb="6">
      <t>ハイトウ</t>
    </rPh>
    <phoneticPr fontId="1"/>
  </si>
  <si>
    <t>＊保険金支払</t>
    <rPh sb="1" eb="4">
      <t>ホケンキン</t>
    </rPh>
    <rPh sb="4" eb="6">
      <t>シハラ</t>
    </rPh>
    <phoneticPr fontId="1"/>
  </si>
  <si>
    <t xml:space="preserve">郵便局　普通養老保険　10年（妻）の保険料用。 1万円/月 </t>
    <rPh sb="0" eb="3">
      <t>ユウビンキョク</t>
    </rPh>
    <rPh sb="4" eb="6">
      <t>フツウ</t>
    </rPh>
    <rPh sb="6" eb="8">
      <t>ヨウロウ</t>
    </rPh>
    <rPh sb="8" eb="10">
      <t>ホケン</t>
    </rPh>
    <rPh sb="13" eb="14">
      <t>ネン</t>
    </rPh>
    <rPh sb="15" eb="16">
      <t>ツマ</t>
    </rPh>
    <rPh sb="18" eb="21">
      <t>ホケンリョウ</t>
    </rPh>
    <rPh sb="21" eb="22">
      <t>ヨウ</t>
    </rPh>
    <rPh sb="25" eb="27">
      <t>マンエン</t>
    </rPh>
    <rPh sb="28" eb="29">
      <t>ツキ</t>
    </rPh>
    <phoneticPr fontId="3"/>
  </si>
  <si>
    <t>ユニセフ　（1000円／月）</t>
    <rPh sb="10" eb="11">
      <t>エン</t>
    </rPh>
    <rPh sb="12" eb="13">
      <t>ツキ</t>
    </rPh>
    <phoneticPr fontId="1"/>
  </si>
  <si>
    <t>国境なき医師団　（1500円／月）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</si>
</sst>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_ 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8" tint="-0.249977111117893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name val="Calibri"/>
      <family val="2"/>
    </font>
    <font>
      <sz val="11"/>
      <color theme="0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theme="6" tint="0.7999816888943144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2" fillId="2" borderId="6" xfId="1" applyFill="1" applyBorder="1">
      <alignment vertical="center"/>
    </xf>
    <xf numFmtId="0" fontId="2" fillId="2" borderId="7" xfId="1" applyFill="1" applyBorder="1">
      <alignment vertical="center"/>
    </xf>
    <xf numFmtId="0" fontId="2" fillId="2" borderId="8" xfId="1" applyFill="1" applyBorder="1">
      <alignment vertical="center"/>
    </xf>
    <xf numFmtId="0" fontId="2" fillId="2" borderId="9" xfId="1" applyFill="1" applyBorder="1">
      <alignment vertical="center"/>
    </xf>
    <xf numFmtId="0" fontId="2" fillId="0" borderId="10" xfId="1" applyBorder="1">
      <alignment vertical="center"/>
    </xf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2" fillId="0" borderId="13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6" xfId="1" applyBorder="1">
      <alignment vertical="center"/>
    </xf>
    <xf numFmtId="0" fontId="2" fillId="0" borderId="17" xfId="1" applyBorder="1">
      <alignment vertical="center"/>
    </xf>
    <xf numFmtId="0" fontId="2" fillId="0" borderId="18" xfId="1" applyBorder="1">
      <alignment vertical="center"/>
    </xf>
    <xf numFmtId="0" fontId="2" fillId="0" borderId="19" xfId="1" applyBorder="1">
      <alignment vertical="center"/>
    </xf>
    <xf numFmtId="0" fontId="2" fillId="0" borderId="20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2" fillId="2" borderId="20" xfId="1" applyFill="1" applyBorder="1">
      <alignment vertical="center"/>
    </xf>
    <xf numFmtId="0" fontId="2" fillId="0" borderId="23" xfId="1" applyBorder="1">
      <alignment vertical="center"/>
    </xf>
    <xf numFmtId="0" fontId="2" fillId="2" borderId="21" xfId="1" applyFill="1" applyBorder="1">
      <alignment vertical="center"/>
    </xf>
    <xf numFmtId="0" fontId="2" fillId="0" borderId="24" xfId="1" applyBorder="1" applyAlignment="1">
      <alignment horizontal="center" vertical="center"/>
    </xf>
    <xf numFmtId="0" fontId="5" fillId="0" borderId="5" xfId="1" applyFont="1" applyBorder="1">
      <alignment vertical="center"/>
    </xf>
    <xf numFmtId="0" fontId="2" fillId="0" borderId="25" xfId="1" applyBorder="1">
      <alignment vertical="center"/>
    </xf>
    <xf numFmtId="0" fontId="2" fillId="0" borderId="26" xfId="1" applyBorder="1">
      <alignment vertical="center"/>
    </xf>
    <xf numFmtId="0" fontId="5" fillId="0" borderId="8" xfId="1" applyFont="1" applyBorder="1">
      <alignment vertical="center"/>
    </xf>
    <xf numFmtId="0" fontId="5" fillId="0" borderId="2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21" xfId="1" applyFont="1" applyBorder="1">
      <alignment vertical="center"/>
    </xf>
    <xf numFmtId="0" fontId="5" fillId="0" borderId="9" xfId="1" applyFont="1" applyBorder="1">
      <alignment vertical="center"/>
    </xf>
    <xf numFmtId="0" fontId="2" fillId="0" borderId="27" xfId="1" applyBorder="1">
      <alignment vertical="center"/>
    </xf>
    <xf numFmtId="0" fontId="2" fillId="0" borderId="28" xfId="1" applyBorder="1">
      <alignment vertical="center"/>
    </xf>
    <xf numFmtId="0" fontId="2" fillId="2" borderId="28" xfId="1" applyFill="1" applyBorder="1">
      <alignment vertical="center"/>
    </xf>
    <xf numFmtId="0" fontId="2" fillId="0" borderId="29" xfId="1" applyBorder="1">
      <alignment vertical="center"/>
    </xf>
    <xf numFmtId="176" fontId="2" fillId="0" borderId="0" xfId="1" applyNumberFormat="1">
      <alignment vertical="center"/>
    </xf>
    <xf numFmtId="176" fontId="2" fillId="3" borderId="0" xfId="1" applyNumberFormat="1" applyFill="1">
      <alignment vertical="center"/>
    </xf>
    <xf numFmtId="6" fontId="2" fillId="0" borderId="6" xfId="2" applyFont="1" applyBorder="1">
      <alignment vertical="center"/>
    </xf>
    <xf numFmtId="0" fontId="2" fillId="3" borderId="6" xfId="1" applyFill="1" applyBorder="1">
      <alignment vertical="center"/>
    </xf>
    <xf numFmtId="0" fontId="2" fillId="0" borderId="12" xfId="1" applyBorder="1" applyAlignment="1" applyProtection="1">
      <alignment horizontal="center" vertical="center"/>
      <protection locked="0"/>
    </xf>
    <xf numFmtId="0" fontId="2" fillId="0" borderId="11" xfId="1" applyBorder="1" applyProtection="1">
      <alignment vertical="center"/>
      <protection locked="0"/>
    </xf>
    <xf numFmtId="0" fontId="2" fillId="0" borderId="12" xfId="1" applyBorder="1" applyProtection="1">
      <alignment vertical="center"/>
      <protection locked="0"/>
    </xf>
    <xf numFmtId="0" fontId="2" fillId="0" borderId="0" xfId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19" xfId="1" applyBorder="1" applyProtection="1">
      <alignment vertical="center"/>
      <protection locked="0"/>
    </xf>
    <xf numFmtId="0" fontId="2" fillId="0" borderId="3" xfId="1" applyBorder="1" applyProtection="1">
      <alignment vertical="center"/>
      <protection locked="0"/>
    </xf>
    <xf numFmtId="0" fontId="2" fillId="0" borderId="2" xfId="1" applyBorder="1" applyProtection="1">
      <alignment vertical="center"/>
      <protection locked="0"/>
    </xf>
    <xf numFmtId="0" fontId="2" fillId="0" borderId="20" xfId="1" applyBorder="1" applyProtection="1">
      <alignment vertical="center"/>
      <protection locked="0"/>
    </xf>
    <xf numFmtId="0" fontId="2" fillId="0" borderId="6" xfId="1" applyBorder="1" applyProtection="1">
      <alignment vertical="center"/>
      <protection locked="0"/>
    </xf>
    <xf numFmtId="0" fontId="2" fillId="0" borderId="5" xfId="1" applyBorder="1" applyProtection="1">
      <alignment vertical="center"/>
      <protection locked="0"/>
    </xf>
    <xf numFmtId="0" fontId="2" fillId="2" borderId="20" xfId="1" applyFill="1" applyBorder="1" applyProtection="1">
      <alignment vertical="center"/>
      <protection locked="0"/>
    </xf>
    <xf numFmtId="0" fontId="2" fillId="2" borderId="5" xfId="1" applyFill="1" applyBorder="1" applyProtection="1">
      <alignment vertical="center"/>
      <protection locked="0"/>
    </xf>
    <xf numFmtId="0" fontId="2" fillId="2" borderId="6" xfId="1" applyFill="1" applyBorder="1" applyProtection="1">
      <alignment vertical="center"/>
      <protection locked="0"/>
    </xf>
    <xf numFmtId="0" fontId="2" fillId="0" borderId="1" xfId="1" applyBorder="1" applyProtection="1">
      <alignment vertical="center"/>
      <protection locked="0"/>
    </xf>
    <xf numFmtId="0" fontId="2" fillId="0" borderId="22" xfId="1" applyBorder="1" applyProtection="1">
      <alignment vertical="center"/>
      <protection locked="0"/>
    </xf>
    <xf numFmtId="0" fontId="2" fillId="0" borderId="14" xfId="1" applyBorder="1" applyProtection="1">
      <alignment vertical="center"/>
      <protection locked="0"/>
    </xf>
    <xf numFmtId="0" fontId="2" fillId="0" borderId="37" xfId="1" applyBorder="1" applyProtection="1">
      <alignment vertical="center"/>
      <protection locked="0"/>
    </xf>
    <xf numFmtId="0" fontId="2" fillId="0" borderId="15" xfId="1" applyBorder="1" applyProtection="1">
      <alignment vertical="center"/>
      <protection locked="0"/>
    </xf>
    <xf numFmtId="176" fontId="2" fillId="0" borderId="0" xfId="1" applyNumberFormat="1" applyProtection="1">
      <alignment vertical="center"/>
      <protection locked="0"/>
    </xf>
    <xf numFmtId="0" fontId="2" fillId="0" borderId="4" xfId="1" applyBorder="1" applyProtection="1">
      <alignment vertical="center"/>
      <protection locked="0"/>
    </xf>
    <xf numFmtId="0" fontId="2" fillId="0" borderId="36" xfId="1" applyBorder="1" applyProtection="1">
      <alignment vertical="center"/>
      <protection locked="0"/>
    </xf>
    <xf numFmtId="0" fontId="2" fillId="0" borderId="38" xfId="1" applyBorder="1" applyProtection="1">
      <alignment vertical="center"/>
      <protection locked="0"/>
    </xf>
    <xf numFmtId="0" fontId="2" fillId="2" borderId="6" xfId="1" quotePrefix="1" applyFill="1" applyBorder="1" applyProtection="1">
      <alignment vertical="center"/>
      <protection locked="0"/>
    </xf>
    <xf numFmtId="0" fontId="2" fillId="2" borderId="21" xfId="1" applyFill="1" applyBorder="1" applyProtection="1">
      <alignment vertical="center"/>
      <protection locked="0"/>
    </xf>
    <xf numFmtId="0" fontId="2" fillId="2" borderId="9" xfId="1" applyFill="1" applyBorder="1" applyProtection="1">
      <alignment vertical="center"/>
      <protection locked="0"/>
    </xf>
    <xf numFmtId="0" fontId="2" fillId="2" borderId="8" xfId="1" applyFill="1" applyBorder="1" applyProtection="1">
      <alignment vertical="center"/>
      <protection locked="0"/>
    </xf>
    <xf numFmtId="0" fontId="2" fillId="0" borderId="6" xfId="1" quotePrefix="1" applyBorder="1" applyProtection="1">
      <alignment vertical="center"/>
      <protection locked="0"/>
    </xf>
    <xf numFmtId="0" fontId="2" fillId="0" borderId="26" xfId="1" applyBorder="1" applyProtection="1">
      <alignment vertical="center"/>
      <protection locked="0"/>
    </xf>
    <xf numFmtId="0" fontId="2" fillId="2" borderId="7" xfId="1" applyFill="1" applyBorder="1" applyProtection="1">
      <alignment vertical="center"/>
      <protection locked="0"/>
    </xf>
    <xf numFmtId="0" fontId="2" fillId="0" borderId="24" xfId="1" applyBorder="1" applyProtection="1">
      <alignment vertical="center"/>
      <protection locked="0"/>
    </xf>
    <xf numFmtId="0" fontId="5" fillId="0" borderId="5" xfId="1" applyFont="1" applyBorder="1" applyProtection="1">
      <alignment vertical="center"/>
      <protection locked="0"/>
    </xf>
    <xf numFmtId="0" fontId="5" fillId="0" borderId="6" xfId="1" applyFont="1" applyBorder="1" applyProtection="1">
      <alignment vertical="center"/>
      <protection locked="0"/>
    </xf>
    <xf numFmtId="0" fontId="5" fillId="0" borderId="23" xfId="1" applyFont="1" applyBorder="1" applyProtection="1">
      <alignment vertical="center"/>
      <protection locked="0"/>
    </xf>
    <xf numFmtId="0" fontId="5" fillId="0" borderId="17" xfId="1" applyFont="1" applyBorder="1" applyProtection="1">
      <alignment vertical="center"/>
      <protection locked="0"/>
    </xf>
    <xf numFmtId="0" fontId="5" fillId="0" borderId="18" xfId="1" applyFont="1" applyBorder="1" applyProtection="1">
      <alignment vertical="center"/>
      <protection locked="0"/>
    </xf>
    <xf numFmtId="0" fontId="2" fillId="4" borderId="20" xfId="1" applyFill="1" applyBorder="1" applyProtection="1">
      <alignment vertical="center"/>
      <protection locked="0"/>
    </xf>
    <xf numFmtId="0" fontId="2" fillId="4" borderId="5" xfId="1" applyFill="1" applyBorder="1" applyProtection="1">
      <alignment vertical="center"/>
      <protection locked="0"/>
    </xf>
    <xf numFmtId="0" fontId="2" fillId="4" borderId="6" xfId="1" applyFill="1" applyBorder="1" applyProtection="1">
      <alignment vertical="center"/>
      <protection locked="0"/>
    </xf>
    <xf numFmtId="0" fontId="2" fillId="2" borderId="1" xfId="1" applyFill="1" applyBorder="1" applyProtection="1">
      <alignment vertical="center"/>
      <protection locked="0"/>
    </xf>
    <xf numFmtId="0" fontId="2" fillId="2" borderId="19" xfId="1" applyFill="1" applyBorder="1" applyProtection="1">
      <alignment vertical="center"/>
      <protection locked="0"/>
    </xf>
    <xf numFmtId="0" fontId="2" fillId="2" borderId="3" xfId="1" quotePrefix="1" applyFill="1" applyBorder="1" applyProtection="1">
      <alignment vertical="center"/>
      <protection locked="0"/>
    </xf>
    <xf numFmtId="0" fontId="2" fillId="2" borderId="9" xfId="1" quotePrefix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25" xfId="0" applyBorder="1" applyProtection="1">
      <alignment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32" xfId="0" applyBorder="1" applyProtection="1">
      <alignment vertical="center"/>
      <protection locked="0"/>
    </xf>
    <xf numFmtId="0" fontId="0" fillId="0" borderId="19" xfId="0" applyBorder="1" applyProtection="1">
      <alignment vertical="center"/>
      <protection locked="0"/>
    </xf>
    <xf numFmtId="0" fontId="0" fillId="0" borderId="26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2" fillId="0" borderId="21" xfId="1" applyBorder="1" applyProtection="1">
      <alignment vertical="center"/>
      <protection locked="0"/>
    </xf>
    <xf numFmtId="0" fontId="2" fillId="0" borderId="9" xfId="1" applyBorder="1" applyProtection="1">
      <alignment vertical="center"/>
      <protection locked="0"/>
    </xf>
    <xf numFmtId="0" fontId="2" fillId="0" borderId="8" xfId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4" borderId="9" xfId="1" applyFill="1" applyBorder="1" applyProtection="1">
      <alignment vertical="center"/>
      <protection locked="0"/>
    </xf>
    <xf numFmtId="0" fontId="2" fillId="4" borderId="7" xfId="1" applyFill="1" applyBorder="1" applyProtection="1">
      <alignment vertical="center"/>
      <protection locked="0"/>
    </xf>
    <xf numFmtId="0" fontId="2" fillId="4" borderId="21" xfId="1" applyFill="1" applyBorder="1" applyProtection="1">
      <alignment vertical="center"/>
      <protection locked="0"/>
    </xf>
    <xf numFmtId="0" fontId="7" fillId="0" borderId="47" xfId="0" applyFont="1" applyBorder="1" applyProtection="1">
      <alignment vertical="center"/>
      <protection locked="0"/>
    </xf>
    <xf numFmtId="0" fontId="2" fillId="5" borderId="6" xfId="1" applyFill="1" applyBorder="1" applyProtection="1">
      <alignment vertical="center"/>
      <protection locked="0"/>
    </xf>
    <xf numFmtId="0" fontId="2" fillId="4" borderId="4" xfId="1" applyFill="1" applyBorder="1" applyProtection="1">
      <alignment vertical="center"/>
      <protection locked="0"/>
    </xf>
    <xf numFmtId="0" fontId="2" fillId="4" borderId="36" xfId="1" applyFill="1" applyBorder="1" applyProtection="1">
      <alignment vertical="center"/>
      <protection locked="0"/>
    </xf>
    <xf numFmtId="0" fontId="2" fillId="5" borderId="5" xfId="1" applyFill="1" applyBorder="1" applyProtection="1">
      <alignment vertical="center"/>
      <protection locked="0"/>
    </xf>
    <xf numFmtId="0" fontId="2" fillId="4" borderId="6" xfId="1" quotePrefix="1" applyFill="1" applyBorder="1" applyProtection="1">
      <alignment vertical="center"/>
      <protection locked="0"/>
    </xf>
    <xf numFmtId="0" fontId="2" fillId="4" borderId="48" xfId="1" applyFill="1" applyBorder="1" applyProtection="1">
      <alignment vertical="center"/>
      <protection locked="0"/>
    </xf>
    <xf numFmtId="0" fontId="2" fillId="6" borderId="21" xfId="1" applyFill="1" applyBorder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53" xfId="0" applyBorder="1" applyProtection="1">
      <alignment vertical="center"/>
      <protection locked="0"/>
    </xf>
    <xf numFmtId="0" fontId="0" fillId="0" borderId="11" xfId="0" applyBorder="1" applyProtection="1">
      <alignment vertical="center"/>
      <protection locked="0"/>
    </xf>
    <xf numFmtId="0" fontId="0" fillId="0" borderId="12" xfId="0" applyBorder="1" applyProtection="1">
      <alignment vertical="center"/>
      <protection locked="0"/>
    </xf>
    <xf numFmtId="0" fontId="0" fillId="0" borderId="52" xfId="0" applyBorder="1" applyAlignment="1" applyProtection="1">
      <alignment horizontal="right" vertical="center"/>
      <protection locked="0"/>
    </xf>
    <xf numFmtId="0" fontId="0" fillId="0" borderId="28" xfId="0" applyBorder="1" applyAlignment="1" applyProtection="1">
      <alignment horizontal="righ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45" xfId="0" applyBorder="1" applyAlignment="1" applyProtection="1">
      <alignment horizontal="right" vertical="center"/>
      <protection locked="0"/>
    </xf>
    <xf numFmtId="0" fontId="2" fillId="2" borderId="52" xfId="1" applyFill="1" applyBorder="1" applyProtection="1">
      <alignment vertical="center"/>
      <protection locked="0"/>
    </xf>
    <xf numFmtId="0" fontId="2" fillId="2" borderId="50" xfId="1" applyFill="1" applyBorder="1" applyProtection="1">
      <alignment vertical="center"/>
      <protection locked="0"/>
    </xf>
    <xf numFmtId="0" fontId="2" fillId="2" borderId="45" xfId="1" applyFill="1" applyBorder="1" applyProtection="1">
      <alignment vertical="center"/>
      <protection locked="0"/>
    </xf>
    <xf numFmtId="0" fontId="2" fillId="2" borderId="51" xfId="1" applyFill="1" applyBorder="1" applyProtection="1">
      <alignment vertical="center"/>
      <protection locked="0"/>
    </xf>
    <xf numFmtId="0" fontId="7" fillId="0" borderId="47" xfId="0" applyFont="1" applyBorder="1">
      <alignment vertical="center"/>
    </xf>
    <xf numFmtId="0" fontId="7" fillId="7" borderId="47" xfId="0" applyFont="1" applyFill="1" applyBorder="1">
      <alignment vertical="center"/>
    </xf>
    <xf numFmtId="0" fontId="7" fillId="0" borderId="47" xfId="0" applyFont="1" applyBorder="1" applyAlignment="1">
      <alignment horizontal="center" vertical="center"/>
    </xf>
    <xf numFmtId="0" fontId="7" fillId="8" borderId="47" xfId="0" applyFont="1" applyFill="1" applyBorder="1">
      <alignment vertical="center"/>
    </xf>
    <xf numFmtId="0" fontId="11" fillId="9" borderId="47" xfId="0" applyFont="1" applyFill="1" applyBorder="1">
      <alignment vertical="center"/>
    </xf>
    <xf numFmtId="0" fontId="11" fillId="10" borderId="47" xfId="0" applyFont="1" applyFill="1" applyBorder="1">
      <alignment vertical="center"/>
    </xf>
    <xf numFmtId="0" fontId="11" fillId="11" borderId="47" xfId="0" applyFont="1" applyFill="1" applyBorder="1">
      <alignment vertical="center"/>
    </xf>
    <xf numFmtId="0" fontId="11" fillId="12" borderId="47" xfId="0" applyFont="1" applyFill="1" applyBorder="1">
      <alignment vertical="center"/>
    </xf>
    <xf numFmtId="0" fontId="7" fillId="13" borderId="47" xfId="0" applyFont="1" applyFill="1" applyBorder="1">
      <alignment vertical="center"/>
    </xf>
    <xf numFmtId="0" fontId="2" fillId="14" borderId="4" xfId="1" applyFill="1" applyBorder="1" applyProtection="1">
      <alignment vertical="center"/>
      <protection locked="0"/>
    </xf>
    <xf numFmtId="0" fontId="2" fillId="14" borderId="5" xfId="1" applyFill="1" applyBorder="1" applyProtection="1">
      <alignment vertical="center"/>
      <protection locked="0"/>
    </xf>
    <xf numFmtId="0" fontId="2" fillId="14" borderId="6" xfId="1" applyFill="1" applyBorder="1" applyProtection="1">
      <alignment vertical="center"/>
      <protection locked="0"/>
    </xf>
    <xf numFmtId="0" fontId="6" fillId="0" borderId="43" xfId="1" applyFont="1" applyBorder="1" applyAlignment="1" applyProtection="1">
      <alignment vertical="center" textRotation="255"/>
      <protection locked="0"/>
    </xf>
    <xf numFmtId="0" fontId="6" fillId="0" borderId="42" xfId="1" applyFont="1" applyBorder="1" applyAlignment="1" applyProtection="1">
      <alignment vertical="center" textRotation="255"/>
      <protection locked="0"/>
    </xf>
    <xf numFmtId="0" fontId="6" fillId="0" borderId="40" xfId="1" applyFont="1" applyBorder="1" applyAlignment="1" applyProtection="1">
      <alignment vertical="center" textRotation="255"/>
      <protection locked="0"/>
    </xf>
    <xf numFmtId="0" fontId="0" fillId="0" borderId="42" xfId="0" applyBorder="1" applyAlignment="1" applyProtection="1">
      <alignment vertical="center" textRotation="255"/>
      <protection locked="0"/>
    </xf>
    <xf numFmtId="0" fontId="0" fillId="0" borderId="40" xfId="0" applyBorder="1" applyAlignment="1" applyProtection="1">
      <alignment vertical="center" textRotation="255"/>
      <protection locked="0"/>
    </xf>
    <xf numFmtId="0" fontId="6" fillId="0" borderId="30" xfId="1" applyFont="1" applyBorder="1" applyAlignment="1" applyProtection="1">
      <alignment vertical="center" textRotation="255"/>
      <protection locked="0"/>
    </xf>
    <xf numFmtId="0" fontId="0" fillId="0" borderId="33" xfId="0" applyBorder="1" applyAlignment="1" applyProtection="1">
      <alignment vertical="center" textRotation="255"/>
      <protection locked="0"/>
    </xf>
    <xf numFmtId="0" fontId="0" fillId="0" borderId="39" xfId="0" applyBorder="1" applyProtection="1">
      <alignment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46" xfId="0" applyBorder="1" applyProtection="1">
      <alignment vertical="center"/>
      <protection locked="0"/>
    </xf>
    <xf numFmtId="0" fontId="2" fillId="0" borderId="34" xfId="1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6" fillId="0" borderId="42" xfId="0" applyFont="1" applyBorder="1" applyAlignment="1" applyProtection="1">
      <alignment vertical="center" textRotation="255"/>
      <protection locked="0"/>
    </xf>
    <xf numFmtId="0" fontId="6" fillId="0" borderId="40" xfId="0" applyFont="1" applyBorder="1" applyAlignment="1" applyProtection="1">
      <alignment vertical="center" textRotation="255"/>
      <protection locked="0"/>
    </xf>
    <xf numFmtId="0" fontId="2" fillId="0" borderId="10" xfId="1" applyBorder="1" applyAlignment="1" applyProtection="1">
      <alignment horizontal="center" vertical="top"/>
      <protection locked="0"/>
    </xf>
    <xf numFmtId="0" fontId="0" fillId="0" borderId="49" xfId="0" applyBorder="1" applyAlignment="1" applyProtection="1">
      <alignment horizontal="center" vertical="top"/>
      <protection locked="0"/>
    </xf>
    <xf numFmtId="0" fontId="2" fillId="0" borderId="25" xfId="1" applyBorder="1" applyAlignment="1" applyProtection="1">
      <alignment horizontal="left" vertical="top"/>
      <protection locked="0"/>
    </xf>
    <xf numFmtId="0" fontId="0" fillId="0" borderId="25" xfId="0" applyBorder="1" applyAlignment="1" applyProtection="1">
      <alignment horizontal="left" vertical="top"/>
      <protection locked="0"/>
    </xf>
    <xf numFmtId="0" fontId="2" fillId="4" borderId="45" xfId="1" applyFill="1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" fillId="0" borderId="16" xfId="1" applyBorder="1" applyAlignment="1" applyProtection="1">
      <alignment horizontal="left" vertical="top"/>
      <protection locked="0"/>
    </xf>
    <xf numFmtId="0" fontId="0" fillId="0" borderId="13" xfId="0" applyBorder="1" applyAlignment="1" applyProtection="1">
      <alignment horizontal="left" vertical="top"/>
      <protection locked="0"/>
    </xf>
    <xf numFmtId="0" fontId="11" fillId="10" borderId="56" xfId="0" applyFont="1" applyFill="1" applyBorder="1">
      <alignment vertical="center"/>
    </xf>
    <xf numFmtId="0" fontId="10" fillId="0" borderId="62" xfId="0" applyFont="1" applyBorder="1">
      <alignment vertical="center"/>
    </xf>
    <xf numFmtId="0" fontId="10" fillId="0" borderId="57" xfId="0" applyFont="1" applyBorder="1">
      <alignment vertical="center"/>
    </xf>
    <xf numFmtId="0" fontId="7" fillId="0" borderId="54" xfId="0" applyFont="1" applyBorder="1" applyAlignment="1">
      <alignment horizontal="center" vertical="center"/>
    </xf>
    <xf numFmtId="0" fontId="10" fillId="0" borderId="55" xfId="0" applyFont="1" applyBorder="1">
      <alignment vertical="center"/>
    </xf>
    <xf numFmtId="0" fontId="7" fillId="7" borderId="54" xfId="0" applyFont="1" applyFill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10" fillId="0" borderId="59" xfId="0" applyFont="1" applyBorder="1">
      <alignment vertical="center"/>
    </xf>
    <xf numFmtId="0" fontId="10" fillId="0" borderId="60" xfId="0" applyFont="1" applyBorder="1">
      <alignment vertical="center"/>
    </xf>
    <xf numFmtId="0" fontId="10" fillId="0" borderId="61" xfId="0" applyFont="1" applyBorder="1">
      <alignment vertical="center"/>
    </xf>
    <xf numFmtId="0" fontId="11" fillId="9" borderId="56" xfId="0" applyFont="1" applyFill="1" applyBorder="1" applyAlignment="1">
      <alignment vertical="top"/>
    </xf>
    <xf numFmtId="0" fontId="2" fillId="0" borderId="34" xfId="1" applyBorder="1" applyAlignment="1">
      <alignment horizontal="center" vertical="center"/>
    </xf>
    <xf numFmtId="0" fontId="2" fillId="0" borderId="35" xfId="1" applyBorder="1" applyAlignment="1">
      <alignment horizontal="center" vertical="center"/>
    </xf>
  </cellXfs>
  <cellStyles count="3">
    <cellStyle name="通貨 2" xfId="2" xr:uid="{DC70574B-A806-4476-A745-CC482B6043CC}"/>
    <cellStyle name="標準" xfId="0" builtinId="0"/>
    <cellStyle name="標準 2" xfId="1" xr:uid="{F150C32F-CD82-4C8B-A618-779E24CC20D9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メイン口座</a:t>
            </a:r>
          </a:p>
        </c:rich>
      </c:tx>
      <c:layout>
        <c:manualLayout>
          <c:xMode val="edge"/>
          <c:yMode val="edge"/>
          <c:x val="0.4295143932307014"/>
          <c:y val="2.1921323900013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3428355894984444E-2"/>
          <c:y val="0.12034806821107201"/>
          <c:w val="0.90739652640395985"/>
          <c:h val="0.75438722378885303"/>
        </c:manualLayout>
      </c:layout>
      <c:scatterChart>
        <c:scatterStyle val="lineMarker"/>
        <c:varyColors val="0"/>
        <c:ser>
          <c:idx val="0"/>
          <c:order val="0"/>
          <c:tx>
            <c:v>メイン口座_計画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　修正案'!$F$1:$AG$1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'ライフプラン_2025版　修正案'!$F$58:$AG$58</c:f>
              <c:numCache>
                <c:formatCode>General</c:formatCode>
                <c:ptCount val="28"/>
                <c:pt idx="0">
                  <c:v>1077</c:v>
                </c:pt>
                <c:pt idx="1">
                  <c:v>1127</c:v>
                </c:pt>
                <c:pt idx="2">
                  <c:v>935</c:v>
                </c:pt>
                <c:pt idx="3">
                  <c:v>823</c:v>
                </c:pt>
                <c:pt idx="4">
                  <c:v>823</c:v>
                </c:pt>
                <c:pt idx="5">
                  <c:v>721</c:v>
                </c:pt>
                <c:pt idx="6">
                  <c:v>719</c:v>
                </c:pt>
                <c:pt idx="7">
                  <c:v>717</c:v>
                </c:pt>
                <c:pt idx="8">
                  <c:v>715</c:v>
                </c:pt>
                <c:pt idx="9">
                  <c:v>963</c:v>
                </c:pt>
                <c:pt idx="10">
                  <c:v>761</c:v>
                </c:pt>
                <c:pt idx="11">
                  <c:v>759</c:v>
                </c:pt>
                <c:pt idx="12">
                  <c:v>697</c:v>
                </c:pt>
                <c:pt idx="13">
                  <c:v>635</c:v>
                </c:pt>
                <c:pt idx="14">
                  <c:v>504</c:v>
                </c:pt>
                <c:pt idx="15">
                  <c:v>373</c:v>
                </c:pt>
                <c:pt idx="16">
                  <c:v>356</c:v>
                </c:pt>
                <c:pt idx="17">
                  <c:v>339</c:v>
                </c:pt>
                <c:pt idx="18">
                  <c:v>322</c:v>
                </c:pt>
                <c:pt idx="19">
                  <c:v>2605</c:v>
                </c:pt>
                <c:pt idx="20">
                  <c:v>2441</c:v>
                </c:pt>
                <c:pt idx="21">
                  <c:v>2277</c:v>
                </c:pt>
                <c:pt idx="22">
                  <c:v>2113</c:v>
                </c:pt>
                <c:pt idx="23">
                  <c:v>1949</c:v>
                </c:pt>
                <c:pt idx="24">
                  <c:v>1785</c:v>
                </c:pt>
                <c:pt idx="25">
                  <c:v>1626</c:v>
                </c:pt>
                <c:pt idx="26">
                  <c:v>1467</c:v>
                </c:pt>
                <c:pt idx="27">
                  <c:v>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5-4EA6-9410-CB01FE7AEE20}"/>
            </c:ext>
          </c:extLst>
        </c:ser>
        <c:ser>
          <c:idx val="1"/>
          <c:order val="1"/>
          <c:tx>
            <c:v>メイン口座＿実績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　修正案'!$F$116:$AI$116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'ライフプラン_2025版　修正案'!$F$117:$AI$117</c:f>
              <c:numCache>
                <c:formatCode>General</c:formatCode>
                <c:ptCount val="30"/>
                <c:pt idx="0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55-4EA6-9410-CB01FE7AE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4232"/>
        <c:axId val="865641712"/>
      </c:scatterChart>
      <c:valAx>
        <c:axId val="8656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1712"/>
        <c:crosses val="autoZero"/>
        <c:crossBetween val="midCat"/>
      </c:valAx>
      <c:valAx>
        <c:axId val="865641712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42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共通口座</a:t>
            </a:r>
          </a:p>
        </c:rich>
      </c:tx>
      <c:layout>
        <c:manualLayout>
          <c:xMode val="edge"/>
          <c:yMode val="edge"/>
          <c:x val="0.43825083598841014"/>
          <c:y val="0.894757364438702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6649081243945817E-2"/>
          <c:y val="6.7075909567300487E-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共通口座_計画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　修正案'!$F$1:$AG$1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'ライフプラン_2025版　修正案'!$F$84:$AG$84</c:f>
              <c:numCache>
                <c:formatCode>General</c:formatCode>
                <c:ptCount val="28"/>
                <c:pt idx="0">
                  <c:v>353</c:v>
                </c:pt>
                <c:pt idx="1">
                  <c:v>366</c:v>
                </c:pt>
                <c:pt idx="2">
                  <c:v>379</c:v>
                </c:pt>
                <c:pt idx="3">
                  <c:v>392</c:v>
                </c:pt>
                <c:pt idx="4">
                  <c:v>405</c:v>
                </c:pt>
                <c:pt idx="5">
                  <c:v>418</c:v>
                </c:pt>
                <c:pt idx="6">
                  <c:v>431</c:v>
                </c:pt>
                <c:pt idx="7">
                  <c:v>444</c:v>
                </c:pt>
                <c:pt idx="8">
                  <c:v>457</c:v>
                </c:pt>
                <c:pt idx="9">
                  <c:v>470</c:v>
                </c:pt>
                <c:pt idx="10">
                  <c:v>483</c:v>
                </c:pt>
                <c:pt idx="11">
                  <c:v>496</c:v>
                </c:pt>
                <c:pt idx="12">
                  <c:v>509</c:v>
                </c:pt>
                <c:pt idx="13">
                  <c:v>522</c:v>
                </c:pt>
                <c:pt idx="14">
                  <c:v>535</c:v>
                </c:pt>
                <c:pt idx="15">
                  <c:v>548</c:v>
                </c:pt>
                <c:pt idx="16">
                  <c:v>549</c:v>
                </c:pt>
                <c:pt idx="17">
                  <c:v>550</c:v>
                </c:pt>
                <c:pt idx="18">
                  <c:v>551</c:v>
                </c:pt>
                <c:pt idx="19">
                  <c:v>552</c:v>
                </c:pt>
                <c:pt idx="20">
                  <c:v>553</c:v>
                </c:pt>
                <c:pt idx="21">
                  <c:v>554</c:v>
                </c:pt>
                <c:pt idx="22">
                  <c:v>555</c:v>
                </c:pt>
                <c:pt idx="23">
                  <c:v>556</c:v>
                </c:pt>
                <c:pt idx="24">
                  <c:v>557</c:v>
                </c:pt>
                <c:pt idx="25">
                  <c:v>558</c:v>
                </c:pt>
                <c:pt idx="26">
                  <c:v>559</c:v>
                </c:pt>
                <c:pt idx="27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E-4F42-91AE-463E1A15B0C3}"/>
            </c:ext>
          </c:extLst>
        </c:ser>
        <c:ser>
          <c:idx val="0"/>
          <c:order val="1"/>
          <c:tx>
            <c:v>共通口座＿実績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　修正案'!$F$136:$AI$136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'ライフプラン_2025版　修正案'!$F$137:$AJ$137</c:f>
              <c:numCache>
                <c:formatCode>General</c:formatCode>
                <c:ptCount val="31"/>
                <c:pt idx="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8E-4F42-91AE-463E1A15B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総合</a:t>
            </a:r>
          </a:p>
        </c:rich>
      </c:tx>
      <c:layout>
        <c:manualLayout>
          <c:xMode val="edge"/>
          <c:yMode val="edge"/>
          <c:x val="0.47004401861116069"/>
          <c:y val="3.5312569098161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2457131480345955E-2"/>
          <c:y val="0.1457796454043463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総合_計画"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　修正案'!$F$96:$AH$96</c:f>
              <c:numCache>
                <c:formatCode>General</c:formatCode>
                <c:ptCount val="29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</c:numCache>
            </c:numRef>
          </c:xVal>
          <c:yVal>
            <c:numRef>
              <c:f>'ライフプラン_2025版　修正案'!$F$109:$AJ$109</c:f>
              <c:numCache>
                <c:formatCode>General</c:formatCode>
                <c:ptCount val="31"/>
                <c:pt idx="0">
                  <c:v>1430</c:v>
                </c:pt>
                <c:pt idx="1">
                  <c:v>1493</c:v>
                </c:pt>
                <c:pt idx="2">
                  <c:v>1314</c:v>
                </c:pt>
                <c:pt idx="3">
                  <c:v>1215</c:v>
                </c:pt>
                <c:pt idx="4">
                  <c:v>1228</c:v>
                </c:pt>
                <c:pt idx="5">
                  <c:v>1139</c:v>
                </c:pt>
                <c:pt idx="6">
                  <c:v>1150</c:v>
                </c:pt>
                <c:pt idx="7">
                  <c:v>1161</c:v>
                </c:pt>
                <c:pt idx="8">
                  <c:v>1172</c:v>
                </c:pt>
                <c:pt idx="9">
                  <c:v>1433</c:v>
                </c:pt>
                <c:pt idx="10">
                  <c:v>1244</c:v>
                </c:pt>
                <c:pt idx="11">
                  <c:v>1255</c:v>
                </c:pt>
                <c:pt idx="12">
                  <c:v>1206</c:v>
                </c:pt>
                <c:pt idx="13">
                  <c:v>1157</c:v>
                </c:pt>
                <c:pt idx="14">
                  <c:v>1039</c:v>
                </c:pt>
                <c:pt idx="15">
                  <c:v>921</c:v>
                </c:pt>
                <c:pt idx="16">
                  <c:v>905</c:v>
                </c:pt>
                <c:pt idx="17">
                  <c:v>889</c:v>
                </c:pt>
                <c:pt idx="18">
                  <c:v>873</c:v>
                </c:pt>
                <c:pt idx="19">
                  <c:v>3157</c:v>
                </c:pt>
                <c:pt idx="20">
                  <c:v>2994</c:v>
                </c:pt>
                <c:pt idx="21">
                  <c:v>2831</c:v>
                </c:pt>
                <c:pt idx="22">
                  <c:v>2668</c:v>
                </c:pt>
                <c:pt idx="23">
                  <c:v>2505</c:v>
                </c:pt>
                <c:pt idx="24">
                  <c:v>2342</c:v>
                </c:pt>
                <c:pt idx="25">
                  <c:v>2184</c:v>
                </c:pt>
                <c:pt idx="26">
                  <c:v>2026</c:v>
                </c:pt>
                <c:pt idx="27">
                  <c:v>1668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5-4B96-A0E4-8C20BFF97243}"/>
            </c:ext>
          </c:extLst>
        </c:ser>
        <c:ser>
          <c:idx val="0"/>
          <c:order val="1"/>
          <c:tx>
            <c:v>総合＿1月実績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　修正案'!$F$96:$AJ$96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0</c:v>
                </c:pt>
              </c:numCache>
            </c:numRef>
          </c:xVal>
          <c:yVal>
            <c:numRef>
              <c:f>'ライフプラン_2025版　修正案'!$F$97:$AI$97</c:f>
              <c:numCache>
                <c:formatCode>General</c:formatCode>
                <c:ptCount val="30"/>
                <c:pt idx="0">
                  <c:v>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5-4B96-A0E4-8C20BFF9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メイン口座</a:t>
            </a:r>
          </a:p>
        </c:rich>
      </c:tx>
      <c:layout>
        <c:manualLayout>
          <c:xMode val="edge"/>
          <c:yMode val="edge"/>
          <c:x val="0.4295143932307014"/>
          <c:y val="2.1921323900013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3428355894984444E-2"/>
          <c:y val="0.12034806821107201"/>
          <c:w val="0.90739652640395985"/>
          <c:h val="0.75438722378885303"/>
        </c:manualLayout>
      </c:layout>
      <c:scatterChart>
        <c:scatterStyle val="lineMarker"/>
        <c:varyColors val="0"/>
        <c:ser>
          <c:idx val="0"/>
          <c:order val="0"/>
          <c:tx>
            <c:v>メイン口座_計画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　修正案'!$F$1:$AG$1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'ライフプラン_2025版　修正案'!$F$58:$AG$58</c:f>
              <c:numCache>
                <c:formatCode>General</c:formatCode>
                <c:ptCount val="28"/>
                <c:pt idx="0">
                  <c:v>1077</c:v>
                </c:pt>
                <c:pt idx="1">
                  <c:v>1127</c:v>
                </c:pt>
                <c:pt idx="2">
                  <c:v>935</c:v>
                </c:pt>
                <c:pt idx="3">
                  <c:v>823</c:v>
                </c:pt>
                <c:pt idx="4">
                  <c:v>823</c:v>
                </c:pt>
                <c:pt idx="5">
                  <c:v>721</c:v>
                </c:pt>
                <c:pt idx="6">
                  <c:v>719</c:v>
                </c:pt>
                <c:pt idx="7">
                  <c:v>717</c:v>
                </c:pt>
                <c:pt idx="8">
                  <c:v>715</c:v>
                </c:pt>
                <c:pt idx="9">
                  <c:v>963</c:v>
                </c:pt>
                <c:pt idx="10">
                  <c:v>761</c:v>
                </c:pt>
                <c:pt idx="11">
                  <c:v>759</c:v>
                </c:pt>
                <c:pt idx="12">
                  <c:v>697</c:v>
                </c:pt>
                <c:pt idx="13">
                  <c:v>635</c:v>
                </c:pt>
                <c:pt idx="14">
                  <c:v>504</c:v>
                </c:pt>
                <c:pt idx="15">
                  <c:v>373</c:v>
                </c:pt>
                <c:pt idx="16">
                  <c:v>356</c:v>
                </c:pt>
                <c:pt idx="17">
                  <c:v>339</c:v>
                </c:pt>
                <c:pt idx="18">
                  <c:v>322</c:v>
                </c:pt>
                <c:pt idx="19">
                  <c:v>2605</c:v>
                </c:pt>
                <c:pt idx="20">
                  <c:v>2441</c:v>
                </c:pt>
                <c:pt idx="21">
                  <c:v>2277</c:v>
                </c:pt>
                <c:pt idx="22">
                  <c:v>2113</c:v>
                </c:pt>
                <c:pt idx="23">
                  <c:v>1949</c:v>
                </c:pt>
                <c:pt idx="24">
                  <c:v>1785</c:v>
                </c:pt>
                <c:pt idx="25">
                  <c:v>1626</c:v>
                </c:pt>
                <c:pt idx="26">
                  <c:v>1467</c:v>
                </c:pt>
                <c:pt idx="27">
                  <c:v>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D-47C0-B4C7-1DB903B220D2}"/>
            </c:ext>
          </c:extLst>
        </c:ser>
        <c:ser>
          <c:idx val="1"/>
          <c:order val="1"/>
          <c:tx>
            <c:v>メイン口座＿実績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　修正案'!$F$116:$AI$116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'ライフプラン_2025版　修正案'!$F$117:$AI$117</c:f>
              <c:numCache>
                <c:formatCode>General</c:formatCode>
                <c:ptCount val="30"/>
                <c:pt idx="0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D-47C0-B4C7-1DB903B220D2}"/>
            </c:ext>
          </c:extLst>
        </c:ser>
        <c:ser>
          <c:idx val="2"/>
          <c:order val="2"/>
          <c:tx>
            <c:v>共通口座＿計画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'ライフプラン_2025版　修正案'!$F$136:$AI$136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'ライフプラン_2025版　修正案'!$F$149:$AI$149</c:f>
              <c:numCache>
                <c:formatCode>General</c:formatCode>
                <c:ptCount val="30"/>
                <c:pt idx="0">
                  <c:v>353</c:v>
                </c:pt>
                <c:pt idx="1">
                  <c:v>366</c:v>
                </c:pt>
                <c:pt idx="2">
                  <c:v>379</c:v>
                </c:pt>
                <c:pt idx="3">
                  <c:v>392</c:v>
                </c:pt>
                <c:pt idx="4">
                  <c:v>405</c:v>
                </c:pt>
                <c:pt idx="5">
                  <c:v>418</c:v>
                </c:pt>
                <c:pt idx="6">
                  <c:v>431</c:v>
                </c:pt>
                <c:pt idx="7">
                  <c:v>444</c:v>
                </c:pt>
                <c:pt idx="8">
                  <c:v>457</c:v>
                </c:pt>
                <c:pt idx="9">
                  <c:v>470</c:v>
                </c:pt>
                <c:pt idx="10">
                  <c:v>483</c:v>
                </c:pt>
                <c:pt idx="11">
                  <c:v>496</c:v>
                </c:pt>
                <c:pt idx="12">
                  <c:v>509</c:v>
                </c:pt>
                <c:pt idx="13">
                  <c:v>522</c:v>
                </c:pt>
                <c:pt idx="14">
                  <c:v>535</c:v>
                </c:pt>
                <c:pt idx="15">
                  <c:v>548</c:v>
                </c:pt>
                <c:pt idx="16">
                  <c:v>549</c:v>
                </c:pt>
                <c:pt idx="17">
                  <c:v>550</c:v>
                </c:pt>
                <c:pt idx="18">
                  <c:v>551</c:v>
                </c:pt>
                <c:pt idx="19">
                  <c:v>552</c:v>
                </c:pt>
                <c:pt idx="20">
                  <c:v>553</c:v>
                </c:pt>
                <c:pt idx="21">
                  <c:v>554</c:v>
                </c:pt>
                <c:pt idx="22">
                  <c:v>555</c:v>
                </c:pt>
                <c:pt idx="23">
                  <c:v>556</c:v>
                </c:pt>
                <c:pt idx="24">
                  <c:v>557</c:v>
                </c:pt>
                <c:pt idx="25">
                  <c:v>558</c:v>
                </c:pt>
                <c:pt idx="26">
                  <c:v>559</c:v>
                </c:pt>
                <c:pt idx="27">
                  <c:v>560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9D-47C0-B4C7-1DB903B22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4232"/>
        <c:axId val="865641712"/>
      </c:scatterChart>
      <c:valAx>
        <c:axId val="8656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1712"/>
        <c:crosses val="autoZero"/>
        <c:crossBetween val="midCat"/>
      </c:valAx>
      <c:valAx>
        <c:axId val="865641712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42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メイン口座</a:t>
            </a:r>
          </a:p>
        </c:rich>
      </c:tx>
      <c:layout>
        <c:manualLayout>
          <c:xMode val="edge"/>
          <c:yMode val="edge"/>
          <c:x val="0.4295143932307014"/>
          <c:y val="2.1921323900013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3428355894984444E-2"/>
          <c:y val="0.12034806821107201"/>
          <c:w val="0.90739652640395985"/>
          <c:h val="0.75438722378885303"/>
        </c:manualLayout>
      </c:layout>
      <c:scatterChart>
        <c:scatterStyle val="lineMarker"/>
        <c:varyColors val="0"/>
        <c:ser>
          <c:idx val="0"/>
          <c:order val="0"/>
          <c:tx>
            <c:v>メイン口座_計画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ライフプラン_2025版!$F$1:$AG$1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ライフプラン_2025版!$F$56:$AG$56</c:f>
              <c:numCache>
                <c:formatCode>General</c:formatCode>
                <c:ptCount val="28"/>
                <c:pt idx="0">
                  <c:v>1099</c:v>
                </c:pt>
                <c:pt idx="1">
                  <c:v>1231</c:v>
                </c:pt>
                <c:pt idx="2">
                  <c:v>1121</c:v>
                </c:pt>
                <c:pt idx="3">
                  <c:v>1091</c:v>
                </c:pt>
                <c:pt idx="4">
                  <c:v>1064</c:v>
                </c:pt>
                <c:pt idx="5">
                  <c:v>1032</c:v>
                </c:pt>
                <c:pt idx="6">
                  <c:v>1100</c:v>
                </c:pt>
                <c:pt idx="7">
                  <c:v>1168</c:v>
                </c:pt>
                <c:pt idx="8">
                  <c:v>1236</c:v>
                </c:pt>
                <c:pt idx="9">
                  <c:v>1554</c:v>
                </c:pt>
                <c:pt idx="10">
                  <c:v>1422</c:v>
                </c:pt>
                <c:pt idx="11">
                  <c:v>1430</c:v>
                </c:pt>
                <c:pt idx="12">
                  <c:v>1378</c:v>
                </c:pt>
                <c:pt idx="13">
                  <c:v>1326</c:v>
                </c:pt>
                <c:pt idx="14">
                  <c:v>1205</c:v>
                </c:pt>
                <c:pt idx="15">
                  <c:v>1084</c:v>
                </c:pt>
                <c:pt idx="16">
                  <c:v>1077</c:v>
                </c:pt>
                <c:pt idx="17">
                  <c:v>1070</c:v>
                </c:pt>
                <c:pt idx="18">
                  <c:v>1063</c:v>
                </c:pt>
                <c:pt idx="19">
                  <c:v>3356</c:v>
                </c:pt>
                <c:pt idx="20">
                  <c:v>3192</c:v>
                </c:pt>
                <c:pt idx="21">
                  <c:v>3028</c:v>
                </c:pt>
                <c:pt idx="22">
                  <c:v>2864</c:v>
                </c:pt>
                <c:pt idx="23">
                  <c:v>2700</c:v>
                </c:pt>
                <c:pt idx="24">
                  <c:v>2536</c:v>
                </c:pt>
                <c:pt idx="25">
                  <c:v>2377</c:v>
                </c:pt>
                <c:pt idx="26">
                  <c:v>2218</c:v>
                </c:pt>
                <c:pt idx="27">
                  <c:v>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5-4658-9F06-A24D78B36E8E}"/>
            </c:ext>
          </c:extLst>
        </c:ser>
        <c:ser>
          <c:idx val="1"/>
          <c:order val="1"/>
          <c:tx>
            <c:v>メイン口座＿実績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ライフプラン_2025版!$F$111:$AI$111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ライフプラン_2025版!$F$112:$AI$112</c:f>
              <c:numCache>
                <c:formatCode>General</c:formatCode>
                <c:ptCount val="30"/>
                <c:pt idx="0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5-4658-9F06-A24D78B36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4232"/>
        <c:axId val="865641712"/>
      </c:scatterChart>
      <c:valAx>
        <c:axId val="8656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1712"/>
        <c:crosses val="autoZero"/>
        <c:crossBetween val="midCat"/>
      </c:valAx>
      <c:valAx>
        <c:axId val="865641712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42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共通口座</a:t>
            </a:r>
          </a:p>
        </c:rich>
      </c:tx>
      <c:layout>
        <c:manualLayout>
          <c:xMode val="edge"/>
          <c:yMode val="edge"/>
          <c:x val="0.43825083598841014"/>
          <c:y val="0.894757364438702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6649081243945817E-2"/>
          <c:y val="6.7075909567300487E-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共通口座_計画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ライフプラン_2025版!$F$1:$AG$1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ライフプラン_2025版!$F$79:$AG$79</c:f>
              <c:numCache>
                <c:formatCode>General</c:formatCode>
                <c:ptCount val="28"/>
                <c:pt idx="0">
                  <c:v>357</c:v>
                </c:pt>
                <c:pt idx="1">
                  <c:v>362</c:v>
                </c:pt>
                <c:pt idx="2">
                  <c:v>367</c:v>
                </c:pt>
                <c:pt idx="3">
                  <c:v>372</c:v>
                </c:pt>
                <c:pt idx="4">
                  <c:v>377</c:v>
                </c:pt>
                <c:pt idx="5">
                  <c:v>382</c:v>
                </c:pt>
                <c:pt idx="6">
                  <c:v>387</c:v>
                </c:pt>
                <c:pt idx="7">
                  <c:v>392</c:v>
                </c:pt>
                <c:pt idx="8">
                  <c:v>397</c:v>
                </c:pt>
                <c:pt idx="9">
                  <c:v>402</c:v>
                </c:pt>
                <c:pt idx="10">
                  <c:v>407</c:v>
                </c:pt>
                <c:pt idx="11">
                  <c:v>412</c:v>
                </c:pt>
                <c:pt idx="12">
                  <c:v>417</c:v>
                </c:pt>
                <c:pt idx="13">
                  <c:v>422</c:v>
                </c:pt>
                <c:pt idx="14">
                  <c:v>427</c:v>
                </c:pt>
                <c:pt idx="15">
                  <c:v>432</c:v>
                </c:pt>
                <c:pt idx="16">
                  <c:v>437</c:v>
                </c:pt>
                <c:pt idx="17">
                  <c:v>442</c:v>
                </c:pt>
                <c:pt idx="18">
                  <c:v>447</c:v>
                </c:pt>
                <c:pt idx="19">
                  <c:v>452</c:v>
                </c:pt>
                <c:pt idx="20">
                  <c:v>457</c:v>
                </c:pt>
                <c:pt idx="21">
                  <c:v>462</c:v>
                </c:pt>
                <c:pt idx="22">
                  <c:v>467</c:v>
                </c:pt>
                <c:pt idx="23">
                  <c:v>472</c:v>
                </c:pt>
                <c:pt idx="24">
                  <c:v>477</c:v>
                </c:pt>
                <c:pt idx="25">
                  <c:v>482</c:v>
                </c:pt>
                <c:pt idx="26">
                  <c:v>487</c:v>
                </c:pt>
                <c:pt idx="27">
                  <c:v>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D-4DCC-8C05-79379C6C0EA6}"/>
            </c:ext>
          </c:extLst>
        </c:ser>
        <c:ser>
          <c:idx val="0"/>
          <c:order val="1"/>
          <c:tx>
            <c:v>共通口座＿実績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ライフプラン_2025版!$F$131:$AI$131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ライフプラン_2025版!$F$132:$AJ$132</c:f>
              <c:numCache>
                <c:formatCode>General</c:formatCode>
                <c:ptCount val="31"/>
                <c:pt idx="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D-4DCC-8C05-79379C6C0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総合</a:t>
            </a:r>
          </a:p>
        </c:rich>
      </c:tx>
      <c:layout>
        <c:manualLayout>
          <c:xMode val="edge"/>
          <c:yMode val="edge"/>
          <c:x val="0.47004401861116069"/>
          <c:y val="3.5312569098161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2457131480345955E-2"/>
          <c:y val="0.1457796454043463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総合_計画"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ライフプラン_2025版!$F$91:$AH$91</c:f>
              <c:numCache>
                <c:formatCode>General</c:formatCode>
                <c:ptCount val="29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</c:numCache>
            </c:numRef>
          </c:xVal>
          <c:yVal>
            <c:numRef>
              <c:f>ライフプラン_2025版!$F$104:$AJ$104</c:f>
              <c:numCache>
                <c:formatCode>General</c:formatCode>
                <c:ptCount val="31"/>
                <c:pt idx="0">
                  <c:v>1456</c:v>
                </c:pt>
                <c:pt idx="1">
                  <c:v>1593</c:v>
                </c:pt>
                <c:pt idx="2">
                  <c:v>1488</c:v>
                </c:pt>
                <c:pt idx="3">
                  <c:v>1463</c:v>
                </c:pt>
                <c:pt idx="4">
                  <c:v>1441</c:v>
                </c:pt>
                <c:pt idx="5">
                  <c:v>1414</c:v>
                </c:pt>
                <c:pt idx="6">
                  <c:v>1487</c:v>
                </c:pt>
                <c:pt idx="7">
                  <c:v>1560</c:v>
                </c:pt>
                <c:pt idx="8">
                  <c:v>1633</c:v>
                </c:pt>
                <c:pt idx="9">
                  <c:v>1956</c:v>
                </c:pt>
                <c:pt idx="10">
                  <c:v>1829</c:v>
                </c:pt>
                <c:pt idx="11">
                  <c:v>1842</c:v>
                </c:pt>
                <c:pt idx="12">
                  <c:v>1795</c:v>
                </c:pt>
                <c:pt idx="13">
                  <c:v>1748</c:v>
                </c:pt>
                <c:pt idx="14">
                  <c:v>1632</c:v>
                </c:pt>
                <c:pt idx="15">
                  <c:v>1516</c:v>
                </c:pt>
                <c:pt idx="16">
                  <c:v>1514</c:v>
                </c:pt>
                <c:pt idx="17">
                  <c:v>1512</c:v>
                </c:pt>
                <c:pt idx="18">
                  <c:v>1510</c:v>
                </c:pt>
                <c:pt idx="19">
                  <c:v>3808</c:v>
                </c:pt>
                <c:pt idx="20">
                  <c:v>3649</c:v>
                </c:pt>
                <c:pt idx="21">
                  <c:v>3490</c:v>
                </c:pt>
                <c:pt idx="22">
                  <c:v>3331</c:v>
                </c:pt>
                <c:pt idx="23">
                  <c:v>3172</c:v>
                </c:pt>
                <c:pt idx="24">
                  <c:v>3013</c:v>
                </c:pt>
                <c:pt idx="25">
                  <c:v>2859</c:v>
                </c:pt>
                <c:pt idx="26">
                  <c:v>2705</c:v>
                </c:pt>
                <c:pt idx="27">
                  <c:v>2351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A-46CD-A543-A7858E5902C1}"/>
            </c:ext>
          </c:extLst>
        </c:ser>
        <c:ser>
          <c:idx val="0"/>
          <c:order val="1"/>
          <c:tx>
            <c:v>総合＿1月実績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ライフプラン_2025版!$F$91:$AJ$91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0</c:v>
                </c:pt>
              </c:numCache>
            </c:numRef>
          </c:xVal>
          <c:yVal>
            <c:numRef>
              <c:f>ライフプラン_2025版!$F$92:$AI$92</c:f>
              <c:numCache>
                <c:formatCode>General</c:formatCode>
                <c:ptCount val="30"/>
                <c:pt idx="0">
                  <c:v>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6A-46CD-A543-A7858E590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メイン口座</a:t>
            </a:r>
          </a:p>
        </c:rich>
      </c:tx>
      <c:layout>
        <c:manualLayout>
          <c:xMode val="edge"/>
          <c:yMode val="edge"/>
          <c:x val="0.4295143932307014"/>
          <c:y val="2.1921323900013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3428355894984444E-2"/>
          <c:y val="0.12034806821107201"/>
          <c:w val="0.90739652640395985"/>
          <c:h val="0.75438722378885303"/>
        </c:manualLayout>
      </c:layout>
      <c:scatterChart>
        <c:scatterStyle val="lineMarker"/>
        <c:varyColors val="0"/>
        <c:ser>
          <c:idx val="0"/>
          <c:order val="0"/>
          <c:tx>
            <c:v>メイン口座_計画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 (3)'!$F$1:$AG$1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'ライフプラン_2025版 (3)'!$F$57:$AG$57</c:f>
              <c:numCache>
                <c:formatCode>General</c:formatCode>
                <c:ptCount val="28"/>
                <c:pt idx="0">
                  <c:v>1005</c:v>
                </c:pt>
                <c:pt idx="1">
                  <c:v>843</c:v>
                </c:pt>
                <c:pt idx="2">
                  <c:v>739</c:v>
                </c:pt>
                <c:pt idx="3">
                  <c:v>715</c:v>
                </c:pt>
                <c:pt idx="4">
                  <c:v>681</c:v>
                </c:pt>
                <c:pt idx="5">
                  <c:v>644</c:v>
                </c:pt>
                <c:pt idx="6">
                  <c:v>707</c:v>
                </c:pt>
                <c:pt idx="7">
                  <c:v>770</c:v>
                </c:pt>
                <c:pt idx="8">
                  <c:v>833</c:v>
                </c:pt>
                <c:pt idx="9">
                  <c:v>1146</c:v>
                </c:pt>
                <c:pt idx="10">
                  <c:v>1009</c:v>
                </c:pt>
                <c:pt idx="11">
                  <c:v>1012</c:v>
                </c:pt>
                <c:pt idx="12">
                  <c:v>955</c:v>
                </c:pt>
                <c:pt idx="13">
                  <c:v>898</c:v>
                </c:pt>
                <c:pt idx="14">
                  <c:v>772</c:v>
                </c:pt>
                <c:pt idx="15">
                  <c:v>646</c:v>
                </c:pt>
                <c:pt idx="16">
                  <c:v>644</c:v>
                </c:pt>
                <c:pt idx="17">
                  <c:v>642</c:v>
                </c:pt>
                <c:pt idx="18">
                  <c:v>640</c:v>
                </c:pt>
                <c:pt idx="19">
                  <c:v>2938</c:v>
                </c:pt>
                <c:pt idx="20">
                  <c:v>2779</c:v>
                </c:pt>
                <c:pt idx="21">
                  <c:v>2620</c:v>
                </c:pt>
                <c:pt idx="22">
                  <c:v>2461</c:v>
                </c:pt>
                <c:pt idx="23">
                  <c:v>2302</c:v>
                </c:pt>
                <c:pt idx="24">
                  <c:v>2143</c:v>
                </c:pt>
                <c:pt idx="25">
                  <c:v>1984</c:v>
                </c:pt>
                <c:pt idx="26">
                  <c:v>1825</c:v>
                </c:pt>
                <c:pt idx="27">
                  <c:v>1466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C-4BB7-B918-1E4B3B147270}"/>
            </c:ext>
          </c:extLst>
        </c:ser>
        <c:ser>
          <c:idx val="1"/>
          <c:order val="1"/>
          <c:tx>
            <c:v>メイン口座＿実績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 (3)'!$F$112:$AI$112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'ライフプラン_2025版 (3)'!$F$113:$AI$113</c:f>
              <c:numCache>
                <c:formatCode>General</c:formatCode>
                <c:ptCount val="30"/>
                <c:pt idx="0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5C-4BB7-B918-1E4B3B147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4232"/>
        <c:axId val="865641712"/>
      </c:scatterChart>
      <c:valAx>
        <c:axId val="8656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1712"/>
        <c:crosses val="autoZero"/>
        <c:crossBetween val="midCat"/>
      </c:valAx>
      <c:valAx>
        <c:axId val="865641712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42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共通口座</a:t>
            </a:r>
          </a:p>
        </c:rich>
      </c:tx>
      <c:layout>
        <c:manualLayout>
          <c:xMode val="edge"/>
          <c:yMode val="edge"/>
          <c:x val="0.43825083598841014"/>
          <c:y val="0.894757364438702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6649081243945817E-2"/>
          <c:y val="6.7075909567300487E-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共通口座_計画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 (3)'!$F$1:$AG$1</c:f>
              <c:numCache>
                <c:formatCode>General</c:formatCode>
                <c:ptCount val="2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</c:numCache>
            </c:numRef>
          </c:xVal>
          <c:yVal>
            <c:numRef>
              <c:f>'ライフプラン_2025版 (3)'!$F$80:$AG$80</c:f>
              <c:numCache>
                <c:formatCode>General</c:formatCode>
                <c:ptCount val="28"/>
                <c:pt idx="0">
                  <c:v>357</c:v>
                </c:pt>
                <c:pt idx="1">
                  <c:v>362</c:v>
                </c:pt>
                <c:pt idx="2">
                  <c:v>367</c:v>
                </c:pt>
                <c:pt idx="3">
                  <c:v>372</c:v>
                </c:pt>
                <c:pt idx="4">
                  <c:v>377</c:v>
                </c:pt>
                <c:pt idx="5">
                  <c:v>382</c:v>
                </c:pt>
                <c:pt idx="6">
                  <c:v>387</c:v>
                </c:pt>
                <c:pt idx="7">
                  <c:v>392</c:v>
                </c:pt>
                <c:pt idx="8">
                  <c:v>397</c:v>
                </c:pt>
                <c:pt idx="9">
                  <c:v>402</c:v>
                </c:pt>
                <c:pt idx="10">
                  <c:v>407</c:v>
                </c:pt>
                <c:pt idx="11">
                  <c:v>412</c:v>
                </c:pt>
                <c:pt idx="12">
                  <c:v>417</c:v>
                </c:pt>
                <c:pt idx="13">
                  <c:v>422</c:v>
                </c:pt>
                <c:pt idx="14">
                  <c:v>427</c:v>
                </c:pt>
                <c:pt idx="15">
                  <c:v>432</c:v>
                </c:pt>
                <c:pt idx="16">
                  <c:v>437</c:v>
                </c:pt>
                <c:pt idx="17">
                  <c:v>442</c:v>
                </c:pt>
                <c:pt idx="18">
                  <c:v>447</c:v>
                </c:pt>
                <c:pt idx="19">
                  <c:v>452</c:v>
                </c:pt>
                <c:pt idx="20">
                  <c:v>457</c:v>
                </c:pt>
                <c:pt idx="21">
                  <c:v>462</c:v>
                </c:pt>
                <c:pt idx="22">
                  <c:v>467</c:v>
                </c:pt>
                <c:pt idx="23">
                  <c:v>472</c:v>
                </c:pt>
                <c:pt idx="24">
                  <c:v>477</c:v>
                </c:pt>
                <c:pt idx="25">
                  <c:v>482</c:v>
                </c:pt>
                <c:pt idx="26">
                  <c:v>487</c:v>
                </c:pt>
                <c:pt idx="27">
                  <c:v>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A-4BA4-BBCC-6E4A5E4312C3}"/>
            </c:ext>
          </c:extLst>
        </c:ser>
        <c:ser>
          <c:idx val="0"/>
          <c:order val="1"/>
          <c:tx>
            <c:v>共通口座＿実績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 (3)'!$F$132:$AI$132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'ライフプラン_2025版 (3)'!$F$133:$AJ$133</c:f>
              <c:numCache>
                <c:formatCode>General</c:formatCode>
                <c:ptCount val="31"/>
                <c:pt idx="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A-4BA4-BBCC-6E4A5E431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総合</a:t>
            </a:r>
          </a:p>
        </c:rich>
      </c:tx>
      <c:layout>
        <c:manualLayout>
          <c:xMode val="edge"/>
          <c:yMode val="edge"/>
          <c:x val="0.47004401861116069"/>
          <c:y val="3.5312569098161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2457131480345955E-2"/>
          <c:y val="0.1457796454043463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総合_計画"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'ライフプラン_2025版 (3)'!$F$92:$AH$92</c:f>
              <c:numCache>
                <c:formatCode>General</c:formatCode>
                <c:ptCount val="29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</c:numCache>
            </c:numRef>
          </c:xVal>
          <c:yVal>
            <c:numRef>
              <c:f>'ライフプラン_2025版 (3)'!$F$105:$AJ$105</c:f>
              <c:numCache>
                <c:formatCode>General</c:formatCode>
                <c:ptCount val="31"/>
                <c:pt idx="0">
                  <c:v>1362</c:v>
                </c:pt>
                <c:pt idx="1">
                  <c:v>1205</c:v>
                </c:pt>
                <c:pt idx="2">
                  <c:v>1106</c:v>
                </c:pt>
                <c:pt idx="3">
                  <c:v>1087</c:v>
                </c:pt>
                <c:pt idx="4">
                  <c:v>1058</c:v>
                </c:pt>
                <c:pt idx="5">
                  <c:v>1026</c:v>
                </c:pt>
                <c:pt idx="6">
                  <c:v>1094</c:v>
                </c:pt>
                <c:pt idx="7">
                  <c:v>1162</c:v>
                </c:pt>
                <c:pt idx="8">
                  <c:v>1230</c:v>
                </c:pt>
                <c:pt idx="9">
                  <c:v>1548</c:v>
                </c:pt>
                <c:pt idx="10">
                  <c:v>1416</c:v>
                </c:pt>
                <c:pt idx="11">
                  <c:v>1424</c:v>
                </c:pt>
                <c:pt idx="12">
                  <c:v>1372</c:v>
                </c:pt>
                <c:pt idx="13">
                  <c:v>1320</c:v>
                </c:pt>
                <c:pt idx="14">
                  <c:v>1199</c:v>
                </c:pt>
                <c:pt idx="15">
                  <c:v>1078</c:v>
                </c:pt>
                <c:pt idx="16">
                  <c:v>1081</c:v>
                </c:pt>
                <c:pt idx="17">
                  <c:v>1084</c:v>
                </c:pt>
                <c:pt idx="18">
                  <c:v>1087</c:v>
                </c:pt>
                <c:pt idx="19">
                  <c:v>3390</c:v>
                </c:pt>
                <c:pt idx="20">
                  <c:v>3236</c:v>
                </c:pt>
                <c:pt idx="21">
                  <c:v>3082</c:v>
                </c:pt>
                <c:pt idx="22">
                  <c:v>2928</c:v>
                </c:pt>
                <c:pt idx="23">
                  <c:v>2774</c:v>
                </c:pt>
                <c:pt idx="24">
                  <c:v>2620</c:v>
                </c:pt>
                <c:pt idx="25">
                  <c:v>2466</c:v>
                </c:pt>
                <c:pt idx="26">
                  <c:v>2312</c:v>
                </c:pt>
                <c:pt idx="27">
                  <c:v>1958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0-4C00-B483-D756D1840D15}"/>
            </c:ext>
          </c:extLst>
        </c:ser>
        <c:ser>
          <c:idx val="0"/>
          <c:order val="1"/>
          <c:tx>
            <c:v>総合＿1月実績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'ライフプラン_2025版 (3)'!$F$92:$AJ$92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0</c:v>
                </c:pt>
              </c:numCache>
            </c:numRef>
          </c:xVal>
          <c:yVal>
            <c:numRef>
              <c:f>'ライフプラン_2025版 (3)'!$F$93:$AI$93</c:f>
              <c:numCache>
                <c:formatCode>General</c:formatCode>
                <c:ptCount val="30"/>
                <c:pt idx="0">
                  <c:v>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20-4C00-B483-D756D184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年金選択率　25%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'[1]20190413_介護用保険追加'!$C$1:$AK$1</c:f>
              <c:numCache>
                <c:formatCode>General</c:formatCode>
                <c:ptCount val="3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  <c:pt idx="33">
                  <c:v>2051</c:v>
                </c:pt>
                <c:pt idx="34">
                  <c:v>2052</c:v>
                </c:pt>
              </c:numCache>
            </c:numRef>
          </c:xVal>
          <c:yVal>
            <c:numRef>
              <c:f>'[1]20190413_介護用保険追加'!$C$38:$AM$38</c:f>
              <c:numCache>
                <c:formatCode>General</c:formatCode>
                <c:ptCount val="37"/>
                <c:pt idx="0">
                  <c:v>3221</c:v>
                </c:pt>
                <c:pt idx="1">
                  <c:v>3141</c:v>
                </c:pt>
                <c:pt idx="2">
                  <c:v>2843</c:v>
                </c:pt>
                <c:pt idx="3">
                  <c:v>2545</c:v>
                </c:pt>
                <c:pt idx="4">
                  <c:v>2247</c:v>
                </c:pt>
                <c:pt idx="5">
                  <c:v>1583</c:v>
                </c:pt>
                <c:pt idx="6">
                  <c:v>1207</c:v>
                </c:pt>
                <c:pt idx="7">
                  <c:v>831</c:v>
                </c:pt>
                <c:pt idx="8">
                  <c:v>1315</c:v>
                </c:pt>
                <c:pt idx="9">
                  <c:v>1254</c:v>
                </c:pt>
                <c:pt idx="10">
                  <c:v>1193</c:v>
                </c:pt>
                <c:pt idx="11">
                  <c:v>1252</c:v>
                </c:pt>
                <c:pt idx="12">
                  <c:v>1360</c:v>
                </c:pt>
                <c:pt idx="13">
                  <c:v>1468</c:v>
                </c:pt>
                <c:pt idx="14">
                  <c:v>1576</c:v>
                </c:pt>
                <c:pt idx="15">
                  <c:v>1684</c:v>
                </c:pt>
                <c:pt idx="16">
                  <c:v>1792</c:v>
                </c:pt>
                <c:pt idx="17">
                  <c:v>2000</c:v>
                </c:pt>
                <c:pt idx="18">
                  <c:v>2148</c:v>
                </c:pt>
                <c:pt idx="19">
                  <c:v>2296</c:v>
                </c:pt>
                <c:pt idx="20">
                  <c:v>2444</c:v>
                </c:pt>
                <c:pt idx="21">
                  <c:v>2523</c:v>
                </c:pt>
                <c:pt idx="22">
                  <c:v>3302</c:v>
                </c:pt>
                <c:pt idx="23">
                  <c:v>4637</c:v>
                </c:pt>
                <c:pt idx="24">
                  <c:v>4472</c:v>
                </c:pt>
                <c:pt idx="25">
                  <c:v>4307</c:v>
                </c:pt>
                <c:pt idx="26">
                  <c:v>4142</c:v>
                </c:pt>
                <c:pt idx="27">
                  <c:v>3977</c:v>
                </c:pt>
                <c:pt idx="28">
                  <c:v>3812</c:v>
                </c:pt>
                <c:pt idx="29">
                  <c:v>3647</c:v>
                </c:pt>
                <c:pt idx="30">
                  <c:v>3482</c:v>
                </c:pt>
                <c:pt idx="31">
                  <c:v>3317</c:v>
                </c:pt>
                <c:pt idx="32">
                  <c:v>3152</c:v>
                </c:pt>
                <c:pt idx="33">
                  <c:v>2987</c:v>
                </c:pt>
                <c:pt idx="34">
                  <c:v>2522</c:v>
                </c:pt>
                <c:pt idx="35">
                  <c:v>2522</c:v>
                </c:pt>
                <c:pt idx="36">
                  <c:v>2522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B9-4143-8113-AB4308712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155605"/>
        <c:axId val="1978997552"/>
      </c:scatterChart>
      <c:valAx>
        <c:axId val="1988155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978997552"/>
        <c:crosses val="autoZero"/>
        <c:crossBetween val="midCat"/>
      </c:valAx>
      <c:valAx>
        <c:axId val="1978997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98815560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val>
            <c:numRef>
              <c:f>'[1]20181113_Prudential'!$N$34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473-4F2A-B567-0034E07C8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183334"/>
        <c:axId val="1485195234"/>
      </c:barChart>
      <c:catAx>
        <c:axId val="591183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485195234"/>
        <c:crosses val="autoZero"/>
        <c:auto val="1"/>
        <c:lblAlgn val="ctr"/>
        <c:lblOffset val="100"/>
        <c:noMultiLvlLbl val="1"/>
      </c:catAx>
      <c:valAx>
        <c:axId val="1485195234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5911833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ja-JP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180976</xdr:rowOff>
    </xdr:from>
    <xdr:to>
      <xdr:col>17</xdr:col>
      <xdr:colOff>28575</xdr:colOff>
      <xdr:row>36</xdr:row>
      <xdr:rowOff>234001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6144EA-A7C9-58AE-FEF9-66CCA6BCF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133476"/>
          <a:ext cx="10906125" cy="767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280144</xdr:colOff>
      <xdr:row>112</xdr:row>
      <xdr:rowOff>124382</xdr:rowOff>
    </xdr:from>
    <xdr:to>
      <xdr:col>3</xdr:col>
      <xdr:colOff>4403910</xdr:colOff>
      <xdr:row>129</xdr:row>
      <xdr:rowOff>179294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3475726-E7F9-4487-A4CD-63CA1E908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347383</xdr:colOff>
      <xdr:row>134</xdr:row>
      <xdr:rowOff>190502</xdr:rowOff>
    </xdr:from>
    <xdr:to>
      <xdr:col>3</xdr:col>
      <xdr:colOff>4415118</xdr:colOff>
      <xdr:row>151</xdr:row>
      <xdr:rowOff>224118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9D6F6FE-FF2F-49FC-8610-256934907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11206</xdr:colOff>
      <xdr:row>92</xdr:row>
      <xdr:rowOff>123265</xdr:rowOff>
    </xdr:from>
    <xdr:to>
      <xdr:col>3</xdr:col>
      <xdr:colOff>4370294</xdr:colOff>
      <xdr:row>109</xdr:row>
      <xdr:rowOff>168087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C6E21A3-F921-423C-9E46-FAFD9F390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155</xdr:row>
      <xdr:rowOff>0</xdr:rowOff>
    </xdr:from>
    <xdr:to>
      <xdr:col>4</xdr:col>
      <xdr:colOff>340981</xdr:colOff>
      <xdr:row>172</xdr:row>
      <xdr:rowOff>109340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C6BFF50-0D26-459F-8FA0-5C6A43F53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280144</xdr:colOff>
      <xdr:row>107</xdr:row>
      <xdr:rowOff>124382</xdr:rowOff>
    </xdr:from>
    <xdr:to>
      <xdr:col>3</xdr:col>
      <xdr:colOff>4403910</xdr:colOff>
      <xdr:row>124</xdr:row>
      <xdr:rowOff>179294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A4DFD91-C5F4-4DF6-B6CC-49B7C2170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347383</xdr:colOff>
      <xdr:row>129</xdr:row>
      <xdr:rowOff>190502</xdr:rowOff>
    </xdr:from>
    <xdr:to>
      <xdr:col>3</xdr:col>
      <xdr:colOff>4415118</xdr:colOff>
      <xdr:row>146</xdr:row>
      <xdr:rowOff>224118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A972720-7E32-4052-84AB-96F93C49D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11206</xdr:colOff>
      <xdr:row>87</xdr:row>
      <xdr:rowOff>123265</xdr:rowOff>
    </xdr:from>
    <xdr:to>
      <xdr:col>3</xdr:col>
      <xdr:colOff>4370294</xdr:colOff>
      <xdr:row>104</xdr:row>
      <xdr:rowOff>168087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1A77201-D4BD-4ACC-ADA8-7D17C35C1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280144</xdr:colOff>
      <xdr:row>108</xdr:row>
      <xdr:rowOff>124382</xdr:rowOff>
    </xdr:from>
    <xdr:to>
      <xdr:col>3</xdr:col>
      <xdr:colOff>4403910</xdr:colOff>
      <xdr:row>125</xdr:row>
      <xdr:rowOff>179294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E38580D-3BF9-41F1-B2CB-B11714A2A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347383</xdr:colOff>
      <xdr:row>130</xdr:row>
      <xdr:rowOff>190502</xdr:rowOff>
    </xdr:from>
    <xdr:to>
      <xdr:col>3</xdr:col>
      <xdr:colOff>4415118</xdr:colOff>
      <xdr:row>147</xdr:row>
      <xdr:rowOff>224118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5D8CA7B-8681-41F7-A621-3305A3238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11206</xdr:colOff>
      <xdr:row>88</xdr:row>
      <xdr:rowOff>123265</xdr:rowOff>
    </xdr:from>
    <xdr:to>
      <xdr:col>3</xdr:col>
      <xdr:colOff>4370294</xdr:colOff>
      <xdr:row>105</xdr:row>
      <xdr:rowOff>168087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0F1453D-9791-41BB-8E00-6303B8782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40</xdr:row>
      <xdr:rowOff>104775</xdr:rowOff>
    </xdr:from>
    <xdr:ext cx="5800725" cy="4686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62C615-DF56-403C-B3D2-DE89D8DFF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1657350</xdr:colOff>
      <xdr:row>33</xdr:row>
      <xdr:rowOff>114300</xdr:rowOff>
    </xdr:from>
    <xdr:ext cx="5715000" cy="3533775"/>
    <xdr:graphicFrame macro="">
      <xdr:nvGraphicFramePr>
        <xdr:cNvPr id="2" name="Chart 3" title="グラフ">
          <a:extLst>
            <a:ext uri="{FF2B5EF4-FFF2-40B4-BE49-F238E27FC236}">
              <a16:creationId xmlns:a16="http://schemas.microsoft.com/office/drawing/2014/main" id="{2FA0C1AF-81D2-4567-9FD8-FA9AC3C07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_USER\Documents\Temp\&#12510;&#12493;&#12540;&#12501;&#12525;&#12540;\&#26087;\&#12461;&#12515;&#12483;&#12471;&#12517;&#12501;&#12525;&#12540;.xlsx" TargetMode="External"/><Relationship Id="rId1" Type="http://schemas.openxmlformats.org/officeDocument/2006/relationships/externalLinkPath" Target="&#26087;/&#12461;&#12515;&#12483;&#12471;&#12517;&#12501;&#12525;&#12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50131_支出入見直し予想"/>
      <sheetName val="20190413_介護用保険追加"/>
      <sheetName val="20190107_１次年金25%"/>
      <sheetName val="20181113_Prudential"/>
      <sheetName val="Sheet2"/>
    </sheetNames>
    <sheetDataSet>
      <sheetData sheetId="0"/>
      <sheetData sheetId="1">
        <row r="1">
          <cell r="C1">
            <v>2018</v>
          </cell>
          <cell r="D1">
            <v>2019</v>
          </cell>
          <cell r="E1">
            <v>2020</v>
          </cell>
          <cell r="F1">
            <v>2021</v>
          </cell>
          <cell r="G1">
            <v>2022</v>
          </cell>
          <cell r="H1">
            <v>2023</v>
          </cell>
          <cell r="I1">
            <v>2024</v>
          </cell>
          <cell r="J1">
            <v>2025</v>
          </cell>
          <cell r="K1">
            <v>2026</v>
          </cell>
          <cell r="L1">
            <v>2027</v>
          </cell>
          <cell r="M1">
            <v>2028</v>
          </cell>
          <cell r="N1">
            <v>2029</v>
          </cell>
          <cell r="O1">
            <v>2030</v>
          </cell>
          <cell r="P1">
            <v>2031</v>
          </cell>
          <cell r="Q1">
            <v>2032</v>
          </cell>
          <cell r="R1">
            <v>2033</v>
          </cell>
          <cell r="S1">
            <v>2034</v>
          </cell>
          <cell r="T1">
            <v>2035</v>
          </cell>
          <cell r="U1">
            <v>2036</v>
          </cell>
          <cell r="V1">
            <v>2037</v>
          </cell>
          <cell r="W1">
            <v>2038</v>
          </cell>
          <cell r="X1">
            <v>2039</v>
          </cell>
          <cell r="Y1">
            <v>2040</v>
          </cell>
          <cell r="Z1">
            <v>2041</v>
          </cell>
          <cell r="AA1">
            <v>2042</v>
          </cell>
          <cell r="AB1">
            <v>2043</v>
          </cell>
          <cell r="AC1">
            <v>2044</v>
          </cell>
          <cell r="AD1">
            <v>2045</v>
          </cell>
          <cell r="AE1">
            <v>2046</v>
          </cell>
          <cell r="AF1">
            <v>2047</v>
          </cell>
          <cell r="AG1">
            <v>2048</v>
          </cell>
          <cell r="AH1">
            <v>2049</v>
          </cell>
          <cell r="AI1">
            <v>2050</v>
          </cell>
          <cell r="AJ1">
            <v>2051</v>
          </cell>
          <cell r="AK1">
            <v>2052</v>
          </cell>
        </row>
        <row r="38">
          <cell r="C38">
            <v>3221</v>
          </cell>
          <cell r="D38">
            <v>3141</v>
          </cell>
          <cell r="E38">
            <v>2843</v>
          </cell>
          <cell r="F38">
            <v>2545</v>
          </cell>
          <cell r="G38">
            <v>2247</v>
          </cell>
          <cell r="H38">
            <v>1583</v>
          </cell>
          <cell r="I38">
            <v>1207</v>
          </cell>
          <cell r="J38">
            <v>831</v>
          </cell>
          <cell r="K38">
            <v>1315</v>
          </cell>
          <cell r="L38">
            <v>1254</v>
          </cell>
          <cell r="M38">
            <v>1193</v>
          </cell>
          <cell r="N38">
            <v>1252</v>
          </cell>
          <cell r="O38">
            <v>1360</v>
          </cell>
          <cell r="P38">
            <v>1468</v>
          </cell>
          <cell r="Q38">
            <v>1576</v>
          </cell>
          <cell r="R38">
            <v>1684</v>
          </cell>
          <cell r="S38">
            <v>1792</v>
          </cell>
          <cell r="T38">
            <v>2000</v>
          </cell>
          <cell r="U38">
            <v>2148</v>
          </cell>
          <cell r="V38">
            <v>2296</v>
          </cell>
          <cell r="W38">
            <v>2444</v>
          </cell>
          <cell r="X38">
            <v>2523</v>
          </cell>
          <cell r="Y38">
            <v>3302</v>
          </cell>
          <cell r="Z38">
            <v>4637</v>
          </cell>
          <cell r="AA38">
            <v>4472</v>
          </cell>
          <cell r="AB38">
            <v>4307</v>
          </cell>
          <cell r="AC38">
            <v>4142</v>
          </cell>
          <cell r="AD38">
            <v>3977</v>
          </cell>
          <cell r="AE38">
            <v>3812</v>
          </cell>
          <cell r="AF38">
            <v>3647</v>
          </cell>
          <cell r="AG38">
            <v>3482</v>
          </cell>
          <cell r="AH38">
            <v>3317</v>
          </cell>
          <cell r="AI38">
            <v>3152</v>
          </cell>
          <cell r="AJ38">
            <v>2987</v>
          </cell>
          <cell r="AK38">
            <v>2522</v>
          </cell>
          <cell r="AL38">
            <v>2522</v>
          </cell>
          <cell r="AM38">
            <v>2522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1C63-3443-4D06-9D32-5D2FDF54EA9D}">
  <dimension ref="A1"/>
  <sheetViews>
    <sheetView topLeftCell="E11" zoomScale="160" zoomScaleNormal="160" workbookViewId="0">
      <selection activeCell="S34" sqref="S3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1AAA-79B4-44A3-AECB-FD27B988ED59}">
  <dimension ref="A1:AL150"/>
  <sheetViews>
    <sheetView tabSelected="1" zoomScaleNormal="100" workbookViewId="0">
      <pane ySplit="1" topLeftCell="A94" activePane="bottomLeft" state="frozen"/>
      <selection pane="bottomLeft" activeCell="A2" sqref="A2:A15"/>
    </sheetView>
  </sheetViews>
  <sheetFormatPr defaultRowHeight="18.75"/>
  <cols>
    <col min="1" max="1" width="11" style="54" bestFit="1" customWidth="1"/>
    <col min="2" max="2" width="19.25" style="54" bestFit="1" customWidth="1"/>
    <col min="3" max="3" width="5.375" style="54" bestFit="1" customWidth="1"/>
    <col min="4" max="4" width="67.625" style="54" bestFit="1" customWidth="1"/>
    <col min="5" max="16384" width="9" style="54"/>
  </cols>
  <sheetData>
    <row r="1" spans="1:38" ht="19.5" thickBot="1">
      <c r="A1" s="50" t="s">
        <v>79</v>
      </c>
      <c r="B1" s="157" t="s">
        <v>141</v>
      </c>
      <c r="C1" s="158"/>
      <c r="D1" s="159"/>
      <c r="E1" s="51" t="s">
        <v>78</v>
      </c>
      <c r="F1" s="51">
        <v>2025</v>
      </c>
      <c r="G1" s="51">
        <v>2026</v>
      </c>
      <c r="H1" s="51">
        <v>2027</v>
      </c>
      <c r="I1" s="51">
        <v>2028</v>
      </c>
      <c r="J1" s="51">
        <v>2029</v>
      </c>
      <c r="K1" s="51">
        <v>2030</v>
      </c>
      <c r="L1" s="51">
        <v>2031</v>
      </c>
      <c r="M1" s="51">
        <v>2032</v>
      </c>
      <c r="N1" s="51">
        <v>2033</v>
      </c>
      <c r="O1" s="51">
        <v>2034</v>
      </c>
      <c r="P1" s="51">
        <v>2035</v>
      </c>
      <c r="Q1" s="51">
        <v>2036</v>
      </c>
      <c r="R1" s="51">
        <v>2037</v>
      </c>
      <c r="S1" s="51">
        <v>2038</v>
      </c>
      <c r="T1" s="51">
        <v>2039</v>
      </c>
      <c r="U1" s="51">
        <v>2040</v>
      </c>
      <c r="V1" s="51">
        <v>2041</v>
      </c>
      <c r="W1" s="51">
        <v>2042</v>
      </c>
      <c r="X1" s="51">
        <v>2043</v>
      </c>
      <c r="Y1" s="51">
        <v>2044</v>
      </c>
      <c r="Z1" s="51">
        <v>2045</v>
      </c>
      <c r="AA1" s="51">
        <v>2046</v>
      </c>
      <c r="AB1" s="51">
        <v>2047</v>
      </c>
      <c r="AC1" s="51">
        <v>2048</v>
      </c>
      <c r="AD1" s="51">
        <v>2049</v>
      </c>
      <c r="AE1" s="51">
        <v>2050</v>
      </c>
      <c r="AF1" s="51">
        <v>2051</v>
      </c>
      <c r="AG1" s="51">
        <v>2052</v>
      </c>
      <c r="AH1" s="51">
        <v>2053</v>
      </c>
      <c r="AI1" s="51">
        <v>2054</v>
      </c>
      <c r="AJ1" s="52"/>
      <c r="AK1" s="53"/>
      <c r="AL1" s="53"/>
    </row>
    <row r="2" spans="1:38" ht="18.75" customHeight="1">
      <c r="A2" s="147" t="s">
        <v>80</v>
      </c>
      <c r="B2" s="162" t="s">
        <v>86</v>
      </c>
      <c r="C2" s="55" t="s">
        <v>138</v>
      </c>
      <c r="D2" s="56" t="s">
        <v>139</v>
      </c>
      <c r="E2" s="57">
        <v>65</v>
      </c>
      <c r="F2" s="57">
        <v>66</v>
      </c>
      <c r="G2" s="57">
        <v>67</v>
      </c>
      <c r="H2" s="57">
        <v>68</v>
      </c>
      <c r="I2" s="57">
        <v>69</v>
      </c>
      <c r="J2" s="57">
        <v>70</v>
      </c>
      <c r="K2" s="57">
        <v>71</v>
      </c>
      <c r="L2" s="57">
        <v>72</v>
      </c>
      <c r="M2" s="57">
        <v>73</v>
      </c>
      <c r="N2" s="57">
        <v>74</v>
      </c>
      <c r="O2" s="57">
        <v>75</v>
      </c>
      <c r="P2" s="57">
        <v>76</v>
      </c>
      <c r="Q2" s="57">
        <v>77</v>
      </c>
      <c r="R2" s="57">
        <v>78</v>
      </c>
      <c r="S2" s="57">
        <v>79</v>
      </c>
      <c r="T2" s="57">
        <v>80</v>
      </c>
      <c r="U2" s="57">
        <v>81</v>
      </c>
      <c r="V2" s="57">
        <v>82</v>
      </c>
      <c r="W2" s="57">
        <v>83</v>
      </c>
      <c r="X2" s="57">
        <v>84</v>
      </c>
      <c r="Y2" s="57">
        <v>85</v>
      </c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6"/>
      <c r="AK2" s="53"/>
      <c r="AL2" s="53"/>
    </row>
    <row r="3" spans="1:38" ht="19.5" thickBot="1">
      <c r="A3" s="160"/>
      <c r="B3" s="163"/>
      <c r="C3" s="106" t="s">
        <v>3</v>
      </c>
      <c r="D3" s="107" t="s">
        <v>140</v>
      </c>
      <c r="E3" s="108">
        <v>59</v>
      </c>
      <c r="F3" s="108">
        <v>60</v>
      </c>
      <c r="G3" s="108">
        <v>61</v>
      </c>
      <c r="H3" s="108">
        <v>62</v>
      </c>
      <c r="I3" s="108">
        <v>63</v>
      </c>
      <c r="J3" s="108">
        <v>64</v>
      </c>
      <c r="K3" s="108">
        <v>65</v>
      </c>
      <c r="L3" s="108">
        <v>66</v>
      </c>
      <c r="M3" s="108">
        <v>67</v>
      </c>
      <c r="N3" s="108">
        <v>68</v>
      </c>
      <c r="O3" s="108">
        <v>69</v>
      </c>
      <c r="P3" s="108">
        <v>70</v>
      </c>
      <c r="Q3" s="108">
        <v>71</v>
      </c>
      <c r="R3" s="108">
        <v>72</v>
      </c>
      <c r="S3" s="108">
        <v>73</v>
      </c>
      <c r="T3" s="108">
        <v>74</v>
      </c>
      <c r="U3" s="108">
        <v>75</v>
      </c>
      <c r="V3" s="108">
        <v>76</v>
      </c>
      <c r="W3" s="108">
        <v>77</v>
      </c>
      <c r="X3" s="108">
        <v>78</v>
      </c>
      <c r="Y3" s="108">
        <v>79</v>
      </c>
      <c r="Z3" s="108">
        <v>80</v>
      </c>
      <c r="AA3" s="108">
        <v>81</v>
      </c>
      <c r="AB3" s="108">
        <v>82</v>
      </c>
      <c r="AC3" s="108">
        <v>83</v>
      </c>
      <c r="AD3" s="108">
        <v>84</v>
      </c>
      <c r="AE3" s="108">
        <v>85</v>
      </c>
      <c r="AF3" s="108">
        <v>86</v>
      </c>
      <c r="AG3" s="108">
        <v>87</v>
      </c>
      <c r="AH3" s="108"/>
      <c r="AI3" s="108"/>
      <c r="AJ3" s="107"/>
      <c r="AK3" s="53"/>
      <c r="AL3" s="53"/>
    </row>
    <row r="4" spans="1:38">
      <c r="A4" s="160"/>
      <c r="B4" s="164" t="s">
        <v>157</v>
      </c>
      <c r="C4" s="65" t="s">
        <v>159</v>
      </c>
      <c r="D4" s="68" t="s">
        <v>198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>
        <v>250</v>
      </c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8"/>
      <c r="AK4" s="53"/>
      <c r="AL4" s="53"/>
    </row>
    <row r="5" spans="1:38">
      <c r="A5" s="160"/>
      <c r="B5" s="165"/>
      <c r="C5" s="58" t="s">
        <v>160</v>
      </c>
      <c r="D5" s="59" t="s">
        <v>146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>
        <v>1500</v>
      </c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59"/>
      <c r="AK5" s="53"/>
      <c r="AL5" s="53"/>
    </row>
    <row r="6" spans="1:38">
      <c r="A6" s="160"/>
      <c r="B6" s="165"/>
      <c r="C6" s="58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59"/>
      <c r="AK6" s="53"/>
      <c r="AL6" s="53"/>
    </row>
    <row r="7" spans="1:38">
      <c r="A7" s="160"/>
      <c r="B7" s="165"/>
      <c r="C7" s="58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59"/>
      <c r="AK7" s="53"/>
      <c r="AL7" s="53"/>
    </row>
    <row r="8" spans="1:38">
      <c r="A8" s="160"/>
      <c r="B8" s="165"/>
      <c r="C8" s="58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59"/>
      <c r="AK8" s="53"/>
      <c r="AL8" s="53"/>
    </row>
    <row r="9" spans="1:38" ht="19.5" thickBot="1">
      <c r="A9" s="160"/>
      <c r="B9" s="166" t="s">
        <v>163</v>
      </c>
      <c r="C9" s="167"/>
      <c r="D9" s="110" t="s">
        <v>164</v>
      </c>
      <c r="E9" s="111">
        <f>SUM(E4:E8)</f>
        <v>0</v>
      </c>
      <c r="F9" s="112">
        <f t="shared" ref="F9:AJ9" si="0">SUM(F4:F8)</f>
        <v>0</v>
      </c>
      <c r="G9" s="112">
        <f t="shared" si="0"/>
        <v>0</v>
      </c>
      <c r="H9" s="112">
        <f t="shared" si="0"/>
        <v>0</v>
      </c>
      <c r="I9" s="112">
        <f t="shared" si="0"/>
        <v>0</v>
      </c>
      <c r="J9" s="112">
        <f t="shared" si="0"/>
        <v>0</v>
      </c>
      <c r="K9" s="112">
        <f t="shared" si="0"/>
        <v>0</v>
      </c>
      <c r="L9" s="112">
        <f t="shared" si="0"/>
        <v>0</v>
      </c>
      <c r="M9" s="112">
        <f t="shared" si="0"/>
        <v>0</v>
      </c>
      <c r="N9" s="112">
        <f t="shared" si="0"/>
        <v>0</v>
      </c>
      <c r="O9" s="112">
        <f t="shared" si="0"/>
        <v>250</v>
      </c>
      <c r="P9" s="112">
        <f t="shared" si="0"/>
        <v>0</v>
      </c>
      <c r="Q9" s="112">
        <f t="shared" si="0"/>
        <v>0</v>
      </c>
      <c r="R9" s="112">
        <f t="shared" si="0"/>
        <v>0</v>
      </c>
      <c r="S9" s="112">
        <f t="shared" si="0"/>
        <v>0</v>
      </c>
      <c r="T9" s="112">
        <f t="shared" si="0"/>
        <v>0</v>
      </c>
      <c r="U9" s="112">
        <f t="shared" si="0"/>
        <v>0</v>
      </c>
      <c r="V9" s="112">
        <f t="shared" si="0"/>
        <v>0</v>
      </c>
      <c r="W9" s="112">
        <f t="shared" si="0"/>
        <v>0</v>
      </c>
      <c r="X9" s="112">
        <f t="shared" si="0"/>
        <v>0</v>
      </c>
      <c r="Y9" s="112">
        <f t="shared" si="0"/>
        <v>1500</v>
      </c>
      <c r="Z9" s="112">
        <f t="shared" si="0"/>
        <v>0</v>
      </c>
      <c r="AA9" s="112">
        <f t="shared" si="0"/>
        <v>0</v>
      </c>
      <c r="AB9" s="112">
        <f t="shared" si="0"/>
        <v>0</v>
      </c>
      <c r="AC9" s="112">
        <f t="shared" si="0"/>
        <v>0</v>
      </c>
      <c r="AD9" s="112">
        <f t="shared" si="0"/>
        <v>0</v>
      </c>
      <c r="AE9" s="112">
        <f t="shared" si="0"/>
        <v>0</v>
      </c>
      <c r="AF9" s="112">
        <f t="shared" si="0"/>
        <v>0</v>
      </c>
      <c r="AG9" s="112">
        <f t="shared" si="0"/>
        <v>0</v>
      </c>
      <c r="AH9" s="112">
        <f t="shared" si="0"/>
        <v>0</v>
      </c>
      <c r="AI9" s="112">
        <f t="shared" si="0"/>
        <v>0</v>
      </c>
      <c r="AJ9" s="112">
        <f t="shared" si="0"/>
        <v>0</v>
      </c>
      <c r="AK9" s="53"/>
      <c r="AL9" s="53"/>
    </row>
    <row r="10" spans="1:38">
      <c r="A10" s="160"/>
      <c r="B10" s="168" t="s">
        <v>158</v>
      </c>
      <c r="C10" s="58" t="s">
        <v>125</v>
      </c>
      <c r="D10" s="59" t="s">
        <v>123</v>
      </c>
      <c r="E10" s="81"/>
      <c r="F10" s="81">
        <v>100</v>
      </c>
      <c r="G10" s="81">
        <v>100</v>
      </c>
      <c r="H10" s="81">
        <v>100</v>
      </c>
      <c r="I10" s="81">
        <v>100</v>
      </c>
      <c r="J10" s="81">
        <v>100</v>
      </c>
      <c r="K10" s="81">
        <v>200</v>
      </c>
      <c r="L10" s="81">
        <v>100</v>
      </c>
      <c r="M10" s="81">
        <v>100</v>
      </c>
      <c r="N10" s="81">
        <v>100</v>
      </c>
      <c r="O10" s="81">
        <v>100</v>
      </c>
      <c r="P10" s="81">
        <v>100</v>
      </c>
      <c r="Q10" s="81">
        <v>100</v>
      </c>
      <c r="R10" s="81">
        <v>100</v>
      </c>
      <c r="S10" s="81">
        <v>100</v>
      </c>
      <c r="T10" s="81">
        <v>100</v>
      </c>
      <c r="U10" s="81">
        <v>100</v>
      </c>
      <c r="V10" s="81">
        <v>50</v>
      </c>
      <c r="W10" s="81">
        <v>50</v>
      </c>
      <c r="X10" s="81">
        <v>50</v>
      </c>
      <c r="Y10" s="81">
        <v>50</v>
      </c>
      <c r="Z10" s="81">
        <v>30</v>
      </c>
      <c r="AA10" s="81">
        <v>30</v>
      </c>
      <c r="AB10" s="81">
        <v>30</v>
      </c>
      <c r="AC10" s="81">
        <v>30</v>
      </c>
      <c r="AD10" s="81">
        <v>30</v>
      </c>
      <c r="AE10" s="81">
        <v>30</v>
      </c>
      <c r="AF10" s="81">
        <v>30</v>
      </c>
      <c r="AG10" s="81">
        <v>30</v>
      </c>
      <c r="AH10" s="81"/>
      <c r="AI10" s="81"/>
      <c r="AJ10" s="82"/>
      <c r="AK10" s="53"/>
      <c r="AL10" s="53"/>
    </row>
    <row r="11" spans="1:38">
      <c r="A11" s="160"/>
      <c r="B11" s="165"/>
      <c r="C11" s="58" t="s">
        <v>126</v>
      </c>
      <c r="D11" s="59" t="s">
        <v>122</v>
      </c>
      <c r="E11" s="83"/>
      <c r="F11" s="84"/>
      <c r="G11" s="84">
        <v>50</v>
      </c>
      <c r="H11" s="84">
        <v>100</v>
      </c>
      <c r="I11" s="84">
        <v>20</v>
      </c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5"/>
      <c r="AK11" s="53"/>
      <c r="AL11" s="53"/>
    </row>
    <row r="12" spans="1:38">
      <c r="A12" s="160"/>
      <c r="B12" s="165"/>
      <c r="C12" s="58" t="s">
        <v>127</v>
      </c>
      <c r="D12" s="59" t="s">
        <v>155</v>
      </c>
      <c r="E12" s="83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5"/>
      <c r="AK12" s="53"/>
      <c r="AL12" s="53"/>
    </row>
    <row r="13" spans="1:38">
      <c r="A13" s="160"/>
      <c r="B13" s="165"/>
      <c r="C13" s="58" t="s">
        <v>200</v>
      </c>
      <c r="D13" s="59" t="s">
        <v>201</v>
      </c>
      <c r="E13" s="83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>
        <v>200</v>
      </c>
      <c r="Q13" s="84"/>
      <c r="R13" s="84"/>
      <c r="S13" s="84"/>
      <c r="T13" s="84"/>
      <c r="U13" s="84"/>
      <c r="V13" s="84"/>
      <c r="W13" s="84"/>
      <c r="X13" s="84"/>
      <c r="Y13" s="84">
        <v>200</v>
      </c>
      <c r="Z13" s="84"/>
      <c r="AA13" s="84"/>
      <c r="AB13" s="84"/>
      <c r="AC13" s="84"/>
      <c r="AD13" s="84"/>
      <c r="AE13" s="84"/>
      <c r="AF13" s="84"/>
      <c r="AG13" s="84">
        <v>200</v>
      </c>
      <c r="AH13" s="84"/>
      <c r="AI13" s="84"/>
      <c r="AJ13" s="85"/>
      <c r="AK13" s="53"/>
      <c r="AL13" s="53"/>
    </row>
    <row r="14" spans="1:38">
      <c r="A14" s="160"/>
      <c r="B14" s="169"/>
      <c r="C14" s="58"/>
      <c r="D14" s="59"/>
      <c r="E14" s="83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5"/>
      <c r="AK14" s="53"/>
      <c r="AL14" s="53"/>
    </row>
    <row r="15" spans="1:38" ht="19.5" thickBot="1">
      <c r="A15" s="161"/>
      <c r="B15" s="166" t="s">
        <v>161</v>
      </c>
      <c r="C15" s="167"/>
      <c r="D15" s="110" t="s">
        <v>165</v>
      </c>
      <c r="E15" s="111">
        <f>SUM(E10:E14)</f>
        <v>0</v>
      </c>
      <c r="F15" s="112">
        <f>SUM(F10:F14)</f>
        <v>100</v>
      </c>
      <c r="G15" s="112">
        <f t="shared" ref="G15:AJ15" si="1">SUM(G10:G14)</f>
        <v>150</v>
      </c>
      <c r="H15" s="112">
        <f t="shared" si="1"/>
        <v>200</v>
      </c>
      <c r="I15" s="112">
        <f t="shared" si="1"/>
        <v>120</v>
      </c>
      <c r="J15" s="112">
        <f t="shared" si="1"/>
        <v>100</v>
      </c>
      <c r="K15" s="112">
        <f t="shared" si="1"/>
        <v>200</v>
      </c>
      <c r="L15" s="112">
        <f t="shared" si="1"/>
        <v>100</v>
      </c>
      <c r="M15" s="112">
        <f t="shared" si="1"/>
        <v>100</v>
      </c>
      <c r="N15" s="112">
        <f t="shared" si="1"/>
        <v>100</v>
      </c>
      <c r="O15" s="112">
        <f t="shared" si="1"/>
        <v>100</v>
      </c>
      <c r="P15" s="112">
        <f t="shared" si="1"/>
        <v>300</v>
      </c>
      <c r="Q15" s="112">
        <f t="shared" si="1"/>
        <v>100</v>
      </c>
      <c r="R15" s="112">
        <f t="shared" si="1"/>
        <v>100</v>
      </c>
      <c r="S15" s="112">
        <f t="shared" si="1"/>
        <v>100</v>
      </c>
      <c r="T15" s="112">
        <f t="shared" si="1"/>
        <v>100</v>
      </c>
      <c r="U15" s="112">
        <f t="shared" si="1"/>
        <v>100</v>
      </c>
      <c r="V15" s="112">
        <f t="shared" si="1"/>
        <v>50</v>
      </c>
      <c r="W15" s="112">
        <f t="shared" si="1"/>
        <v>50</v>
      </c>
      <c r="X15" s="112">
        <f t="shared" si="1"/>
        <v>50</v>
      </c>
      <c r="Y15" s="112">
        <f t="shared" si="1"/>
        <v>250</v>
      </c>
      <c r="Z15" s="112">
        <f t="shared" si="1"/>
        <v>30</v>
      </c>
      <c r="AA15" s="112">
        <f t="shared" si="1"/>
        <v>30</v>
      </c>
      <c r="AB15" s="112">
        <f t="shared" si="1"/>
        <v>30</v>
      </c>
      <c r="AC15" s="112">
        <f t="shared" si="1"/>
        <v>30</v>
      </c>
      <c r="AD15" s="112">
        <f t="shared" si="1"/>
        <v>30</v>
      </c>
      <c r="AE15" s="112">
        <f t="shared" si="1"/>
        <v>30</v>
      </c>
      <c r="AF15" s="112">
        <f t="shared" si="1"/>
        <v>30</v>
      </c>
      <c r="AG15" s="112">
        <f t="shared" si="1"/>
        <v>230</v>
      </c>
      <c r="AH15" s="112">
        <f t="shared" si="1"/>
        <v>0</v>
      </c>
      <c r="AI15" s="112">
        <f t="shared" si="1"/>
        <v>0</v>
      </c>
      <c r="AJ15" s="112">
        <f t="shared" si="1"/>
        <v>0</v>
      </c>
      <c r="AK15" s="53"/>
      <c r="AL15" s="53"/>
    </row>
    <row r="16" spans="1:38">
      <c r="A16" s="147" t="s">
        <v>98</v>
      </c>
      <c r="B16" s="70" t="s">
        <v>84</v>
      </c>
      <c r="C16" s="60">
        <v>298</v>
      </c>
      <c r="D16" s="68" t="s">
        <v>142</v>
      </c>
      <c r="E16" s="58"/>
      <c r="F16" s="113">
        <v>15</v>
      </c>
      <c r="G16" s="113">
        <v>15</v>
      </c>
      <c r="H16" s="113">
        <v>15</v>
      </c>
      <c r="I16" s="113">
        <v>15</v>
      </c>
      <c r="J16" s="113">
        <v>15</v>
      </c>
      <c r="K16" s="113">
        <v>15</v>
      </c>
      <c r="L16" s="113">
        <v>15</v>
      </c>
      <c r="M16" s="113">
        <v>15</v>
      </c>
      <c r="N16" s="113">
        <v>15</v>
      </c>
      <c r="O16" s="113">
        <v>15</v>
      </c>
      <c r="P16" s="113">
        <v>15</v>
      </c>
      <c r="Q16" s="113">
        <v>15</v>
      </c>
      <c r="R16" s="113">
        <v>15</v>
      </c>
      <c r="S16" s="113">
        <v>15</v>
      </c>
      <c r="T16" s="113">
        <v>12</v>
      </c>
      <c r="U16" s="113">
        <v>12</v>
      </c>
      <c r="V16" s="113">
        <v>12</v>
      </c>
      <c r="W16" s="113">
        <v>12</v>
      </c>
      <c r="X16" s="113">
        <v>12</v>
      </c>
      <c r="Y16" s="113">
        <v>12</v>
      </c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59"/>
      <c r="AK16" s="53"/>
      <c r="AL16" s="69"/>
    </row>
    <row r="17" spans="1:38">
      <c r="A17" s="148"/>
      <c r="B17" s="70"/>
      <c r="C17" s="60"/>
      <c r="D17" s="59" t="s">
        <v>143</v>
      </c>
      <c r="E17" s="58"/>
      <c r="F17" s="113">
        <v>66</v>
      </c>
      <c r="G17" s="113">
        <v>66</v>
      </c>
      <c r="H17" s="113">
        <v>66</v>
      </c>
      <c r="I17" s="113">
        <v>66</v>
      </c>
      <c r="J17" s="113">
        <v>66</v>
      </c>
      <c r="K17" s="113">
        <v>66</v>
      </c>
      <c r="L17" s="113">
        <v>66</v>
      </c>
      <c r="M17" s="113">
        <v>66</v>
      </c>
      <c r="N17" s="113">
        <v>66</v>
      </c>
      <c r="O17" s="113">
        <v>66</v>
      </c>
      <c r="P17" s="113">
        <v>66</v>
      </c>
      <c r="Q17" s="113">
        <v>66</v>
      </c>
      <c r="R17" s="113">
        <v>66</v>
      </c>
      <c r="S17" s="113">
        <v>66</v>
      </c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59"/>
      <c r="AK17" s="53"/>
      <c r="AL17" s="69"/>
    </row>
    <row r="18" spans="1:38">
      <c r="A18" s="148"/>
      <c r="B18" s="70"/>
      <c r="C18" s="60"/>
      <c r="D18" s="59" t="s">
        <v>206</v>
      </c>
      <c r="E18" s="58"/>
      <c r="F18" s="113">
        <v>9</v>
      </c>
      <c r="G18" s="113">
        <v>9</v>
      </c>
      <c r="H18" s="113">
        <v>9</v>
      </c>
      <c r="I18" s="113">
        <v>9</v>
      </c>
      <c r="J18" s="113">
        <v>2</v>
      </c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59"/>
      <c r="AK18" s="53"/>
      <c r="AL18" s="69"/>
    </row>
    <row r="19" spans="1:38">
      <c r="A19" s="148"/>
      <c r="B19" s="70"/>
      <c r="C19" s="60"/>
      <c r="D19" s="59" t="s">
        <v>147</v>
      </c>
      <c r="E19" s="58"/>
      <c r="F19" s="113">
        <v>218</v>
      </c>
      <c r="G19" s="113">
        <v>218</v>
      </c>
      <c r="H19" s="113">
        <v>218</v>
      </c>
      <c r="I19" s="113">
        <v>218</v>
      </c>
      <c r="J19" s="113">
        <v>218</v>
      </c>
      <c r="K19" s="113">
        <v>178</v>
      </c>
      <c r="L19" s="113">
        <v>178</v>
      </c>
      <c r="M19" s="113">
        <v>178</v>
      </c>
      <c r="N19" s="113">
        <v>178</v>
      </c>
      <c r="O19" s="113">
        <v>178</v>
      </c>
      <c r="P19" s="113">
        <v>178</v>
      </c>
      <c r="Q19" s="113">
        <v>178</v>
      </c>
      <c r="R19" s="113">
        <v>178</v>
      </c>
      <c r="S19" s="113">
        <v>178</v>
      </c>
      <c r="T19" s="113">
        <v>178</v>
      </c>
      <c r="U19" s="113">
        <v>178</v>
      </c>
      <c r="V19" s="113">
        <v>178</v>
      </c>
      <c r="W19" s="113">
        <v>178</v>
      </c>
      <c r="X19" s="113">
        <v>178</v>
      </c>
      <c r="Y19" s="113">
        <v>178</v>
      </c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59"/>
      <c r="AK19" s="53"/>
      <c r="AL19" s="69"/>
    </row>
    <row r="20" spans="1:38">
      <c r="A20" s="148"/>
      <c r="B20" s="70"/>
      <c r="C20" s="60"/>
      <c r="D20" s="59" t="s">
        <v>148</v>
      </c>
      <c r="E20" s="58"/>
      <c r="F20" s="113"/>
      <c r="G20" s="113"/>
      <c r="H20" s="113"/>
      <c r="I20" s="113"/>
      <c r="J20" s="113"/>
      <c r="K20" s="113">
        <v>137</v>
      </c>
      <c r="L20" s="113">
        <v>137</v>
      </c>
      <c r="M20" s="113">
        <v>137</v>
      </c>
      <c r="N20" s="113">
        <v>137</v>
      </c>
      <c r="O20" s="113">
        <v>137</v>
      </c>
      <c r="P20" s="113">
        <v>137</v>
      </c>
      <c r="Q20" s="113">
        <v>137</v>
      </c>
      <c r="R20" s="113">
        <v>137</v>
      </c>
      <c r="S20" s="113">
        <v>137</v>
      </c>
      <c r="T20" s="113">
        <v>137</v>
      </c>
      <c r="U20" s="113">
        <v>137</v>
      </c>
      <c r="V20" s="113">
        <v>159</v>
      </c>
      <c r="W20" s="113">
        <v>159</v>
      </c>
      <c r="X20" s="113">
        <v>159</v>
      </c>
      <c r="Y20" s="113">
        <v>159</v>
      </c>
      <c r="Z20" s="113">
        <v>159</v>
      </c>
      <c r="AA20" s="113">
        <v>159</v>
      </c>
      <c r="AB20" s="113">
        <v>159</v>
      </c>
      <c r="AC20" s="113">
        <v>159</v>
      </c>
      <c r="AD20" s="113">
        <v>159</v>
      </c>
      <c r="AE20" s="113">
        <v>159</v>
      </c>
      <c r="AF20" s="113">
        <v>159</v>
      </c>
      <c r="AG20" s="113">
        <v>159</v>
      </c>
      <c r="AH20" s="113"/>
      <c r="AI20" s="113"/>
      <c r="AJ20" s="59"/>
      <c r="AK20" s="53"/>
      <c r="AL20" s="69"/>
    </row>
    <row r="21" spans="1:38">
      <c r="A21" s="148"/>
      <c r="B21" s="70"/>
      <c r="C21" s="60"/>
      <c r="D21" s="59" t="s">
        <v>144</v>
      </c>
      <c r="E21" s="58"/>
      <c r="F21" s="113">
        <v>10</v>
      </c>
      <c r="G21" s="113">
        <v>10</v>
      </c>
      <c r="H21" s="113">
        <v>10</v>
      </c>
      <c r="I21" s="113">
        <v>10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59"/>
      <c r="AK21" s="53"/>
      <c r="AL21" s="69"/>
    </row>
    <row r="22" spans="1:38">
      <c r="A22" s="148"/>
      <c r="B22" s="70" t="s">
        <v>94</v>
      </c>
      <c r="C22" s="60">
        <v>21</v>
      </c>
      <c r="D22" s="59" t="s">
        <v>194</v>
      </c>
      <c r="E22" s="58"/>
      <c r="F22" s="113">
        <v>102</v>
      </c>
      <c r="G22" s="113">
        <v>102</v>
      </c>
      <c r="H22" s="113">
        <v>102</v>
      </c>
      <c r="I22" s="113">
        <v>102</v>
      </c>
      <c r="J22" s="113">
        <v>102</v>
      </c>
      <c r="K22" s="113">
        <v>102</v>
      </c>
      <c r="L22" s="113">
        <v>102</v>
      </c>
      <c r="M22" s="113">
        <v>102</v>
      </c>
      <c r="N22" s="113">
        <v>102</v>
      </c>
      <c r="O22" s="113">
        <v>102</v>
      </c>
      <c r="P22" s="113">
        <v>102</v>
      </c>
      <c r="Q22" s="113">
        <v>102</v>
      </c>
      <c r="R22" s="113">
        <v>102</v>
      </c>
      <c r="S22" s="113">
        <v>102</v>
      </c>
      <c r="T22" s="113">
        <v>102</v>
      </c>
      <c r="U22" s="113">
        <v>102</v>
      </c>
      <c r="V22" s="113">
        <v>102</v>
      </c>
      <c r="W22" s="113">
        <v>102</v>
      </c>
      <c r="X22" s="113">
        <v>102</v>
      </c>
      <c r="Y22" s="113">
        <v>102</v>
      </c>
      <c r="Z22" s="113"/>
      <c r="AA22" s="113"/>
      <c r="AB22" s="113"/>
      <c r="AC22" s="113"/>
      <c r="AD22" s="113"/>
      <c r="AE22" s="113"/>
      <c r="AF22" s="113"/>
      <c r="AG22" s="113"/>
      <c r="AH22" s="71"/>
      <c r="AI22" s="71"/>
      <c r="AJ22" s="59"/>
      <c r="AK22" s="53"/>
      <c r="AL22" s="69"/>
    </row>
    <row r="23" spans="1:38">
      <c r="A23" s="148"/>
      <c r="B23" s="70"/>
      <c r="C23" s="60"/>
      <c r="D23" s="59" t="s">
        <v>195</v>
      </c>
      <c r="E23" s="58"/>
      <c r="F23" s="113"/>
      <c r="G23" s="113"/>
      <c r="H23" s="113">
        <v>68</v>
      </c>
      <c r="I23" s="113">
        <v>68</v>
      </c>
      <c r="J23" s="113">
        <v>68</v>
      </c>
      <c r="K23" s="113">
        <v>68</v>
      </c>
      <c r="L23" s="113">
        <v>68</v>
      </c>
      <c r="M23" s="113">
        <v>68</v>
      </c>
      <c r="N23" s="113">
        <v>68</v>
      </c>
      <c r="O23" s="113">
        <v>68</v>
      </c>
      <c r="P23" s="113">
        <v>68</v>
      </c>
      <c r="Q23" s="113">
        <v>68</v>
      </c>
      <c r="R23" s="113">
        <v>68</v>
      </c>
      <c r="S23" s="113">
        <v>68</v>
      </c>
      <c r="T23" s="113">
        <v>68</v>
      </c>
      <c r="U23" s="113">
        <v>68</v>
      </c>
      <c r="V23" s="113">
        <v>68</v>
      </c>
      <c r="W23" s="113">
        <v>68</v>
      </c>
      <c r="X23" s="113">
        <v>68</v>
      </c>
      <c r="Y23" s="113">
        <v>68</v>
      </c>
      <c r="Z23" s="113">
        <v>68</v>
      </c>
      <c r="AA23" s="113">
        <v>68</v>
      </c>
      <c r="AB23" s="113">
        <v>68</v>
      </c>
      <c r="AC23" s="113">
        <v>68</v>
      </c>
      <c r="AD23" s="113">
        <v>68</v>
      </c>
      <c r="AE23" s="113">
        <v>68</v>
      </c>
      <c r="AF23" s="113">
        <v>68</v>
      </c>
      <c r="AG23" s="113">
        <v>68</v>
      </c>
      <c r="AH23" s="71"/>
      <c r="AI23" s="71"/>
      <c r="AJ23" s="59"/>
      <c r="AK23" s="53"/>
      <c r="AL23" s="69"/>
    </row>
    <row r="24" spans="1:38">
      <c r="A24" s="148"/>
      <c r="B24" s="70"/>
      <c r="C24" s="60"/>
      <c r="D24" s="59" t="s">
        <v>254</v>
      </c>
      <c r="E24" s="58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71">
        <v>1000</v>
      </c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59"/>
      <c r="AK24" s="53"/>
      <c r="AL24" s="69"/>
    </row>
    <row r="25" spans="1:38">
      <c r="A25" s="148"/>
      <c r="B25" s="70"/>
      <c r="C25" s="60"/>
      <c r="D25" s="114" t="s">
        <v>151</v>
      </c>
      <c r="E25" s="58"/>
      <c r="F25" s="60"/>
      <c r="G25" s="117">
        <v>600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59"/>
      <c r="AK25" s="53"/>
      <c r="AL25" s="69"/>
    </row>
    <row r="26" spans="1:38">
      <c r="A26" s="148"/>
      <c r="B26" s="70"/>
      <c r="C26" s="60"/>
      <c r="D26" s="59" t="s">
        <v>152</v>
      </c>
      <c r="E26" s="58"/>
      <c r="F26" s="113"/>
      <c r="G26" s="113"/>
      <c r="H26" s="113">
        <v>60</v>
      </c>
      <c r="I26" s="113">
        <v>60</v>
      </c>
      <c r="J26" s="113">
        <v>60</v>
      </c>
      <c r="K26" s="113">
        <v>60</v>
      </c>
      <c r="L26" s="113">
        <v>60</v>
      </c>
      <c r="M26" s="113">
        <v>60</v>
      </c>
      <c r="N26" s="113">
        <v>60</v>
      </c>
      <c r="O26" s="113">
        <v>60</v>
      </c>
      <c r="P26" s="113">
        <v>60</v>
      </c>
      <c r="Q26" s="113">
        <v>60</v>
      </c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71"/>
      <c r="AI26" s="71"/>
      <c r="AJ26" s="59"/>
      <c r="AK26" s="53"/>
      <c r="AL26" s="69"/>
    </row>
    <row r="27" spans="1:38">
      <c r="A27" s="148"/>
      <c r="B27" s="144" t="s">
        <v>260</v>
      </c>
      <c r="C27" s="145"/>
      <c r="D27" s="146" t="s">
        <v>259</v>
      </c>
      <c r="E27" s="58"/>
      <c r="F27" s="113"/>
      <c r="G27" s="113"/>
      <c r="H27" s="113"/>
      <c r="I27" s="113"/>
      <c r="J27" s="113">
        <v>100</v>
      </c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71"/>
      <c r="AI27" s="71"/>
      <c r="AJ27" s="59"/>
      <c r="AK27" s="53"/>
      <c r="AL27" s="69"/>
    </row>
    <row r="28" spans="1:38">
      <c r="A28" s="148"/>
      <c r="B28" s="70" t="s">
        <v>85</v>
      </c>
      <c r="C28" s="60">
        <v>4</v>
      </c>
      <c r="D28" s="59" t="s">
        <v>82</v>
      </c>
      <c r="E28" s="58"/>
      <c r="F28" s="60">
        <v>4</v>
      </c>
      <c r="G28" s="60">
        <v>4</v>
      </c>
      <c r="H28" s="60">
        <v>4</v>
      </c>
      <c r="I28" s="60">
        <v>4</v>
      </c>
      <c r="J28" s="60">
        <v>4</v>
      </c>
      <c r="K28" s="60">
        <v>4</v>
      </c>
      <c r="L28" s="60">
        <v>4</v>
      </c>
      <c r="M28" s="60">
        <v>4</v>
      </c>
      <c r="N28" s="60">
        <v>4</v>
      </c>
      <c r="O28" s="60">
        <v>4</v>
      </c>
      <c r="P28" s="60">
        <v>4</v>
      </c>
      <c r="Q28" s="60">
        <v>4</v>
      </c>
      <c r="R28" s="60">
        <v>4</v>
      </c>
      <c r="S28" s="60">
        <v>4</v>
      </c>
      <c r="T28" s="60">
        <v>4</v>
      </c>
      <c r="U28" s="60">
        <v>4</v>
      </c>
      <c r="V28" s="60">
        <v>4</v>
      </c>
      <c r="W28" s="60">
        <v>4</v>
      </c>
      <c r="X28" s="60">
        <v>4</v>
      </c>
      <c r="Y28" s="60">
        <v>4</v>
      </c>
      <c r="Z28" s="60">
        <v>4</v>
      </c>
      <c r="AA28" s="60">
        <v>4</v>
      </c>
      <c r="AB28" s="60">
        <v>4</v>
      </c>
      <c r="AC28" s="60">
        <v>4</v>
      </c>
      <c r="AD28" s="60">
        <v>4</v>
      </c>
      <c r="AE28" s="60">
        <v>4</v>
      </c>
      <c r="AF28" s="60">
        <v>4</v>
      </c>
      <c r="AG28" s="60">
        <v>4</v>
      </c>
      <c r="AH28" s="71"/>
      <c r="AI28" s="71"/>
      <c r="AJ28" s="59"/>
      <c r="AK28" s="53"/>
      <c r="AL28" s="69"/>
    </row>
    <row r="29" spans="1:38">
      <c r="A29" s="148"/>
      <c r="B29" s="70" t="s">
        <v>83</v>
      </c>
      <c r="C29" s="60">
        <v>13</v>
      </c>
      <c r="D29" s="59" t="s">
        <v>81</v>
      </c>
      <c r="E29" s="65"/>
      <c r="F29" s="66">
        <v>13</v>
      </c>
      <c r="G29" s="66">
        <v>13</v>
      </c>
      <c r="H29" s="66">
        <v>13</v>
      </c>
      <c r="I29" s="66">
        <v>13</v>
      </c>
      <c r="J29" s="66">
        <v>13</v>
      </c>
      <c r="K29" s="66">
        <v>13</v>
      </c>
      <c r="L29" s="66">
        <v>13</v>
      </c>
      <c r="M29" s="66">
        <v>13</v>
      </c>
      <c r="N29" s="66">
        <v>13</v>
      </c>
      <c r="O29" s="66">
        <v>13</v>
      </c>
      <c r="P29" s="66">
        <v>13</v>
      </c>
      <c r="Q29" s="66">
        <v>13</v>
      </c>
      <c r="R29" s="66">
        <v>13</v>
      </c>
      <c r="S29" s="66">
        <v>13</v>
      </c>
      <c r="T29" s="66">
        <v>13</v>
      </c>
      <c r="U29" s="66">
        <v>13</v>
      </c>
      <c r="V29" s="66"/>
      <c r="W29" s="66"/>
      <c r="X29" s="66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8"/>
      <c r="AK29" s="53"/>
      <c r="AL29" s="69"/>
    </row>
    <row r="30" spans="1:38">
      <c r="A30" s="148"/>
      <c r="B30" s="70"/>
      <c r="C30" s="60"/>
      <c r="D30" s="59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8"/>
      <c r="AK30" s="53"/>
      <c r="AL30" s="69"/>
    </row>
    <row r="31" spans="1:38">
      <c r="A31" s="148"/>
      <c r="B31" s="115" t="s">
        <v>162</v>
      </c>
      <c r="C31" s="87"/>
      <c r="D31" s="116" t="str">
        <f t="shared" ref="D31:AJ31" si="2">D4</f>
        <v>新潟実家の売却益　（妙子と折半）</v>
      </c>
      <c r="E31" s="115">
        <f t="shared" si="2"/>
        <v>0</v>
      </c>
      <c r="F31" s="87">
        <f t="shared" si="2"/>
        <v>0</v>
      </c>
      <c r="G31" s="87">
        <f t="shared" si="2"/>
        <v>0</v>
      </c>
      <c r="H31" s="87">
        <f t="shared" si="2"/>
        <v>0</v>
      </c>
      <c r="I31" s="87">
        <f t="shared" si="2"/>
        <v>0</v>
      </c>
      <c r="J31" s="87">
        <f t="shared" si="2"/>
        <v>0</v>
      </c>
      <c r="K31" s="87">
        <f t="shared" si="2"/>
        <v>0</v>
      </c>
      <c r="L31" s="87">
        <f t="shared" si="2"/>
        <v>0</v>
      </c>
      <c r="M31" s="87">
        <f t="shared" si="2"/>
        <v>0</v>
      </c>
      <c r="N31" s="87">
        <f t="shared" si="2"/>
        <v>0</v>
      </c>
      <c r="O31" s="87">
        <f t="shared" si="2"/>
        <v>250</v>
      </c>
      <c r="P31" s="87">
        <f t="shared" si="2"/>
        <v>0</v>
      </c>
      <c r="Q31" s="87">
        <f t="shared" si="2"/>
        <v>0</v>
      </c>
      <c r="R31" s="87">
        <f t="shared" si="2"/>
        <v>0</v>
      </c>
      <c r="S31" s="87">
        <f t="shared" si="2"/>
        <v>0</v>
      </c>
      <c r="T31" s="87">
        <f t="shared" si="2"/>
        <v>0</v>
      </c>
      <c r="U31" s="87">
        <f t="shared" si="2"/>
        <v>0</v>
      </c>
      <c r="V31" s="87">
        <f t="shared" si="2"/>
        <v>0</v>
      </c>
      <c r="W31" s="87">
        <f t="shared" si="2"/>
        <v>0</v>
      </c>
      <c r="X31" s="87">
        <f t="shared" si="2"/>
        <v>0</v>
      </c>
      <c r="Y31" s="87">
        <f t="shared" si="2"/>
        <v>0</v>
      </c>
      <c r="Z31" s="87">
        <f t="shared" si="2"/>
        <v>0</v>
      </c>
      <c r="AA31" s="87">
        <f t="shared" si="2"/>
        <v>0</v>
      </c>
      <c r="AB31" s="87">
        <f t="shared" si="2"/>
        <v>0</v>
      </c>
      <c r="AC31" s="87">
        <f t="shared" si="2"/>
        <v>0</v>
      </c>
      <c r="AD31" s="87">
        <f t="shared" si="2"/>
        <v>0</v>
      </c>
      <c r="AE31" s="87">
        <f t="shared" si="2"/>
        <v>0</v>
      </c>
      <c r="AF31" s="87">
        <f t="shared" si="2"/>
        <v>0</v>
      </c>
      <c r="AG31" s="87">
        <f t="shared" si="2"/>
        <v>0</v>
      </c>
      <c r="AH31" s="60">
        <f t="shared" si="2"/>
        <v>0</v>
      </c>
      <c r="AI31" s="60">
        <f t="shared" si="2"/>
        <v>0</v>
      </c>
      <c r="AJ31" s="59">
        <f t="shared" si="2"/>
        <v>0</v>
      </c>
      <c r="AK31" s="53"/>
      <c r="AL31" s="69"/>
    </row>
    <row r="32" spans="1:38">
      <c r="A32" s="148"/>
      <c r="B32" s="115"/>
      <c r="C32" s="87"/>
      <c r="D32" s="116" t="str">
        <f t="shared" ref="D32:AJ32" si="3">D5</f>
        <v>横浜マンションの売却益</v>
      </c>
      <c r="E32" s="115">
        <f t="shared" si="3"/>
        <v>0</v>
      </c>
      <c r="F32" s="87">
        <f t="shared" si="3"/>
        <v>0</v>
      </c>
      <c r="G32" s="87">
        <f t="shared" si="3"/>
        <v>0</v>
      </c>
      <c r="H32" s="87">
        <f t="shared" si="3"/>
        <v>0</v>
      </c>
      <c r="I32" s="87">
        <f t="shared" si="3"/>
        <v>0</v>
      </c>
      <c r="J32" s="87">
        <f t="shared" si="3"/>
        <v>0</v>
      </c>
      <c r="K32" s="87">
        <f t="shared" si="3"/>
        <v>0</v>
      </c>
      <c r="L32" s="87">
        <f t="shared" si="3"/>
        <v>0</v>
      </c>
      <c r="M32" s="87">
        <f t="shared" si="3"/>
        <v>0</v>
      </c>
      <c r="N32" s="87">
        <f t="shared" si="3"/>
        <v>0</v>
      </c>
      <c r="O32" s="87">
        <f t="shared" si="3"/>
        <v>0</v>
      </c>
      <c r="P32" s="87">
        <f t="shared" si="3"/>
        <v>0</v>
      </c>
      <c r="Q32" s="87">
        <f t="shared" si="3"/>
        <v>0</v>
      </c>
      <c r="R32" s="87">
        <f t="shared" si="3"/>
        <v>0</v>
      </c>
      <c r="S32" s="87">
        <f t="shared" si="3"/>
        <v>0</v>
      </c>
      <c r="T32" s="87">
        <f t="shared" si="3"/>
        <v>0</v>
      </c>
      <c r="U32" s="87">
        <f t="shared" si="3"/>
        <v>0</v>
      </c>
      <c r="V32" s="87">
        <f t="shared" si="3"/>
        <v>0</v>
      </c>
      <c r="W32" s="87">
        <f t="shared" si="3"/>
        <v>0</v>
      </c>
      <c r="X32" s="87">
        <f t="shared" si="3"/>
        <v>0</v>
      </c>
      <c r="Y32" s="87">
        <f t="shared" si="3"/>
        <v>1500</v>
      </c>
      <c r="Z32" s="87">
        <f t="shared" si="3"/>
        <v>0</v>
      </c>
      <c r="AA32" s="87">
        <f t="shared" si="3"/>
        <v>0</v>
      </c>
      <c r="AB32" s="87">
        <f t="shared" si="3"/>
        <v>0</v>
      </c>
      <c r="AC32" s="87">
        <f t="shared" si="3"/>
        <v>0</v>
      </c>
      <c r="AD32" s="87">
        <f t="shared" si="3"/>
        <v>0</v>
      </c>
      <c r="AE32" s="87">
        <f t="shared" si="3"/>
        <v>0</v>
      </c>
      <c r="AF32" s="87">
        <f t="shared" si="3"/>
        <v>0</v>
      </c>
      <c r="AG32" s="87">
        <f t="shared" si="3"/>
        <v>0</v>
      </c>
      <c r="AH32" s="60">
        <f t="shared" si="3"/>
        <v>0</v>
      </c>
      <c r="AI32" s="60">
        <f t="shared" si="3"/>
        <v>0</v>
      </c>
      <c r="AJ32" s="59">
        <f t="shared" si="3"/>
        <v>0</v>
      </c>
      <c r="AK32" s="53"/>
      <c r="AL32" s="69"/>
    </row>
    <row r="33" spans="1:38">
      <c r="A33" s="148"/>
      <c r="B33" s="58"/>
      <c r="C33" s="60"/>
      <c r="D33" s="71">
        <f t="shared" ref="D33:AJ33" si="4">D6</f>
        <v>0</v>
      </c>
      <c r="E33" s="70">
        <f t="shared" si="4"/>
        <v>0</v>
      </c>
      <c r="F33" s="60">
        <f t="shared" si="4"/>
        <v>0</v>
      </c>
      <c r="G33" s="60">
        <f t="shared" si="4"/>
        <v>0</v>
      </c>
      <c r="H33" s="60">
        <f t="shared" si="4"/>
        <v>0</v>
      </c>
      <c r="I33" s="60">
        <f t="shared" si="4"/>
        <v>0</v>
      </c>
      <c r="J33" s="60">
        <f t="shared" si="4"/>
        <v>0</v>
      </c>
      <c r="K33" s="60">
        <f t="shared" si="4"/>
        <v>0</v>
      </c>
      <c r="L33" s="60">
        <f t="shared" si="4"/>
        <v>0</v>
      </c>
      <c r="M33" s="60">
        <f t="shared" si="4"/>
        <v>0</v>
      </c>
      <c r="N33" s="60">
        <f t="shared" si="4"/>
        <v>0</v>
      </c>
      <c r="O33" s="60">
        <f t="shared" si="4"/>
        <v>0</v>
      </c>
      <c r="P33" s="60">
        <f t="shared" si="4"/>
        <v>0</v>
      </c>
      <c r="Q33" s="60">
        <f t="shared" si="4"/>
        <v>0</v>
      </c>
      <c r="R33" s="60">
        <f t="shared" si="4"/>
        <v>0</v>
      </c>
      <c r="S33" s="60">
        <f t="shared" si="4"/>
        <v>0</v>
      </c>
      <c r="T33" s="60">
        <f t="shared" si="4"/>
        <v>0</v>
      </c>
      <c r="U33" s="60">
        <f t="shared" si="4"/>
        <v>0</v>
      </c>
      <c r="V33" s="60">
        <f t="shared" si="4"/>
        <v>0</v>
      </c>
      <c r="W33" s="60">
        <f t="shared" si="4"/>
        <v>0</v>
      </c>
      <c r="X33" s="60">
        <f t="shared" si="4"/>
        <v>0</v>
      </c>
      <c r="Y33" s="60">
        <f t="shared" si="4"/>
        <v>0</v>
      </c>
      <c r="Z33" s="60">
        <f t="shared" si="4"/>
        <v>0</v>
      </c>
      <c r="AA33" s="60">
        <f t="shared" si="4"/>
        <v>0</v>
      </c>
      <c r="AB33" s="60">
        <f t="shared" si="4"/>
        <v>0</v>
      </c>
      <c r="AC33" s="60">
        <f t="shared" si="4"/>
        <v>0</v>
      </c>
      <c r="AD33" s="60">
        <f t="shared" si="4"/>
        <v>0</v>
      </c>
      <c r="AE33" s="60">
        <f t="shared" si="4"/>
        <v>0</v>
      </c>
      <c r="AF33" s="60">
        <f t="shared" si="4"/>
        <v>0</v>
      </c>
      <c r="AG33" s="60">
        <f t="shared" si="4"/>
        <v>0</v>
      </c>
      <c r="AH33" s="60">
        <f t="shared" si="4"/>
        <v>0</v>
      </c>
      <c r="AI33" s="60">
        <f t="shared" si="4"/>
        <v>0</v>
      </c>
      <c r="AJ33" s="59">
        <f t="shared" si="4"/>
        <v>0</v>
      </c>
      <c r="AK33" s="53"/>
      <c r="AL33" s="69"/>
    </row>
    <row r="34" spans="1:38">
      <c r="A34" s="148"/>
      <c r="B34" s="58"/>
      <c r="C34" s="60"/>
      <c r="D34" s="71">
        <f t="shared" ref="D34:AJ34" si="5">D7</f>
        <v>0</v>
      </c>
      <c r="E34" s="70">
        <f t="shared" si="5"/>
        <v>0</v>
      </c>
      <c r="F34" s="60">
        <f t="shared" si="5"/>
        <v>0</v>
      </c>
      <c r="G34" s="60">
        <f t="shared" si="5"/>
        <v>0</v>
      </c>
      <c r="H34" s="60">
        <f t="shared" si="5"/>
        <v>0</v>
      </c>
      <c r="I34" s="60">
        <f t="shared" si="5"/>
        <v>0</v>
      </c>
      <c r="J34" s="60">
        <f t="shared" si="5"/>
        <v>0</v>
      </c>
      <c r="K34" s="60">
        <f t="shared" si="5"/>
        <v>0</v>
      </c>
      <c r="L34" s="60">
        <f t="shared" si="5"/>
        <v>0</v>
      </c>
      <c r="M34" s="60">
        <f t="shared" si="5"/>
        <v>0</v>
      </c>
      <c r="N34" s="60">
        <f t="shared" si="5"/>
        <v>0</v>
      </c>
      <c r="O34" s="60">
        <f t="shared" si="5"/>
        <v>0</v>
      </c>
      <c r="P34" s="60">
        <f t="shared" si="5"/>
        <v>0</v>
      </c>
      <c r="Q34" s="60">
        <f t="shared" si="5"/>
        <v>0</v>
      </c>
      <c r="R34" s="60">
        <f t="shared" si="5"/>
        <v>0</v>
      </c>
      <c r="S34" s="60">
        <f t="shared" si="5"/>
        <v>0</v>
      </c>
      <c r="T34" s="60">
        <f t="shared" si="5"/>
        <v>0</v>
      </c>
      <c r="U34" s="60">
        <f t="shared" si="5"/>
        <v>0</v>
      </c>
      <c r="V34" s="60">
        <f t="shared" si="5"/>
        <v>0</v>
      </c>
      <c r="W34" s="60">
        <f t="shared" si="5"/>
        <v>0</v>
      </c>
      <c r="X34" s="60">
        <f t="shared" si="5"/>
        <v>0</v>
      </c>
      <c r="Y34" s="60">
        <f t="shared" si="5"/>
        <v>0</v>
      </c>
      <c r="Z34" s="60">
        <f t="shared" si="5"/>
        <v>0</v>
      </c>
      <c r="AA34" s="60">
        <f t="shared" si="5"/>
        <v>0</v>
      </c>
      <c r="AB34" s="60">
        <f t="shared" si="5"/>
        <v>0</v>
      </c>
      <c r="AC34" s="60">
        <f t="shared" si="5"/>
        <v>0</v>
      </c>
      <c r="AD34" s="60">
        <f t="shared" si="5"/>
        <v>0</v>
      </c>
      <c r="AE34" s="60">
        <f t="shared" si="5"/>
        <v>0</v>
      </c>
      <c r="AF34" s="60">
        <f t="shared" si="5"/>
        <v>0</v>
      </c>
      <c r="AG34" s="60">
        <f t="shared" si="5"/>
        <v>0</v>
      </c>
      <c r="AH34" s="60">
        <f t="shared" si="5"/>
        <v>0</v>
      </c>
      <c r="AI34" s="60">
        <f t="shared" si="5"/>
        <v>0</v>
      </c>
      <c r="AJ34" s="59">
        <f t="shared" si="5"/>
        <v>0</v>
      </c>
      <c r="AK34" s="53"/>
      <c r="AL34" s="69"/>
    </row>
    <row r="35" spans="1:38">
      <c r="A35" s="148"/>
      <c r="B35" s="58"/>
      <c r="C35" s="60"/>
      <c r="D35" s="71">
        <f t="shared" ref="D35:AJ35" si="6">D8</f>
        <v>0</v>
      </c>
      <c r="E35" s="70">
        <f t="shared" si="6"/>
        <v>0</v>
      </c>
      <c r="F35" s="60">
        <f t="shared" si="6"/>
        <v>0</v>
      </c>
      <c r="G35" s="60">
        <f t="shared" si="6"/>
        <v>0</v>
      </c>
      <c r="H35" s="60">
        <f t="shared" si="6"/>
        <v>0</v>
      </c>
      <c r="I35" s="60">
        <f t="shared" si="6"/>
        <v>0</v>
      </c>
      <c r="J35" s="60">
        <f t="shared" si="6"/>
        <v>0</v>
      </c>
      <c r="K35" s="60">
        <f t="shared" si="6"/>
        <v>0</v>
      </c>
      <c r="L35" s="60">
        <f t="shared" si="6"/>
        <v>0</v>
      </c>
      <c r="M35" s="60">
        <f t="shared" si="6"/>
        <v>0</v>
      </c>
      <c r="N35" s="60">
        <f t="shared" si="6"/>
        <v>0</v>
      </c>
      <c r="O35" s="60">
        <f t="shared" si="6"/>
        <v>0</v>
      </c>
      <c r="P35" s="60">
        <f t="shared" si="6"/>
        <v>0</v>
      </c>
      <c r="Q35" s="60">
        <f t="shared" si="6"/>
        <v>0</v>
      </c>
      <c r="R35" s="60">
        <f t="shared" si="6"/>
        <v>0</v>
      </c>
      <c r="S35" s="60">
        <f t="shared" si="6"/>
        <v>0</v>
      </c>
      <c r="T35" s="60">
        <f t="shared" si="6"/>
        <v>0</v>
      </c>
      <c r="U35" s="60">
        <f t="shared" si="6"/>
        <v>0</v>
      </c>
      <c r="V35" s="60">
        <f t="shared" si="6"/>
        <v>0</v>
      </c>
      <c r="W35" s="60">
        <f t="shared" si="6"/>
        <v>0</v>
      </c>
      <c r="X35" s="60">
        <f t="shared" si="6"/>
        <v>0</v>
      </c>
      <c r="Y35" s="60">
        <f t="shared" si="6"/>
        <v>0</v>
      </c>
      <c r="Z35" s="60">
        <f t="shared" si="6"/>
        <v>0</v>
      </c>
      <c r="AA35" s="60">
        <f t="shared" si="6"/>
        <v>0</v>
      </c>
      <c r="AB35" s="60">
        <f t="shared" si="6"/>
        <v>0</v>
      </c>
      <c r="AC35" s="60">
        <f t="shared" si="6"/>
        <v>0</v>
      </c>
      <c r="AD35" s="60">
        <f t="shared" si="6"/>
        <v>0</v>
      </c>
      <c r="AE35" s="60">
        <f t="shared" si="6"/>
        <v>0</v>
      </c>
      <c r="AF35" s="60">
        <f t="shared" si="6"/>
        <v>0</v>
      </c>
      <c r="AG35" s="60">
        <f t="shared" si="6"/>
        <v>0</v>
      </c>
      <c r="AH35" s="60">
        <f t="shared" si="6"/>
        <v>0</v>
      </c>
      <c r="AI35" s="60">
        <f t="shared" si="6"/>
        <v>0</v>
      </c>
      <c r="AJ35" s="59">
        <f t="shared" si="6"/>
        <v>0</v>
      </c>
      <c r="AK35" s="53"/>
      <c r="AL35" s="69"/>
    </row>
    <row r="36" spans="1:38" ht="19.5" thickBot="1">
      <c r="A36" s="148"/>
      <c r="B36" s="61" t="s">
        <v>99</v>
      </c>
      <c r="C36" s="62">
        <f>SUM(C16:C32)</f>
        <v>336</v>
      </c>
      <c r="D36" s="63"/>
      <c r="E36" s="61">
        <f t="shared" ref="E36:AJ36" si="7">SUM(E16:E32)</f>
        <v>0</v>
      </c>
      <c r="F36" s="61">
        <f t="shared" si="7"/>
        <v>437</v>
      </c>
      <c r="G36" s="61">
        <f t="shared" si="7"/>
        <v>1037</v>
      </c>
      <c r="H36" s="61">
        <f t="shared" si="7"/>
        <v>565</v>
      </c>
      <c r="I36" s="61">
        <f t="shared" si="7"/>
        <v>565</v>
      </c>
      <c r="J36" s="61">
        <f t="shared" si="7"/>
        <v>648</v>
      </c>
      <c r="K36" s="61">
        <f t="shared" si="7"/>
        <v>643</v>
      </c>
      <c r="L36" s="61">
        <f t="shared" si="7"/>
        <v>643</v>
      </c>
      <c r="M36" s="61">
        <f t="shared" si="7"/>
        <v>643</v>
      </c>
      <c r="N36" s="61">
        <f t="shared" si="7"/>
        <v>643</v>
      </c>
      <c r="O36" s="61">
        <f t="shared" si="7"/>
        <v>893</v>
      </c>
      <c r="P36" s="61">
        <f t="shared" si="7"/>
        <v>643</v>
      </c>
      <c r="Q36" s="61">
        <f t="shared" si="7"/>
        <v>643</v>
      </c>
      <c r="R36" s="61">
        <f t="shared" si="7"/>
        <v>583</v>
      </c>
      <c r="S36" s="61">
        <f t="shared" si="7"/>
        <v>583</v>
      </c>
      <c r="T36" s="61">
        <f t="shared" si="7"/>
        <v>514</v>
      </c>
      <c r="U36" s="61">
        <f t="shared" si="7"/>
        <v>514</v>
      </c>
      <c r="V36" s="61">
        <f t="shared" si="7"/>
        <v>523</v>
      </c>
      <c r="W36" s="61">
        <f t="shared" si="7"/>
        <v>523</v>
      </c>
      <c r="X36" s="61">
        <f t="shared" si="7"/>
        <v>523</v>
      </c>
      <c r="Y36" s="61">
        <f t="shared" si="7"/>
        <v>3023</v>
      </c>
      <c r="Z36" s="61">
        <f t="shared" si="7"/>
        <v>231</v>
      </c>
      <c r="AA36" s="61">
        <f t="shared" si="7"/>
        <v>231</v>
      </c>
      <c r="AB36" s="61">
        <f t="shared" si="7"/>
        <v>231</v>
      </c>
      <c r="AC36" s="61">
        <f t="shared" si="7"/>
        <v>231</v>
      </c>
      <c r="AD36" s="61">
        <f t="shared" si="7"/>
        <v>231</v>
      </c>
      <c r="AE36" s="61">
        <f t="shared" si="7"/>
        <v>231</v>
      </c>
      <c r="AF36" s="61">
        <f t="shared" si="7"/>
        <v>231</v>
      </c>
      <c r="AG36" s="61">
        <f t="shared" si="7"/>
        <v>231</v>
      </c>
      <c r="AH36" s="61">
        <f t="shared" si="7"/>
        <v>0</v>
      </c>
      <c r="AI36" s="61">
        <f t="shared" si="7"/>
        <v>0</v>
      </c>
      <c r="AJ36" s="61">
        <f t="shared" si="7"/>
        <v>0</v>
      </c>
      <c r="AK36" s="53"/>
      <c r="AL36" s="69"/>
    </row>
    <row r="37" spans="1:38">
      <c r="A37" s="148"/>
      <c r="B37" s="64" t="s">
        <v>88</v>
      </c>
      <c r="C37" s="55">
        <v>23</v>
      </c>
      <c r="D37" s="56" t="s">
        <v>89</v>
      </c>
      <c r="E37" s="55"/>
      <c r="F37" s="57">
        <v>23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56"/>
      <c r="AK37" s="53"/>
      <c r="AL37" s="69"/>
    </row>
    <row r="38" spans="1:38">
      <c r="A38" s="148"/>
      <c r="B38" s="58" t="s">
        <v>97</v>
      </c>
      <c r="C38" s="58">
        <v>72</v>
      </c>
      <c r="D38" s="59" t="s">
        <v>119</v>
      </c>
      <c r="E38" s="58"/>
      <c r="F38" s="58">
        <v>72</v>
      </c>
      <c r="G38" s="58">
        <v>72</v>
      </c>
      <c r="H38" s="58">
        <v>72</v>
      </c>
      <c r="I38" s="58">
        <v>72</v>
      </c>
      <c r="J38" s="58">
        <v>72</v>
      </c>
      <c r="K38" s="58">
        <v>72</v>
      </c>
      <c r="L38" s="58">
        <v>72</v>
      </c>
      <c r="M38" s="58">
        <v>72</v>
      </c>
      <c r="N38" s="58">
        <v>72</v>
      </c>
      <c r="O38" s="58">
        <v>72</v>
      </c>
      <c r="P38" s="58">
        <v>72</v>
      </c>
      <c r="Q38" s="58">
        <v>72</v>
      </c>
      <c r="R38" s="58">
        <v>72</v>
      </c>
      <c r="S38" s="58">
        <v>72</v>
      </c>
      <c r="T38" s="58">
        <v>72</v>
      </c>
      <c r="U38" s="58">
        <v>72</v>
      </c>
      <c r="V38" s="58">
        <v>36</v>
      </c>
      <c r="W38" s="58">
        <v>36</v>
      </c>
      <c r="X38" s="58">
        <v>36</v>
      </c>
      <c r="Y38" s="58">
        <v>36</v>
      </c>
      <c r="Z38" s="58">
        <v>36</v>
      </c>
      <c r="AA38" s="58">
        <v>36</v>
      </c>
      <c r="AB38" s="58">
        <v>36</v>
      </c>
      <c r="AC38" s="58">
        <v>36</v>
      </c>
      <c r="AD38" s="58">
        <v>36</v>
      </c>
      <c r="AE38" s="58">
        <v>36</v>
      </c>
      <c r="AF38" s="58">
        <v>36</v>
      </c>
      <c r="AG38" s="58">
        <v>36</v>
      </c>
      <c r="AH38" s="58"/>
      <c r="AI38" s="58"/>
      <c r="AJ38" s="58"/>
      <c r="AK38" s="53"/>
      <c r="AL38" s="69"/>
    </row>
    <row r="39" spans="1:38">
      <c r="A39" s="148"/>
      <c r="B39" s="58" t="s">
        <v>35</v>
      </c>
      <c r="C39" s="58">
        <v>60</v>
      </c>
      <c r="D39" s="59" t="s">
        <v>36</v>
      </c>
      <c r="E39" s="58"/>
      <c r="F39" s="60">
        <v>85</v>
      </c>
      <c r="G39" s="60">
        <v>85</v>
      </c>
      <c r="H39" s="60">
        <v>85</v>
      </c>
      <c r="I39" s="60">
        <v>85</v>
      </c>
      <c r="J39" s="60">
        <v>85</v>
      </c>
      <c r="K39" s="60">
        <v>85</v>
      </c>
      <c r="L39" s="60">
        <v>85</v>
      </c>
      <c r="M39" s="60">
        <v>85</v>
      </c>
      <c r="N39" s="60">
        <v>85</v>
      </c>
      <c r="O39" s="60">
        <v>85</v>
      </c>
      <c r="P39" s="60">
        <v>85</v>
      </c>
      <c r="Q39" s="60">
        <v>85</v>
      </c>
      <c r="R39" s="60">
        <v>85</v>
      </c>
      <c r="S39" s="60">
        <v>85</v>
      </c>
      <c r="T39" s="60">
        <v>85</v>
      </c>
      <c r="U39" s="60">
        <v>85</v>
      </c>
      <c r="V39" s="60">
        <v>85</v>
      </c>
      <c r="W39" s="60">
        <v>85</v>
      </c>
      <c r="X39" s="60">
        <v>85</v>
      </c>
      <c r="Y39" s="60">
        <v>85</v>
      </c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59"/>
      <c r="AK39" s="53"/>
      <c r="AL39" s="69"/>
    </row>
    <row r="40" spans="1:38">
      <c r="A40" s="148"/>
      <c r="B40" s="58" t="s">
        <v>92</v>
      </c>
      <c r="C40" s="58">
        <v>30</v>
      </c>
      <c r="D40" s="59" t="s">
        <v>93</v>
      </c>
      <c r="E40" s="58"/>
      <c r="F40" s="60">
        <v>30</v>
      </c>
      <c r="G40" s="60">
        <v>30</v>
      </c>
      <c r="H40" s="60">
        <v>30</v>
      </c>
      <c r="I40" s="60">
        <v>30</v>
      </c>
      <c r="J40" s="60">
        <v>30</v>
      </c>
      <c r="K40" s="60">
        <v>30</v>
      </c>
      <c r="L40" s="60">
        <v>30</v>
      </c>
      <c r="M40" s="60">
        <v>30</v>
      </c>
      <c r="N40" s="60">
        <v>30</v>
      </c>
      <c r="O40" s="60">
        <v>30</v>
      </c>
      <c r="P40" s="60">
        <v>30</v>
      </c>
      <c r="Q40" s="60">
        <v>30</v>
      </c>
      <c r="R40" s="60">
        <v>30</v>
      </c>
      <c r="S40" s="60">
        <v>30</v>
      </c>
      <c r="T40" s="60">
        <v>30</v>
      </c>
      <c r="U40" s="60">
        <v>30</v>
      </c>
      <c r="V40" s="60">
        <v>30</v>
      </c>
      <c r="W40" s="60">
        <v>30</v>
      </c>
      <c r="X40" s="60">
        <v>30</v>
      </c>
      <c r="Y40" s="60">
        <v>30</v>
      </c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59"/>
      <c r="AK40" s="53"/>
      <c r="AL40" s="69"/>
    </row>
    <row r="41" spans="1:38">
      <c r="A41" s="148"/>
      <c r="B41" s="58" t="s">
        <v>149</v>
      </c>
      <c r="C41" s="58"/>
      <c r="D41" s="59" t="s">
        <v>196</v>
      </c>
      <c r="E41" s="58"/>
      <c r="F41" s="113">
        <v>280</v>
      </c>
      <c r="G41" s="113">
        <v>280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59"/>
      <c r="AK41" s="53"/>
      <c r="AL41" s="69"/>
    </row>
    <row r="42" spans="1:38">
      <c r="A42" s="148"/>
      <c r="B42" s="58"/>
      <c r="C42" s="58">
        <v>16</v>
      </c>
      <c r="D42" s="59" t="s">
        <v>208</v>
      </c>
      <c r="E42" s="58"/>
      <c r="F42" s="60">
        <v>35</v>
      </c>
      <c r="G42" s="60">
        <v>35</v>
      </c>
      <c r="H42" s="60">
        <v>35</v>
      </c>
      <c r="I42" s="60">
        <v>35</v>
      </c>
      <c r="J42" s="60">
        <v>35</v>
      </c>
      <c r="K42" s="60">
        <v>35</v>
      </c>
      <c r="L42" s="60">
        <v>35</v>
      </c>
      <c r="M42" s="60">
        <v>35</v>
      </c>
      <c r="N42" s="60">
        <v>35</v>
      </c>
      <c r="O42" s="60">
        <v>35</v>
      </c>
      <c r="P42" s="60">
        <v>35</v>
      </c>
      <c r="Q42" s="60">
        <v>35</v>
      </c>
      <c r="R42" s="60">
        <v>35</v>
      </c>
      <c r="S42" s="60">
        <v>35</v>
      </c>
      <c r="T42" s="60">
        <v>35</v>
      </c>
      <c r="U42" s="60">
        <v>35</v>
      </c>
      <c r="V42" s="60">
        <v>20</v>
      </c>
      <c r="W42" s="60">
        <v>20</v>
      </c>
      <c r="X42" s="60">
        <v>20</v>
      </c>
      <c r="Y42" s="60">
        <v>20</v>
      </c>
      <c r="Z42" s="60">
        <v>20</v>
      </c>
      <c r="AA42" s="60">
        <v>20</v>
      </c>
      <c r="AB42" s="60">
        <v>20</v>
      </c>
      <c r="AC42" s="60">
        <v>20</v>
      </c>
      <c r="AD42" s="60">
        <v>20</v>
      </c>
      <c r="AE42" s="60">
        <v>20</v>
      </c>
      <c r="AF42" s="60">
        <v>20</v>
      </c>
      <c r="AG42" s="60">
        <v>20</v>
      </c>
      <c r="AH42" s="71"/>
      <c r="AI42" s="71"/>
      <c r="AJ42" s="59"/>
      <c r="AK42" s="53"/>
      <c r="AL42" s="69"/>
    </row>
    <row r="43" spans="1:38">
      <c r="A43" s="148"/>
      <c r="B43" s="58"/>
      <c r="C43" s="58">
        <v>10</v>
      </c>
      <c r="D43" s="59" t="s">
        <v>255</v>
      </c>
      <c r="E43" s="58"/>
      <c r="F43" s="60">
        <v>10</v>
      </c>
      <c r="G43" s="60">
        <v>10</v>
      </c>
      <c r="H43" s="60">
        <v>10</v>
      </c>
      <c r="I43" s="60">
        <v>10</v>
      </c>
      <c r="J43" s="60">
        <v>10</v>
      </c>
      <c r="K43" s="60">
        <v>10</v>
      </c>
      <c r="L43" s="60">
        <v>10</v>
      </c>
      <c r="M43" s="60">
        <v>10</v>
      </c>
      <c r="N43" s="60">
        <v>10</v>
      </c>
      <c r="O43" s="60">
        <v>10</v>
      </c>
      <c r="P43" s="60">
        <v>10</v>
      </c>
      <c r="Q43" s="60">
        <v>10</v>
      </c>
      <c r="R43" s="60">
        <v>10</v>
      </c>
      <c r="S43" s="60">
        <v>10</v>
      </c>
      <c r="T43" s="60">
        <v>10</v>
      </c>
      <c r="U43" s="60">
        <v>10</v>
      </c>
      <c r="V43" s="60">
        <v>10</v>
      </c>
      <c r="W43" s="60">
        <v>10</v>
      </c>
      <c r="X43" s="60">
        <v>10</v>
      </c>
      <c r="Y43" s="60">
        <v>10</v>
      </c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59"/>
      <c r="AK43" s="53"/>
      <c r="AL43" s="69"/>
    </row>
    <row r="44" spans="1:38">
      <c r="A44" s="148"/>
      <c r="B44" s="58"/>
      <c r="C44" s="58">
        <v>4</v>
      </c>
      <c r="D44" s="59" t="s">
        <v>207</v>
      </c>
      <c r="E44" s="58"/>
      <c r="F44" s="60">
        <v>4</v>
      </c>
      <c r="G44" s="60">
        <v>4</v>
      </c>
      <c r="H44" s="60">
        <v>4</v>
      </c>
      <c r="I44" s="60">
        <v>4</v>
      </c>
      <c r="J44" s="60">
        <v>4</v>
      </c>
      <c r="K44" s="60">
        <v>4</v>
      </c>
      <c r="L44" s="60">
        <v>4</v>
      </c>
      <c r="M44" s="60">
        <v>4</v>
      </c>
      <c r="N44" s="60">
        <v>4</v>
      </c>
      <c r="O44" s="60">
        <v>4</v>
      </c>
      <c r="P44" s="60">
        <v>4</v>
      </c>
      <c r="Q44" s="60">
        <v>4</v>
      </c>
      <c r="R44" s="60">
        <v>4</v>
      </c>
      <c r="S44" s="60">
        <v>4</v>
      </c>
      <c r="T44" s="60">
        <v>4</v>
      </c>
      <c r="U44" s="60">
        <v>4</v>
      </c>
      <c r="V44" s="60"/>
      <c r="W44" s="60"/>
      <c r="X44" s="60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59"/>
      <c r="AK44" s="53"/>
      <c r="AL44" s="69"/>
    </row>
    <row r="45" spans="1:38">
      <c r="A45" s="148"/>
      <c r="B45" s="58"/>
      <c r="C45" s="58"/>
      <c r="D45" s="114" t="s">
        <v>209</v>
      </c>
      <c r="E45" s="58"/>
      <c r="F45" s="117">
        <v>5</v>
      </c>
      <c r="G45" s="117">
        <v>5</v>
      </c>
      <c r="H45" s="117">
        <v>5</v>
      </c>
      <c r="I45" s="117">
        <v>5</v>
      </c>
      <c r="J45" s="117">
        <v>5</v>
      </c>
      <c r="K45" s="117">
        <v>5</v>
      </c>
      <c r="L45" s="117">
        <v>5</v>
      </c>
      <c r="M45" s="117">
        <v>5</v>
      </c>
      <c r="N45" s="117">
        <v>5</v>
      </c>
      <c r="O45" s="117">
        <v>5</v>
      </c>
      <c r="P45" s="117">
        <v>5</v>
      </c>
      <c r="Q45" s="117">
        <v>5</v>
      </c>
      <c r="R45" s="117">
        <v>5</v>
      </c>
      <c r="S45" s="117">
        <v>5</v>
      </c>
      <c r="T45" s="117">
        <v>5</v>
      </c>
      <c r="U45" s="117">
        <v>5</v>
      </c>
      <c r="V45" s="117">
        <v>5</v>
      </c>
      <c r="W45" s="117">
        <v>5</v>
      </c>
      <c r="X45" s="117">
        <v>5</v>
      </c>
      <c r="Y45" s="117">
        <v>5</v>
      </c>
      <c r="Z45" s="117">
        <v>5</v>
      </c>
      <c r="AA45" s="117">
        <v>5</v>
      </c>
      <c r="AB45" s="117">
        <v>5</v>
      </c>
      <c r="AC45" s="117">
        <v>5</v>
      </c>
      <c r="AD45" s="117">
        <v>5</v>
      </c>
      <c r="AE45" s="60"/>
      <c r="AF45" s="60"/>
      <c r="AG45" s="60"/>
      <c r="AH45" s="71"/>
      <c r="AI45" s="71"/>
      <c r="AJ45" s="59"/>
      <c r="AK45" s="53"/>
      <c r="AL45" s="69"/>
    </row>
    <row r="46" spans="1:38">
      <c r="A46" s="148"/>
      <c r="B46" s="144" t="s">
        <v>261</v>
      </c>
      <c r="C46" s="145">
        <v>12</v>
      </c>
      <c r="D46" s="146" t="s">
        <v>262</v>
      </c>
      <c r="E46" s="58"/>
      <c r="F46" s="58">
        <v>12</v>
      </c>
      <c r="G46" s="58">
        <v>12</v>
      </c>
      <c r="H46" s="58">
        <v>12</v>
      </c>
      <c r="I46" s="58">
        <v>12</v>
      </c>
      <c r="J46" s="58">
        <v>3</v>
      </c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3"/>
      <c r="AL46" s="69"/>
    </row>
    <row r="47" spans="1:38">
      <c r="A47" s="148"/>
      <c r="B47" s="58" t="s">
        <v>90</v>
      </c>
      <c r="C47" s="58">
        <v>1</v>
      </c>
      <c r="D47" s="59" t="s">
        <v>91</v>
      </c>
      <c r="E47" s="58"/>
      <c r="F47" s="60">
        <v>2</v>
      </c>
      <c r="G47" s="60">
        <v>2</v>
      </c>
      <c r="H47" s="60">
        <v>2</v>
      </c>
      <c r="I47" s="60">
        <v>2</v>
      </c>
      <c r="J47" s="60">
        <v>2</v>
      </c>
      <c r="K47" s="60">
        <v>2</v>
      </c>
      <c r="L47" s="60">
        <v>2</v>
      </c>
      <c r="M47" s="60">
        <v>2</v>
      </c>
      <c r="N47" s="60">
        <v>2</v>
      </c>
      <c r="O47" s="60">
        <v>2</v>
      </c>
      <c r="P47" s="60">
        <v>2</v>
      </c>
      <c r="Q47" s="60">
        <v>2</v>
      </c>
      <c r="R47" s="60">
        <v>2</v>
      </c>
      <c r="S47" s="60">
        <v>2</v>
      </c>
      <c r="T47" s="60">
        <v>2</v>
      </c>
      <c r="U47" s="60">
        <v>2</v>
      </c>
      <c r="V47" s="60">
        <v>2</v>
      </c>
      <c r="W47" s="60">
        <v>2</v>
      </c>
      <c r="X47" s="60">
        <v>2</v>
      </c>
      <c r="Y47" s="60">
        <v>2</v>
      </c>
      <c r="Z47" s="60">
        <v>2</v>
      </c>
      <c r="AA47" s="60">
        <v>2</v>
      </c>
      <c r="AB47" s="60">
        <v>2</v>
      </c>
      <c r="AC47" s="60">
        <v>2</v>
      </c>
      <c r="AD47" s="60">
        <v>2</v>
      </c>
      <c r="AE47" s="60">
        <v>2</v>
      </c>
      <c r="AF47" s="60">
        <v>2</v>
      </c>
      <c r="AG47" s="60">
        <v>2</v>
      </c>
      <c r="AH47" s="71"/>
      <c r="AI47" s="71"/>
      <c r="AJ47" s="59"/>
      <c r="AK47" s="53"/>
      <c r="AL47" s="69"/>
    </row>
    <row r="48" spans="1:38">
      <c r="A48" s="148"/>
      <c r="B48" s="58" t="s">
        <v>95</v>
      </c>
      <c r="C48" s="58">
        <v>2</v>
      </c>
      <c r="D48" s="59" t="s">
        <v>96</v>
      </c>
      <c r="E48" s="58"/>
      <c r="F48" s="60">
        <v>2</v>
      </c>
      <c r="G48" s="60">
        <v>2</v>
      </c>
      <c r="H48" s="60">
        <v>2</v>
      </c>
      <c r="I48" s="60">
        <v>2</v>
      </c>
      <c r="J48" s="60">
        <v>2</v>
      </c>
      <c r="K48" s="60">
        <v>2</v>
      </c>
      <c r="L48" s="60">
        <v>2</v>
      </c>
      <c r="M48" s="60">
        <v>2</v>
      </c>
      <c r="N48" s="60">
        <v>2</v>
      </c>
      <c r="O48" s="60">
        <v>2</v>
      </c>
      <c r="P48" s="60">
        <v>2</v>
      </c>
      <c r="Q48" s="60">
        <v>2</v>
      </c>
      <c r="R48" s="60">
        <v>2</v>
      </c>
      <c r="S48" s="60">
        <v>2</v>
      </c>
      <c r="T48" s="60">
        <v>2</v>
      </c>
      <c r="U48" s="60">
        <v>2</v>
      </c>
      <c r="V48" s="60">
        <v>2</v>
      </c>
      <c r="W48" s="60">
        <v>2</v>
      </c>
      <c r="X48" s="60">
        <v>2</v>
      </c>
      <c r="Y48" s="60">
        <v>2</v>
      </c>
      <c r="Z48" s="60">
        <v>2</v>
      </c>
      <c r="AA48" s="60">
        <v>2</v>
      </c>
      <c r="AB48" s="60">
        <v>2</v>
      </c>
      <c r="AC48" s="60">
        <v>2</v>
      </c>
      <c r="AD48" s="60">
        <v>2</v>
      </c>
      <c r="AE48" s="60">
        <v>2</v>
      </c>
      <c r="AF48" s="60">
        <v>2</v>
      </c>
      <c r="AG48" s="60">
        <v>2</v>
      </c>
      <c r="AH48" s="71"/>
      <c r="AI48" s="71"/>
      <c r="AJ48" s="59"/>
      <c r="AK48" s="53"/>
      <c r="AL48" s="69"/>
    </row>
    <row r="49" spans="1:38">
      <c r="A49" s="148"/>
      <c r="B49" s="58"/>
      <c r="C49" s="58"/>
      <c r="D49" s="59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3"/>
      <c r="AL49" s="69"/>
    </row>
    <row r="50" spans="1:38">
      <c r="A50" s="148"/>
      <c r="B50" s="86" t="s">
        <v>166</v>
      </c>
      <c r="C50" s="87">
        <v>300</v>
      </c>
      <c r="D50" s="88" t="s">
        <v>199</v>
      </c>
      <c r="E50" s="86"/>
      <c r="F50" s="86">
        <v>300</v>
      </c>
      <c r="G50" s="86">
        <v>300</v>
      </c>
      <c r="H50" s="86">
        <v>300</v>
      </c>
      <c r="I50" s="86">
        <v>300</v>
      </c>
      <c r="J50" s="86">
        <v>300</v>
      </c>
      <c r="K50" s="86">
        <v>300</v>
      </c>
      <c r="L50" s="86">
        <v>300</v>
      </c>
      <c r="M50" s="86">
        <v>300</v>
      </c>
      <c r="N50" s="86">
        <v>300</v>
      </c>
      <c r="O50" s="86">
        <v>300</v>
      </c>
      <c r="P50" s="86">
        <v>300</v>
      </c>
      <c r="Q50" s="86">
        <v>300</v>
      </c>
      <c r="R50" s="86">
        <v>300</v>
      </c>
      <c r="S50" s="86">
        <v>300</v>
      </c>
      <c r="T50" s="86">
        <v>300</v>
      </c>
      <c r="U50" s="86">
        <v>300</v>
      </c>
      <c r="V50" s="86">
        <v>300</v>
      </c>
      <c r="W50" s="86">
        <v>300</v>
      </c>
      <c r="X50" s="86">
        <v>300</v>
      </c>
      <c r="Y50" s="86">
        <v>300</v>
      </c>
      <c r="Z50" s="86">
        <v>300</v>
      </c>
      <c r="AA50" s="86">
        <v>300</v>
      </c>
      <c r="AB50" s="86">
        <v>300</v>
      </c>
      <c r="AC50" s="86">
        <v>300</v>
      </c>
      <c r="AD50" s="86">
        <v>300</v>
      </c>
      <c r="AE50" s="86">
        <v>300</v>
      </c>
      <c r="AF50" s="86">
        <v>300</v>
      </c>
      <c r="AG50" s="86">
        <v>300</v>
      </c>
      <c r="AH50" s="86"/>
      <c r="AI50" s="86"/>
      <c r="AJ50" s="86"/>
      <c r="AK50" s="53"/>
      <c r="AL50" s="69"/>
    </row>
    <row r="51" spans="1:38">
      <c r="A51" s="148"/>
      <c r="B51" s="86" t="s">
        <v>167</v>
      </c>
      <c r="C51" s="86"/>
      <c r="D51" s="118" t="s">
        <v>168</v>
      </c>
      <c r="E51" s="86" cm="1">
        <f t="array" ref="E51:F51">E15:F15</f>
        <v>0</v>
      </c>
      <c r="F51" s="86">
        <v>100</v>
      </c>
      <c r="G51" s="86" cm="1">
        <f t="array" ref="G51:H51">G15:H15</f>
        <v>150</v>
      </c>
      <c r="H51" s="86">
        <v>200</v>
      </c>
      <c r="I51" s="86" cm="1">
        <f t="array" ref="I51:J51">I15:J15</f>
        <v>120</v>
      </c>
      <c r="J51" s="86">
        <v>100</v>
      </c>
      <c r="K51" s="86" cm="1">
        <f t="array" ref="K51:L51">K15:L15</f>
        <v>200</v>
      </c>
      <c r="L51" s="86">
        <v>100</v>
      </c>
      <c r="M51" s="86" cm="1">
        <f t="array" ref="M51:N51">M15:N15</f>
        <v>100</v>
      </c>
      <c r="N51" s="86">
        <v>100</v>
      </c>
      <c r="O51" s="86" cm="1">
        <f t="array" ref="O51:P51">O15:P15</f>
        <v>100</v>
      </c>
      <c r="P51" s="86">
        <v>300</v>
      </c>
      <c r="Q51" s="86" cm="1">
        <f t="array" ref="Q51:R51">Q15:R15</f>
        <v>100</v>
      </c>
      <c r="R51" s="86">
        <v>100</v>
      </c>
      <c r="S51" s="86" cm="1">
        <f t="array" ref="S51:T51">S15:T15</f>
        <v>100</v>
      </c>
      <c r="T51" s="86">
        <v>100</v>
      </c>
      <c r="U51" s="86" cm="1">
        <f t="array" ref="U51:V51">U15:V15</f>
        <v>100</v>
      </c>
      <c r="V51" s="86">
        <v>50</v>
      </c>
      <c r="W51" s="86" cm="1">
        <f t="array" ref="W51:X51">W15:X15</f>
        <v>50</v>
      </c>
      <c r="X51" s="86">
        <v>50</v>
      </c>
      <c r="Y51" s="86" cm="1">
        <f t="array" ref="Y51:Z51">Y15:Z15</f>
        <v>250</v>
      </c>
      <c r="Z51" s="86">
        <v>30</v>
      </c>
      <c r="AA51" s="86" cm="1">
        <f t="array" ref="AA51:AB51">AA15:AB15</f>
        <v>30</v>
      </c>
      <c r="AB51" s="86">
        <v>30</v>
      </c>
      <c r="AC51" s="86" cm="1">
        <f t="array" ref="AC51:AD51">AC15:AD15</f>
        <v>30</v>
      </c>
      <c r="AD51" s="86">
        <v>30</v>
      </c>
      <c r="AE51" s="86" cm="1">
        <f t="array" ref="AE51:AF51">AE15:AF15</f>
        <v>30</v>
      </c>
      <c r="AF51" s="86">
        <v>30</v>
      </c>
      <c r="AG51" s="86" cm="1">
        <f t="array" ref="AG51:AH51">AG15:AH15</f>
        <v>230</v>
      </c>
      <c r="AH51" s="86">
        <v>0</v>
      </c>
      <c r="AI51" s="86" cm="1">
        <f t="array" ref="AI51:AJ51">AI15:AJ15</f>
        <v>0</v>
      </c>
      <c r="AJ51" s="86">
        <v>0</v>
      </c>
      <c r="AK51" s="53"/>
      <c r="AL51" s="69"/>
    </row>
    <row r="52" spans="1:38">
      <c r="A52" s="148"/>
      <c r="B52" s="86"/>
      <c r="C52" s="86"/>
      <c r="D52" s="88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53"/>
      <c r="AL52" s="69"/>
    </row>
    <row r="53" spans="1:38">
      <c r="A53" s="148"/>
      <c r="B53" s="86"/>
      <c r="C53" s="86"/>
      <c r="D53" s="88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53"/>
      <c r="AL53" s="69"/>
    </row>
    <row r="54" spans="1:38">
      <c r="A54" s="148"/>
      <c r="B54" s="86"/>
      <c r="C54" s="86"/>
      <c r="D54" s="88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53"/>
      <c r="AL54" s="69"/>
    </row>
    <row r="55" spans="1:38">
      <c r="A55" s="148"/>
      <c r="B55" s="58"/>
      <c r="C55" s="58"/>
      <c r="D55" s="59"/>
      <c r="E55" s="58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59"/>
      <c r="AK55" s="53"/>
      <c r="AL55" s="69"/>
    </row>
    <row r="56" spans="1:38">
      <c r="A56" s="148"/>
      <c r="B56" s="61" t="s">
        <v>100</v>
      </c>
      <c r="C56" s="61"/>
      <c r="D56" s="73" t="s">
        <v>131</v>
      </c>
      <c r="E56" s="61"/>
      <c r="F56" s="61">
        <f t="shared" ref="F56:AG56" si="8">SUM(F37:F55)</f>
        <v>960</v>
      </c>
      <c r="G56" s="61">
        <f t="shared" si="8"/>
        <v>987</v>
      </c>
      <c r="H56" s="61">
        <f t="shared" si="8"/>
        <v>757</v>
      </c>
      <c r="I56" s="61">
        <f t="shared" si="8"/>
        <v>677</v>
      </c>
      <c r="J56" s="61">
        <f t="shared" si="8"/>
        <v>648</v>
      </c>
      <c r="K56" s="61">
        <f t="shared" si="8"/>
        <v>745</v>
      </c>
      <c r="L56" s="61">
        <f t="shared" si="8"/>
        <v>645</v>
      </c>
      <c r="M56" s="61">
        <f t="shared" si="8"/>
        <v>645</v>
      </c>
      <c r="N56" s="61">
        <f t="shared" si="8"/>
        <v>645</v>
      </c>
      <c r="O56" s="61">
        <f t="shared" si="8"/>
        <v>645</v>
      </c>
      <c r="P56" s="61">
        <f t="shared" si="8"/>
        <v>845</v>
      </c>
      <c r="Q56" s="61">
        <f t="shared" si="8"/>
        <v>645</v>
      </c>
      <c r="R56" s="61">
        <f t="shared" si="8"/>
        <v>645</v>
      </c>
      <c r="S56" s="61">
        <f t="shared" si="8"/>
        <v>645</v>
      </c>
      <c r="T56" s="61">
        <f t="shared" si="8"/>
        <v>645</v>
      </c>
      <c r="U56" s="61">
        <f t="shared" si="8"/>
        <v>645</v>
      </c>
      <c r="V56" s="61">
        <f t="shared" si="8"/>
        <v>540</v>
      </c>
      <c r="W56" s="61">
        <f t="shared" si="8"/>
        <v>540</v>
      </c>
      <c r="X56" s="61">
        <f t="shared" si="8"/>
        <v>540</v>
      </c>
      <c r="Y56" s="61">
        <f t="shared" si="8"/>
        <v>740</v>
      </c>
      <c r="Z56" s="61">
        <f t="shared" si="8"/>
        <v>395</v>
      </c>
      <c r="AA56" s="61">
        <f t="shared" si="8"/>
        <v>395</v>
      </c>
      <c r="AB56" s="61">
        <f t="shared" si="8"/>
        <v>395</v>
      </c>
      <c r="AC56" s="61">
        <f t="shared" si="8"/>
        <v>395</v>
      </c>
      <c r="AD56" s="61">
        <f t="shared" si="8"/>
        <v>395</v>
      </c>
      <c r="AE56" s="61">
        <f t="shared" si="8"/>
        <v>390</v>
      </c>
      <c r="AF56" s="61">
        <f t="shared" si="8"/>
        <v>390</v>
      </c>
      <c r="AG56" s="61">
        <f t="shared" si="8"/>
        <v>590</v>
      </c>
      <c r="AH56" s="61"/>
      <c r="AI56" s="61"/>
      <c r="AJ56" s="61"/>
      <c r="AK56" s="53"/>
      <c r="AL56" s="69"/>
    </row>
    <row r="57" spans="1:38">
      <c r="A57" s="148"/>
      <c r="B57" s="61" t="s">
        <v>101</v>
      </c>
      <c r="C57" s="61"/>
      <c r="D57" s="73"/>
      <c r="E57" s="61"/>
      <c r="F57" s="61">
        <f t="shared" ref="F57:AG57" si="9">F36-F56</f>
        <v>-523</v>
      </c>
      <c r="G57" s="61">
        <f t="shared" si="9"/>
        <v>50</v>
      </c>
      <c r="H57" s="61">
        <f t="shared" si="9"/>
        <v>-192</v>
      </c>
      <c r="I57" s="61">
        <f t="shared" si="9"/>
        <v>-112</v>
      </c>
      <c r="J57" s="61">
        <f t="shared" si="9"/>
        <v>0</v>
      </c>
      <c r="K57" s="61">
        <f t="shared" si="9"/>
        <v>-102</v>
      </c>
      <c r="L57" s="61">
        <f t="shared" si="9"/>
        <v>-2</v>
      </c>
      <c r="M57" s="61">
        <f t="shared" si="9"/>
        <v>-2</v>
      </c>
      <c r="N57" s="61">
        <f t="shared" si="9"/>
        <v>-2</v>
      </c>
      <c r="O57" s="61">
        <f t="shared" si="9"/>
        <v>248</v>
      </c>
      <c r="P57" s="61">
        <f t="shared" si="9"/>
        <v>-202</v>
      </c>
      <c r="Q57" s="61">
        <f t="shared" si="9"/>
        <v>-2</v>
      </c>
      <c r="R57" s="61">
        <f t="shared" si="9"/>
        <v>-62</v>
      </c>
      <c r="S57" s="61">
        <f t="shared" si="9"/>
        <v>-62</v>
      </c>
      <c r="T57" s="61">
        <f t="shared" si="9"/>
        <v>-131</v>
      </c>
      <c r="U57" s="61">
        <f t="shared" si="9"/>
        <v>-131</v>
      </c>
      <c r="V57" s="61">
        <f t="shared" si="9"/>
        <v>-17</v>
      </c>
      <c r="W57" s="61">
        <f t="shared" si="9"/>
        <v>-17</v>
      </c>
      <c r="X57" s="61">
        <f t="shared" si="9"/>
        <v>-17</v>
      </c>
      <c r="Y57" s="61">
        <f t="shared" si="9"/>
        <v>2283</v>
      </c>
      <c r="Z57" s="61">
        <f t="shared" si="9"/>
        <v>-164</v>
      </c>
      <c r="AA57" s="61">
        <f t="shared" si="9"/>
        <v>-164</v>
      </c>
      <c r="AB57" s="61">
        <f t="shared" si="9"/>
        <v>-164</v>
      </c>
      <c r="AC57" s="61">
        <f t="shared" si="9"/>
        <v>-164</v>
      </c>
      <c r="AD57" s="61">
        <f t="shared" si="9"/>
        <v>-164</v>
      </c>
      <c r="AE57" s="61">
        <f t="shared" si="9"/>
        <v>-159</v>
      </c>
      <c r="AF57" s="61">
        <f t="shared" si="9"/>
        <v>-159</v>
      </c>
      <c r="AG57" s="61">
        <f t="shared" si="9"/>
        <v>-359</v>
      </c>
      <c r="AH57" s="61"/>
      <c r="AI57" s="61"/>
      <c r="AJ57" s="61"/>
      <c r="AK57" s="53"/>
      <c r="AL57" s="69"/>
    </row>
    <row r="58" spans="1:38" ht="19.5" thickBot="1">
      <c r="A58" s="149"/>
      <c r="B58" s="74" t="s">
        <v>102</v>
      </c>
      <c r="C58" s="74"/>
      <c r="D58" s="75"/>
      <c r="E58" s="120">
        <v>1600</v>
      </c>
      <c r="F58" s="76">
        <f>E58+F57</f>
        <v>1077</v>
      </c>
      <c r="G58" s="76">
        <f t="shared" ref="G58:AG58" si="10">F58+G57</f>
        <v>1127</v>
      </c>
      <c r="H58" s="76">
        <f t="shared" si="10"/>
        <v>935</v>
      </c>
      <c r="I58" s="76">
        <f t="shared" si="10"/>
        <v>823</v>
      </c>
      <c r="J58" s="76">
        <f t="shared" si="10"/>
        <v>823</v>
      </c>
      <c r="K58" s="76">
        <f t="shared" si="10"/>
        <v>721</v>
      </c>
      <c r="L58" s="76">
        <f t="shared" si="10"/>
        <v>719</v>
      </c>
      <c r="M58" s="76">
        <f t="shared" si="10"/>
        <v>717</v>
      </c>
      <c r="N58" s="76">
        <f t="shared" si="10"/>
        <v>715</v>
      </c>
      <c r="O58" s="76">
        <f t="shared" si="10"/>
        <v>963</v>
      </c>
      <c r="P58" s="76">
        <f t="shared" si="10"/>
        <v>761</v>
      </c>
      <c r="Q58" s="76">
        <f t="shared" si="10"/>
        <v>759</v>
      </c>
      <c r="R58" s="76">
        <f t="shared" si="10"/>
        <v>697</v>
      </c>
      <c r="S58" s="76">
        <f t="shared" si="10"/>
        <v>635</v>
      </c>
      <c r="T58" s="76">
        <f t="shared" si="10"/>
        <v>504</v>
      </c>
      <c r="U58" s="76">
        <f t="shared" si="10"/>
        <v>373</v>
      </c>
      <c r="V58" s="76">
        <f t="shared" si="10"/>
        <v>356</v>
      </c>
      <c r="W58" s="76">
        <f t="shared" si="10"/>
        <v>339</v>
      </c>
      <c r="X58" s="76">
        <f t="shared" si="10"/>
        <v>322</v>
      </c>
      <c r="Y58" s="76">
        <f t="shared" si="10"/>
        <v>2605</v>
      </c>
      <c r="Z58" s="76">
        <f t="shared" si="10"/>
        <v>2441</v>
      </c>
      <c r="AA58" s="76">
        <f t="shared" si="10"/>
        <v>2277</v>
      </c>
      <c r="AB58" s="76">
        <f t="shared" si="10"/>
        <v>2113</v>
      </c>
      <c r="AC58" s="76">
        <f t="shared" si="10"/>
        <v>1949</v>
      </c>
      <c r="AD58" s="76">
        <f t="shared" si="10"/>
        <v>1785</v>
      </c>
      <c r="AE58" s="76">
        <f t="shared" si="10"/>
        <v>1626</v>
      </c>
      <c r="AF58" s="76">
        <f t="shared" si="10"/>
        <v>1467</v>
      </c>
      <c r="AG58" s="76">
        <f t="shared" si="10"/>
        <v>1108</v>
      </c>
      <c r="AH58" s="76"/>
      <c r="AI58" s="76"/>
      <c r="AJ58" s="76"/>
      <c r="AK58" s="53"/>
      <c r="AL58" s="69"/>
    </row>
    <row r="59" spans="1:38" ht="18.75" customHeight="1">
      <c r="A59" s="147" t="s">
        <v>104</v>
      </c>
      <c r="B59" s="64" t="s">
        <v>103</v>
      </c>
      <c r="C59" s="58">
        <v>350</v>
      </c>
      <c r="D59" s="77" t="s">
        <v>172</v>
      </c>
      <c r="E59" s="65">
        <f>E50</f>
        <v>0</v>
      </c>
      <c r="F59" s="65">
        <f t="shared" ref="F59:AG59" si="11">F50+F51</f>
        <v>400</v>
      </c>
      <c r="G59" s="65">
        <f t="shared" si="11"/>
        <v>450</v>
      </c>
      <c r="H59" s="65">
        <f t="shared" si="11"/>
        <v>500</v>
      </c>
      <c r="I59" s="65">
        <f t="shared" si="11"/>
        <v>420</v>
      </c>
      <c r="J59" s="65">
        <f t="shared" si="11"/>
        <v>400</v>
      </c>
      <c r="K59" s="65">
        <f t="shared" si="11"/>
        <v>500</v>
      </c>
      <c r="L59" s="65">
        <f t="shared" si="11"/>
        <v>400</v>
      </c>
      <c r="M59" s="65">
        <f t="shared" si="11"/>
        <v>400</v>
      </c>
      <c r="N59" s="65">
        <f t="shared" si="11"/>
        <v>400</v>
      </c>
      <c r="O59" s="65">
        <f t="shared" si="11"/>
        <v>400</v>
      </c>
      <c r="P59" s="65">
        <f t="shared" si="11"/>
        <v>600</v>
      </c>
      <c r="Q59" s="65">
        <f t="shared" si="11"/>
        <v>400</v>
      </c>
      <c r="R59" s="65">
        <f t="shared" si="11"/>
        <v>400</v>
      </c>
      <c r="S59" s="65">
        <f t="shared" si="11"/>
        <v>400</v>
      </c>
      <c r="T59" s="65">
        <f t="shared" si="11"/>
        <v>400</v>
      </c>
      <c r="U59" s="65">
        <f t="shared" si="11"/>
        <v>400</v>
      </c>
      <c r="V59" s="65">
        <f t="shared" si="11"/>
        <v>350</v>
      </c>
      <c r="W59" s="65">
        <f t="shared" si="11"/>
        <v>350</v>
      </c>
      <c r="X59" s="65">
        <f t="shared" si="11"/>
        <v>350</v>
      </c>
      <c r="Y59" s="65">
        <f t="shared" si="11"/>
        <v>550</v>
      </c>
      <c r="Z59" s="65">
        <f t="shared" si="11"/>
        <v>330</v>
      </c>
      <c r="AA59" s="65">
        <f t="shared" si="11"/>
        <v>330</v>
      </c>
      <c r="AB59" s="65">
        <f t="shared" si="11"/>
        <v>330</v>
      </c>
      <c r="AC59" s="65">
        <f t="shared" si="11"/>
        <v>330</v>
      </c>
      <c r="AD59" s="65">
        <f t="shared" si="11"/>
        <v>330</v>
      </c>
      <c r="AE59" s="65">
        <f t="shared" si="11"/>
        <v>330</v>
      </c>
      <c r="AF59" s="65">
        <f t="shared" si="11"/>
        <v>330</v>
      </c>
      <c r="AG59" s="65">
        <f t="shared" si="11"/>
        <v>530</v>
      </c>
      <c r="AH59" s="65"/>
      <c r="AI59" s="65"/>
      <c r="AJ59" s="65"/>
      <c r="AK59" s="53"/>
      <c r="AL59" s="69"/>
    </row>
    <row r="60" spans="1:38">
      <c r="A60" s="150"/>
      <c r="B60" s="58"/>
      <c r="C60" s="58"/>
      <c r="D60" s="59"/>
      <c r="E60" s="58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59"/>
      <c r="AK60" s="53"/>
      <c r="AL60" s="69"/>
    </row>
    <row r="61" spans="1:38" ht="19.5" thickBot="1">
      <c r="A61" s="150"/>
      <c r="B61" s="79" t="s">
        <v>99</v>
      </c>
      <c r="C61" s="76">
        <f>SUM(C59:C60)</f>
        <v>350</v>
      </c>
      <c r="D61" s="73"/>
      <c r="E61" s="61">
        <f t="shared" ref="E61:AG61" si="12">SUM(E59:E60)</f>
        <v>0</v>
      </c>
      <c r="F61" s="61">
        <f t="shared" si="12"/>
        <v>400</v>
      </c>
      <c r="G61" s="61">
        <f t="shared" si="12"/>
        <v>450</v>
      </c>
      <c r="H61" s="61">
        <f t="shared" si="12"/>
        <v>500</v>
      </c>
      <c r="I61" s="61">
        <f t="shared" si="12"/>
        <v>420</v>
      </c>
      <c r="J61" s="61">
        <f t="shared" si="12"/>
        <v>400</v>
      </c>
      <c r="K61" s="61">
        <f t="shared" si="12"/>
        <v>500</v>
      </c>
      <c r="L61" s="61">
        <f t="shared" si="12"/>
        <v>400</v>
      </c>
      <c r="M61" s="61">
        <f t="shared" si="12"/>
        <v>400</v>
      </c>
      <c r="N61" s="61">
        <f t="shared" si="12"/>
        <v>400</v>
      </c>
      <c r="O61" s="61">
        <f t="shared" si="12"/>
        <v>400</v>
      </c>
      <c r="P61" s="61">
        <f t="shared" si="12"/>
        <v>600</v>
      </c>
      <c r="Q61" s="61">
        <f t="shared" si="12"/>
        <v>400</v>
      </c>
      <c r="R61" s="61">
        <f t="shared" si="12"/>
        <v>400</v>
      </c>
      <c r="S61" s="61">
        <f t="shared" si="12"/>
        <v>400</v>
      </c>
      <c r="T61" s="61">
        <f t="shared" si="12"/>
        <v>400</v>
      </c>
      <c r="U61" s="61">
        <f t="shared" si="12"/>
        <v>400</v>
      </c>
      <c r="V61" s="61">
        <f t="shared" si="12"/>
        <v>350</v>
      </c>
      <c r="W61" s="61">
        <f t="shared" si="12"/>
        <v>350</v>
      </c>
      <c r="X61" s="61">
        <f t="shared" si="12"/>
        <v>350</v>
      </c>
      <c r="Y61" s="61">
        <f t="shared" si="12"/>
        <v>550</v>
      </c>
      <c r="Z61" s="61">
        <f t="shared" si="12"/>
        <v>330</v>
      </c>
      <c r="AA61" s="61">
        <f t="shared" si="12"/>
        <v>330</v>
      </c>
      <c r="AB61" s="61">
        <f t="shared" si="12"/>
        <v>330</v>
      </c>
      <c r="AC61" s="61">
        <f t="shared" si="12"/>
        <v>330</v>
      </c>
      <c r="AD61" s="61">
        <f t="shared" si="12"/>
        <v>330</v>
      </c>
      <c r="AE61" s="61">
        <f t="shared" si="12"/>
        <v>330</v>
      </c>
      <c r="AF61" s="61">
        <f t="shared" si="12"/>
        <v>330</v>
      </c>
      <c r="AG61" s="61">
        <f t="shared" si="12"/>
        <v>530</v>
      </c>
      <c r="AH61" s="61"/>
      <c r="AI61" s="61"/>
      <c r="AJ61" s="61"/>
      <c r="AK61" s="53"/>
      <c r="AL61" s="69"/>
    </row>
    <row r="62" spans="1:38">
      <c r="A62" s="150"/>
      <c r="B62" s="80" t="s">
        <v>105</v>
      </c>
      <c r="C62" s="80">
        <v>10</v>
      </c>
      <c r="D62" s="56" t="s">
        <v>108</v>
      </c>
      <c r="E62" s="55"/>
      <c r="F62" s="80">
        <v>10</v>
      </c>
      <c r="G62" s="80">
        <v>10</v>
      </c>
      <c r="H62" s="80">
        <v>10</v>
      </c>
      <c r="I62" s="80">
        <v>10</v>
      </c>
      <c r="J62" s="80">
        <v>10</v>
      </c>
      <c r="K62" s="80">
        <v>10</v>
      </c>
      <c r="L62" s="80">
        <v>10</v>
      </c>
      <c r="M62" s="80">
        <v>10</v>
      </c>
      <c r="N62" s="80">
        <v>10</v>
      </c>
      <c r="O62" s="80">
        <v>10</v>
      </c>
      <c r="P62" s="80">
        <v>10</v>
      </c>
      <c r="Q62" s="80">
        <v>10</v>
      </c>
      <c r="R62" s="80">
        <v>10</v>
      </c>
      <c r="S62" s="80">
        <v>10</v>
      </c>
      <c r="T62" s="80">
        <v>10</v>
      </c>
      <c r="U62" s="80">
        <v>10</v>
      </c>
      <c r="V62" s="80">
        <v>10</v>
      </c>
      <c r="W62" s="80">
        <v>10</v>
      </c>
      <c r="X62" s="80">
        <v>10</v>
      </c>
      <c r="Y62" s="80">
        <v>10</v>
      </c>
      <c r="Z62" s="80">
        <v>10</v>
      </c>
      <c r="AA62" s="80">
        <v>10</v>
      </c>
      <c r="AB62" s="80">
        <v>10</v>
      </c>
      <c r="AC62" s="80">
        <v>10</v>
      </c>
      <c r="AD62" s="80">
        <v>10</v>
      </c>
      <c r="AE62" s="80">
        <v>10</v>
      </c>
      <c r="AF62" s="80">
        <v>10</v>
      </c>
      <c r="AG62" s="80">
        <v>10</v>
      </c>
      <c r="AH62" s="80"/>
      <c r="AI62" s="80"/>
      <c r="AJ62" s="56"/>
      <c r="AK62" s="53"/>
      <c r="AL62" s="69"/>
    </row>
    <row r="63" spans="1:38">
      <c r="A63" s="150"/>
      <c r="B63" s="58" t="s">
        <v>106</v>
      </c>
      <c r="C63" s="58">
        <v>6</v>
      </c>
      <c r="D63" s="59" t="s">
        <v>107</v>
      </c>
      <c r="E63" s="58"/>
      <c r="F63" s="58">
        <v>6</v>
      </c>
      <c r="G63" s="58">
        <v>6</v>
      </c>
      <c r="H63" s="58">
        <v>6</v>
      </c>
      <c r="I63" s="58">
        <v>6</v>
      </c>
      <c r="J63" s="58">
        <v>6</v>
      </c>
      <c r="K63" s="58">
        <v>6</v>
      </c>
      <c r="L63" s="58">
        <v>6</v>
      </c>
      <c r="M63" s="58">
        <v>6</v>
      </c>
      <c r="N63" s="58">
        <v>6</v>
      </c>
      <c r="O63" s="58">
        <v>6</v>
      </c>
      <c r="P63" s="58">
        <v>6</v>
      </c>
      <c r="Q63" s="58">
        <v>6</v>
      </c>
      <c r="R63" s="58">
        <v>6</v>
      </c>
      <c r="S63" s="58">
        <v>6</v>
      </c>
      <c r="T63" s="58">
        <v>6</v>
      </c>
      <c r="U63" s="58">
        <v>6</v>
      </c>
      <c r="V63" s="58">
        <v>6</v>
      </c>
      <c r="W63" s="58">
        <v>6</v>
      </c>
      <c r="X63" s="58">
        <v>6</v>
      </c>
      <c r="Y63" s="58">
        <v>6</v>
      </c>
      <c r="Z63" s="58">
        <v>6</v>
      </c>
      <c r="AA63" s="58">
        <v>6</v>
      </c>
      <c r="AB63" s="58">
        <v>6</v>
      </c>
      <c r="AC63" s="58">
        <v>6</v>
      </c>
      <c r="AD63" s="58">
        <v>6</v>
      </c>
      <c r="AE63" s="58">
        <v>6</v>
      </c>
      <c r="AF63" s="58">
        <v>6</v>
      </c>
      <c r="AG63" s="58">
        <v>6</v>
      </c>
      <c r="AH63" s="58"/>
      <c r="AI63" s="58"/>
      <c r="AJ63" s="59"/>
      <c r="AK63" s="53"/>
      <c r="AL63" s="69"/>
    </row>
    <row r="64" spans="1:38">
      <c r="A64" s="150"/>
      <c r="B64" s="58" t="s">
        <v>109</v>
      </c>
      <c r="C64" s="58">
        <v>10</v>
      </c>
      <c r="D64" s="59" t="s">
        <v>205</v>
      </c>
      <c r="E64" s="58"/>
      <c r="F64" s="58">
        <v>15</v>
      </c>
      <c r="G64" s="58">
        <v>15</v>
      </c>
      <c r="H64" s="58">
        <v>15</v>
      </c>
      <c r="I64" s="58">
        <v>15</v>
      </c>
      <c r="J64" s="58">
        <v>15</v>
      </c>
      <c r="K64" s="58">
        <v>15</v>
      </c>
      <c r="L64" s="58">
        <v>15</v>
      </c>
      <c r="M64" s="58">
        <v>15</v>
      </c>
      <c r="N64" s="58">
        <v>15</v>
      </c>
      <c r="O64" s="58">
        <v>15</v>
      </c>
      <c r="P64" s="58">
        <v>15</v>
      </c>
      <c r="Q64" s="58">
        <v>15</v>
      </c>
      <c r="R64" s="58">
        <v>15</v>
      </c>
      <c r="S64" s="58">
        <v>15</v>
      </c>
      <c r="T64" s="58">
        <v>15</v>
      </c>
      <c r="U64" s="58">
        <v>15</v>
      </c>
      <c r="V64" s="58">
        <v>15</v>
      </c>
      <c r="W64" s="58">
        <v>15</v>
      </c>
      <c r="X64" s="58">
        <v>15</v>
      </c>
      <c r="Y64" s="58">
        <v>15</v>
      </c>
      <c r="Z64" s="58">
        <v>15</v>
      </c>
      <c r="AA64" s="58">
        <v>15</v>
      </c>
      <c r="AB64" s="58">
        <v>15</v>
      </c>
      <c r="AC64" s="58">
        <v>15</v>
      </c>
      <c r="AD64" s="58">
        <v>15</v>
      </c>
      <c r="AE64" s="58">
        <v>15</v>
      </c>
      <c r="AF64" s="58">
        <v>15</v>
      </c>
      <c r="AG64" s="58">
        <v>15</v>
      </c>
      <c r="AH64" s="58"/>
      <c r="AI64" s="58"/>
      <c r="AJ64" s="59"/>
      <c r="AK64" s="53"/>
      <c r="AL64" s="69"/>
    </row>
    <row r="65" spans="1:38">
      <c r="A65" s="150"/>
      <c r="B65" s="58" t="s">
        <v>34</v>
      </c>
      <c r="C65" s="58">
        <v>60</v>
      </c>
      <c r="D65" s="59" t="s">
        <v>110</v>
      </c>
      <c r="E65" s="58"/>
      <c r="F65" s="58">
        <v>60</v>
      </c>
      <c r="G65" s="58">
        <v>60</v>
      </c>
      <c r="H65" s="58">
        <v>60</v>
      </c>
      <c r="I65" s="58">
        <v>60</v>
      </c>
      <c r="J65" s="58">
        <v>60</v>
      </c>
      <c r="K65" s="58">
        <v>60</v>
      </c>
      <c r="L65" s="58">
        <v>60</v>
      </c>
      <c r="M65" s="58">
        <v>60</v>
      </c>
      <c r="N65" s="58">
        <v>60</v>
      </c>
      <c r="O65" s="58">
        <v>60</v>
      </c>
      <c r="P65" s="58">
        <v>60</v>
      </c>
      <c r="Q65" s="58">
        <v>60</v>
      </c>
      <c r="R65" s="58">
        <v>60</v>
      </c>
      <c r="S65" s="58">
        <v>60</v>
      </c>
      <c r="T65" s="58">
        <v>60</v>
      </c>
      <c r="U65" s="58">
        <v>60</v>
      </c>
      <c r="V65" s="58">
        <v>60</v>
      </c>
      <c r="W65" s="58">
        <v>60</v>
      </c>
      <c r="X65" s="58">
        <v>60</v>
      </c>
      <c r="Y65" s="58">
        <v>60</v>
      </c>
      <c r="Z65" s="58">
        <v>60</v>
      </c>
      <c r="AA65" s="58">
        <v>60</v>
      </c>
      <c r="AB65" s="58">
        <v>60</v>
      </c>
      <c r="AC65" s="58">
        <v>60</v>
      </c>
      <c r="AD65" s="58">
        <v>60</v>
      </c>
      <c r="AE65" s="58">
        <v>60</v>
      </c>
      <c r="AF65" s="58">
        <v>60</v>
      </c>
      <c r="AG65" s="58">
        <v>60</v>
      </c>
      <c r="AH65" s="58"/>
      <c r="AI65" s="58"/>
      <c r="AJ65" s="59"/>
      <c r="AK65" s="53"/>
      <c r="AL65" s="69"/>
    </row>
    <row r="66" spans="1:38">
      <c r="A66" s="150"/>
      <c r="B66" s="58" t="s">
        <v>95</v>
      </c>
      <c r="C66" s="58">
        <v>2</v>
      </c>
      <c r="D66" s="114" t="s">
        <v>204</v>
      </c>
      <c r="E66" s="58"/>
      <c r="F66" s="58">
        <v>2</v>
      </c>
      <c r="G66" s="58">
        <v>2</v>
      </c>
      <c r="H66" s="58">
        <v>2</v>
      </c>
      <c r="I66" s="58">
        <v>2</v>
      </c>
      <c r="J66" s="58">
        <v>2</v>
      </c>
      <c r="K66" s="58">
        <v>2</v>
      </c>
      <c r="L66" s="58">
        <v>2</v>
      </c>
      <c r="M66" s="58">
        <v>2</v>
      </c>
      <c r="N66" s="58">
        <v>2</v>
      </c>
      <c r="O66" s="58">
        <v>2</v>
      </c>
      <c r="P66" s="58">
        <v>2</v>
      </c>
      <c r="Q66" s="58">
        <v>2</v>
      </c>
      <c r="R66" s="58">
        <v>2</v>
      </c>
      <c r="S66" s="58">
        <v>2</v>
      </c>
      <c r="T66" s="58">
        <v>2</v>
      </c>
      <c r="U66" s="58">
        <v>2</v>
      </c>
      <c r="V66" s="58">
        <v>2</v>
      </c>
      <c r="W66" s="58">
        <v>2</v>
      </c>
      <c r="X66" s="58">
        <v>2</v>
      </c>
      <c r="Y66" s="58">
        <v>2</v>
      </c>
      <c r="Z66" s="58">
        <v>2</v>
      </c>
      <c r="AA66" s="58">
        <v>2</v>
      </c>
      <c r="AB66" s="58">
        <v>2</v>
      </c>
      <c r="AC66" s="58">
        <v>2</v>
      </c>
      <c r="AD66" s="58">
        <v>2</v>
      </c>
      <c r="AE66" s="58">
        <v>2</v>
      </c>
      <c r="AF66" s="58">
        <v>2</v>
      </c>
      <c r="AG66" s="58">
        <v>2</v>
      </c>
      <c r="AH66" s="58"/>
      <c r="AI66" s="58"/>
      <c r="AJ66" s="59"/>
      <c r="AK66" s="53"/>
      <c r="AL66" s="69"/>
    </row>
    <row r="67" spans="1:38">
      <c r="A67" s="150"/>
      <c r="B67" s="58" t="s">
        <v>111</v>
      </c>
      <c r="C67" s="58">
        <v>40</v>
      </c>
      <c r="D67" s="59" t="s">
        <v>112</v>
      </c>
      <c r="E67" s="58"/>
      <c r="F67" s="58">
        <v>40</v>
      </c>
      <c r="G67" s="58">
        <v>40</v>
      </c>
      <c r="H67" s="58">
        <v>40</v>
      </c>
      <c r="I67" s="58">
        <v>40</v>
      </c>
      <c r="J67" s="58">
        <v>40</v>
      </c>
      <c r="K67" s="58">
        <v>40</v>
      </c>
      <c r="L67" s="58">
        <v>40</v>
      </c>
      <c r="M67" s="58">
        <v>40</v>
      </c>
      <c r="N67" s="58">
        <v>40</v>
      </c>
      <c r="O67" s="58">
        <v>40</v>
      </c>
      <c r="P67" s="58">
        <v>40</v>
      </c>
      <c r="Q67" s="58">
        <v>40</v>
      </c>
      <c r="R67" s="58">
        <v>40</v>
      </c>
      <c r="S67" s="58">
        <v>40</v>
      </c>
      <c r="T67" s="58">
        <v>40</v>
      </c>
      <c r="U67" s="58">
        <v>40</v>
      </c>
      <c r="V67" s="58">
        <v>40</v>
      </c>
      <c r="W67" s="58">
        <v>40</v>
      </c>
      <c r="X67" s="58">
        <v>40</v>
      </c>
      <c r="Y67" s="58">
        <v>40</v>
      </c>
      <c r="Z67" s="58">
        <v>40</v>
      </c>
      <c r="AA67" s="58">
        <v>40</v>
      </c>
      <c r="AB67" s="58">
        <v>40</v>
      </c>
      <c r="AC67" s="58">
        <v>40</v>
      </c>
      <c r="AD67" s="58">
        <v>40</v>
      </c>
      <c r="AE67" s="58">
        <v>40</v>
      </c>
      <c r="AF67" s="58">
        <v>40</v>
      </c>
      <c r="AG67" s="58">
        <v>40</v>
      </c>
      <c r="AH67" s="58"/>
      <c r="AI67" s="58"/>
      <c r="AJ67" s="59"/>
      <c r="AK67" s="53"/>
      <c r="AL67" s="69"/>
    </row>
    <row r="68" spans="1:38">
      <c r="A68" s="150"/>
      <c r="B68" s="58" t="s">
        <v>113</v>
      </c>
      <c r="C68" s="58">
        <v>40</v>
      </c>
      <c r="D68" s="59" t="s">
        <v>114</v>
      </c>
      <c r="E68" s="58"/>
      <c r="F68" s="58">
        <v>40</v>
      </c>
      <c r="G68" s="58">
        <v>40</v>
      </c>
      <c r="H68" s="58">
        <v>40</v>
      </c>
      <c r="I68" s="58">
        <v>40</v>
      </c>
      <c r="J68" s="58">
        <v>40</v>
      </c>
      <c r="K68" s="58">
        <v>40</v>
      </c>
      <c r="L68" s="58">
        <v>40</v>
      </c>
      <c r="M68" s="58">
        <v>40</v>
      </c>
      <c r="N68" s="58">
        <v>40</v>
      </c>
      <c r="O68" s="58">
        <v>40</v>
      </c>
      <c r="P68" s="58">
        <v>40</v>
      </c>
      <c r="Q68" s="58">
        <v>40</v>
      </c>
      <c r="R68" s="58">
        <v>40</v>
      </c>
      <c r="S68" s="58">
        <v>40</v>
      </c>
      <c r="T68" s="58">
        <v>40</v>
      </c>
      <c r="U68" s="58">
        <v>40</v>
      </c>
      <c r="V68" s="58">
        <v>40</v>
      </c>
      <c r="W68" s="58">
        <v>40</v>
      </c>
      <c r="X68" s="58">
        <v>40</v>
      </c>
      <c r="Y68" s="58">
        <v>40</v>
      </c>
      <c r="Z68" s="58">
        <v>40</v>
      </c>
      <c r="AA68" s="58">
        <v>40</v>
      </c>
      <c r="AB68" s="58">
        <v>40</v>
      </c>
      <c r="AC68" s="58">
        <v>40</v>
      </c>
      <c r="AD68" s="58">
        <v>40</v>
      </c>
      <c r="AE68" s="58">
        <v>40</v>
      </c>
      <c r="AF68" s="58">
        <v>40</v>
      </c>
      <c r="AG68" s="58">
        <v>40</v>
      </c>
      <c r="AH68" s="58"/>
      <c r="AI68" s="58"/>
      <c r="AJ68" s="59"/>
      <c r="AK68" s="53"/>
      <c r="AL68" s="69"/>
    </row>
    <row r="69" spans="1:38">
      <c r="A69" s="150"/>
      <c r="B69" s="58" t="s">
        <v>115</v>
      </c>
      <c r="C69" s="58">
        <v>80</v>
      </c>
      <c r="D69" s="59" t="s">
        <v>116</v>
      </c>
      <c r="E69" s="58"/>
      <c r="F69" s="58">
        <v>80</v>
      </c>
      <c r="G69" s="58">
        <v>80</v>
      </c>
      <c r="H69" s="58">
        <v>80</v>
      </c>
      <c r="I69" s="58">
        <v>80</v>
      </c>
      <c r="J69" s="58">
        <v>80</v>
      </c>
      <c r="K69" s="58">
        <v>80</v>
      </c>
      <c r="L69" s="58">
        <v>80</v>
      </c>
      <c r="M69" s="58">
        <v>80</v>
      </c>
      <c r="N69" s="58">
        <v>80</v>
      </c>
      <c r="O69" s="58">
        <v>80</v>
      </c>
      <c r="P69" s="58">
        <v>80</v>
      </c>
      <c r="Q69" s="58">
        <v>80</v>
      </c>
      <c r="R69" s="58">
        <v>80</v>
      </c>
      <c r="S69" s="58">
        <v>80</v>
      </c>
      <c r="T69" s="58">
        <v>80</v>
      </c>
      <c r="U69" s="58">
        <v>80</v>
      </c>
      <c r="V69" s="58">
        <v>80</v>
      </c>
      <c r="W69" s="58">
        <v>80</v>
      </c>
      <c r="X69" s="58">
        <v>80</v>
      </c>
      <c r="Y69" s="58">
        <v>80</v>
      </c>
      <c r="Z69" s="58">
        <v>80</v>
      </c>
      <c r="AA69" s="58">
        <v>80</v>
      </c>
      <c r="AB69" s="58">
        <v>80</v>
      </c>
      <c r="AC69" s="58">
        <v>80</v>
      </c>
      <c r="AD69" s="58">
        <v>80</v>
      </c>
      <c r="AE69" s="58">
        <v>80</v>
      </c>
      <c r="AF69" s="58">
        <v>80</v>
      </c>
      <c r="AG69" s="58">
        <v>80</v>
      </c>
      <c r="AH69" s="58"/>
      <c r="AI69" s="58"/>
      <c r="AJ69" s="59"/>
      <c r="AK69" s="53"/>
      <c r="AL69" s="69"/>
    </row>
    <row r="70" spans="1:38">
      <c r="A70" s="150"/>
      <c r="B70" s="58" t="s">
        <v>117</v>
      </c>
      <c r="C70" s="58">
        <v>30</v>
      </c>
      <c r="D70" s="59" t="s">
        <v>118</v>
      </c>
      <c r="E70" s="58"/>
      <c r="F70" s="58">
        <v>30</v>
      </c>
      <c r="G70" s="58">
        <v>30</v>
      </c>
      <c r="H70" s="58">
        <v>30</v>
      </c>
      <c r="I70" s="58">
        <v>30</v>
      </c>
      <c r="J70" s="58">
        <v>30</v>
      </c>
      <c r="K70" s="58">
        <v>30</v>
      </c>
      <c r="L70" s="58">
        <v>30</v>
      </c>
      <c r="M70" s="58">
        <v>30</v>
      </c>
      <c r="N70" s="58">
        <v>30</v>
      </c>
      <c r="O70" s="58">
        <v>30</v>
      </c>
      <c r="P70" s="58">
        <v>30</v>
      </c>
      <c r="Q70" s="58">
        <v>30</v>
      </c>
      <c r="R70" s="58">
        <v>30</v>
      </c>
      <c r="S70" s="58">
        <v>30</v>
      </c>
      <c r="T70" s="58">
        <v>30</v>
      </c>
      <c r="U70" s="58">
        <v>30</v>
      </c>
      <c r="V70" s="58">
        <v>30</v>
      </c>
      <c r="W70" s="58">
        <v>30</v>
      </c>
      <c r="X70" s="58">
        <v>30</v>
      </c>
      <c r="Y70" s="58">
        <v>30</v>
      </c>
      <c r="Z70" s="58">
        <v>30</v>
      </c>
      <c r="AA70" s="58">
        <v>30</v>
      </c>
      <c r="AB70" s="58">
        <v>30</v>
      </c>
      <c r="AC70" s="58">
        <v>30</v>
      </c>
      <c r="AD70" s="58">
        <v>30</v>
      </c>
      <c r="AE70" s="58">
        <v>30</v>
      </c>
      <c r="AF70" s="58">
        <v>30</v>
      </c>
      <c r="AG70" s="58">
        <v>30</v>
      </c>
      <c r="AH70" s="58"/>
      <c r="AI70" s="58"/>
      <c r="AJ70" s="59"/>
      <c r="AK70" s="53"/>
      <c r="AL70" s="69"/>
    </row>
    <row r="71" spans="1:38">
      <c r="A71" s="150"/>
      <c r="B71" s="58" t="s">
        <v>258</v>
      </c>
      <c r="C71" s="58">
        <v>60</v>
      </c>
      <c r="D71" s="59" t="s">
        <v>256</v>
      </c>
      <c r="E71" s="58"/>
      <c r="F71" s="58">
        <v>60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>
        <v>12</v>
      </c>
      <c r="W71" s="58">
        <v>12</v>
      </c>
      <c r="X71" s="58">
        <v>12</v>
      </c>
      <c r="Y71" s="58">
        <v>12</v>
      </c>
      <c r="Z71" s="58">
        <v>12</v>
      </c>
      <c r="AA71" s="58">
        <v>12</v>
      </c>
      <c r="AB71" s="58">
        <v>12</v>
      </c>
      <c r="AC71" s="58">
        <v>12</v>
      </c>
      <c r="AD71" s="58">
        <v>12</v>
      </c>
      <c r="AE71" s="58">
        <v>12</v>
      </c>
      <c r="AF71" s="58">
        <v>12</v>
      </c>
      <c r="AG71" s="58">
        <v>12</v>
      </c>
      <c r="AH71" s="58"/>
      <c r="AI71" s="58"/>
      <c r="AJ71" s="59"/>
      <c r="AK71" s="53"/>
      <c r="AL71" s="69"/>
    </row>
    <row r="72" spans="1:38">
      <c r="A72" s="150"/>
      <c r="B72" s="58" t="s">
        <v>257</v>
      </c>
      <c r="C72" s="58">
        <v>2</v>
      </c>
      <c r="D72" s="59" t="s">
        <v>263</v>
      </c>
      <c r="E72" s="58"/>
      <c r="F72" s="58">
        <v>2</v>
      </c>
      <c r="G72" s="58">
        <v>2</v>
      </c>
      <c r="H72" s="58">
        <v>2</v>
      </c>
      <c r="I72" s="58">
        <v>2</v>
      </c>
      <c r="J72" s="58">
        <v>2</v>
      </c>
      <c r="K72" s="58">
        <v>2</v>
      </c>
      <c r="L72" s="58">
        <v>2</v>
      </c>
      <c r="M72" s="58">
        <v>2</v>
      </c>
      <c r="N72" s="58">
        <v>2</v>
      </c>
      <c r="O72" s="58">
        <v>2</v>
      </c>
      <c r="P72" s="58">
        <v>2</v>
      </c>
      <c r="Q72" s="58">
        <v>2</v>
      </c>
      <c r="R72" s="58">
        <v>2</v>
      </c>
      <c r="S72" s="58">
        <v>2</v>
      </c>
      <c r="T72" s="58">
        <v>2</v>
      </c>
      <c r="U72" s="58">
        <v>2</v>
      </c>
      <c r="V72" s="58">
        <v>2</v>
      </c>
      <c r="W72" s="58">
        <v>2</v>
      </c>
      <c r="X72" s="58">
        <v>2</v>
      </c>
      <c r="Y72" s="58">
        <v>2</v>
      </c>
      <c r="Z72" s="58">
        <v>2</v>
      </c>
      <c r="AA72" s="58">
        <v>2</v>
      </c>
      <c r="AB72" s="58">
        <v>2</v>
      </c>
      <c r="AC72" s="58">
        <v>2</v>
      </c>
      <c r="AD72" s="58">
        <v>2</v>
      </c>
      <c r="AE72" s="58">
        <v>2</v>
      </c>
      <c r="AF72" s="58">
        <v>2</v>
      </c>
      <c r="AG72" s="58">
        <v>2</v>
      </c>
      <c r="AH72" s="58">
        <v>2</v>
      </c>
      <c r="AI72" s="58">
        <v>2</v>
      </c>
      <c r="AJ72" s="59"/>
      <c r="AK72" s="53"/>
      <c r="AL72" s="69"/>
    </row>
    <row r="73" spans="1:38">
      <c r="A73" s="150"/>
      <c r="B73" s="58"/>
      <c r="C73" s="58">
        <v>2</v>
      </c>
      <c r="D73" s="59" t="s">
        <v>264</v>
      </c>
      <c r="E73" s="58"/>
      <c r="F73" s="58">
        <v>2</v>
      </c>
      <c r="G73" s="58">
        <v>2</v>
      </c>
      <c r="H73" s="58">
        <v>2</v>
      </c>
      <c r="I73" s="58">
        <v>2</v>
      </c>
      <c r="J73" s="58">
        <v>2</v>
      </c>
      <c r="K73" s="58">
        <v>2</v>
      </c>
      <c r="L73" s="58">
        <v>2</v>
      </c>
      <c r="M73" s="58">
        <v>2</v>
      </c>
      <c r="N73" s="58">
        <v>2</v>
      </c>
      <c r="O73" s="58">
        <v>2</v>
      </c>
      <c r="P73" s="58">
        <v>2</v>
      </c>
      <c r="Q73" s="58">
        <v>2</v>
      </c>
      <c r="R73" s="58">
        <v>2</v>
      </c>
      <c r="S73" s="58">
        <v>2</v>
      </c>
      <c r="T73" s="58">
        <v>2</v>
      </c>
      <c r="U73" s="58">
        <v>2</v>
      </c>
      <c r="V73" s="58">
        <v>2</v>
      </c>
      <c r="W73" s="58">
        <v>2</v>
      </c>
      <c r="X73" s="58">
        <v>2</v>
      </c>
      <c r="Y73" s="58">
        <v>2</v>
      </c>
      <c r="Z73" s="58">
        <v>2</v>
      </c>
      <c r="AA73" s="58">
        <v>2</v>
      </c>
      <c r="AB73" s="58">
        <v>2</v>
      </c>
      <c r="AC73" s="58">
        <v>2</v>
      </c>
      <c r="AD73" s="58">
        <v>2</v>
      </c>
      <c r="AE73" s="58">
        <v>2</v>
      </c>
      <c r="AF73" s="58">
        <v>2</v>
      </c>
      <c r="AG73" s="58">
        <v>2</v>
      </c>
      <c r="AH73" s="58">
        <v>2</v>
      </c>
      <c r="AI73" s="58">
        <v>2</v>
      </c>
      <c r="AJ73" s="59"/>
      <c r="AK73" s="53"/>
      <c r="AL73" s="69"/>
    </row>
    <row r="74" spans="1:38">
      <c r="A74" s="150"/>
      <c r="B74" s="58"/>
      <c r="C74" s="58"/>
      <c r="D74" s="59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9"/>
      <c r="AK74" s="53"/>
      <c r="AL74" s="69"/>
    </row>
    <row r="75" spans="1:38">
      <c r="A75" s="150"/>
      <c r="B75" s="86" t="s">
        <v>169</v>
      </c>
      <c r="C75" s="87"/>
      <c r="D75" s="88" t="s">
        <v>128</v>
      </c>
      <c r="E75" s="86">
        <f t="shared" ref="E75:AG75" si="13">E10</f>
        <v>0</v>
      </c>
      <c r="F75" s="86">
        <f t="shared" si="13"/>
        <v>100</v>
      </c>
      <c r="G75" s="86">
        <f t="shared" si="13"/>
        <v>100</v>
      </c>
      <c r="H75" s="86">
        <f t="shared" si="13"/>
        <v>100</v>
      </c>
      <c r="I75" s="86">
        <f t="shared" si="13"/>
        <v>100</v>
      </c>
      <c r="J75" s="86">
        <f t="shared" si="13"/>
        <v>100</v>
      </c>
      <c r="K75" s="86">
        <f t="shared" si="13"/>
        <v>200</v>
      </c>
      <c r="L75" s="86">
        <f t="shared" si="13"/>
        <v>100</v>
      </c>
      <c r="M75" s="86">
        <f t="shared" si="13"/>
        <v>100</v>
      </c>
      <c r="N75" s="86">
        <f t="shared" si="13"/>
        <v>100</v>
      </c>
      <c r="O75" s="86">
        <f t="shared" si="13"/>
        <v>100</v>
      </c>
      <c r="P75" s="86">
        <f t="shared" si="13"/>
        <v>100</v>
      </c>
      <c r="Q75" s="86">
        <f t="shared" si="13"/>
        <v>100</v>
      </c>
      <c r="R75" s="86">
        <f t="shared" si="13"/>
        <v>100</v>
      </c>
      <c r="S75" s="86">
        <f t="shared" si="13"/>
        <v>100</v>
      </c>
      <c r="T75" s="86">
        <f t="shared" si="13"/>
        <v>100</v>
      </c>
      <c r="U75" s="86">
        <f t="shared" si="13"/>
        <v>100</v>
      </c>
      <c r="V75" s="86">
        <f t="shared" si="13"/>
        <v>50</v>
      </c>
      <c r="W75" s="86">
        <f t="shared" si="13"/>
        <v>50</v>
      </c>
      <c r="X75" s="86">
        <f t="shared" si="13"/>
        <v>50</v>
      </c>
      <c r="Y75" s="86">
        <f t="shared" si="13"/>
        <v>50</v>
      </c>
      <c r="Z75" s="86">
        <f t="shared" si="13"/>
        <v>30</v>
      </c>
      <c r="AA75" s="86">
        <f t="shared" si="13"/>
        <v>30</v>
      </c>
      <c r="AB75" s="86">
        <f t="shared" si="13"/>
        <v>30</v>
      </c>
      <c r="AC75" s="86">
        <f t="shared" si="13"/>
        <v>30</v>
      </c>
      <c r="AD75" s="86">
        <f t="shared" si="13"/>
        <v>30</v>
      </c>
      <c r="AE75" s="86">
        <f t="shared" si="13"/>
        <v>30</v>
      </c>
      <c r="AF75" s="86">
        <f t="shared" si="13"/>
        <v>30</v>
      </c>
      <c r="AG75" s="86">
        <f t="shared" si="13"/>
        <v>30</v>
      </c>
      <c r="AH75" s="86"/>
      <c r="AI75" s="86"/>
      <c r="AJ75" s="86"/>
      <c r="AK75" s="53"/>
      <c r="AL75" s="69"/>
    </row>
    <row r="76" spans="1:38">
      <c r="A76" s="150"/>
      <c r="B76" s="86" t="s">
        <v>170</v>
      </c>
      <c r="C76" s="87"/>
      <c r="D76" s="88" t="s">
        <v>129</v>
      </c>
      <c r="E76" s="86">
        <f t="shared" ref="E76:AG76" si="14">E11</f>
        <v>0</v>
      </c>
      <c r="F76" s="86">
        <f t="shared" si="14"/>
        <v>0</v>
      </c>
      <c r="G76" s="86">
        <f t="shared" si="14"/>
        <v>50</v>
      </c>
      <c r="H76" s="86">
        <f t="shared" si="14"/>
        <v>100</v>
      </c>
      <c r="I76" s="86">
        <f t="shared" si="14"/>
        <v>20</v>
      </c>
      <c r="J76" s="86">
        <f t="shared" si="14"/>
        <v>0</v>
      </c>
      <c r="K76" s="86">
        <f t="shared" si="14"/>
        <v>0</v>
      </c>
      <c r="L76" s="86">
        <f t="shared" si="14"/>
        <v>0</v>
      </c>
      <c r="M76" s="86">
        <f t="shared" si="14"/>
        <v>0</v>
      </c>
      <c r="N76" s="86">
        <f t="shared" si="14"/>
        <v>0</v>
      </c>
      <c r="O76" s="86">
        <f t="shared" si="14"/>
        <v>0</v>
      </c>
      <c r="P76" s="86">
        <f t="shared" si="14"/>
        <v>0</v>
      </c>
      <c r="Q76" s="86">
        <f t="shared" si="14"/>
        <v>0</v>
      </c>
      <c r="R76" s="86">
        <f t="shared" si="14"/>
        <v>0</v>
      </c>
      <c r="S76" s="86">
        <f t="shared" si="14"/>
        <v>0</v>
      </c>
      <c r="T76" s="86">
        <f t="shared" si="14"/>
        <v>0</v>
      </c>
      <c r="U76" s="86">
        <f t="shared" si="14"/>
        <v>0</v>
      </c>
      <c r="V76" s="86">
        <f t="shared" si="14"/>
        <v>0</v>
      </c>
      <c r="W76" s="86">
        <f t="shared" si="14"/>
        <v>0</v>
      </c>
      <c r="X76" s="86">
        <f t="shared" si="14"/>
        <v>0</v>
      </c>
      <c r="Y76" s="86">
        <f t="shared" si="14"/>
        <v>0</v>
      </c>
      <c r="Z76" s="86">
        <f t="shared" si="14"/>
        <v>0</v>
      </c>
      <c r="AA76" s="86">
        <f t="shared" si="14"/>
        <v>0</v>
      </c>
      <c r="AB76" s="86">
        <f t="shared" si="14"/>
        <v>0</v>
      </c>
      <c r="AC76" s="86">
        <f t="shared" si="14"/>
        <v>0</v>
      </c>
      <c r="AD76" s="86">
        <f t="shared" si="14"/>
        <v>0</v>
      </c>
      <c r="AE76" s="86">
        <f t="shared" si="14"/>
        <v>0</v>
      </c>
      <c r="AF76" s="86">
        <f t="shared" si="14"/>
        <v>0</v>
      </c>
      <c r="AG76" s="86">
        <f t="shared" si="14"/>
        <v>0</v>
      </c>
      <c r="AH76" s="86"/>
      <c r="AI76" s="86"/>
      <c r="AJ76" s="86"/>
      <c r="AK76" s="53"/>
      <c r="AL76" s="69"/>
    </row>
    <row r="77" spans="1:38">
      <c r="A77" s="150"/>
      <c r="B77" s="86" t="s">
        <v>171</v>
      </c>
      <c r="C77" s="87"/>
      <c r="D77" s="88" t="s">
        <v>130</v>
      </c>
      <c r="E77" s="86">
        <f t="shared" ref="E77:AG77" si="15">E12</f>
        <v>0</v>
      </c>
      <c r="F77" s="86">
        <f t="shared" si="15"/>
        <v>0</v>
      </c>
      <c r="G77" s="86">
        <f t="shared" si="15"/>
        <v>0</v>
      </c>
      <c r="H77" s="86">
        <f t="shared" si="15"/>
        <v>0</v>
      </c>
      <c r="I77" s="86">
        <f t="shared" si="15"/>
        <v>0</v>
      </c>
      <c r="J77" s="86">
        <f t="shared" si="15"/>
        <v>0</v>
      </c>
      <c r="K77" s="86">
        <f t="shared" si="15"/>
        <v>0</v>
      </c>
      <c r="L77" s="86">
        <f t="shared" si="15"/>
        <v>0</v>
      </c>
      <c r="M77" s="86">
        <f t="shared" si="15"/>
        <v>0</v>
      </c>
      <c r="N77" s="86">
        <f t="shared" si="15"/>
        <v>0</v>
      </c>
      <c r="O77" s="86">
        <f t="shared" si="15"/>
        <v>0</v>
      </c>
      <c r="P77" s="86">
        <f t="shared" si="15"/>
        <v>0</v>
      </c>
      <c r="Q77" s="86">
        <f t="shared" si="15"/>
        <v>0</v>
      </c>
      <c r="R77" s="86">
        <f t="shared" si="15"/>
        <v>0</v>
      </c>
      <c r="S77" s="86">
        <f t="shared" si="15"/>
        <v>0</v>
      </c>
      <c r="T77" s="86">
        <f t="shared" si="15"/>
        <v>0</v>
      </c>
      <c r="U77" s="86">
        <f t="shared" si="15"/>
        <v>0</v>
      </c>
      <c r="V77" s="86">
        <f t="shared" si="15"/>
        <v>0</v>
      </c>
      <c r="W77" s="86">
        <f t="shared" si="15"/>
        <v>0</v>
      </c>
      <c r="X77" s="86">
        <f t="shared" si="15"/>
        <v>0</v>
      </c>
      <c r="Y77" s="86">
        <f t="shared" si="15"/>
        <v>0</v>
      </c>
      <c r="Z77" s="86">
        <f t="shared" si="15"/>
        <v>0</v>
      </c>
      <c r="AA77" s="86">
        <f t="shared" si="15"/>
        <v>0</v>
      </c>
      <c r="AB77" s="86">
        <f t="shared" si="15"/>
        <v>0</v>
      </c>
      <c r="AC77" s="86">
        <f t="shared" si="15"/>
        <v>0</v>
      </c>
      <c r="AD77" s="86">
        <f t="shared" si="15"/>
        <v>0</v>
      </c>
      <c r="AE77" s="86">
        <f t="shared" si="15"/>
        <v>0</v>
      </c>
      <c r="AF77" s="86">
        <f t="shared" si="15"/>
        <v>0</v>
      </c>
      <c r="AG77" s="86">
        <f t="shared" si="15"/>
        <v>0</v>
      </c>
      <c r="AH77" s="86"/>
      <c r="AI77" s="86"/>
      <c r="AJ77" s="86"/>
      <c r="AK77" s="53"/>
      <c r="AL77" s="69"/>
    </row>
    <row r="78" spans="1:38">
      <c r="A78" s="150"/>
      <c r="B78" s="86" t="s">
        <v>202</v>
      </c>
      <c r="C78" s="87"/>
      <c r="D78" s="88" t="s">
        <v>203</v>
      </c>
      <c r="E78" s="86">
        <f t="shared" ref="E78:AG78" si="16">E13</f>
        <v>0</v>
      </c>
      <c r="F78" s="86">
        <f t="shared" si="16"/>
        <v>0</v>
      </c>
      <c r="G78" s="86">
        <f t="shared" si="16"/>
        <v>0</v>
      </c>
      <c r="H78" s="86">
        <f t="shared" si="16"/>
        <v>0</v>
      </c>
      <c r="I78" s="86">
        <f t="shared" si="16"/>
        <v>0</v>
      </c>
      <c r="J78" s="86">
        <f t="shared" si="16"/>
        <v>0</v>
      </c>
      <c r="K78" s="86">
        <f t="shared" si="16"/>
        <v>0</v>
      </c>
      <c r="L78" s="86">
        <f t="shared" si="16"/>
        <v>0</v>
      </c>
      <c r="M78" s="86">
        <f t="shared" si="16"/>
        <v>0</v>
      </c>
      <c r="N78" s="86">
        <f t="shared" si="16"/>
        <v>0</v>
      </c>
      <c r="O78" s="86">
        <f t="shared" si="16"/>
        <v>0</v>
      </c>
      <c r="P78" s="86">
        <f t="shared" si="16"/>
        <v>200</v>
      </c>
      <c r="Q78" s="86">
        <f t="shared" si="16"/>
        <v>0</v>
      </c>
      <c r="R78" s="86">
        <f t="shared" si="16"/>
        <v>0</v>
      </c>
      <c r="S78" s="86">
        <f t="shared" si="16"/>
        <v>0</v>
      </c>
      <c r="T78" s="86">
        <f t="shared" si="16"/>
        <v>0</v>
      </c>
      <c r="U78" s="86">
        <f t="shared" si="16"/>
        <v>0</v>
      </c>
      <c r="V78" s="86">
        <f t="shared" si="16"/>
        <v>0</v>
      </c>
      <c r="W78" s="86">
        <f t="shared" si="16"/>
        <v>0</v>
      </c>
      <c r="X78" s="86">
        <f t="shared" si="16"/>
        <v>0</v>
      </c>
      <c r="Y78" s="86">
        <f t="shared" si="16"/>
        <v>200</v>
      </c>
      <c r="Z78" s="86">
        <f t="shared" si="16"/>
        <v>0</v>
      </c>
      <c r="AA78" s="86">
        <f t="shared" si="16"/>
        <v>0</v>
      </c>
      <c r="AB78" s="86">
        <f t="shared" si="16"/>
        <v>0</v>
      </c>
      <c r="AC78" s="86">
        <f t="shared" si="16"/>
        <v>0</v>
      </c>
      <c r="AD78" s="86">
        <f t="shared" si="16"/>
        <v>0</v>
      </c>
      <c r="AE78" s="86">
        <f t="shared" si="16"/>
        <v>0</v>
      </c>
      <c r="AF78" s="86">
        <f t="shared" si="16"/>
        <v>0</v>
      </c>
      <c r="AG78" s="86">
        <f t="shared" si="16"/>
        <v>200</v>
      </c>
      <c r="AH78" s="86"/>
      <c r="AI78" s="86"/>
      <c r="AJ78" s="86"/>
      <c r="AK78" s="53"/>
      <c r="AL78" s="69"/>
    </row>
    <row r="79" spans="1:38">
      <c r="A79" s="150"/>
      <c r="B79" s="86"/>
      <c r="C79" s="87"/>
      <c r="D79" s="88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53"/>
      <c r="AL79" s="69"/>
    </row>
    <row r="80" spans="1:38">
      <c r="A80" s="150"/>
      <c r="B80" s="86"/>
      <c r="C80" s="87"/>
      <c r="D80" s="88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53"/>
      <c r="AL80" s="69"/>
    </row>
    <row r="81" spans="1:38">
      <c r="A81" s="150"/>
      <c r="B81" s="86"/>
      <c r="C81" s="87"/>
      <c r="D81" s="88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53"/>
      <c r="AL81" s="69"/>
    </row>
    <row r="82" spans="1:38">
      <c r="A82" s="150"/>
      <c r="B82" s="61" t="s">
        <v>100</v>
      </c>
      <c r="C82" s="61"/>
      <c r="D82" s="73"/>
      <c r="E82" s="61">
        <f t="shared" ref="E82:AG82" si="17">SUM(E62:E81)</f>
        <v>0</v>
      </c>
      <c r="F82" s="61">
        <f t="shared" si="17"/>
        <v>447</v>
      </c>
      <c r="G82" s="61">
        <f t="shared" si="17"/>
        <v>437</v>
      </c>
      <c r="H82" s="61">
        <f t="shared" si="17"/>
        <v>487</v>
      </c>
      <c r="I82" s="61">
        <f t="shared" si="17"/>
        <v>407</v>
      </c>
      <c r="J82" s="61">
        <f t="shared" si="17"/>
        <v>387</v>
      </c>
      <c r="K82" s="61">
        <f t="shared" si="17"/>
        <v>487</v>
      </c>
      <c r="L82" s="61">
        <f t="shared" si="17"/>
        <v>387</v>
      </c>
      <c r="M82" s="61">
        <f t="shared" si="17"/>
        <v>387</v>
      </c>
      <c r="N82" s="61">
        <f t="shared" si="17"/>
        <v>387</v>
      </c>
      <c r="O82" s="61">
        <f t="shared" si="17"/>
        <v>387</v>
      </c>
      <c r="P82" s="61">
        <f t="shared" si="17"/>
        <v>587</v>
      </c>
      <c r="Q82" s="61">
        <f t="shared" si="17"/>
        <v>387</v>
      </c>
      <c r="R82" s="61">
        <f t="shared" si="17"/>
        <v>387</v>
      </c>
      <c r="S82" s="61">
        <f t="shared" si="17"/>
        <v>387</v>
      </c>
      <c r="T82" s="61">
        <f t="shared" si="17"/>
        <v>387</v>
      </c>
      <c r="U82" s="61">
        <f t="shared" si="17"/>
        <v>387</v>
      </c>
      <c r="V82" s="61">
        <f t="shared" si="17"/>
        <v>349</v>
      </c>
      <c r="W82" s="61">
        <f t="shared" si="17"/>
        <v>349</v>
      </c>
      <c r="X82" s="61">
        <f t="shared" si="17"/>
        <v>349</v>
      </c>
      <c r="Y82" s="61">
        <f t="shared" si="17"/>
        <v>549</v>
      </c>
      <c r="Z82" s="61">
        <f t="shared" si="17"/>
        <v>329</v>
      </c>
      <c r="AA82" s="61">
        <f t="shared" si="17"/>
        <v>329</v>
      </c>
      <c r="AB82" s="61">
        <f t="shared" si="17"/>
        <v>329</v>
      </c>
      <c r="AC82" s="61">
        <f t="shared" si="17"/>
        <v>329</v>
      </c>
      <c r="AD82" s="61">
        <f t="shared" si="17"/>
        <v>329</v>
      </c>
      <c r="AE82" s="61">
        <f t="shared" si="17"/>
        <v>329</v>
      </c>
      <c r="AF82" s="61">
        <f t="shared" si="17"/>
        <v>329</v>
      </c>
      <c r="AG82" s="61">
        <f t="shared" si="17"/>
        <v>529</v>
      </c>
      <c r="AH82" s="61"/>
      <c r="AI82" s="61"/>
      <c r="AJ82" s="61"/>
      <c r="AK82" s="53"/>
      <c r="AL82" s="69"/>
    </row>
    <row r="83" spans="1:38">
      <c r="A83" s="150"/>
      <c r="B83" s="61" t="s">
        <v>101</v>
      </c>
      <c r="C83" s="61"/>
      <c r="D83" s="73"/>
      <c r="E83" s="61">
        <f t="shared" ref="E83:AG83" si="18">E61-E82</f>
        <v>0</v>
      </c>
      <c r="F83" s="61">
        <f t="shared" si="18"/>
        <v>-47</v>
      </c>
      <c r="G83" s="61">
        <f t="shared" si="18"/>
        <v>13</v>
      </c>
      <c r="H83" s="61">
        <f t="shared" si="18"/>
        <v>13</v>
      </c>
      <c r="I83" s="61">
        <f t="shared" si="18"/>
        <v>13</v>
      </c>
      <c r="J83" s="61">
        <f t="shared" si="18"/>
        <v>13</v>
      </c>
      <c r="K83" s="61">
        <f t="shared" si="18"/>
        <v>13</v>
      </c>
      <c r="L83" s="61">
        <f t="shared" si="18"/>
        <v>13</v>
      </c>
      <c r="M83" s="61">
        <f t="shared" si="18"/>
        <v>13</v>
      </c>
      <c r="N83" s="61">
        <f t="shared" si="18"/>
        <v>13</v>
      </c>
      <c r="O83" s="61">
        <f t="shared" si="18"/>
        <v>13</v>
      </c>
      <c r="P83" s="61">
        <f t="shared" si="18"/>
        <v>13</v>
      </c>
      <c r="Q83" s="61">
        <f t="shared" si="18"/>
        <v>13</v>
      </c>
      <c r="R83" s="61">
        <f t="shared" si="18"/>
        <v>13</v>
      </c>
      <c r="S83" s="61">
        <f t="shared" si="18"/>
        <v>13</v>
      </c>
      <c r="T83" s="61">
        <f t="shared" si="18"/>
        <v>13</v>
      </c>
      <c r="U83" s="61">
        <f t="shared" si="18"/>
        <v>13</v>
      </c>
      <c r="V83" s="61">
        <f t="shared" si="18"/>
        <v>1</v>
      </c>
      <c r="W83" s="61">
        <f t="shared" si="18"/>
        <v>1</v>
      </c>
      <c r="X83" s="61">
        <f t="shared" si="18"/>
        <v>1</v>
      </c>
      <c r="Y83" s="61">
        <f t="shared" si="18"/>
        <v>1</v>
      </c>
      <c r="Z83" s="61">
        <f t="shared" si="18"/>
        <v>1</v>
      </c>
      <c r="AA83" s="61">
        <f t="shared" si="18"/>
        <v>1</v>
      </c>
      <c r="AB83" s="61">
        <f t="shared" si="18"/>
        <v>1</v>
      </c>
      <c r="AC83" s="61">
        <f t="shared" si="18"/>
        <v>1</v>
      </c>
      <c r="AD83" s="61">
        <f t="shared" si="18"/>
        <v>1</v>
      </c>
      <c r="AE83" s="61">
        <f t="shared" si="18"/>
        <v>1</v>
      </c>
      <c r="AF83" s="61">
        <f t="shared" si="18"/>
        <v>1</v>
      </c>
      <c r="AG83" s="61">
        <f t="shared" si="18"/>
        <v>1</v>
      </c>
      <c r="AH83" s="61"/>
      <c r="AI83" s="61"/>
      <c r="AJ83" s="61"/>
      <c r="AK83" s="53"/>
      <c r="AL83" s="69"/>
    </row>
    <row r="84" spans="1:38" ht="19.5" thickBot="1">
      <c r="A84" s="151"/>
      <c r="B84" s="74" t="s">
        <v>102</v>
      </c>
      <c r="C84" s="74"/>
      <c r="D84" s="75"/>
      <c r="E84" s="120">
        <v>400</v>
      </c>
      <c r="F84" s="74">
        <f>E84+F83</f>
        <v>353</v>
      </c>
      <c r="G84" s="74">
        <f t="shared" ref="G84:AG84" si="19">F84+G83</f>
        <v>366</v>
      </c>
      <c r="H84" s="74">
        <f t="shared" si="19"/>
        <v>379</v>
      </c>
      <c r="I84" s="74">
        <f t="shared" si="19"/>
        <v>392</v>
      </c>
      <c r="J84" s="74">
        <f t="shared" si="19"/>
        <v>405</v>
      </c>
      <c r="K84" s="74">
        <f t="shared" si="19"/>
        <v>418</v>
      </c>
      <c r="L84" s="74">
        <f t="shared" si="19"/>
        <v>431</v>
      </c>
      <c r="M84" s="74">
        <f t="shared" si="19"/>
        <v>444</v>
      </c>
      <c r="N84" s="74">
        <f t="shared" si="19"/>
        <v>457</v>
      </c>
      <c r="O84" s="74">
        <f t="shared" si="19"/>
        <v>470</v>
      </c>
      <c r="P84" s="74">
        <f t="shared" si="19"/>
        <v>483</v>
      </c>
      <c r="Q84" s="74">
        <f t="shared" si="19"/>
        <v>496</v>
      </c>
      <c r="R84" s="74">
        <f t="shared" si="19"/>
        <v>509</v>
      </c>
      <c r="S84" s="74">
        <f t="shared" si="19"/>
        <v>522</v>
      </c>
      <c r="T84" s="74">
        <f t="shared" si="19"/>
        <v>535</v>
      </c>
      <c r="U84" s="74">
        <f t="shared" si="19"/>
        <v>548</v>
      </c>
      <c r="V84" s="74">
        <f t="shared" si="19"/>
        <v>549</v>
      </c>
      <c r="W84" s="74">
        <f t="shared" si="19"/>
        <v>550</v>
      </c>
      <c r="X84" s="74">
        <f t="shared" si="19"/>
        <v>551</v>
      </c>
      <c r="Y84" s="74">
        <f t="shared" si="19"/>
        <v>552</v>
      </c>
      <c r="Z84" s="74">
        <f t="shared" si="19"/>
        <v>553</v>
      </c>
      <c r="AA84" s="74">
        <f t="shared" si="19"/>
        <v>554</v>
      </c>
      <c r="AB84" s="74">
        <f t="shared" si="19"/>
        <v>555</v>
      </c>
      <c r="AC84" s="74">
        <f t="shared" si="19"/>
        <v>556</v>
      </c>
      <c r="AD84" s="74">
        <f t="shared" si="19"/>
        <v>557</v>
      </c>
      <c r="AE84" s="74">
        <f t="shared" si="19"/>
        <v>558</v>
      </c>
      <c r="AF84" s="74">
        <f t="shared" si="19"/>
        <v>559</v>
      </c>
      <c r="AG84" s="74">
        <f t="shared" si="19"/>
        <v>560</v>
      </c>
      <c r="AH84" s="74"/>
      <c r="AI84" s="74"/>
      <c r="AJ84" s="74"/>
      <c r="AK84" s="53"/>
      <c r="AL84" s="69"/>
    </row>
    <row r="85" spans="1:38">
      <c r="A85" s="152" t="s">
        <v>133</v>
      </c>
      <c r="B85" s="89" t="s">
        <v>124</v>
      </c>
      <c r="C85" s="90"/>
      <c r="D85" s="91"/>
      <c r="E85" s="90">
        <f t="shared" ref="E85:AG85" si="20">E57+E83</f>
        <v>0</v>
      </c>
      <c r="F85" s="90">
        <f t="shared" si="20"/>
        <v>-570</v>
      </c>
      <c r="G85" s="90">
        <f t="shared" si="20"/>
        <v>63</v>
      </c>
      <c r="H85" s="90">
        <f t="shared" si="20"/>
        <v>-179</v>
      </c>
      <c r="I85" s="90">
        <f t="shared" si="20"/>
        <v>-99</v>
      </c>
      <c r="J85" s="90">
        <f t="shared" si="20"/>
        <v>13</v>
      </c>
      <c r="K85" s="90">
        <f t="shared" si="20"/>
        <v>-89</v>
      </c>
      <c r="L85" s="90">
        <f t="shared" si="20"/>
        <v>11</v>
      </c>
      <c r="M85" s="90">
        <f t="shared" si="20"/>
        <v>11</v>
      </c>
      <c r="N85" s="90">
        <f t="shared" si="20"/>
        <v>11</v>
      </c>
      <c r="O85" s="90">
        <f t="shared" si="20"/>
        <v>261</v>
      </c>
      <c r="P85" s="90">
        <f t="shared" si="20"/>
        <v>-189</v>
      </c>
      <c r="Q85" s="90">
        <f t="shared" si="20"/>
        <v>11</v>
      </c>
      <c r="R85" s="90">
        <f t="shared" si="20"/>
        <v>-49</v>
      </c>
      <c r="S85" s="90">
        <f t="shared" si="20"/>
        <v>-49</v>
      </c>
      <c r="T85" s="90">
        <f t="shared" si="20"/>
        <v>-118</v>
      </c>
      <c r="U85" s="90">
        <f t="shared" si="20"/>
        <v>-118</v>
      </c>
      <c r="V85" s="90">
        <f t="shared" si="20"/>
        <v>-16</v>
      </c>
      <c r="W85" s="90">
        <f t="shared" si="20"/>
        <v>-16</v>
      </c>
      <c r="X85" s="90">
        <f t="shared" si="20"/>
        <v>-16</v>
      </c>
      <c r="Y85" s="90">
        <f t="shared" si="20"/>
        <v>2284</v>
      </c>
      <c r="Z85" s="90">
        <f t="shared" si="20"/>
        <v>-163</v>
      </c>
      <c r="AA85" s="90">
        <f t="shared" si="20"/>
        <v>-163</v>
      </c>
      <c r="AB85" s="90">
        <f t="shared" si="20"/>
        <v>-163</v>
      </c>
      <c r="AC85" s="90">
        <f t="shared" si="20"/>
        <v>-163</v>
      </c>
      <c r="AD85" s="90">
        <f t="shared" si="20"/>
        <v>-163</v>
      </c>
      <c r="AE85" s="90">
        <f t="shared" si="20"/>
        <v>-158</v>
      </c>
      <c r="AF85" s="90">
        <f t="shared" si="20"/>
        <v>-158</v>
      </c>
      <c r="AG85" s="90">
        <f t="shared" si="20"/>
        <v>-358</v>
      </c>
      <c r="AH85" s="90"/>
      <c r="AI85" s="90"/>
      <c r="AJ85" s="90"/>
      <c r="AK85" s="53"/>
      <c r="AL85" s="69"/>
    </row>
    <row r="86" spans="1:38" ht="19.5" thickBot="1">
      <c r="A86" s="153"/>
      <c r="B86" s="79" t="s">
        <v>132</v>
      </c>
      <c r="C86" s="74"/>
      <c r="D86" s="92"/>
      <c r="E86" s="74">
        <f t="shared" ref="E86:AG86" si="21">E58+E84</f>
        <v>2000</v>
      </c>
      <c r="F86" s="74">
        <f t="shared" si="21"/>
        <v>1430</v>
      </c>
      <c r="G86" s="74">
        <f t="shared" si="21"/>
        <v>1493</v>
      </c>
      <c r="H86" s="74">
        <f t="shared" si="21"/>
        <v>1314</v>
      </c>
      <c r="I86" s="74">
        <f t="shared" si="21"/>
        <v>1215</v>
      </c>
      <c r="J86" s="74">
        <f t="shared" si="21"/>
        <v>1228</v>
      </c>
      <c r="K86" s="74">
        <f t="shared" si="21"/>
        <v>1139</v>
      </c>
      <c r="L86" s="74">
        <f t="shared" si="21"/>
        <v>1150</v>
      </c>
      <c r="M86" s="74">
        <f t="shared" si="21"/>
        <v>1161</v>
      </c>
      <c r="N86" s="74">
        <f t="shared" si="21"/>
        <v>1172</v>
      </c>
      <c r="O86" s="74">
        <f t="shared" si="21"/>
        <v>1433</v>
      </c>
      <c r="P86" s="74">
        <f t="shared" si="21"/>
        <v>1244</v>
      </c>
      <c r="Q86" s="74">
        <f t="shared" si="21"/>
        <v>1255</v>
      </c>
      <c r="R86" s="74">
        <f t="shared" si="21"/>
        <v>1206</v>
      </c>
      <c r="S86" s="74">
        <f t="shared" si="21"/>
        <v>1157</v>
      </c>
      <c r="T86" s="74">
        <f t="shared" si="21"/>
        <v>1039</v>
      </c>
      <c r="U86" s="74">
        <f t="shared" si="21"/>
        <v>921</v>
      </c>
      <c r="V86" s="74">
        <f t="shared" si="21"/>
        <v>905</v>
      </c>
      <c r="W86" s="74">
        <f t="shared" si="21"/>
        <v>889</v>
      </c>
      <c r="X86" s="74">
        <f t="shared" si="21"/>
        <v>873</v>
      </c>
      <c r="Y86" s="74">
        <f t="shared" si="21"/>
        <v>3157</v>
      </c>
      <c r="Z86" s="74">
        <f t="shared" si="21"/>
        <v>2994</v>
      </c>
      <c r="AA86" s="74">
        <f t="shared" si="21"/>
        <v>2831</v>
      </c>
      <c r="AB86" s="74">
        <f t="shared" si="21"/>
        <v>2668</v>
      </c>
      <c r="AC86" s="74">
        <f t="shared" si="21"/>
        <v>2505</v>
      </c>
      <c r="AD86" s="74">
        <f t="shared" si="21"/>
        <v>2342</v>
      </c>
      <c r="AE86" s="74">
        <f t="shared" si="21"/>
        <v>2184</v>
      </c>
      <c r="AF86" s="74">
        <f t="shared" si="21"/>
        <v>2026</v>
      </c>
      <c r="AG86" s="74">
        <f t="shared" si="21"/>
        <v>1668</v>
      </c>
      <c r="AH86" s="74"/>
      <c r="AI86" s="74"/>
      <c r="AJ86" s="74"/>
    </row>
    <row r="87" spans="1:38" ht="19.5" thickBot="1"/>
    <row r="88" spans="1:38">
      <c r="A88" s="154" t="s">
        <v>137</v>
      </c>
      <c r="B88" s="93" t="s">
        <v>134</v>
      </c>
      <c r="C88" s="94"/>
      <c r="D88" s="95" t="s">
        <v>173</v>
      </c>
      <c r="E88" s="102">
        <v>1900</v>
      </c>
      <c r="F88" s="94">
        <v>0</v>
      </c>
      <c r="G88" s="94">
        <v>0</v>
      </c>
      <c r="H88" s="94">
        <v>0</v>
      </c>
      <c r="I88" s="94">
        <v>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0</v>
      </c>
      <c r="R88" s="94">
        <v>0</v>
      </c>
      <c r="S88" s="94">
        <v>0</v>
      </c>
      <c r="T88" s="94">
        <v>0</v>
      </c>
      <c r="U88" s="94">
        <v>0</v>
      </c>
      <c r="V88" s="94">
        <v>0</v>
      </c>
      <c r="W88" s="94">
        <v>0</v>
      </c>
      <c r="X88" s="94">
        <v>0</v>
      </c>
      <c r="Y88" s="94">
        <v>0</v>
      </c>
      <c r="Z88" s="94">
        <v>0</v>
      </c>
      <c r="AA88" s="94">
        <v>0</v>
      </c>
      <c r="AB88" s="94">
        <v>0</v>
      </c>
      <c r="AC88" s="94">
        <v>0</v>
      </c>
      <c r="AD88" s="94">
        <v>0</v>
      </c>
      <c r="AE88" s="94">
        <v>0</v>
      </c>
      <c r="AF88" s="94">
        <v>0</v>
      </c>
      <c r="AG88" s="94">
        <v>0</v>
      </c>
      <c r="AH88" s="94"/>
      <c r="AI88" s="94"/>
      <c r="AJ88" s="95"/>
    </row>
    <row r="89" spans="1:38">
      <c r="A89" s="155"/>
      <c r="B89" s="99" t="s">
        <v>135</v>
      </c>
      <c r="C89" s="100"/>
      <c r="D89" s="101" t="s">
        <v>174</v>
      </c>
      <c r="E89" s="103">
        <v>0</v>
      </c>
      <c r="F89" s="100">
        <v>0</v>
      </c>
      <c r="G89" s="100">
        <v>0</v>
      </c>
      <c r="H89" s="100">
        <v>0</v>
      </c>
      <c r="I89" s="100">
        <v>0</v>
      </c>
      <c r="J89" s="100">
        <v>0</v>
      </c>
      <c r="K89" s="100">
        <v>0</v>
      </c>
      <c r="L89" s="100">
        <v>0</v>
      </c>
      <c r="M89" s="100">
        <v>0</v>
      </c>
      <c r="N89" s="100">
        <v>0</v>
      </c>
      <c r="O89" s="100">
        <v>0</v>
      </c>
      <c r="P89" s="100">
        <v>0</v>
      </c>
      <c r="Q89" s="100">
        <v>0</v>
      </c>
      <c r="R89" s="100">
        <v>0</v>
      </c>
      <c r="S89" s="100">
        <v>0</v>
      </c>
      <c r="T89" s="100">
        <v>0</v>
      </c>
      <c r="U89" s="100">
        <v>0</v>
      </c>
      <c r="V89" s="100">
        <v>0</v>
      </c>
      <c r="W89" s="100">
        <v>0</v>
      </c>
      <c r="X89" s="100">
        <v>0</v>
      </c>
      <c r="Y89" s="100">
        <v>0</v>
      </c>
      <c r="Z89" s="100">
        <v>0</v>
      </c>
      <c r="AA89" s="100">
        <v>0</v>
      </c>
      <c r="AB89" s="100">
        <v>0</v>
      </c>
      <c r="AC89" s="100">
        <v>0</v>
      </c>
      <c r="AD89" s="100">
        <v>0</v>
      </c>
      <c r="AE89" s="100">
        <v>0</v>
      </c>
      <c r="AF89" s="100">
        <v>0</v>
      </c>
      <c r="AG89" s="100">
        <v>0</v>
      </c>
      <c r="AH89" s="100"/>
      <c r="AI89" s="100"/>
      <c r="AJ89" s="101"/>
    </row>
    <row r="90" spans="1:38" ht="19.5" thickBot="1">
      <c r="A90" s="156"/>
      <c r="B90" s="96" t="s">
        <v>136</v>
      </c>
      <c r="C90" s="97"/>
      <c r="D90" s="98"/>
      <c r="E90" s="104">
        <f>SUM(E88:E89)</f>
        <v>1900</v>
      </c>
      <c r="F90" s="104">
        <f t="shared" ref="F90:AG90" si="22">SUM(F88:F89)</f>
        <v>0</v>
      </c>
      <c r="G90" s="104">
        <f t="shared" si="22"/>
        <v>0</v>
      </c>
      <c r="H90" s="104">
        <f t="shared" si="22"/>
        <v>0</v>
      </c>
      <c r="I90" s="104">
        <f t="shared" si="22"/>
        <v>0</v>
      </c>
      <c r="J90" s="104">
        <f t="shared" si="22"/>
        <v>0</v>
      </c>
      <c r="K90" s="104">
        <f t="shared" si="22"/>
        <v>0</v>
      </c>
      <c r="L90" s="104">
        <f t="shared" si="22"/>
        <v>0</v>
      </c>
      <c r="M90" s="104">
        <f t="shared" si="22"/>
        <v>0</v>
      </c>
      <c r="N90" s="104">
        <f t="shared" si="22"/>
        <v>0</v>
      </c>
      <c r="O90" s="104">
        <f t="shared" si="22"/>
        <v>0</v>
      </c>
      <c r="P90" s="104">
        <f t="shared" si="22"/>
        <v>0</v>
      </c>
      <c r="Q90" s="104">
        <f t="shared" si="22"/>
        <v>0</v>
      </c>
      <c r="R90" s="104">
        <f t="shared" si="22"/>
        <v>0</v>
      </c>
      <c r="S90" s="104">
        <f t="shared" si="22"/>
        <v>0</v>
      </c>
      <c r="T90" s="104">
        <f t="shared" si="22"/>
        <v>0</v>
      </c>
      <c r="U90" s="104">
        <f t="shared" si="22"/>
        <v>0</v>
      </c>
      <c r="V90" s="104">
        <f t="shared" si="22"/>
        <v>0</v>
      </c>
      <c r="W90" s="104">
        <f t="shared" si="22"/>
        <v>0</v>
      </c>
      <c r="X90" s="104">
        <f t="shared" si="22"/>
        <v>0</v>
      </c>
      <c r="Y90" s="104">
        <f t="shared" si="22"/>
        <v>0</v>
      </c>
      <c r="Z90" s="104">
        <f t="shared" si="22"/>
        <v>0</v>
      </c>
      <c r="AA90" s="104">
        <f t="shared" si="22"/>
        <v>0</v>
      </c>
      <c r="AB90" s="104">
        <f t="shared" si="22"/>
        <v>0</v>
      </c>
      <c r="AC90" s="104">
        <f t="shared" si="22"/>
        <v>0</v>
      </c>
      <c r="AD90" s="104">
        <f t="shared" si="22"/>
        <v>0</v>
      </c>
      <c r="AE90" s="104">
        <f t="shared" si="22"/>
        <v>0</v>
      </c>
      <c r="AF90" s="104">
        <f t="shared" si="22"/>
        <v>0</v>
      </c>
      <c r="AG90" s="104">
        <f t="shared" si="22"/>
        <v>0</v>
      </c>
      <c r="AH90" s="104"/>
      <c r="AI90" s="104"/>
      <c r="AJ90" s="104"/>
    </row>
    <row r="92" spans="1:38">
      <c r="E92" s="121"/>
    </row>
    <row r="94" spans="1:38" ht="24">
      <c r="E94" s="122" t="s">
        <v>189</v>
      </c>
    </row>
    <row r="95" spans="1:38" ht="19.5" thickBot="1"/>
    <row r="96" spans="1:38" ht="19.5" thickBot="1">
      <c r="E96" s="123" t="s">
        <v>190</v>
      </c>
      <c r="F96" s="105">
        <f t="shared" ref="F96:AJ96" si="23">F1</f>
        <v>2025</v>
      </c>
      <c r="G96" s="124">
        <f t="shared" si="23"/>
        <v>2026</v>
      </c>
      <c r="H96" s="124">
        <f t="shared" si="23"/>
        <v>2027</v>
      </c>
      <c r="I96" s="124">
        <f t="shared" si="23"/>
        <v>2028</v>
      </c>
      <c r="J96" s="124">
        <f t="shared" si="23"/>
        <v>2029</v>
      </c>
      <c r="K96" s="124">
        <f t="shared" si="23"/>
        <v>2030</v>
      </c>
      <c r="L96" s="124">
        <f t="shared" si="23"/>
        <v>2031</v>
      </c>
      <c r="M96" s="124">
        <f t="shared" si="23"/>
        <v>2032</v>
      </c>
      <c r="N96" s="124">
        <f t="shared" si="23"/>
        <v>2033</v>
      </c>
      <c r="O96" s="124">
        <f t="shared" si="23"/>
        <v>2034</v>
      </c>
      <c r="P96" s="124">
        <f t="shared" si="23"/>
        <v>2035</v>
      </c>
      <c r="Q96" s="124">
        <f t="shared" si="23"/>
        <v>2036</v>
      </c>
      <c r="R96" s="124">
        <f t="shared" si="23"/>
        <v>2037</v>
      </c>
      <c r="S96" s="124">
        <f t="shared" si="23"/>
        <v>2038</v>
      </c>
      <c r="T96" s="124">
        <f t="shared" si="23"/>
        <v>2039</v>
      </c>
      <c r="U96" s="124">
        <f t="shared" si="23"/>
        <v>2040</v>
      </c>
      <c r="V96" s="124">
        <f t="shared" si="23"/>
        <v>2041</v>
      </c>
      <c r="W96" s="124">
        <f t="shared" si="23"/>
        <v>2042</v>
      </c>
      <c r="X96" s="124">
        <f t="shared" si="23"/>
        <v>2043</v>
      </c>
      <c r="Y96" s="124">
        <f t="shared" si="23"/>
        <v>2044</v>
      </c>
      <c r="Z96" s="124">
        <f t="shared" si="23"/>
        <v>2045</v>
      </c>
      <c r="AA96" s="124">
        <f t="shared" si="23"/>
        <v>2046</v>
      </c>
      <c r="AB96" s="124">
        <f t="shared" si="23"/>
        <v>2047</v>
      </c>
      <c r="AC96" s="124">
        <f t="shared" si="23"/>
        <v>2048</v>
      </c>
      <c r="AD96" s="124">
        <f t="shared" si="23"/>
        <v>2049</v>
      </c>
      <c r="AE96" s="124">
        <f t="shared" si="23"/>
        <v>2050</v>
      </c>
      <c r="AF96" s="124">
        <f t="shared" si="23"/>
        <v>2051</v>
      </c>
      <c r="AG96" s="124">
        <f t="shared" si="23"/>
        <v>2052</v>
      </c>
      <c r="AH96" s="124">
        <f t="shared" si="23"/>
        <v>2053</v>
      </c>
      <c r="AI96" s="124">
        <f t="shared" si="23"/>
        <v>2054</v>
      </c>
      <c r="AJ96" s="125">
        <f t="shared" si="23"/>
        <v>0</v>
      </c>
    </row>
    <row r="97" spans="5:36">
      <c r="E97" s="126" t="s">
        <v>175</v>
      </c>
      <c r="F97" s="93">
        <v>1900</v>
      </c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5"/>
    </row>
    <row r="98" spans="5:36">
      <c r="E98" s="127" t="s">
        <v>176</v>
      </c>
      <c r="F98" s="109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9"/>
    </row>
    <row r="99" spans="5:36">
      <c r="E99" s="127" t="s">
        <v>177</v>
      </c>
      <c r="F99" s="109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9"/>
    </row>
    <row r="100" spans="5:36">
      <c r="E100" s="127" t="s">
        <v>178</v>
      </c>
      <c r="F100" s="109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9"/>
    </row>
    <row r="101" spans="5:36">
      <c r="E101" s="127" t="s">
        <v>179</v>
      </c>
      <c r="F101" s="109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9"/>
    </row>
    <row r="102" spans="5:36">
      <c r="E102" s="127" t="s">
        <v>180</v>
      </c>
      <c r="F102" s="109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9"/>
    </row>
    <row r="103" spans="5:36">
      <c r="E103" s="127" t="s">
        <v>181</v>
      </c>
      <c r="F103" s="109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9"/>
    </row>
    <row r="104" spans="5:36">
      <c r="E104" s="127" t="s">
        <v>182</v>
      </c>
      <c r="F104" s="109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9"/>
    </row>
    <row r="105" spans="5:36">
      <c r="E105" s="127" t="s">
        <v>183</v>
      </c>
      <c r="F105" s="109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9"/>
    </row>
    <row r="106" spans="5:36">
      <c r="E106" s="127" t="s">
        <v>184</v>
      </c>
      <c r="F106" s="109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9"/>
    </row>
    <row r="107" spans="5:36">
      <c r="E107" s="127" t="s">
        <v>185</v>
      </c>
      <c r="F107" s="109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9"/>
    </row>
    <row r="108" spans="5:36" ht="19.5" thickBot="1">
      <c r="E108" s="130" t="s">
        <v>186</v>
      </c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8"/>
    </row>
    <row r="109" spans="5:36">
      <c r="E109" s="131" t="s">
        <v>188</v>
      </c>
      <c r="F109" s="89">
        <f>F86</f>
        <v>1430</v>
      </c>
      <c r="G109" s="90">
        <f t="shared" ref="G109:AJ109" si="24">G86</f>
        <v>1493</v>
      </c>
      <c r="H109" s="90">
        <f t="shared" si="24"/>
        <v>1314</v>
      </c>
      <c r="I109" s="90">
        <f t="shared" si="24"/>
        <v>1215</v>
      </c>
      <c r="J109" s="90">
        <f t="shared" si="24"/>
        <v>1228</v>
      </c>
      <c r="K109" s="90">
        <f t="shared" si="24"/>
        <v>1139</v>
      </c>
      <c r="L109" s="90">
        <f t="shared" si="24"/>
        <v>1150</v>
      </c>
      <c r="M109" s="90">
        <f t="shared" si="24"/>
        <v>1161</v>
      </c>
      <c r="N109" s="90">
        <f t="shared" si="24"/>
        <v>1172</v>
      </c>
      <c r="O109" s="90">
        <f t="shared" si="24"/>
        <v>1433</v>
      </c>
      <c r="P109" s="90">
        <f t="shared" si="24"/>
        <v>1244</v>
      </c>
      <c r="Q109" s="90">
        <f t="shared" si="24"/>
        <v>1255</v>
      </c>
      <c r="R109" s="90">
        <f t="shared" si="24"/>
        <v>1206</v>
      </c>
      <c r="S109" s="90">
        <f t="shared" si="24"/>
        <v>1157</v>
      </c>
      <c r="T109" s="90">
        <f t="shared" si="24"/>
        <v>1039</v>
      </c>
      <c r="U109" s="90">
        <f t="shared" si="24"/>
        <v>921</v>
      </c>
      <c r="V109" s="90">
        <f t="shared" si="24"/>
        <v>905</v>
      </c>
      <c r="W109" s="90">
        <f t="shared" si="24"/>
        <v>889</v>
      </c>
      <c r="X109" s="90">
        <f t="shared" si="24"/>
        <v>873</v>
      </c>
      <c r="Y109" s="90">
        <f t="shared" si="24"/>
        <v>3157</v>
      </c>
      <c r="Z109" s="90">
        <f t="shared" si="24"/>
        <v>2994</v>
      </c>
      <c r="AA109" s="90">
        <f t="shared" si="24"/>
        <v>2831</v>
      </c>
      <c r="AB109" s="90">
        <f t="shared" si="24"/>
        <v>2668</v>
      </c>
      <c r="AC109" s="90">
        <f t="shared" si="24"/>
        <v>2505</v>
      </c>
      <c r="AD109" s="90">
        <f t="shared" si="24"/>
        <v>2342</v>
      </c>
      <c r="AE109" s="90">
        <f t="shared" si="24"/>
        <v>2184</v>
      </c>
      <c r="AF109" s="90">
        <f t="shared" si="24"/>
        <v>2026</v>
      </c>
      <c r="AG109" s="90">
        <f t="shared" si="24"/>
        <v>1668</v>
      </c>
      <c r="AH109" s="90">
        <f t="shared" si="24"/>
        <v>0</v>
      </c>
      <c r="AI109" s="90">
        <f t="shared" si="24"/>
        <v>0</v>
      </c>
      <c r="AJ109" s="132">
        <f t="shared" si="24"/>
        <v>0</v>
      </c>
    </row>
    <row r="110" spans="5:36" ht="19.5" thickBot="1">
      <c r="E110" s="133" t="s">
        <v>187</v>
      </c>
      <c r="F110" s="79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134"/>
    </row>
    <row r="114" spans="5:36" ht="24">
      <c r="E114" s="122" t="s">
        <v>192</v>
      </c>
    </row>
    <row r="115" spans="5:36" ht="19.5" thickBot="1"/>
    <row r="116" spans="5:36" ht="19.5" thickBot="1">
      <c r="E116" s="123" t="s">
        <v>191</v>
      </c>
      <c r="F116" s="105">
        <v>2025</v>
      </c>
      <c r="G116" s="124">
        <v>2026</v>
      </c>
      <c r="H116" s="124">
        <v>2027</v>
      </c>
      <c r="I116" s="124">
        <v>2028</v>
      </c>
      <c r="J116" s="124">
        <v>2029</v>
      </c>
      <c r="K116" s="124">
        <v>2030</v>
      </c>
      <c r="L116" s="124">
        <v>2031</v>
      </c>
      <c r="M116" s="124">
        <v>2032</v>
      </c>
      <c r="N116" s="124">
        <v>2033</v>
      </c>
      <c r="O116" s="124">
        <v>2034</v>
      </c>
      <c r="P116" s="124">
        <v>2035</v>
      </c>
      <c r="Q116" s="124">
        <v>2036</v>
      </c>
      <c r="R116" s="124">
        <v>2037</v>
      </c>
      <c r="S116" s="124">
        <v>2038</v>
      </c>
      <c r="T116" s="124">
        <v>2039</v>
      </c>
      <c r="U116" s="124">
        <v>2040</v>
      </c>
      <c r="V116" s="124">
        <v>2041</v>
      </c>
      <c r="W116" s="124">
        <v>2042</v>
      </c>
      <c r="X116" s="124">
        <v>2043</v>
      </c>
      <c r="Y116" s="124">
        <v>2044</v>
      </c>
      <c r="Z116" s="124">
        <v>2045</v>
      </c>
      <c r="AA116" s="124">
        <v>2046</v>
      </c>
      <c r="AB116" s="124">
        <v>2047</v>
      </c>
      <c r="AC116" s="124">
        <v>2048</v>
      </c>
      <c r="AD116" s="124">
        <v>2049</v>
      </c>
      <c r="AE116" s="124">
        <v>2050</v>
      </c>
      <c r="AF116" s="124">
        <v>2051</v>
      </c>
      <c r="AG116" s="124">
        <v>2052</v>
      </c>
      <c r="AH116" s="124">
        <v>2053</v>
      </c>
      <c r="AI116" s="124">
        <v>2054</v>
      </c>
      <c r="AJ116" s="125">
        <v>0</v>
      </c>
    </row>
    <row r="117" spans="5:36">
      <c r="E117" s="126" t="s">
        <v>175</v>
      </c>
      <c r="F117" s="93">
        <v>1500</v>
      </c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5"/>
    </row>
    <row r="118" spans="5:36">
      <c r="E118" s="127" t="s">
        <v>176</v>
      </c>
      <c r="F118" s="109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9"/>
    </row>
    <row r="119" spans="5:36">
      <c r="E119" s="127" t="s">
        <v>177</v>
      </c>
      <c r="F119" s="109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9"/>
    </row>
    <row r="120" spans="5:36">
      <c r="E120" s="127" t="s">
        <v>178</v>
      </c>
      <c r="F120" s="109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9"/>
    </row>
    <row r="121" spans="5:36">
      <c r="E121" s="127" t="s">
        <v>179</v>
      </c>
      <c r="F121" s="109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9"/>
    </row>
    <row r="122" spans="5:36">
      <c r="E122" s="127" t="s">
        <v>180</v>
      </c>
      <c r="F122" s="109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9"/>
    </row>
    <row r="123" spans="5:36">
      <c r="E123" s="127" t="s">
        <v>181</v>
      </c>
      <c r="F123" s="109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9"/>
    </row>
    <row r="124" spans="5:36">
      <c r="E124" s="127" t="s">
        <v>182</v>
      </c>
      <c r="F124" s="109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9"/>
    </row>
    <row r="125" spans="5:36">
      <c r="E125" s="127" t="s">
        <v>183</v>
      </c>
      <c r="F125" s="109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9"/>
    </row>
    <row r="126" spans="5:36">
      <c r="E126" s="127" t="s">
        <v>184</v>
      </c>
      <c r="F126" s="109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9"/>
    </row>
    <row r="127" spans="5:36">
      <c r="E127" s="127" t="s">
        <v>185</v>
      </c>
      <c r="F127" s="109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9"/>
    </row>
    <row r="128" spans="5:36" ht="19.5" thickBot="1">
      <c r="E128" s="130" t="s">
        <v>186</v>
      </c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8"/>
    </row>
    <row r="129" spans="5:36">
      <c r="E129" s="131" t="s">
        <v>188</v>
      </c>
      <c r="F129" s="89">
        <f t="shared" ref="F129:AJ129" si="25">F58</f>
        <v>1077</v>
      </c>
      <c r="G129" s="90">
        <f t="shared" si="25"/>
        <v>1127</v>
      </c>
      <c r="H129" s="90">
        <f t="shared" si="25"/>
        <v>935</v>
      </c>
      <c r="I129" s="90">
        <f t="shared" si="25"/>
        <v>823</v>
      </c>
      <c r="J129" s="90">
        <f t="shared" si="25"/>
        <v>823</v>
      </c>
      <c r="K129" s="90">
        <f t="shared" si="25"/>
        <v>721</v>
      </c>
      <c r="L129" s="90">
        <f t="shared" si="25"/>
        <v>719</v>
      </c>
      <c r="M129" s="90">
        <f t="shared" si="25"/>
        <v>717</v>
      </c>
      <c r="N129" s="90">
        <f t="shared" si="25"/>
        <v>715</v>
      </c>
      <c r="O129" s="90">
        <f t="shared" si="25"/>
        <v>963</v>
      </c>
      <c r="P129" s="90">
        <f t="shared" si="25"/>
        <v>761</v>
      </c>
      <c r="Q129" s="90">
        <f t="shared" si="25"/>
        <v>759</v>
      </c>
      <c r="R129" s="90">
        <f t="shared" si="25"/>
        <v>697</v>
      </c>
      <c r="S129" s="90">
        <f t="shared" si="25"/>
        <v>635</v>
      </c>
      <c r="T129" s="90">
        <f t="shared" si="25"/>
        <v>504</v>
      </c>
      <c r="U129" s="90">
        <f t="shared" si="25"/>
        <v>373</v>
      </c>
      <c r="V129" s="90">
        <f t="shared" si="25"/>
        <v>356</v>
      </c>
      <c r="W129" s="90">
        <f t="shared" si="25"/>
        <v>339</v>
      </c>
      <c r="X129" s="90">
        <f t="shared" si="25"/>
        <v>322</v>
      </c>
      <c r="Y129" s="90">
        <f t="shared" si="25"/>
        <v>2605</v>
      </c>
      <c r="Z129" s="90">
        <f t="shared" si="25"/>
        <v>2441</v>
      </c>
      <c r="AA129" s="90">
        <f t="shared" si="25"/>
        <v>2277</v>
      </c>
      <c r="AB129" s="90">
        <f t="shared" si="25"/>
        <v>2113</v>
      </c>
      <c r="AC129" s="90">
        <f t="shared" si="25"/>
        <v>1949</v>
      </c>
      <c r="AD129" s="90">
        <f t="shared" si="25"/>
        <v>1785</v>
      </c>
      <c r="AE129" s="90">
        <f t="shared" si="25"/>
        <v>1626</v>
      </c>
      <c r="AF129" s="90">
        <f t="shared" si="25"/>
        <v>1467</v>
      </c>
      <c r="AG129" s="90">
        <f t="shared" si="25"/>
        <v>1108</v>
      </c>
      <c r="AH129" s="90">
        <f t="shared" si="25"/>
        <v>0</v>
      </c>
      <c r="AI129" s="90">
        <f t="shared" si="25"/>
        <v>0</v>
      </c>
      <c r="AJ129" s="132">
        <f t="shared" si="25"/>
        <v>0</v>
      </c>
    </row>
    <row r="130" spans="5:36" ht="19.5" thickBot="1">
      <c r="E130" s="133" t="s">
        <v>187</v>
      </c>
      <c r="F130" s="79">
        <f>F129-F128</f>
        <v>1077</v>
      </c>
      <c r="G130" s="74">
        <f t="shared" ref="G130:AJ130" si="26">G129-G128</f>
        <v>1127</v>
      </c>
      <c r="H130" s="74">
        <f t="shared" si="26"/>
        <v>935</v>
      </c>
      <c r="I130" s="74">
        <f t="shared" si="26"/>
        <v>823</v>
      </c>
      <c r="J130" s="74">
        <f t="shared" si="26"/>
        <v>823</v>
      </c>
      <c r="K130" s="74">
        <f t="shared" si="26"/>
        <v>721</v>
      </c>
      <c r="L130" s="74">
        <f t="shared" si="26"/>
        <v>719</v>
      </c>
      <c r="M130" s="74">
        <f t="shared" si="26"/>
        <v>717</v>
      </c>
      <c r="N130" s="74">
        <f t="shared" si="26"/>
        <v>715</v>
      </c>
      <c r="O130" s="74">
        <f t="shared" si="26"/>
        <v>963</v>
      </c>
      <c r="P130" s="74">
        <f t="shared" si="26"/>
        <v>761</v>
      </c>
      <c r="Q130" s="74">
        <f t="shared" si="26"/>
        <v>759</v>
      </c>
      <c r="R130" s="74">
        <f t="shared" si="26"/>
        <v>697</v>
      </c>
      <c r="S130" s="74">
        <f t="shared" si="26"/>
        <v>635</v>
      </c>
      <c r="T130" s="74">
        <f t="shared" si="26"/>
        <v>504</v>
      </c>
      <c r="U130" s="74">
        <f t="shared" si="26"/>
        <v>373</v>
      </c>
      <c r="V130" s="74">
        <f t="shared" si="26"/>
        <v>356</v>
      </c>
      <c r="W130" s="74">
        <f t="shared" si="26"/>
        <v>339</v>
      </c>
      <c r="X130" s="74">
        <f t="shared" si="26"/>
        <v>322</v>
      </c>
      <c r="Y130" s="74">
        <f t="shared" si="26"/>
        <v>2605</v>
      </c>
      <c r="Z130" s="74">
        <f t="shared" si="26"/>
        <v>2441</v>
      </c>
      <c r="AA130" s="74">
        <f t="shared" si="26"/>
        <v>2277</v>
      </c>
      <c r="AB130" s="74">
        <f t="shared" si="26"/>
        <v>2113</v>
      </c>
      <c r="AC130" s="74">
        <f t="shared" si="26"/>
        <v>1949</v>
      </c>
      <c r="AD130" s="74">
        <f t="shared" si="26"/>
        <v>1785</v>
      </c>
      <c r="AE130" s="74">
        <f t="shared" si="26"/>
        <v>1626</v>
      </c>
      <c r="AF130" s="74">
        <f t="shared" si="26"/>
        <v>1467</v>
      </c>
      <c r="AG130" s="74">
        <f t="shared" si="26"/>
        <v>1108</v>
      </c>
      <c r="AH130" s="74">
        <f t="shared" si="26"/>
        <v>0</v>
      </c>
      <c r="AI130" s="74">
        <f t="shared" si="26"/>
        <v>0</v>
      </c>
      <c r="AJ130" s="134">
        <f t="shared" si="26"/>
        <v>0</v>
      </c>
    </row>
    <row r="134" spans="5:36" ht="24">
      <c r="E134" s="122" t="s">
        <v>193</v>
      </c>
    </row>
    <row r="135" spans="5:36" ht="19.5" thickBot="1"/>
    <row r="136" spans="5:36" ht="19.5" thickBot="1">
      <c r="E136" s="123" t="s">
        <v>191</v>
      </c>
      <c r="F136" s="105">
        <v>2025</v>
      </c>
      <c r="G136" s="124">
        <v>2026</v>
      </c>
      <c r="H136" s="124">
        <v>2027</v>
      </c>
      <c r="I136" s="124">
        <v>2028</v>
      </c>
      <c r="J136" s="124">
        <v>2029</v>
      </c>
      <c r="K136" s="124">
        <v>2030</v>
      </c>
      <c r="L136" s="124">
        <v>2031</v>
      </c>
      <c r="M136" s="124">
        <v>2032</v>
      </c>
      <c r="N136" s="124">
        <v>2033</v>
      </c>
      <c r="O136" s="124">
        <v>2034</v>
      </c>
      <c r="P136" s="124">
        <v>2035</v>
      </c>
      <c r="Q136" s="124">
        <v>2036</v>
      </c>
      <c r="R136" s="124">
        <v>2037</v>
      </c>
      <c r="S136" s="124">
        <v>2038</v>
      </c>
      <c r="T136" s="124">
        <v>2039</v>
      </c>
      <c r="U136" s="124">
        <v>2040</v>
      </c>
      <c r="V136" s="124">
        <v>2041</v>
      </c>
      <c r="W136" s="124">
        <v>2042</v>
      </c>
      <c r="X136" s="124">
        <v>2043</v>
      </c>
      <c r="Y136" s="124">
        <v>2044</v>
      </c>
      <c r="Z136" s="124">
        <v>2045</v>
      </c>
      <c r="AA136" s="124">
        <v>2046</v>
      </c>
      <c r="AB136" s="124">
        <v>2047</v>
      </c>
      <c r="AC136" s="124">
        <v>2048</v>
      </c>
      <c r="AD136" s="124">
        <v>2049</v>
      </c>
      <c r="AE136" s="124">
        <v>2050</v>
      </c>
      <c r="AF136" s="124">
        <v>2051</v>
      </c>
      <c r="AG136" s="124">
        <v>2052</v>
      </c>
      <c r="AH136" s="124">
        <v>2053</v>
      </c>
      <c r="AI136" s="124">
        <v>2054</v>
      </c>
      <c r="AJ136" s="125">
        <v>0</v>
      </c>
    </row>
    <row r="137" spans="5:36">
      <c r="E137" s="126" t="s">
        <v>175</v>
      </c>
      <c r="F137" s="93">
        <v>400</v>
      </c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5"/>
    </row>
    <row r="138" spans="5:36">
      <c r="E138" s="127" t="s">
        <v>176</v>
      </c>
      <c r="F138" s="109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9"/>
    </row>
    <row r="139" spans="5:36">
      <c r="E139" s="127" t="s">
        <v>177</v>
      </c>
      <c r="F139" s="109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9"/>
    </row>
    <row r="140" spans="5:36">
      <c r="E140" s="127" t="s">
        <v>178</v>
      </c>
      <c r="F140" s="109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9"/>
    </row>
    <row r="141" spans="5:36">
      <c r="E141" s="127" t="s">
        <v>179</v>
      </c>
      <c r="F141" s="109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9"/>
    </row>
    <row r="142" spans="5:36">
      <c r="E142" s="127" t="s">
        <v>180</v>
      </c>
      <c r="F142" s="109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9"/>
    </row>
    <row r="143" spans="5:36">
      <c r="E143" s="127" t="s">
        <v>181</v>
      </c>
      <c r="F143" s="109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9"/>
    </row>
    <row r="144" spans="5:36">
      <c r="E144" s="127" t="s">
        <v>182</v>
      </c>
      <c r="F144" s="109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9"/>
    </row>
    <row r="145" spans="5:36">
      <c r="E145" s="127" t="s">
        <v>183</v>
      </c>
      <c r="F145" s="109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9"/>
    </row>
    <row r="146" spans="5:36">
      <c r="E146" s="127" t="s">
        <v>184</v>
      </c>
      <c r="F146" s="109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9"/>
    </row>
    <row r="147" spans="5:36">
      <c r="E147" s="127" t="s">
        <v>185</v>
      </c>
      <c r="F147" s="109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9"/>
    </row>
    <row r="148" spans="5:36" ht="19.5" thickBot="1">
      <c r="E148" s="130" t="s">
        <v>186</v>
      </c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8"/>
    </row>
    <row r="149" spans="5:36">
      <c r="E149" s="131" t="s">
        <v>188</v>
      </c>
      <c r="F149" s="89">
        <f>F84</f>
        <v>353</v>
      </c>
      <c r="G149" s="90">
        <f t="shared" ref="G149:AJ149" si="27">G84</f>
        <v>366</v>
      </c>
      <c r="H149" s="90">
        <f t="shared" si="27"/>
        <v>379</v>
      </c>
      <c r="I149" s="90">
        <f t="shared" si="27"/>
        <v>392</v>
      </c>
      <c r="J149" s="90">
        <f t="shared" si="27"/>
        <v>405</v>
      </c>
      <c r="K149" s="90">
        <f t="shared" si="27"/>
        <v>418</v>
      </c>
      <c r="L149" s="90">
        <f t="shared" si="27"/>
        <v>431</v>
      </c>
      <c r="M149" s="90">
        <f t="shared" si="27"/>
        <v>444</v>
      </c>
      <c r="N149" s="90">
        <f t="shared" si="27"/>
        <v>457</v>
      </c>
      <c r="O149" s="90">
        <f t="shared" si="27"/>
        <v>470</v>
      </c>
      <c r="P149" s="90">
        <f t="shared" si="27"/>
        <v>483</v>
      </c>
      <c r="Q149" s="90">
        <f t="shared" si="27"/>
        <v>496</v>
      </c>
      <c r="R149" s="90">
        <f t="shared" si="27"/>
        <v>509</v>
      </c>
      <c r="S149" s="90">
        <f t="shared" si="27"/>
        <v>522</v>
      </c>
      <c r="T149" s="90">
        <f t="shared" si="27"/>
        <v>535</v>
      </c>
      <c r="U149" s="90">
        <f t="shared" si="27"/>
        <v>548</v>
      </c>
      <c r="V149" s="90">
        <f t="shared" si="27"/>
        <v>549</v>
      </c>
      <c r="W149" s="90">
        <f t="shared" si="27"/>
        <v>550</v>
      </c>
      <c r="X149" s="90">
        <f t="shared" si="27"/>
        <v>551</v>
      </c>
      <c r="Y149" s="90">
        <f t="shared" si="27"/>
        <v>552</v>
      </c>
      <c r="Z149" s="90">
        <f t="shared" si="27"/>
        <v>553</v>
      </c>
      <c r="AA149" s="90">
        <f t="shared" si="27"/>
        <v>554</v>
      </c>
      <c r="AB149" s="90">
        <f t="shared" si="27"/>
        <v>555</v>
      </c>
      <c r="AC149" s="90">
        <f t="shared" si="27"/>
        <v>556</v>
      </c>
      <c r="AD149" s="90">
        <f t="shared" si="27"/>
        <v>557</v>
      </c>
      <c r="AE149" s="90">
        <f t="shared" si="27"/>
        <v>558</v>
      </c>
      <c r="AF149" s="90">
        <f t="shared" si="27"/>
        <v>559</v>
      </c>
      <c r="AG149" s="90">
        <f t="shared" si="27"/>
        <v>560</v>
      </c>
      <c r="AH149" s="90">
        <f t="shared" si="27"/>
        <v>0</v>
      </c>
      <c r="AI149" s="90">
        <f t="shared" si="27"/>
        <v>0</v>
      </c>
      <c r="AJ149" s="132">
        <f t="shared" si="27"/>
        <v>0</v>
      </c>
    </row>
    <row r="150" spans="5:36" ht="19.5" thickBot="1">
      <c r="E150" s="133" t="s">
        <v>187</v>
      </c>
      <c r="F150" s="79">
        <f>F149-F148</f>
        <v>353</v>
      </c>
      <c r="G150" s="74">
        <f t="shared" ref="G150:AJ150" si="28">G149-G148</f>
        <v>366</v>
      </c>
      <c r="H150" s="74">
        <f t="shared" si="28"/>
        <v>379</v>
      </c>
      <c r="I150" s="74">
        <f t="shared" si="28"/>
        <v>392</v>
      </c>
      <c r="J150" s="74">
        <f t="shared" si="28"/>
        <v>405</v>
      </c>
      <c r="K150" s="74">
        <f t="shared" si="28"/>
        <v>418</v>
      </c>
      <c r="L150" s="74">
        <f t="shared" si="28"/>
        <v>431</v>
      </c>
      <c r="M150" s="74">
        <f t="shared" si="28"/>
        <v>444</v>
      </c>
      <c r="N150" s="74">
        <f t="shared" si="28"/>
        <v>457</v>
      </c>
      <c r="O150" s="74">
        <f t="shared" si="28"/>
        <v>470</v>
      </c>
      <c r="P150" s="74">
        <f t="shared" si="28"/>
        <v>483</v>
      </c>
      <c r="Q150" s="74">
        <f t="shared" si="28"/>
        <v>496</v>
      </c>
      <c r="R150" s="74">
        <f t="shared" si="28"/>
        <v>509</v>
      </c>
      <c r="S150" s="74">
        <f t="shared" si="28"/>
        <v>522</v>
      </c>
      <c r="T150" s="74">
        <f t="shared" si="28"/>
        <v>535</v>
      </c>
      <c r="U150" s="74">
        <f t="shared" si="28"/>
        <v>548</v>
      </c>
      <c r="V150" s="74">
        <f t="shared" si="28"/>
        <v>549</v>
      </c>
      <c r="W150" s="74">
        <f t="shared" si="28"/>
        <v>550</v>
      </c>
      <c r="X150" s="74">
        <f t="shared" si="28"/>
        <v>551</v>
      </c>
      <c r="Y150" s="74">
        <f t="shared" si="28"/>
        <v>552</v>
      </c>
      <c r="Z150" s="74">
        <f t="shared" si="28"/>
        <v>553</v>
      </c>
      <c r="AA150" s="74">
        <f t="shared" si="28"/>
        <v>554</v>
      </c>
      <c r="AB150" s="74">
        <f t="shared" si="28"/>
        <v>555</v>
      </c>
      <c r="AC150" s="74">
        <f t="shared" si="28"/>
        <v>556</v>
      </c>
      <c r="AD150" s="74">
        <f t="shared" si="28"/>
        <v>557</v>
      </c>
      <c r="AE150" s="74">
        <f t="shared" si="28"/>
        <v>558</v>
      </c>
      <c r="AF150" s="74">
        <f t="shared" si="28"/>
        <v>559</v>
      </c>
      <c r="AG150" s="74">
        <f t="shared" si="28"/>
        <v>560</v>
      </c>
      <c r="AH150" s="74">
        <f t="shared" si="28"/>
        <v>0</v>
      </c>
      <c r="AI150" s="74">
        <f t="shared" si="28"/>
        <v>0</v>
      </c>
      <c r="AJ150" s="134">
        <f t="shared" si="28"/>
        <v>0</v>
      </c>
    </row>
  </sheetData>
  <mergeCells count="11">
    <mergeCell ref="A16:A58"/>
    <mergeCell ref="A59:A84"/>
    <mergeCell ref="A85:A86"/>
    <mergeCell ref="A88:A90"/>
    <mergeCell ref="B1:D1"/>
    <mergeCell ref="A2:A15"/>
    <mergeCell ref="B2:B3"/>
    <mergeCell ref="B4:B8"/>
    <mergeCell ref="B9:C9"/>
    <mergeCell ref="B10:B14"/>
    <mergeCell ref="B15:C15"/>
  </mergeCells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6F67-9F70-43B9-BFA1-BC95C4B8F72C}">
  <dimension ref="A1:AL145"/>
  <sheetViews>
    <sheetView zoomScaleNormal="100" workbookViewId="0">
      <pane ySplit="1" topLeftCell="A43" activePane="bottomLeft" state="frozen"/>
      <selection pane="bottomLeft" activeCell="D58" sqref="D58"/>
    </sheetView>
  </sheetViews>
  <sheetFormatPr defaultRowHeight="18.75"/>
  <cols>
    <col min="1" max="1" width="11" style="54" bestFit="1" customWidth="1"/>
    <col min="2" max="2" width="19.25" style="54" bestFit="1" customWidth="1"/>
    <col min="3" max="3" width="5.375" style="54" bestFit="1" customWidth="1"/>
    <col min="4" max="4" width="58.75" style="54" bestFit="1" customWidth="1"/>
    <col min="5" max="16384" width="9" style="54"/>
  </cols>
  <sheetData>
    <row r="1" spans="1:38" ht="19.5" thickBot="1">
      <c r="A1" s="50" t="s">
        <v>79</v>
      </c>
      <c r="B1" s="157" t="s">
        <v>141</v>
      </c>
      <c r="C1" s="158"/>
      <c r="D1" s="159"/>
      <c r="E1" s="51" t="s">
        <v>78</v>
      </c>
      <c r="F1" s="51">
        <v>2025</v>
      </c>
      <c r="G1" s="51">
        <v>2026</v>
      </c>
      <c r="H1" s="51">
        <v>2027</v>
      </c>
      <c r="I1" s="51">
        <v>2028</v>
      </c>
      <c r="J1" s="51">
        <v>2029</v>
      </c>
      <c r="K1" s="51">
        <v>2030</v>
      </c>
      <c r="L1" s="51">
        <v>2031</v>
      </c>
      <c r="M1" s="51">
        <v>2032</v>
      </c>
      <c r="N1" s="51">
        <v>2033</v>
      </c>
      <c r="O1" s="51">
        <v>2034</v>
      </c>
      <c r="P1" s="51">
        <v>2035</v>
      </c>
      <c r="Q1" s="51">
        <v>2036</v>
      </c>
      <c r="R1" s="51">
        <v>2037</v>
      </c>
      <c r="S1" s="51">
        <v>2038</v>
      </c>
      <c r="T1" s="51">
        <v>2039</v>
      </c>
      <c r="U1" s="51">
        <v>2040</v>
      </c>
      <c r="V1" s="51">
        <v>2041</v>
      </c>
      <c r="W1" s="51">
        <v>2042</v>
      </c>
      <c r="X1" s="51">
        <v>2043</v>
      </c>
      <c r="Y1" s="51">
        <v>2044</v>
      </c>
      <c r="Z1" s="51">
        <v>2045</v>
      </c>
      <c r="AA1" s="51">
        <v>2046</v>
      </c>
      <c r="AB1" s="51">
        <v>2047</v>
      </c>
      <c r="AC1" s="51">
        <v>2048</v>
      </c>
      <c r="AD1" s="51">
        <v>2049</v>
      </c>
      <c r="AE1" s="51">
        <v>2050</v>
      </c>
      <c r="AF1" s="51">
        <v>2051</v>
      </c>
      <c r="AG1" s="51">
        <v>2052</v>
      </c>
      <c r="AH1" s="51">
        <v>2053</v>
      </c>
      <c r="AI1" s="51">
        <v>2054</v>
      </c>
      <c r="AJ1" s="52"/>
      <c r="AK1" s="53"/>
      <c r="AL1" s="53"/>
    </row>
    <row r="2" spans="1:38" ht="18.75" customHeight="1">
      <c r="A2" s="147" t="s">
        <v>80</v>
      </c>
      <c r="B2" s="162" t="s">
        <v>86</v>
      </c>
      <c r="C2" s="55" t="s">
        <v>138</v>
      </c>
      <c r="D2" s="56" t="s">
        <v>139</v>
      </c>
      <c r="E2" s="57">
        <v>65</v>
      </c>
      <c r="F2" s="57">
        <v>66</v>
      </c>
      <c r="G2" s="57">
        <v>67</v>
      </c>
      <c r="H2" s="57">
        <v>68</v>
      </c>
      <c r="I2" s="57">
        <v>69</v>
      </c>
      <c r="J2" s="57">
        <v>70</v>
      </c>
      <c r="K2" s="57">
        <v>71</v>
      </c>
      <c r="L2" s="57">
        <v>72</v>
      </c>
      <c r="M2" s="57">
        <v>73</v>
      </c>
      <c r="N2" s="57">
        <v>74</v>
      </c>
      <c r="O2" s="57">
        <v>75</v>
      </c>
      <c r="P2" s="57">
        <v>76</v>
      </c>
      <c r="Q2" s="57">
        <v>77</v>
      </c>
      <c r="R2" s="57">
        <v>78</v>
      </c>
      <c r="S2" s="57">
        <v>79</v>
      </c>
      <c r="T2" s="57">
        <v>80</v>
      </c>
      <c r="U2" s="57">
        <v>81</v>
      </c>
      <c r="V2" s="57">
        <v>82</v>
      </c>
      <c r="W2" s="57">
        <v>83</v>
      </c>
      <c r="X2" s="57">
        <v>84</v>
      </c>
      <c r="Y2" s="57">
        <v>85</v>
      </c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6"/>
      <c r="AK2" s="53"/>
      <c r="AL2" s="53"/>
    </row>
    <row r="3" spans="1:38" ht="19.5" thickBot="1">
      <c r="A3" s="160"/>
      <c r="B3" s="163"/>
      <c r="C3" s="106" t="s">
        <v>3</v>
      </c>
      <c r="D3" s="107" t="s">
        <v>140</v>
      </c>
      <c r="E3" s="108">
        <v>59</v>
      </c>
      <c r="F3" s="108">
        <v>60</v>
      </c>
      <c r="G3" s="108">
        <v>61</v>
      </c>
      <c r="H3" s="108">
        <v>62</v>
      </c>
      <c r="I3" s="108">
        <v>63</v>
      </c>
      <c r="J3" s="108">
        <v>64</v>
      </c>
      <c r="K3" s="108">
        <v>65</v>
      </c>
      <c r="L3" s="108">
        <v>66</v>
      </c>
      <c r="M3" s="108">
        <v>67</v>
      </c>
      <c r="N3" s="108">
        <v>68</v>
      </c>
      <c r="O3" s="108">
        <v>69</v>
      </c>
      <c r="P3" s="108">
        <v>70</v>
      </c>
      <c r="Q3" s="108">
        <v>71</v>
      </c>
      <c r="R3" s="108">
        <v>72</v>
      </c>
      <c r="S3" s="108">
        <v>73</v>
      </c>
      <c r="T3" s="108">
        <v>74</v>
      </c>
      <c r="U3" s="108">
        <v>75</v>
      </c>
      <c r="V3" s="108">
        <v>76</v>
      </c>
      <c r="W3" s="108">
        <v>77</v>
      </c>
      <c r="X3" s="108">
        <v>78</v>
      </c>
      <c r="Y3" s="108">
        <v>79</v>
      </c>
      <c r="Z3" s="108">
        <v>80</v>
      </c>
      <c r="AA3" s="108">
        <v>81</v>
      </c>
      <c r="AB3" s="108">
        <v>82</v>
      </c>
      <c r="AC3" s="108">
        <v>83</v>
      </c>
      <c r="AD3" s="108">
        <v>84</v>
      </c>
      <c r="AE3" s="108">
        <v>85</v>
      </c>
      <c r="AF3" s="108">
        <v>86</v>
      </c>
      <c r="AG3" s="108">
        <v>87</v>
      </c>
      <c r="AH3" s="108"/>
      <c r="AI3" s="108"/>
      <c r="AJ3" s="107"/>
      <c r="AK3" s="53"/>
      <c r="AL3" s="53"/>
    </row>
    <row r="4" spans="1:38">
      <c r="A4" s="160"/>
      <c r="B4" s="164" t="s">
        <v>157</v>
      </c>
      <c r="C4" s="65" t="s">
        <v>159</v>
      </c>
      <c r="D4" s="68" t="s">
        <v>198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>
        <v>250</v>
      </c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8"/>
      <c r="AK4" s="53"/>
      <c r="AL4" s="53"/>
    </row>
    <row r="5" spans="1:38">
      <c r="A5" s="160"/>
      <c r="B5" s="165"/>
      <c r="C5" s="58" t="s">
        <v>160</v>
      </c>
      <c r="D5" s="59" t="s">
        <v>146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>
        <v>1500</v>
      </c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59"/>
      <c r="AK5" s="53"/>
      <c r="AL5" s="53"/>
    </row>
    <row r="6" spans="1:38">
      <c r="A6" s="160"/>
      <c r="B6" s="165"/>
      <c r="C6" s="58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59"/>
      <c r="AK6" s="53"/>
      <c r="AL6" s="53"/>
    </row>
    <row r="7" spans="1:38">
      <c r="A7" s="160"/>
      <c r="B7" s="165"/>
      <c r="C7" s="58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59"/>
      <c r="AK7" s="53"/>
      <c r="AL7" s="53"/>
    </row>
    <row r="8" spans="1:38">
      <c r="A8" s="160"/>
      <c r="B8" s="165"/>
      <c r="C8" s="58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59"/>
      <c r="AK8" s="53"/>
      <c r="AL8" s="53"/>
    </row>
    <row r="9" spans="1:38" ht="19.5" thickBot="1">
      <c r="A9" s="160"/>
      <c r="B9" s="166" t="s">
        <v>163</v>
      </c>
      <c r="C9" s="167"/>
      <c r="D9" s="110" t="s">
        <v>164</v>
      </c>
      <c r="E9" s="111">
        <f>SUM(E4:E8)</f>
        <v>0</v>
      </c>
      <c r="F9" s="112">
        <f t="shared" ref="F9:AJ9" si="0">SUM(F4:F8)</f>
        <v>0</v>
      </c>
      <c r="G9" s="112">
        <f t="shared" si="0"/>
        <v>0</v>
      </c>
      <c r="H9" s="112">
        <f t="shared" si="0"/>
        <v>0</v>
      </c>
      <c r="I9" s="112">
        <f t="shared" si="0"/>
        <v>0</v>
      </c>
      <c r="J9" s="112">
        <f t="shared" si="0"/>
        <v>0</v>
      </c>
      <c r="K9" s="112">
        <f t="shared" si="0"/>
        <v>0</v>
      </c>
      <c r="L9" s="112">
        <f t="shared" si="0"/>
        <v>0</v>
      </c>
      <c r="M9" s="112">
        <f t="shared" si="0"/>
        <v>0</v>
      </c>
      <c r="N9" s="112">
        <f t="shared" si="0"/>
        <v>0</v>
      </c>
      <c r="O9" s="112">
        <f t="shared" si="0"/>
        <v>250</v>
      </c>
      <c r="P9" s="112">
        <f t="shared" si="0"/>
        <v>0</v>
      </c>
      <c r="Q9" s="112">
        <f t="shared" si="0"/>
        <v>0</v>
      </c>
      <c r="R9" s="112">
        <f t="shared" si="0"/>
        <v>0</v>
      </c>
      <c r="S9" s="112">
        <f t="shared" si="0"/>
        <v>0</v>
      </c>
      <c r="T9" s="112">
        <f t="shared" si="0"/>
        <v>0</v>
      </c>
      <c r="U9" s="112">
        <f t="shared" si="0"/>
        <v>0</v>
      </c>
      <c r="V9" s="112">
        <f t="shared" si="0"/>
        <v>0</v>
      </c>
      <c r="W9" s="112">
        <f t="shared" si="0"/>
        <v>0</v>
      </c>
      <c r="X9" s="112">
        <f t="shared" si="0"/>
        <v>0</v>
      </c>
      <c r="Y9" s="112">
        <f t="shared" si="0"/>
        <v>1500</v>
      </c>
      <c r="Z9" s="112">
        <f t="shared" si="0"/>
        <v>0</v>
      </c>
      <c r="AA9" s="112">
        <f t="shared" si="0"/>
        <v>0</v>
      </c>
      <c r="AB9" s="112">
        <f t="shared" si="0"/>
        <v>0</v>
      </c>
      <c r="AC9" s="112">
        <f t="shared" si="0"/>
        <v>0</v>
      </c>
      <c r="AD9" s="112">
        <f t="shared" si="0"/>
        <v>0</v>
      </c>
      <c r="AE9" s="112">
        <f t="shared" si="0"/>
        <v>0</v>
      </c>
      <c r="AF9" s="112">
        <f t="shared" si="0"/>
        <v>0</v>
      </c>
      <c r="AG9" s="112">
        <f t="shared" si="0"/>
        <v>0</v>
      </c>
      <c r="AH9" s="112">
        <f t="shared" si="0"/>
        <v>0</v>
      </c>
      <c r="AI9" s="112">
        <f t="shared" si="0"/>
        <v>0</v>
      </c>
      <c r="AJ9" s="112">
        <f t="shared" si="0"/>
        <v>0</v>
      </c>
      <c r="AK9" s="53"/>
      <c r="AL9" s="53"/>
    </row>
    <row r="10" spans="1:38">
      <c r="A10" s="160"/>
      <c r="B10" s="168" t="s">
        <v>158</v>
      </c>
      <c r="C10" s="58" t="s">
        <v>125</v>
      </c>
      <c r="D10" s="59" t="s">
        <v>123</v>
      </c>
      <c r="E10" s="81"/>
      <c r="F10" s="81">
        <v>100</v>
      </c>
      <c r="G10" s="81">
        <v>100</v>
      </c>
      <c r="H10" s="81">
        <v>100</v>
      </c>
      <c r="I10" s="81">
        <v>100</v>
      </c>
      <c r="J10" s="81">
        <v>100</v>
      </c>
      <c r="K10" s="81">
        <v>200</v>
      </c>
      <c r="L10" s="81">
        <v>100</v>
      </c>
      <c r="M10" s="81">
        <v>100</v>
      </c>
      <c r="N10" s="81">
        <v>100</v>
      </c>
      <c r="O10" s="81">
        <v>100</v>
      </c>
      <c r="P10" s="81">
        <v>100</v>
      </c>
      <c r="Q10" s="81">
        <v>100</v>
      </c>
      <c r="R10" s="81">
        <v>100</v>
      </c>
      <c r="S10" s="81">
        <v>100</v>
      </c>
      <c r="T10" s="81">
        <v>100</v>
      </c>
      <c r="U10" s="81">
        <v>100</v>
      </c>
      <c r="V10" s="81">
        <v>50</v>
      </c>
      <c r="W10" s="81">
        <v>50</v>
      </c>
      <c r="X10" s="81">
        <v>50</v>
      </c>
      <c r="Y10" s="81">
        <v>50</v>
      </c>
      <c r="Z10" s="81">
        <v>30</v>
      </c>
      <c r="AA10" s="81">
        <v>30</v>
      </c>
      <c r="AB10" s="81">
        <v>30</v>
      </c>
      <c r="AC10" s="81">
        <v>30</v>
      </c>
      <c r="AD10" s="81">
        <v>30</v>
      </c>
      <c r="AE10" s="81">
        <v>30</v>
      </c>
      <c r="AF10" s="81">
        <v>30</v>
      </c>
      <c r="AG10" s="81">
        <v>30</v>
      </c>
      <c r="AH10" s="81"/>
      <c r="AI10" s="81"/>
      <c r="AJ10" s="82"/>
      <c r="AK10" s="53"/>
      <c r="AL10" s="53"/>
    </row>
    <row r="11" spans="1:38">
      <c r="A11" s="160"/>
      <c r="B11" s="165"/>
      <c r="C11" s="58" t="s">
        <v>126</v>
      </c>
      <c r="D11" s="59" t="s">
        <v>122</v>
      </c>
      <c r="E11" s="83"/>
      <c r="F11" s="84"/>
      <c r="G11" s="84">
        <v>50</v>
      </c>
      <c r="H11" s="84">
        <v>100</v>
      </c>
      <c r="I11" s="84">
        <v>20</v>
      </c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5"/>
      <c r="AK11" s="53"/>
      <c r="AL11" s="53"/>
    </row>
    <row r="12" spans="1:38">
      <c r="A12" s="160"/>
      <c r="B12" s="165"/>
      <c r="C12" s="58" t="s">
        <v>127</v>
      </c>
      <c r="D12" s="59" t="s">
        <v>155</v>
      </c>
      <c r="E12" s="83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5"/>
      <c r="AK12" s="53"/>
      <c r="AL12" s="53"/>
    </row>
    <row r="13" spans="1:38">
      <c r="A13" s="160"/>
      <c r="B13" s="165"/>
      <c r="C13" s="58" t="s">
        <v>200</v>
      </c>
      <c r="D13" s="59" t="s">
        <v>201</v>
      </c>
      <c r="E13" s="83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>
        <v>200</v>
      </c>
      <c r="Q13" s="84"/>
      <c r="R13" s="84"/>
      <c r="S13" s="84"/>
      <c r="T13" s="84"/>
      <c r="U13" s="84"/>
      <c r="V13" s="84"/>
      <c r="W13" s="84"/>
      <c r="X13" s="84"/>
      <c r="Y13" s="84">
        <v>200</v>
      </c>
      <c r="Z13" s="84"/>
      <c r="AA13" s="84"/>
      <c r="AB13" s="84"/>
      <c r="AC13" s="84"/>
      <c r="AD13" s="84"/>
      <c r="AE13" s="84"/>
      <c r="AF13" s="84"/>
      <c r="AG13" s="84">
        <v>200</v>
      </c>
      <c r="AH13" s="84"/>
      <c r="AI13" s="84"/>
      <c r="AJ13" s="85"/>
      <c r="AK13" s="53"/>
      <c r="AL13" s="53"/>
    </row>
    <row r="14" spans="1:38">
      <c r="A14" s="160"/>
      <c r="B14" s="169"/>
      <c r="C14" s="58"/>
      <c r="D14" s="59"/>
      <c r="E14" s="83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5"/>
      <c r="AK14" s="53"/>
      <c r="AL14" s="53"/>
    </row>
    <row r="15" spans="1:38" ht="19.5" thickBot="1">
      <c r="A15" s="161"/>
      <c r="B15" s="166" t="s">
        <v>161</v>
      </c>
      <c r="C15" s="167"/>
      <c r="D15" s="110" t="s">
        <v>165</v>
      </c>
      <c r="E15" s="111">
        <f>SUM(E10:E14)</f>
        <v>0</v>
      </c>
      <c r="F15" s="112">
        <f>SUM(F10:F14)</f>
        <v>100</v>
      </c>
      <c r="G15" s="112">
        <f t="shared" ref="G15:AJ15" si="1">SUM(G10:G14)</f>
        <v>150</v>
      </c>
      <c r="H15" s="112">
        <f t="shared" si="1"/>
        <v>200</v>
      </c>
      <c r="I15" s="112">
        <f t="shared" si="1"/>
        <v>120</v>
      </c>
      <c r="J15" s="112">
        <f t="shared" si="1"/>
        <v>100</v>
      </c>
      <c r="K15" s="112">
        <f t="shared" si="1"/>
        <v>200</v>
      </c>
      <c r="L15" s="112">
        <f t="shared" si="1"/>
        <v>100</v>
      </c>
      <c r="M15" s="112">
        <f t="shared" si="1"/>
        <v>100</v>
      </c>
      <c r="N15" s="112">
        <f t="shared" si="1"/>
        <v>100</v>
      </c>
      <c r="O15" s="112">
        <f t="shared" si="1"/>
        <v>100</v>
      </c>
      <c r="P15" s="112">
        <f t="shared" si="1"/>
        <v>300</v>
      </c>
      <c r="Q15" s="112">
        <f t="shared" si="1"/>
        <v>100</v>
      </c>
      <c r="R15" s="112">
        <f t="shared" si="1"/>
        <v>100</v>
      </c>
      <c r="S15" s="112">
        <f t="shared" si="1"/>
        <v>100</v>
      </c>
      <c r="T15" s="112">
        <f t="shared" si="1"/>
        <v>100</v>
      </c>
      <c r="U15" s="112">
        <f t="shared" si="1"/>
        <v>100</v>
      </c>
      <c r="V15" s="112">
        <f t="shared" si="1"/>
        <v>50</v>
      </c>
      <c r="W15" s="112">
        <f t="shared" si="1"/>
        <v>50</v>
      </c>
      <c r="X15" s="112">
        <f t="shared" si="1"/>
        <v>50</v>
      </c>
      <c r="Y15" s="112">
        <f t="shared" si="1"/>
        <v>250</v>
      </c>
      <c r="Z15" s="112">
        <f t="shared" si="1"/>
        <v>30</v>
      </c>
      <c r="AA15" s="112">
        <f t="shared" si="1"/>
        <v>30</v>
      </c>
      <c r="AB15" s="112">
        <f t="shared" si="1"/>
        <v>30</v>
      </c>
      <c r="AC15" s="112">
        <f t="shared" si="1"/>
        <v>30</v>
      </c>
      <c r="AD15" s="112">
        <f t="shared" si="1"/>
        <v>30</v>
      </c>
      <c r="AE15" s="112">
        <f t="shared" si="1"/>
        <v>30</v>
      </c>
      <c r="AF15" s="112">
        <f t="shared" si="1"/>
        <v>30</v>
      </c>
      <c r="AG15" s="112">
        <f t="shared" si="1"/>
        <v>230</v>
      </c>
      <c r="AH15" s="112">
        <f t="shared" si="1"/>
        <v>0</v>
      </c>
      <c r="AI15" s="112">
        <f t="shared" si="1"/>
        <v>0</v>
      </c>
      <c r="AJ15" s="112">
        <f t="shared" si="1"/>
        <v>0</v>
      </c>
      <c r="AK15" s="53"/>
      <c r="AL15" s="53"/>
    </row>
    <row r="16" spans="1:38">
      <c r="A16" s="147" t="s">
        <v>98</v>
      </c>
      <c r="B16" s="70" t="s">
        <v>84</v>
      </c>
      <c r="C16" s="60">
        <v>298</v>
      </c>
      <c r="D16" s="68" t="s">
        <v>142</v>
      </c>
      <c r="E16" s="58"/>
      <c r="F16" s="113">
        <v>15</v>
      </c>
      <c r="G16" s="113">
        <v>15</v>
      </c>
      <c r="H16" s="113">
        <v>15</v>
      </c>
      <c r="I16" s="113">
        <v>15</v>
      </c>
      <c r="J16" s="113">
        <v>15</v>
      </c>
      <c r="K16" s="113">
        <v>15</v>
      </c>
      <c r="L16" s="113">
        <v>15</v>
      </c>
      <c r="M16" s="113">
        <v>15</v>
      </c>
      <c r="N16" s="113">
        <v>15</v>
      </c>
      <c r="O16" s="113">
        <v>15</v>
      </c>
      <c r="P16" s="113">
        <v>15</v>
      </c>
      <c r="Q16" s="113">
        <v>15</v>
      </c>
      <c r="R16" s="113">
        <v>15</v>
      </c>
      <c r="S16" s="113">
        <v>15</v>
      </c>
      <c r="T16" s="113">
        <v>12</v>
      </c>
      <c r="U16" s="113">
        <v>12</v>
      </c>
      <c r="V16" s="113">
        <v>12</v>
      </c>
      <c r="W16" s="113">
        <v>12</v>
      </c>
      <c r="X16" s="113">
        <v>12</v>
      </c>
      <c r="Y16" s="113">
        <v>12</v>
      </c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59"/>
      <c r="AK16" s="53"/>
      <c r="AL16" s="69"/>
    </row>
    <row r="17" spans="1:38">
      <c r="A17" s="148"/>
      <c r="B17" s="70"/>
      <c r="C17" s="60"/>
      <c r="D17" s="59" t="s">
        <v>143</v>
      </c>
      <c r="E17" s="58"/>
      <c r="F17" s="113">
        <v>66</v>
      </c>
      <c r="G17" s="113">
        <v>66</v>
      </c>
      <c r="H17" s="113">
        <v>66</v>
      </c>
      <c r="I17" s="113">
        <v>66</v>
      </c>
      <c r="J17" s="113">
        <v>66</v>
      </c>
      <c r="K17" s="113">
        <v>66</v>
      </c>
      <c r="L17" s="113">
        <v>66</v>
      </c>
      <c r="M17" s="113">
        <v>66</v>
      </c>
      <c r="N17" s="113">
        <v>66</v>
      </c>
      <c r="O17" s="113">
        <v>66</v>
      </c>
      <c r="P17" s="113">
        <v>66</v>
      </c>
      <c r="Q17" s="113">
        <v>66</v>
      </c>
      <c r="R17" s="113">
        <v>66</v>
      </c>
      <c r="S17" s="113">
        <v>66</v>
      </c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59"/>
      <c r="AK17" s="53"/>
      <c r="AL17" s="69"/>
    </row>
    <row r="18" spans="1:38">
      <c r="A18" s="148"/>
      <c r="B18" s="70"/>
      <c r="C18" s="60"/>
      <c r="D18" s="59" t="s">
        <v>206</v>
      </c>
      <c r="E18" s="58"/>
      <c r="F18" s="113">
        <v>9</v>
      </c>
      <c r="G18" s="113">
        <v>9</v>
      </c>
      <c r="H18" s="113">
        <v>9</v>
      </c>
      <c r="I18" s="113">
        <v>9</v>
      </c>
      <c r="J18" s="113">
        <v>2</v>
      </c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59"/>
      <c r="AK18" s="53"/>
      <c r="AL18" s="69"/>
    </row>
    <row r="19" spans="1:38">
      <c r="A19" s="148"/>
      <c r="B19" s="70"/>
      <c r="C19" s="60"/>
      <c r="D19" s="59" t="s">
        <v>147</v>
      </c>
      <c r="E19" s="58"/>
      <c r="F19" s="113">
        <v>218</v>
      </c>
      <c r="G19" s="113">
        <v>218</v>
      </c>
      <c r="H19" s="113">
        <v>218</v>
      </c>
      <c r="I19" s="113">
        <v>218</v>
      </c>
      <c r="J19" s="113">
        <v>218</v>
      </c>
      <c r="K19" s="113">
        <v>178</v>
      </c>
      <c r="L19" s="113">
        <v>178</v>
      </c>
      <c r="M19" s="113">
        <v>178</v>
      </c>
      <c r="N19" s="113">
        <v>178</v>
      </c>
      <c r="O19" s="113">
        <v>178</v>
      </c>
      <c r="P19" s="113">
        <v>178</v>
      </c>
      <c r="Q19" s="113">
        <v>178</v>
      </c>
      <c r="R19" s="113">
        <v>178</v>
      </c>
      <c r="S19" s="113">
        <v>178</v>
      </c>
      <c r="T19" s="113">
        <v>178</v>
      </c>
      <c r="U19" s="113">
        <v>178</v>
      </c>
      <c r="V19" s="113">
        <v>178</v>
      </c>
      <c r="W19" s="113">
        <v>178</v>
      </c>
      <c r="X19" s="113">
        <v>178</v>
      </c>
      <c r="Y19" s="113">
        <v>178</v>
      </c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59"/>
      <c r="AK19" s="53"/>
      <c r="AL19" s="69"/>
    </row>
    <row r="20" spans="1:38">
      <c r="A20" s="148"/>
      <c r="B20" s="70"/>
      <c r="C20" s="60"/>
      <c r="D20" s="59" t="s">
        <v>148</v>
      </c>
      <c r="E20" s="58"/>
      <c r="F20" s="113"/>
      <c r="G20" s="113"/>
      <c r="H20" s="113"/>
      <c r="I20" s="113"/>
      <c r="J20" s="113"/>
      <c r="K20" s="113">
        <v>137</v>
      </c>
      <c r="L20" s="113">
        <v>137</v>
      </c>
      <c r="M20" s="113">
        <v>137</v>
      </c>
      <c r="N20" s="113">
        <v>137</v>
      </c>
      <c r="O20" s="113">
        <v>137</v>
      </c>
      <c r="P20" s="113">
        <v>137</v>
      </c>
      <c r="Q20" s="113">
        <v>137</v>
      </c>
      <c r="R20" s="113">
        <v>137</v>
      </c>
      <c r="S20" s="113">
        <v>137</v>
      </c>
      <c r="T20" s="113">
        <v>137</v>
      </c>
      <c r="U20" s="113">
        <v>137</v>
      </c>
      <c r="V20" s="113">
        <v>159</v>
      </c>
      <c r="W20" s="113">
        <v>159</v>
      </c>
      <c r="X20" s="113">
        <v>159</v>
      </c>
      <c r="Y20" s="113">
        <v>159</v>
      </c>
      <c r="Z20" s="113">
        <v>159</v>
      </c>
      <c r="AA20" s="113">
        <v>159</v>
      </c>
      <c r="AB20" s="113">
        <v>159</v>
      </c>
      <c r="AC20" s="113">
        <v>159</v>
      </c>
      <c r="AD20" s="113">
        <v>159</v>
      </c>
      <c r="AE20" s="113">
        <v>159</v>
      </c>
      <c r="AF20" s="113">
        <v>159</v>
      </c>
      <c r="AG20" s="113">
        <v>159</v>
      </c>
      <c r="AH20" s="113"/>
      <c r="AI20" s="113"/>
      <c r="AJ20" s="59"/>
      <c r="AK20" s="53"/>
      <c r="AL20" s="69"/>
    </row>
    <row r="21" spans="1:38">
      <c r="A21" s="148"/>
      <c r="B21" s="70"/>
      <c r="C21" s="60"/>
      <c r="D21" s="59" t="s">
        <v>145</v>
      </c>
      <c r="E21" s="58"/>
      <c r="F21" s="113"/>
      <c r="G21" s="113">
        <v>60</v>
      </c>
      <c r="H21" s="113">
        <v>60</v>
      </c>
      <c r="I21" s="113">
        <v>60</v>
      </c>
      <c r="J21" s="113">
        <v>60</v>
      </c>
      <c r="K21" s="113">
        <v>60</v>
      </c>
      <c r="L21" s="113">
        <v>60</v>
      </c>
      <c r="M21" s="113">
        <v>60</v>
      </c>
      <c r="N21" s="113">
        <v>60</v>
      </c>
      <c r="O21" s="113">
        <v>60</v>
      </c>
      <c r="P21" s="113">
        <v>60</v>
      </c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71"/>
      <c r="AI21" s="71"/>
      <c r="AJ21" s="59"/>
      <c r="AK21" s="53"/>
      <c r="AL21" s="69"/>
    </row>
    <row r="22" spans="1:38">
      <c r="A22" s="148"/>
      <c r="B22" s="70"/>
      <c r="C22" s="60"/>
      <c r="D22" s="59" t="s">
        <v>144</v>
      </c>
      <c r="E22" s="58"/>
      <c r="F22" s="113">
        <v>10</v>
      </c>
      <c r="G22" s="113">
        <v>10</v>
      </c>
      <c r="H22" s="113">
        <v>10</v>
      </c>
      <c r="I22" s="113">
        <v>10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59"/>
      <c r="AK22" s="53"/>
      <c r="AL22" s="69"/>
    </row>
    <row r="23" spans="1:38">
      <c r="A23" s="148"/>
      <c r="B23" s="70" t="s">
        <v>94</v>
      </c>
      <c r="C23" s="60">
        <v>21</v>
      </c>
      <c r="D23" s="59" t="s">
        <v>194</v>
      </c>
      <c r="E23" s="58"/>
      <c r="F23" s="113">
        <v>102</v>
      </c>
      <c r="G23" s="113">
        <v>102</v>
      </c>
      <c r="H23" s="113">
        <v>102</v>
      </c>
      <c r="I23" s="113">
        <v>102</v>
      </c>
      <c r="J23" s="113">
        <v>102</v>
      </c>
      <c r="K23" s="113">
        <v>102</v>
      </c>
      <c r="L23" s="113">
        <v>102</v>
      </c>
      <c r="M23" s="113">
        <v>102</v>
      </c>
      <c r="N23" s="113">
        <v>102</v>
      </c>
      <c r="O23" s="113">
        <v>102</v>
      </c>
      <c r="P23" s="113">
        <v>102</v>
      </c>
      <c r="Q23" s="113">
        <v>102</v>
      </c>
      <c r="R23" s="113">
        <v>102</v>
      </c>
      <c r="S23" s="113">
        <v>102</v>
      </c>
      <c r="T23" s="113">
        <v>102</v>
      </c>
      <c r="U23" s="113">
        <v>102</v>
      </c>
      <c r="V23" s="113">
        <v>102</v>
      </c>
      <c r="W23" s="113">
        <v>102</v>
      </c>
      <c r="X23" s="113">
        <v>102</v>
      </c>
      <c r="Y23" s="113">
        <v>102</v>
      </c>
      <c r="Z23" s="113"/>
      <c r="AA23" s="113"/>
      <c r="AB23" s="113"/>
      <c r="AC23" s="113"/>
      <c r="AD23" s="113"/>
      <c r="AE23" s="113"/>
      <c r="AF23" s="113"/>
      <c r="AG23" s="113"/>
      <c r="AH23" s="71"/>
      <c r="AI23" s="71"/>
      <c r="AJ23" s="59"/>
      <c r="AK23" s="53"/>
      <c r="AL23" s="69"/>
    </row>
    <row r="24" spans="1:38">
      <c r="A24" s="148"/>
      <c r="B24" s="70"/>
      <c r="C24" s="60"/>
      <c r="D24" s="59" t="s">
        <v>195</v>
      </c>
      <c r="E24" s="58"/>
      <c r="F24" s="113"/>
      <c r="G24" s="113"/>
      <c r="H24" s="113">
        <v>68</v>
      </c>
      <c r="I24" s="113">
        <v>68</v>
      </c>
      <c r="J24" s="113">
        <v>68</v>
      </c>
      <c r="K24" s="113">
        <v>68</v>
      </c>
      <c r="L24" s="113">
        <v>68</v>
      </c>
      <c r="M24" s="113">
        <v>68</v>
      </c>
      <c r="N24" s="113">
        <v>68</v>
      </c>
      <c r="O24" s="113">
        <v>68</v>
      </c>
      <c r="P24" s="113">
        <v>68</v>
      </c>
      <c r="Q24" s="113">
        <v>68</v>
      </c>
      <c r="R24" s="113">
        <v>68</v>
      </c>
      <c r="S24" s="113">
        <v>68</v>
      </c>
      <c r="T24" s="113">
        <v>68</v>
      </c>
      <c r="U24" s="113">
        <v>68</v>
      </c>
      <c r="V24" s="113">
        <v>68</v>
      </c>
      <c r="W24" s="113">
        <v>68</v>
      </c>
      <c r="X24" s="113">
        <v>68</v>
      </c>
      <c r="Y24" s="113">
        <v>68</v>
      </c>
      <c r="Z24" s="113">
        <v>68</v>
      </c>
      <c r="AA24" s="113">
        <v>68</v>
      </c>
      <c r="AB24" s="113">
        <v>68</v>
      </c>
      <c r="AC24" s="113">
        <v>68</v>
      </c>
      <c r="AD24" s="113">
        <v>68</v>
      </c>
      <c r="AE24" s="113">
        <v>68</v>
      </c>
      <c r="AF24" s="113">
        <v>68</v>
      </c>
      <c r="AG24" s="113">
        <v>68</v>
      </c>
      <c r="AH24" s="71"/>
      <c r="AI24" s="71"/>
      <c r="AJ24" s="59"/>
      <c r="AK24" s="53"/>
      <c r="AL24" s="69"/>
    </row>
    <row r="25" spans="1:38">
      <c r="A25" s="148"/>
      <c r="B25" s="70"/>
      <c r="C25" s="60"/>
      <c r="D25" s="59" t="s">
        <v>197</v>
      </c>
      <c r="E25" s="58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71">
        <v>1000</v>
      </c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59"/>
      <c r="AK25" s="53"/>
      <c r="AL25" s="69"/>
    </row>
    <row r="26" spans="1:38">
      <c r="A26" s="148"/>
      <c r="B26" s="70"/>
      <c r="C26" s="60"/>
      <c r="D26" s="114" t="s">
        <v>151</v>
      </c>
      <c r="E26" s="58"/>
      <c r="F26" s="60"/>
      <c r="G26" s="117">
        <v>600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59"/>
      <c r="AK26" s="53"/>
      <c r="AL26" s="69"/>
    </row>
    <row r="27" spans="1:38">
      <c r="A27" s="148"/>
      <c r="B27" s="70"/>
      <c r="C27" s="60"/>
      <c r="D27" s="59" t="s">
        <v>152</v>
      </c>
      <c r="E27" s="58"/>
      <c r="F27" s="113"/>
      <c r="G27" s="113"/>
      <c r="H27" s="113">
        <v>60</v>
      </c>
      <c r="I27" s="113">
        <v>60</v>
      </c>
      <c r="J27" s="113">
        <v>60</v>
      </c>
      <c r="K27" s="113">
        <v>60</v>
      </c>
      <c r="L27" s="113">
        <v>60</v>
      </c>
      <c r="M27" s="113">
        <v>60</v>
      </c>
      <c r="N27" s="113">
        <v>60</v>
      </c>
      <c r="O27" s="113">
        <v>60</v>
      </c>
      <c r="P27" s="113">
        <v>60</v>
      </c>
      <c r="Q27" s="113">
        <v>60</v>
      </c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71"/>
      <c r="AI27" s="71"/>
      <c r="AJ27" s="59"/>
      <c r="AK27" s="53"/>
      <c r="AL27" s="69"/>
    </row>
    <row r="28" spans="1:38">
      <c r="A28" s="148"/>
      <c r="B28" s="70" t="s">
        <v>85</v>
      </c>
      <c r="C28" s="60">
        <v>4</v>
      </c>
      <c r="D28" s="59" t="s">
        <v>82</v>
      </c>
      <c r="E28" s="58"/>
      <c r="F28" s="60">
        <v>4</v>
      </c>
      <c r="G28" s="60">
        <v>4</v>
      </c>
      <c r="H28" s="60">
        <v>4</v>
      </c>
      <c r="I28" s="60">
        <v>4</v>
      </c>
      <c r="J28" s="60">
        <v>4</v>
      </c>
      <c r="K28" s="60">
        <v>4</v>
      </c>
      <c r="L28" s="60">
        <v>4</v>
      </c>
      <c r="M28" s="60">
        <v>4</v>
      </c>
      <c r="N28" s="60">
        <v>4</v>
      </c>
      <c r="O28" s="60">
        <v>4</v>
      </c>
      <c r="P28" s="60">
        <v>4</v>
      </c>
      <c r="Q28" s="60">
        <v>4</v>
      </c>
      <c r="R28" s="60">
        <v>4</v>
      </c>
      <c r="S28" s="60">
        <v>4</v>
      </c>
      <c r="T28" s="60">
        <v>4</v>
      </c>
      <c r="U28" s="60">
        <v>4</v>
      </c>
      <c r="V28" s="60">
        <v>4</v>
      </c>
      <c r="W28" s="60">
        <v>4</v>
      </c>
      <c r="X28" s="60">
        <v>4</v>
      </c>
      <c r="Y28" s="60">
        <v>4</v>
      </c>
      <c r="Z28" s="60">
        <v>4</v>
      </c>
      <c r="AA28" s="60">
        <v>4</v>
      </c>
      <c r="AB28" s="60">
        <v>4</v>
      </c>
      <c r="AC28" s="60">
        <v>4</v>
      </c>
      <c r="AD28" s="60">
        <v>4</v>
      </c>
      <c r="AE28" s="60">
        <v>4</v>
      </c>
      <c r="AF28" s="60">
        <v>4</v>
      </c>
      <c r="AG28" s="60">
        <v>4</v>
      </c>
      <c r="AH28" s="71"/>
      <c r="AI28" s="71"/>
      <c r="AJ28" s="59"/>
      <c r="AK28" s="53"/>
      <c r="AL28" s="69"/>
    </row>
    <row r="29" spans="1:38">
      <c r="A29" s="148"/>
      <c r="B29" s="70" t="s">
        <v>83</v>
      </c>
      <c r="C29" s="60">
        <v>13</v>
      </c>
      <c r="D29" s="59" t="s">
        <v>81</v>
      </c>
      <c r="E29" s="65"/>
      <c r="F29" s="66">
        <v>13</v>
      </c>
      <c r="G29" s="66">
        <v>13</v>
      </c>
      <c r="H29" s="66">
        <v>13</v>
      </c>
      <c r="I29" s="66">
        <v>13</v>
      </c>
      <c r="J29" s="66">
        <v>13</v>
      </c>
      <c r="K29" s="66">
        <v>13</v>
      </c>
      <c r="L29" s="66">
        <v>13</v>
      </c>
      <c r="M29" s="66">
        <v>13</v>
      </c>
      <c r="N29" s="66">
        <v>13</v>
      </c>
      <c r="O29" s="66">
        <v>13</v>
      </c>
      <c r="P29" s="66">
        <v>13</v>
      </c>
      <c r="Q29" s="66">
        <v>13</v>
      </c>
      <c r="R29" s="66">
        <v>13</v>
      </c>
      <c r="S29" s="66">
        <v>13</v>
      </c>
      <c r="T29" s="66">
        <v>13</v>
      </c>
      <c r="U29" s="66">
        <v>13</v>
      </c>
      <c r="V29" s="66"/>
      <c r="W29" s="66"/>
      <c r="X29" s="66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8"/>
      <c r="AK29" s="53"/>
      <c r="AL29" s="69"/>
    </row>
    <row r="30" spans="1:38">
      <c r="A30" s="148"/>
      <c r="B30" s="70"/>
      <c r="C30" s="60"/>
      <c r="D30" s="59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8"/>
      <c r="AK30" s="53"/>
      <c r="AL30" s="69"/>
    </row>
    <row r="31" spans="1:38">
      <c r="A31" s="148"/>
      <c r="B31" s="115" t="s">
        <v>162</v>
      </c>
      <c r="C31" s="87"/>
      <c r="D31" s="116" t="str">
        <f t="shared" ref="D31:AJ35" si="2">D4</f>
        <v>新潟実家の売却益　（妙子と折半）</v>
      </c>
      <c r="E31" s="115">
        <f t="shared" si="2"/>
        <v>0</v>
      </c>
      <c r="F31" s="87">
        <f t="shared" si="2"/>
        <v>0</v>
      </c>
      <c r="G31" s="87">
        <f t="shared" si="2"/>
        <v>0</v>
      </c>
      <c r="H31" s="87">
        <f t="shared" si="2"/>
        <v>0</v>
      </c>
      <c r="I31" s="87">
        <f t="shared" si="2"/>
        <v>0</v>
      </c>
      <c r="J31" s="87">
        <f t="shared" si="2"/>
        <v>0</v>
      </c>
      <c r="K31" s="87">
        <f t="shared" si="2"/>
        <v>0</v>
      </c>
      <c r="L31" s="87">
        <f t="shared" si="2"/>
        <v>0</v>
      </c>
      <c r="M31" s="87">
        <f t="shared" si="2"/>
        <v>0</v>
      </c>
      <c r="N31" s="87">
        <f t="shared" si="2"/>
        <v>0</v>
      </c>
      <c r="O31" s="87">
        <f t="shared" si="2"/>
        <v>250</v>
      </c>
      <c r="P31" s="87">
        <f t="shared" si="2"/>
        <v>0</v>
      </c>
      <c r="Q31" s="87">
        <f t="shared" si="2"/>
        <v>0</v>
      </c>
      <c r="R31" s="87">
        <f t="shared" si="2"/>
        <v>0</v>
      </c>
      <c r="S31" s="87">
        <f t="shared" si="2"/>
        <v>0</v>
      </c>
      <c r="T31" s="87">
        <f t="shared" si="2"/>
        <v>0</v>
      </c>
      <c r="U31" s="87">
        <f t="shared" si="2"/>
        <v>0</v>
      </c>
      <c r="V31" s="87">
        <f t="shared" si="2"/>
        <v>0</v>
      </c>
      <c r="W31" s="87">
        <f t="shared" si="2"/>
        <v>0</v>
      </c>
      <c r="X31" s="87">
        <f t="shared" si="2"/>
        <v>0</v>
      </c>
      <c r="Y31" s="87">
        <f t="shared" si="2"/>
        <v>0</v>
      </c>
      <c r="Z31" s="87">
        <f t="shared" si="2"/>
        <v>0</v>
      </c>
      <c r="AA31" s="87">
        <f t="shared" si="2"/>
        <v>0</v>
      </c>
      <c r="AB31" s="87">
        <f t="shared" si="2"/>
        <v>0</v>
      </c>
      <c r="AC31" s="87">
        <f t="shared" si="2"/>
        <v>0</v>
      </c>
      <c r="AD31" s="87">
        <f t="shared" si="2"/>
        <v>0</v>
      </c>
      <c r="AE31" s="87">
        <f t="shared" si="2"/>
        <v>0</v>
      </c>
      <c r="AF31" s="87">
        <f t="shared" si="2"/>
        <v>0</v>
      </c>
      <c r="AG31" s="87">
        <f t="shared" si="2"/>
        <v>0</v>
      </c>
      <c r="AH31" s="60">
        <f t="shared" si="2"/>
        <v>0</v>
      </c>
      <c r="AI31" s="60">
        <f t="shared" si="2"/>
        <v>0</v>
      </c>
      <c r="AJ31" s="59">
        <f t="shared" si="2"/>
        <v>0</v>
      </c>
      <c r="AK31" s="53"/>
      <c r="AL31" s="69"/>
    </row>
    <row r="32" spans="1:38">
      <c r="A32" s="148"/>
      <c r="B32" s="115"/>
      <c r="C32" s="87"/>
      <c r="D32" s="116" t="str">
        <f t="shared" si="2"/>
        <v>横浜マンションの売却益</v>
      </c>
      <c r="E32" s="115">
        <f t="shared" si="2"/>
        <v>0</v>
      </c>
      <c r="F32" s="87">
        <f t="shared" si="2"/>
        <v>0</v>
      </c>
      <c r="G32" s="87">
        <f t="shared" si="2"/>
        <v>0</v>
      </c>
      <c r="H32" s="87">
        <f t="shared" si="2"/>
        <v>0</v>
      </c>
      <c r="I32" s="87">
        <f t="shared" si="2"/>
        <v>0</v>
      </c>
      <c r="J32" s="87">
        <f t="shared" si="2"/>
        <v>0</v>
      </c>
      <c r="K32" s="87">
        <f t="shared" si="2"/>
        <v>0</v>
      </c>
      <c r="L32" s="87">
        <f t="shared" si="2"/>
        <v>0</v>
      </c>
      <c r="M32" s="87">
        <f t="shared" si="2"/>
        <v>0</v>
      </c>
      <c r="N32" s="87">
        <f t="shared" si="2"/>
        <v>0</v>
      </c>
      <c r="O32" s="87">
        <f t="shared" si="2"/>
        <v>0</v>
      </c>
      <c r="P32" s="87">
        <f t="shared" si="2"/>
        <v>0</v>
      </c>
      <c r="Q32" s="87">
        <f t="shared" si="2"/>
        <v>0</v>
      </c>
      <c r="R32" s="87">
        <f t="shared" si="2"/>
        <v>0</v>
      </c>
      <c r="S32" s="87">
        <f t="shared" si="2"/>
        <v>0</v>
      </c>
      <c r="T32" s="87">
        <f t="shared" si="2"/>
        <v>0</v>
      </c>
      <c r="U32" s="87">
        <f t="shared" si="2"/>
        <v>0</v>
      </c>
      <c r="V32" s="87">
        <f t="shared" si="2"/>
        <v>0</v>
      </c>
      <c r="W32" s="87">
        <f t="shared" si="2"/>
        <v>0</v>
      </c>
      <c r="X32" s="87">
        <f t="shared" si="2"/>
        <v>0</v>
      </c>
      <c r="Y32" s="87">
        <f t="shared" si="2"/>
        <v>1500</v>
      </c>
      <c r="Z32" s="87">
        <f t="shared" si="2"/>
        <v>0</v>
      </c>
      <c r="AA32" s="87">
        <f t="shared" si="2"/>
        <v>0</v>
      </c>
      <c r="AB32" s="87">
        <f t="shared" si="2"/>
        <v>0</v>
      </c>
      <c r="AC32" s="87">
        <f t="shared" si="2"/>
        <v>0</v>
      </c>
      <c r="AD32" s="87">
        <f t="shared" si="2"/>
        <v>0</v>
      </c>
      <c r="AE32" s="87">
        <f t="shared" si="2"/>
        <v>0</v>
      </c>
      <c r="AF32" s="87">
        <f t="shared" si="2"/>
        <v>0</v>
      </c>
      <c r="AG32" s="87">
        <f t="shared" si="2"/>
        <v>0</v>
      </c>
      <c r="AH32" s="60">
        <f t="shared" si="2"/>
        <v>0</v>
      </c>
      <c r="AI32" s="60">
        <f t="shared" si="2"/>
        <v>0</v>
      </c>
      <c r="AJ32" s="59">
        <f t="shared" si="2"/>
        <v>0</v>
      </c>
      <c r="AK32" s="53"/>
      <c r="AL32" s="69"/>
    </row>
    <row r="33" spans="1:38">
      <c r="A33" s="148"/>
      <c r="B33" s="58"/>
      <c r="C33" s="60"/>
      <c r="D33" s="71">
        <f t="shared" si="2"/>
        <v>0</v>
      </c>
      <c r="E33" s="70">
        <f t="shared" si="2"/>
        <v>0</v>
      </c>
      <c r="F33" s="60">
        <f t="shared" si="2"/>
        <v>0</v>
      </c>
      <c r="G33" s="60">
        <f t="shared" si="2"/>
        <v>0</v>
      </c>
      <c r="H33" s="60">
        <f t="shared" si="2"/>
        <v>0</v>
      </c>
      <c r="I33" s="60">
        <f t="shared" si="2"/>
        <v>0</v>
      </c>
      <c r="J33" s="60">
        <f t="shared" si="2"/>
        <v>0</v>
      </c>
      <c r="K33" s="60">
        <f t="shared" si="2"/>
        <v>0</v>
      </c>
      <c r="L33" s="60">
        <f t="shared" si="2"/>
        <v>0</v>
      </c>
      <c r="M33" s="60">
        <f t="shared" si="2"/>
        <v>0</v>
      </c>
      <c r="N33" s="60">
        <f t="shared" si="2"/>
        <v>0</v>
      </c>
      <c r="O33" s="60">
        <f t="shared" si="2"/>
        <v>0</v>
      </c>
      <c r="P33" s="60">
        <f t="shared" si="2"/>
        <v>0</v>
      </c>
      <c r="Q33" s="60">
        <f t="shared" si="2"/>
        <v>0</v>
      </c>
      <c r="R33" s="60">
        <f t="shared" si="2"/>
        <v>0</v>
      </c>
      <c r="S33" s="60">
        <f t="shared" si="2"/>
        <v>0</v>
      </c>
      <c r="T33" s="60">
        <f t="shared" si="2"/>
        <v>0</v>
      </c>
      <c r="U33" s="60">
        <f t="shared" si="2"/>
        <v>0</v>
      </c>
      <c r="V33" s="60">
        <f t="shared" si="2"/>
        <v>0</v>
      </c>
      <c r="W33" s="60">
        <f t="shared" si="2"/>
        <v>0</v>
      </c>
      <c r="X33" s="60">
        <f t="shared" si="2"/>
        <v>0</v>
      </c>
      <c r="Y33" s="60">
        <f t="shared" si="2"/>
        <v>0</v>
      </c>
      <c r="Z33" s="60">
        <f t="shared" si="2"/>
        <v>0</v>
      </c>
      <c r="AA33" s="60">
        <f t="shared" si="2"/>
        <v>0</v>
      </c>
      <c r="AB33" s="60">
        <f t="shared" si="2"/>
        <v>0</v>
      </c>
      <c r="AC33" s="60">
        <f t="shared" si="2"/>
        <v>0</v>
      </c>
      <c r="AD33" s="60">
        <f t="shared" si="2"/>
        <v>0</v>
      </c>
      <c r="AE33" s="60">
        <f t="shared" si="2"/>
        <v>0</v>
      </c>
      <c r="AF33" s="60">
        <f t="shared" si="2"/>
        <v>0</v>
      </c>
      <c r="AG33" s="60">
        <f t="shared" si="2"/>
        <v>0</v>
      </c>
      <c r="AH33" s="60">
        <f t="shared" si="2"/>
        <v>0</v>
      </c>
      <c r="AI33" s="60">
        <f t="shared" si="2"/>
        <v>0</v>
      </c>
      <c r="AJ33" s="59">
        <f t="shared" si="2"/>
        <v>0</v>
      </c>
      <c r="AK33" s="53"/>
      <c r="AL33" s="69"/>
    </row>
    <row r="34" spans="1:38">
      <c r="A34" s="148"/>
      <c r="B34" s="58"/>
      <c r="C34" s="60"/>
      <c r="D34" s="71">
        <f t="shared" si="2"/>
        <v>0</v>
      </c>
      <c r="E34" s="70">
        <f t="shared" si="2"/>
        <v>0</v>
      </c>
      <c r="F34" s="60">
        <f t="shared" si="2"/>
        <v>0</v>
      </c>
      <c r="G34" s="60">
        <f t="shared" si="2"/>
        <v>0</v>
      </c>
      <c r="H34" s="60">
        <f t="shared" si="2"/>
        <v>0</v>
      </c>
      <c r="I34" s="60">
        <f t="shared" si="2"/>
        <v>0</v>
      </c>
      <c r="J34" s="60">
        <f t="shared" si="2"/>
        <v>0</v>
      </c>
      <c r="K34" s="60">
        <f t="shared" si="2"/>
        <v>0</v>
      </c>
      <c r="L34" s="60">
        <f t="shared" si="2"/>
        <v>0</v>
      </c>
      <c r="M34" s="60">
        <f t="shared" si="2"/>
        <v>0</v>
      </c>
      <c r="N34" s="60">
        <f t="shared" si="2"/>
        <v>0</v>
      </c>
      <c r="O34" s="60">
        <f t="shared" si="2"/>
        <v>0</v>
      </c>
      <c r="P34" s="60">
        <f t="shared" si="2"/>
        <v>0</v>
      </c>
      <c r="Q34" s="60">
        <f t="shared" si="2"/>
        <v>0</v>
      </c>
      <c r="R34" s="60">
        <f t="shared" si="2"/>
        <v>0</v>
      </c>
      <c r="S34" s="60">
        <f t="shared" si="2"/>
        <v>0</v>
      </c>
      <c r="T34" s="60">
        <f t="shared" si="2"/>
        <v>0</v>
      </c>
      <c r="U34" s="60">
        <f t="shared" si="2"/>
        <v>0</v>
      </c>
      <c r="V34" s="60">
        <f t="shared" si="2"/>
        <v>0</v>
      </c>
      <c r="W34" s="60">
        <f t="shared" si="2"/>
        <v>0</v>
      </c>
      <c r="X34" s="60">
        <f t="shared" si="2"/>
        <v>0</v>
      </c>
      <c r="Y34" s="60">
        <f t="shared" si="2"/>
        <v>0</v>
      </c>
      <c r="Z34" s="60">
        <f t="shared" si="2"/>
        <v>0</v>
      </c>
      <c r="AA34" s="60">
        <f t="shared" si="2"/>
        <v>0</v>
      </c>
      <c r="AB34" s="60">
        <f t="shared" si="2"/>
        <v>0</v>
      </c>
      <c r="AC34" s="60">
        <f t="shared" si="2"/>
        <v>0</v>
      </c>
      <c r="AD34" s="60">
        <f t="shared" si="2"/>
        <v>0</v>
      </c>
      <c r="AE34" s="60">
        <f t="shared" si="2"/>
        <v>0</v>
      </c>
      <c r="AF34" s="60">
        <f t="shared" si="2"/>
        <v>0</v>
      </c>
      <c r="AG34" s="60">
        <f t="shared" si="2"/>
        <v>0</v>
      </c>
      <c r="AH34" s="60">
        <f t="shared" si="2"/>
        <v>0</v>
      </c>
      <c r="AI34" s="60">
        <f t="shared" si="2"/>
        <v>0</v>
      </c>
      <c r="AJ34" s="59">
        <f t="shared" si="2"/>
        <v>0</v>
      </c>
      <c r="AK34" s="53"/>
      <c r="AL34" s="69"/>
    </row>
    <row r="35" spans="1:38">
      <c r="A35" s="148"/>
      <c r="B35" s="58"/>
      <c r="C35" s="60"/>
      <c r="D35" s="71">
        <f t="shared" si="2"/>
        <v>0</v>
      </c>
      <c r="E35" s="70">
        <f t="shared" si="2"/>
        <v>0</v>
      </c>
      <c r="F35" s="60">
        <f t="shared" si="2"/>
        <v>0</v>
      </c>
      <c r="G35" s="60">
        <f t="shared" si="2"/>
        <v>0</v>
      </c>
      <c r="H35" s="60">
        <f t="shared" si="2"/>
        <v>0</v>
      </c>
      <c r="I35" s="60">
        <f t="shared" si="2"/>
        <v>0</v>
      </c>
      <c r="J35" s="60">
        <f t="shared" si="2"/>
        <v>0</v>
      </c>
      <c r="K35" s="60">
        <f t="shared" si="2"/>
        <v>0</v>
      </c>
      <c r="L35" s="60">
        <f t="shared" si="2"/>
        <v>0</v>
      </c>
      <c r="M35" s="60">
        <f t="shared" si="2"/>
        <v>0</v>
      </c>
      <c r="N35" s="60">
        <f t="shared" si="2"/>
        <v>0</v>
      </c>
      <c r="O35" s="60">
        <f t="shared" si="2"/>
        <v>0</v>
      </c>
      <c r="P35" s="60">
        <f t="shared" si="2"/>
        <v>0</v>
      </c>
      <c r="Q35" s="60">
        <f t="shared" si="2"/>
        <v>0</v>
      </c>
      <c r="R35" s="60">
        <f t="shared" si="2"/>
        <v>0</v>
      </c>
      <c r="S35" s="60">
        <f t="shared" si="2"/>
        <v>0</v>
      </c>
      <c r="T35" s="60">
        <f t="shared" si="2"/>
        <v>0</v>
      </c>
      <c r="U35" s="60">
        <f t="shared" si="2"/>
        <v>0</v>
      </c>
      <c r="V35" s="60">
        <f t="shared" si="2"/>
        <v>0</v>
      </c>
      <c r="W35" s="60">
        <f t="shared" si="2"/>
        <v>0</v>
      </c>
      <c r="X35" s="60">
        <f t="shared" si="2"/>
        <v>0</v>
      </c>
      <c r="Y35" s="60">
        <f t="shared" si="2"/>
        <v>0</v>
      </c>
      <c r="Z35" s="60">
        <f t="shared" si="2"/>
        <v>0</v>
      </c>
      <c r="AA35" s="60">
        <f t="shared" si="2"/>
        <v>0</v>
      </c>
      <c r="AB35" s="60">
        <f t="shared" si="2"/>
        <v>0</v>
      </c>
      <c r="AC35" s="60">
        <f t="shared" si="2"/>
        <v>0</v>
      </c>
      <c r="AD35" s="60">
        <f t="shared" si="2"/>
        <v>0</v>
      </c>
      <c r="AE35" s="60">
        <f t="shared" si="2"/>
        <v>0</v>
      </c>
      <c r="AF35" s="60">
        <f t="shared" si="2"/>
        <v>0</v>
      </c>
      <c r="AG35" s="60">
        <f t="shared" si="2"/>
        <v>0</v>
      </c>
      <c r="AH35" s="60">
        <f t="shared" si="2"/>
        <v>0</v>
      </c>
      <c r="AI35" s="60">
        <f t="shared" si="2"/>
        <v>0</v>
      </c>
      <c r="AJ35" s="59">
        <f t="shared" si="2"/>
        <v>0</v>
      </c>
      <c r="AK35" s="53"/>
      <c r="AL35" s="69"/>
    </row>
    <row r="36" spans="1:38" ht="19.5" thickBot="1">
      <c r="A36" s="148"/>
      <c r="B36" s="61" t="s">
        <v>99</v>
      </c>
      <c r="C36" s="62">
        <f>SUM(C16:C32)</f>
        <v>336</v>
      </c>
      <c r="D36" s="63"/>
      <c r="E36" s="61">
        <f t="shared" ref="E36:AJ36" si="3">SUM(E16:E32)</f>
        <v>0</v>
      </c>
      <c r="F36" s="61">
        <f t="shared" si="3"/>
        <v>437</v>
      </c>
      <c r="G36" s="61">
        <f t="shared" si="3"/>
        <v>1097</v>
      </c>
      <c r="H36" s="61">
        <f t="shared" si="3"/>
        <v>625</v>
      </c>
      <c r="I36" s="61">
        <f t="shared" si="3"/>
        <v>625</v>
      </c>
      <c r="J36" s="61">
        <f t="shared" si="3"/>
        <v>608</v>
      </c>
      <c r="K36" s="61">
        <f t="shared" si="3"/>
        <v>703</v>
      </c>
      <c r="L36" s="61">
        <f t="shared" si="3"/>
        <v>703</v>
      </c>
      <c r="M36" s="61">
        <f t="shared" si="3"/>
        <v>703</v>
      </c>
      <c r="N36" s="61">
        <f t="shared" si="3"/>
        <v>703</v>
      </c>
      <c r="O36" s="61">
        <f t="shared" si="3"/>
        <v>953</v>
      </c>
      <c r="P36" s="61">
        <f t="shared" si="3"/>
        <v>703</v>
      </c>
      <c r="Q36" s="61">
        <f t="shared" si="3"/>
        <v>643</v>
      </c>
      <c r="R36" s="61">
        <f t="shared" si="3"/>
        <v>583</v>
      </c>
      <c r="S36" s="61">
        <f t="shared" si="3"/>
        <v>583</v>
      </c>
      <c r="T36" s="61">
        <f t="shared" si="3"/>
        <v>514</v>
      </c>
      <c r="U36" s="61">
        <f t="shared" si="3"/>
        <v>514</v>
      </c>
      <c r="V36" s="61">
        <f t="shared" si="3"/>
        <v>523</v>
      </c>
      <c r="W36" s="61">
        <f t="shared" si="3"/>
        <v>523</v>
      </c>
      <c r="X36" s="61">
        <f t="shared" si="3"/>
        <v>523</v>
      </c>
      <c r="Y36" s="61">
        <f t="shared" si="3"/>
        <v>3023</v>
      </c>
      <c r="Z36" s="61">
        <f t="shared" si="3"/>
        <v>231</v>
      </c>
      <c r="AA36" s="61">
        <f t="shared" si="3"/>
        <v>231</v>
      </c>
      <c r="AB36" s="61">
        <f t="shared" si="3"/>
        <v>231</v>
      </c>
      <c r="AC36" s="61">
        <f t="shared" si="3"/>
        <v>231</v>
      </c>
      <c r="AD36" s="61">
        <f t="shared" si="3"/>
        <v>231</v>
      </c>
      <c r="AE36" s="61">
        <f t="shared" si="3"/>
        <v>231</v>
      </c>
      <c r="AF36" s="61">
        <f t="shared" si="3"/>
        <v>231</v>
      </c>
      <c r="AG36" s="61">
        <f t="shared" si="3"/>
        <v>231</v>
      </c>
      <c r="AH36" s="61">
        <f t="shared" si="3"/>
        <v>0</v>
      </c>
      <c r="AI36" s="61">
        <f t="shared" si="3"/>
        <v>0</v>
      </c>
      <c r="AJ36" s="61">
        <f t="shared" si="3"/>
        <v>0</v>
      </c>
      <c r="AK36" s="53"/>
      <c r="AL36" s="69"/>
    </row>
    <row r="37" spans="1:38">
      <c r="A37" s="148"/>
      <c r="B37" s="64" t="s">
        <v>88</v>
      </c>
      <c r="C37" s="55">
        <v>23</v>
      </c>
      <c r="D37" s="56" t="s">
        <v>89</v>
      </c>
      <c r="E37" s="55"/>
      <c r="F37" s="57">
        <v>23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56"/>
      <c r="AK37" s="53"/>
      <c r="AL37" s="69"/>
    </row>
    <row r="38" spans="1:38">
      <c r="A38" s="148"/>
      <c r="B38" s="58" t="s">
        <v>97</v>
      </c>
      <c r="C38" s="58">
        <v>72</v>
      </c>
      <c r="D38" s="59" t="s">
        <v>119</v>
      </c>
      <c r="E38" s="58"/>
      <c r="F38" s="58">
        <v>72</v>
      </c>
      <c r="G38" s="58">
        <v>72</v>
      </c>
      <c r="H38" s="58">
        <v>72</v>
      </c>
      <c r="I38" s="58">
        <v>72</v>
      </c>
      <c r="J38" s="58">
        <v>72</v>
      </c>
      <c r="K38" s="58">
        <v>72</v>
      </c>
      <c r="L38" s="58">
        <v>72</v>
      </c>
      <c r="M38" s="58">
        <v>72</v>
      </c>
      <c r="N38" s="58">
        <v>72</v>
      </c>
      <c r="O38" s="58">
        <v>72</v>
      </c>
      <c r="P38" s="58">
        <v>72</v>
      </c>
      <c r="Q38" s="58">
        <v>72</v>
      </c>
      <c r="R38" s="58">
        <v>72</v>
      </c>
      <c r="S38" s="58">
        <v>72</v>
      </c>
      <c r="T38" s="58">
        <v>72</v>
      </c>
      <c r="U38" s="58">
        <v>72</v>
      </c>
      <c r="V38" s="58">
        <v>36</v>
      </c>
      <c r="W38" s="58">
        <v>36</v>
      </c>
      <c r="X38" s="58">
        <v>36</v>
      </c>
      <c r="Y38" s="58">
        <v>36</v>
      </c>
      <c r="Z38" s="58">
        <v>36</v>
      </c>
      <c r="AA38" s="58">
        <v>36</v>
      </c>
      <c r="AB38" s="58">
        <v>36</v>
      </c>
      <c r="AC38" s="58">
        <v>36</v>
      </c>
      <c r="AD38" s="58">
        <v>36</v>
      </c>
      <c r="AE38" s="58">
        <v>36</v>
      </c>
      <c r="AF38" s="58">
        <v>36</v>
      </c>
      <c r="AG38" s="58">
        <v>36</v>
      </c>
      <c r="AH38" s="58"/>
      <c r="AI38" s="58"/>
      <c r="AJ38" s="58"/>
      <c r="AK38" s="53"/>
      <c r="AL38" s="69"/>
    </row>
    <row r="39" spans="1:38">
      <c r="A39" s="148"/>
      <c r="B39" s="58" t="s">
        <v>35</v>
      </c>
      <c r="C39" s="58">
        <v>60</v>
      </c>
      <c r="D39" s="59" t="s">
        <v>36</v>
      </c>
      <c r="E39" s="58"/>
      <c r="F39" s="60">
        <v>85</v>
      </c>
      <c r="G39" s="60">
        <v>85</v>
      </c>
      <c r="H39" s="60">
        <v>85</v>
      </c>
      <c r="I39" s="60">
        <v>85</v>
      </c>
      <c r="J39" s="60">
        <v>85</v>
      </c>
      <c r="K39" s="60">
        <v>85</v>
      </c>
      <c r="L39" s="60">
        <v>85</v>
      </c>
      <c r="M39" s="60">
        <v>85</v>
      </c>
      <c r="N39" s="60">
        <v>85</v>
      </c>
      <c r="O39" s="60">
        <v>85</v>
      </c>
      <c r="P39" s="60">
        <v>85</v>
      </c>
      <c r="Q39" s="60">
        <v>85</v>
      </c>
      <c r="R39" s="60">
        <v>85</v>
      </c>
      <c r="S39" s="60">
        <v>85</v>
      </c>
      <c r="T39" s="60">
        <v>85</v>
      </c>
      <c r="U39" s="60">
        <v>85</v>
      </c>
      <c r="V39" s="60">
        <v>85</v>
      </c>
      <c r="W39" s="60">
        <v>85</v>
      </c>
      <c r="X39" s="60">
        <v>85</v>
      </c>
      <c r="Y39" s="60">
        <v>85</v>
      </c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59"/>
      <c r="AK39" s="53"/>
      <c r="AL39" s="69"/>
    </row>
    <row r="40" spans="1:38">
      <c r="A40" s="148"/>
      <c r="B40" s="58" t="s">
        <v>92</v>
      </c>
      <c r="C40" s="58">
        <v>30</v>
      </c>
      <c r="D40" s="59" t="s">
        <v>93</v>
      </c>
      <c r="E40" s="58"/>
      <c r="F40" s="60">
        <v>30</v>
      </c>
      <c r="G40" s="60">
        <v>30</v>
      </c>
      <c r="H40" s="60">
        <v>30</v>
      </c>
      <c r="I40" s="60">
        <v>30</v>
      </c>
      <c r="J40" s="60">
        <v>30</v>
      </c>
      <c r="K40" s="60">
        <v>30</v>
      </c>
      <c r="L40" s="60">
        <v>30</v>
      </c>
      <c r="M40" s="60">
        <v>30</v>
      </c>
      <c r="N40" s="60">
        <v>30</v>
      </c>
      <c r="O40" s="60">
        <v>30</v>
      </c>
      <c r="P40" s="60">
        <v>30</v>
      </c>
      <c r="Q40" s="60">
        <v>30</v>
      </c>
      <c r="R40" s="60">
        <v>30</v>
      </c>
      <c r="S40" s="60">
        <v>30</v>
      </c>
      <c r="T40" s="60">
        <v>30</v>
      </c>
      <c r="U40" s="60">
        <v>30</v>
      </c>
      <c r="V40" s="60">
        <v>30</v>
      </c>
      <c r="W40" s="60">
        <v>30</v>
      </c>
      <c r="X40" s="60">
        <v>30</v>
      </c>
      <c r="Y40" s="60">
        <v>30</v>
      </c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59"/>
      <c r="AK40" s="53"/>
      <c r="AL40" s="69"/>
    </row>
    <row r="41" spans="1:38">
      <c r="A41" s="148"/>
      <c r="B41" s="58" t="s">
        <v>149</v>
      </c>
      <c r="C41" s="58"/>
      <c r="D41" s="59" t="s">
        <v>196</v>
      </c>
      <c r="E41" s="58"/>
      <c r="F41" s="113">
        <v>280</v>
      </c>
      <c r="G41" s="113">
        <v>280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59"/>
      <c r="AK41" s="53"/>
      <c r="AL41" s="69"/>
    </row>
    <row r="42" spans="1:38">
      <c r="A42" s="148"/>
      <c r="B42" s="58"/>
      <c r="C42" s="58">
        <v>16</v>
      </c>
      <c r="D42" s="59" t="s">
        <v>208</v>
      </c>
      <c r="E42" s="58"/>
      <c r="F42" s="60">
        <v>35</v>
      </c>
      <c r="G42" s="60">
        <v>35</v>
      </c>
      <c r="H42" s="60">
        <v>35</v>
      </c>
      <c r="I42" s="60">
        <v>35</v>
      </c>
      <c r="J42" s="60">
        <v>35</v>
      </c>
      <c r="K42" s="60">
        <v>35</v>
      </c>
      <c r="L42" s="60">
        <v>35</v>
      </c>
      <c r="M42" s="60">
        <v>35</v>
      </c>
      <c r="N42" s="60">
        <v>35</v>
      </c>
      <c r="O42" s="60">
        <v>35</v>
      </c>
      <c r="P42" s="60">
        <v>35</v>
      </c>
      <c r="Q42" s="60">
        <v>35</v>
      </c>
      <c r="R42" s="60">
        <v>35</v>
      </c>
      <c r="S42" s="60">
        <v>35</v>
      </c>
      <c r="T42" s="60">
        <v>35</v>
      </c>
      <c r="U42" s="60">
        <v>35</v>
      </c>
      <c r="V42" s="60">
        <v>20</v>
      </c>
      <c r="W42" s="60">
        <v>20</v>
      </c>
      <c r="X42" s="60">
        <v>20</v>
      </c>
      <c r="Y42" s="60">
        <v>20</v>
      </c>
      <c r="Z42" s="60">
        <v>20</v>
      </c>
      <c r="AA42" s="60">
        <v>20</v>
      </c>
      <c r="AB42" s="60">
        <v>20</v>
      </c>
      <c r="AC42" s="60">
        <v>20</v>
      </c>
      <c r="AD42" s="60">
        <v>20</v>
      </c>
      <c r="AE42" s="60">
        <v>20</v>
      </c>
      <c r="AF42" s="60">
        <v>20</v>
      </c>
      <c r="AG42" s="60">
        <v>20</v>
      </c>
      <c r="AH42" s="71"/>
      <c r="AI42" s="71"/>
      <c r="AJ42" s="59"/>
      <c r="AK42" s="53"/>
      <c r="AL42" s="69"/>
    </row>
    <row r="43" spans="1:38">
      <c r="A43" s="148"/>
      <c r="B43" s="58"/>
      <c r="C43" s="58">
        <v>4</v>
      </c>
      <c r="D43" s="59" t="s">
        <v>207</v>
      </c>
      <c r="E43" s="58"/>
      <c r="F43" s="60">
        <v>4</v>
      </c>
      <c r="G43" s="60">
        <v>4</v>
      </c>
      <c r="H43" s="60">
        <v>4</v>
      </c>
      <c r="I43" s="60">
        <v>4</v>
      </c>
      <c r="J43" s="60">
        <v>4</v>
      </c>
      <c r="K43" s="60">
        <v>4</v>
      </c>
      <c r="L43" s="60">
        <v>4</v>
      </c>
      <c r="M43" s="60">
        <v>4</v>
      </c>
      <c r="N43" s="60">
        <v>4</v>
      </c>
      <c r="O43" s="60">
        <v>4</v>
      </c>
      <c r="P43" s="60">
        <v>4</v>
      </c>
      <c r="Q43" s="60">
        <v>4</v>
      </c>
      <c r="R43" s="60">
        <v>4</v>
      </c>
      <c r="S43" s="60">
        <v>4</v>
      </c>
      <c r="T43" s="60">
        <v>4</v>
      </c>
      <c r="U43" s="60">
        <v>4</v>
      </c>
      <c r="V43" s="60"/>
      <c r="W43" s="60"/>
      <c r="X43" s="60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59"/>
      <c r="AK43" s="53"/>
      <c r="AL43" s="69"/>
    </row>
    <row r="44" spans="1:38">
      <c r="A44" s="148"/>
      <c r="B44" s="58"/>
      <c r="C44" s="58"/>
      <c r="D44" s="114" t="s">
        <v>209</v>
      </c>
      <c r="E44" s="58"/>
      <c r="F44" s="117">
        <v>5</v>
      </c>
      <c r="G44" s="117">
        <v>5</v>
      </c>
      <c r="H44" s="117">
        <v>5</v>
      </c>
      <c r="I44" s="117">
        <v>5</v>
      </c>
      <c r="J44" s="117">
        <v>5</v>
      </c>
      <c r="K44" s="117">
        <v>5</v>
      </c>
      <c r="L44" s="117">
        <v>5</v>
      </c>
      <c r="M44" s="117">
        <v>5</v>
      </c>
      <c r="N44" s="117">
        <v>5</v>
      </c>
      <c r="O44" s="117">
        <v>5</v>
      </c>
      <c r="P44" s="117">
        <v>5</v>
      </c>
      <c r="Q44" s="117">
        <v>5</v>
      </c>
      <c r="R44" s="117">
        <v>5</v>
      </c>
      <c r="S44" s="117">
        <v>5</v>
      </c>
      <c r="T44" s="117">
        <v>5</v>
      </c>
      <c r="U44" s="117">
        <v>5</v>
      </c>
      <c r="V44" s="117">
        <v>5</v>
      </c>
      <c r="W44" s="117">
        <v>5</v>
      </c>
      <c r="X44" s="117">
        <v>5</v>
      </c>
      <c r="Y44" s="117">
        <v>5</v>
      </c>
      <c r="Z44" s="117">
        <v>5</v>
      </c>
      <c r="AA44" s="117">
        <v>5</v>
      </c>
      <c r="AB44" s="117">
        <v>5</v>
      </c>
      <c r="AC44" s="117">
        <v>5</v>
      </c>
      <c r="AD44" s="117">
        <v>5</v>
      </c>
      <c r="AE44" s="60"/>
      <c r="AF44" s="60"/>
      <c r="AG44" s="60"/>
      <c r="AH44" s="71"/>
      <c r="AI44" s="71"/>
      <c r="AJ44" s="59"/>
      <c r="AK44" s="53"/>
      <c r="AL44" s="69"/>
    </row>
    <row r="45" spans="1:38">
      <c r="A45" s="148"/>
      <c r="B45" s="58" t="s">
        <v>90</v>
      </c>
      <c r="C45" s="58">
        <v>1</v>
      </c>
      <c r="D45" s="59" t="s">
        <v>91</v>
      </c>
      <c r="E45" s="58"/>
      <c r="F45" s="60">
        <v>2</v>
      </c>
      <c r="G45" s="60">
        <v>2</v>
      </c>
      <c r="H45" s="60">
        <v>2</v>
      </c>
      <c r="I45" s="60">
        <v>2</v>
      </c>
      <c r="J45" s="60">
        <v>2</v>
      </c>
      <c r="K45" s="60">
        <v>2</v>
      </c>
      <c r="L45" s="60">
        <v>2</v>
      </c>
      <c r="M45" s="60">
        <v>2</v>
      </c>
      <c r="N45" s="60">
        <v>2</v>
      </c>
      <c r="O45" s="60">
        <v>2</v>
      </c>
      <c r="P45" s="60">
        <v>2</v>
      </c>
      <c r="Q45" s="60">
        <v>2</v>
      </c>
      <c r="R45" s="60">
        <v>2</v>
      </c>
      <c r="S45" s="60">
        <v>2</v>
      </c>
      <c r="T45" s="60">
        <v>2</v>
      </c>
      <c r="U45" s="60">
        <v>2</v>
      </c>
      <c r="V45" s="60">
        <v>2</v>
      </c>
      <c r="W45" s="60">
        <v>2</v>
      </c>
      <c r="X45" s="60">
        <v>2</v>
      </c>
      <c r="Y45" s="60">
        <v>2</v>
      </c>
      <c r="Z45" s="60">
        <v>2</v>
      </c>
      <c r="AA45" s="60">
        <v>2</v>
      </c>
      <c r="AB45" s="60">
        <v>2</v>
      </c>
      <c r="AC45" s="60">
        <v>2</v>
      </c>
      <c r="AD45" s="60">
        <v>2</v>
      </c>
      <c r="AE45" s="60">
        <v>2</v>
      </c>
      <c r="AF45" s="60">
        <v>2</v>
      </c>
      <c r="AG45" s="60">
        <v>2</v>
      </c>
      <c r="AH45" s="71"/>
      <c r="AI45" s="71"/>
      <c r="AJ45" s="59"/>
      <c r="AK45" s="53"/>
      <c r="AL45" s="69"/>
    </row>
    <row r="46" spans="1:38">
      <c r="A46" s="148"/>
      <c r="B46" s="58" t="s">
        <v>95</v>
      </c>
      <c r="C46" s="58">
        <v>2</v>
      </c>
      <c r="D46" s="59" t="s">
        <v>96</v>
      </c>
      <c r="E46" s="58"/>
      <c r="F46" s="60">
        <v>2</v>
      </c>
      <c r="G46" s="60">
        <v>2</v>
      </c>
      <c r="H46" s="60">
        <v>2</v>
      </c>
      <c r="I46" s="60">
        <v>2</v>
      </c>
      <c r="J46" s="60">
        <v>2</v>
      </c>
      <c r="K46" s="60">
        <v>2</v>
      </c>
      <c r="L46" s="60">
        <v>2</v>
      </c>
      <c r="M46" s="60">
        <v>2</v>
      </c>
      <c r="N46" s="60">
        <v>2</v>
      </c>
      <c r="O46" s="60">
        <v>2</v>
      </c>
      <c r="P46" s="60">
        <v>2</v>
      </c>
      <c r="Q46" s="60">
        <v>2</v>
      </c>
      <c r="R46" s="60">
        <v>2</v>
      </c>
      <c r="S46" s="60">
        <v>2</v>
      </c>
      <c r="T46" s="60">
        <v>2</v>
      </c>
      <c r="U46" s="60">
        <v>2</v>
      </c>
      <c r="V46" s="60">
        <v>2</v>
      </c>
      <c r="W46" s="60">
        <v>2</v>
      </c>
      <c r="X46" s="60">
        <v>2</v>
      </c>
      <c r="Y46" s="60">
        <v>2</v>
      </c>
      <c r="Z46" s="60">
        <v>2</v>
      </c>
      <c r="AA46" s="60">
        <v>2</v>
      </c>
      <c r="AB46" s="60">
        <v>2</v>
      </c>
      <c r="AC46" s="60">
        <v>2</v>
      </c>
      <c r="AD46" s="60">
        <v>2</v>
      </c>
      <c r="AE46" s="60">
        <v>2</v>
      </c>
      <c r="AF46" s="60">
        <v>2</v>
      </c>
      <c r="AG46" s="60">
        <v>2</v>
      </c>
      <c r="AH46" s="71"/>
      <c r="AI46" s="71"/>
      <c r="AJ46" s="59"/>
      <c r="AK46" s="53"/>
      <c r="AL46" s="69"/>
    </row>
    <row r="47" spans="1:38">
      <c r="A47" s="148"/>
      <c r="B47" s="58"/>
      <c r="C47" s="58"/>
      <c r="D47" s="59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3"/>
      <c r="AL47" s="69"/>
    </row>
    <row r="48" spans="1:38">
      <c r="A48" s="148"/>
      <c r="B48" s="86" t="s">
        <v>166</v>
      </c>
      <c r="C48" s="87">
        <v>300</v>
      </c>
      <c r="D48" s="88" t="s">
        <v>199</v>
      </c>
      <c r="E48" s="86"/>
      <c r="F48" s="86">
        <v>300</v>
      </c>
      <c r="G48" s="86">
        <v>300</v>
      </c>
      <c r="H48" s="86">
        <v>300</v>
      </c>
      <c r="I48" s="86">
        <v>300</v>
      </c>
      <c r="J48" s="86">
        <v>300</v>
      </c>
      <c r="K48" s="86">
        <v>300</v>
      </c>
      <c r="L48" s="86">
        <v>300</v>
      </c>
      <c r="M48" s="86">
        <v>300</v>
      </c>
      <c r="N48" s="86">
        <v>300</v>
      </c>
      <c r="O48" s="86">
        <v>300</v>
      </c>
      <c r="P48" s="86">
        <v>300</v>
      </c>
      <c r="Q48" s="86">
        <v>300</v>
      </c>
      <c r="R48" s="86">
        <v>300</v>
      </c>
      <c r="S48" s="86">
        <v>300</v>
      </c>
      <c r="T48" s="86">
        <v>300</v>
      </c>
      <c r="U48" s="86">
        <v>300</v>
      </c>
      <c r="V48" s="86">
        <v>300</v>
      </c>
      <c r="W48" s="86">
        <v>300</v>
      </c>
      <c r="X48" s="86">
        <v>300</v>
      </c>
      <c r="Y48" s="86">
        <v>300</v>
      </c>
      <c r="Z48" s="86">
        <v>300</v>
      </c>
      <c r="AA48" s="86">
        <v>300</v>
      </c>
      <c r="AB48" s="86">
        <v>300</v>
      </c>
      <c r="AC48" s="86">
        <v>300</v>
      </c>
      <c r="AD48" s="86">
        <v>300</v>
      </c>
      <c r="AE48" s="86">
        <v>300</v>
      </c>
      <c r="AF48" s="86">
        <v>300</v>
      </c>
      <c r="AG48" s="86">
        <v>300</v>
      </c>
      <c r="AH48" s="86"/>
      <c r="AI48" s="86"/>
      <c r="AJ48" s="86"/>
      <c r="AK48" s="53"/>
      <c r="AL48" s="69"/>
    </row>
    <row r="49" spans="1:38">
      <c r="A49" s="148"/>
      <c r="B49" s="86" t="s">
        <v>167</v>
      </c>
      <c r="C49" s="86"/>
      <c r="D49" s="118" t="s">
        <v>168</v>
      </c>
      <c r="E49" s="86" cm="1">
        <f t="array" ref="E49:F49">E15:F15</f>
        <v>0</v>
      </c>
      <c r="F49" s="86">
        <v>100</v>
      </c>
      <c r="G49" s="86" cm="1">
        <f t="array" ref="G49:H49">G15:H15</f>
        <v>150</v>
      </c>
      <c r="H49" s="86">
        <v>200</v>
      </c>
      <c r="I49" s="86" cm="1">
        <f t="array" ref="I49:J49">I15:J15</f>
        <v>120</v>
      </c>
      <c r="J49" s="86">
        <v>100</v>
      </c>
      <c r="K49" s="86" cm="1">
        <f t="array" ref="K49:L49">K15:L15</f>
        <v>200</v>
      </c>
      <c r="L49" s="86">
        <v>100</v>
      </c>
      <c r="M49" s="86" cm="1">
        <f t="array" ref="M49:N49">M15:N15</f>
        <v>100</v>
      </c>
      <c r="N49" s="86">
        <v>100</v>
      </c>
      <c r="O49" s="86" cm="1">
        <f t="array" ref="O49:P49">O15:P15</f>
        <v>100</v>
      </c>
      <c r="P49" s="86">
        <v>300</v>
      </c>
      <c r="Q49" s="86" cm="1">
        <f t="array" ref="Q49:R49">Q15:R15</f>
        <v>100</v>
      </c>
      <c r="R49" s="86">
        <v>100</v>
      </c>
      <c r="S49" s="86" cm="1">
        <f t="array" ref="S49:T49">S15:T15</f>
        <v>100</v>
      </c>
      <c r="T49" s="86">
        <v>100</v>
      </c>
      <c r="U49" s="86" cm="1">
        <f t="array" ref="U49:V49">U15:V15</f>
        <v>100</v>
      </c>
      <c r="V49" s="86">
        <v>50</v>
      </c>
      <c r="W49" s="86" cm="1">
        <f t="array" ref="W49:X49">W15:X15</f>
        <v>50</v>
      </c>
      <c r="X49" s="86">
        <v>50</v>
      </c>
      <c r="Y49" s="86" cm="1">
        <f t="array" ref="Y49:Z49">Y15:Z15</f>
        <v>250</v>
      </c>
      <c r="Z49" s="86">
        <v>30</v>
      </c>
      <c r="AA49" s="86" cm="1">
        <f t="array" ref="AA49:AB49">AA15:AB15</f>
        <v>30</v>
      </c>
      <c r="AB49" s="86">
        <v>30</v>
      </c>
      <c r="AC49" s="86" cm="1">
        <f t="array" ref="AC49:AD49">AC15:AD15</f>
        <v>30</v>
      </c>
      <c r="AD49" s="86">
        <v>30</v>
      </c>
      <c r="AE49" s="86" cm="1">
        <f t="array" ref="AE49:AF49">AE15:AF15</f>
        <v>30</v>
      </c>
      <c r="AF49" s="86">
        <v>30</v>
      </c>
      <c r="AG49" s="86" cm="1">
        <f t="array" ref="AG49:AH49">AG15:AH15</f>
        <v>230</v>
      </c>
      <c r="AH49" s="86">
        <v>0</v>
      </c>
      <c r="AI49" s="86" cm="1">
        <f t="array" ref="AI49:AJ49">AI15:AJ15</f>
        <v>0</v>
      </c>
      <c r="AJ49" s="86">
        <v>0</v>
      </c>
      <c r="AK49" s="53"/>
      <c r="AL49" s="69"/>
    </row>
    <row r="50" spans="1:38">
      <c r="A50" s="148"/>
      <c r="B50" s="86"/>
      <c r="C50" s="86"/>
      <c r="D50" s="88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53"/>
      <c r="AL50" s="69"/>
    </row>
    <row r="51" spans="1:38">
      <c r="A51" s="148"/>
      <c r="B51" s="86"/>
      <c r="C51" s="86"/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53"/>
      <c r="AL51" s="69"/>
    </row>
    <row r="52" spans="1:38">
      <c r="A52" s="148"/>
      <c r="B52" s="86"/>
      <c r="C52" s="86"/>
      <c r="D52" s="88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53"/>
      <c r="AL52" s="69"/>
    </row>
    <row r="53" spans="1:38">
      <c r="A53" s="148"/>
      <c r="B53" s="58"/>
      <c r="C53" s="58"/>
      <c r="D53" s="59"/>
      <c r="E53" s="58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59"/>
      <c r="AK53" s="53"/>
      <c r="AL53" s="69"/>
    </row>
    <row r="54" spans="1:38">
      <c r="A54" s="148"/>
      <c r="B54" s="61" t="s">
        <v>100</v>
      </c>
      <c r="C54" s="61"/>
      <c r="D54" s="73" t="s">
        <v>131</v>
      </c>
      <c r="E54" s="61"/>
      <c r="F54" s="61">
        <f t="shared" ref="F54:AG54" si="4">SUM(F37:F53)</f>
        <v>938</v>
      </c>
      <c r="G54" s="61">
        <f t="shared" si="4"/>
        <v>965</v>
      </c>
      <c r="H54" s="61">
        <f t="shared" si="4"/>
        <v>735</v>
      </c>
      <c r="I54" s="61">
        <f t="shared" si="4"/>
        <v>655</v>
      </c>
      <c r="J54" s="61">
        <f t="shared" si="4"/>
        <v>635</v>
      </c>
      <c r="K54" s="61">
        <f t="shared" si="4"/>
        <v>735</v>
      </c>
      <c r="L54" s="61">
        <f t="shared" si="4"/>
        <v>635</v>
      </c>
      <c r="M54" s="61">
        <f t="shared" si="4"/>
        <v>635</v>
      </c>
      <c r="N54" s="61">
        <f t="shared" si="4"/>
        <v>635</v>
      </c>
      <c r="O54" s="61">
        <f t="shared" si="4"/>
        <v>635</v>
      </c>
      <c r="P54" s="61">
        <f t="shared" si="4"/>
        <v>835</v>
      </c>
      <c r="Q54" s="61">
        <f t="shared" si="4"/>
        <v>635</v>
      </c>
      <c r="R54" s="61">
        <f t="shared" si="4"/>
        <v>635</v>
      </c>
      <c r="S54" s="61">
        <f t="shared" si="4"/>
        <v>635</v>
      </c>
      <c r="T54" s="61">
        <f t="shared" si="4"/>
        <v>635</v>
      </c>
      <c r="U54" s="61">
        <f t="shared" si="4"/>
        <v>635</v>
      </c>
      <c r="V54" s="61">
        <f t="shared" si="4"/>
        <v>530</v>
      </c>
      <c r="W54" s="61">
        <f t="shared" si="4"/>
        <v>530</v>
      </c>
      <c r="X54" s="61">
        <f t="shared" si="4"/>
        <v>530</v>
      </c>
      <c r="Y54" s="61">
        <f t="shared" si="4"/>
        <v>730</v>
      </c>
      <c r="Z54" s="61">
        <f t="shared" si="4"/>
        <v>395</v>
      </c>
      <c r="AA54" s="61">
        <f t="shared" si="4"/>
        <v>395</v>
      </c>
      <c r="AB54" s="61">
        <f t="shared" si="4"/>
        <v>395</v>
      </c>
      <c r="AC54" s="61">
        <f t="shared" si="4"/>
        <v>395</v>
      </c>
      <c r="AD54" s="61">
        <f t="shared" si="4"/>
        <v>395</v>
      </c>
      <c r="AE54" s="61">
        <f t="shared" si="4"/>
        <v>390</v>
      </c>
      <c r="AF54" s="61">
        <f t="shared" si="4"/>
        <v>390</v>
      </c>
      <c r="AG54" s="61">
        <f t="shared" si="4"/>
        <v>590</v>
      </c>
      <c r="AH54" s="61"/>
      <c r="AI54" s="61"/>
      <c r="AJ54" s="61"/>
      <c r="AK54" s="53"/>
      <c r="AL54" s="69"/>
    </row>
    <row r="55" spans="1:38">
      <c r="A55" s="148"/>
      <c r="B55" s="61" t="s">
        <v>101</v>
      </c>
      <c r="C55" s="61"/>
      <c r="D55" s="73"/>
      <c r="E55" s="61"/>
      <c r="F55" s="61">
        <f t="shared" ref="F55:AG55" si="5">F36-F54</f>
        <v>-501</v>
      </c>
      <c r="G55" s="61">
        <f t="shared" si="5"/>
        <v>132</v>
      </c>
      <c r="H55" s="61">
        <f t="shared" si="5"/>
        <v>-110</v>
      </c>
      <c r="I55" s="61">
        <f t="shared" si="5"/>
        <v>-30</v>
      </c>
      <c r="J55" s="61">
        <f t="shared" si="5"/>
        <v>-27</v>
      </c>
      <c r="K55" s="61">
        <f t="shared" si="5"/>
        <v>-32</v>
      </c>
      <c r="L55" s="61">
        <f t="shared" si="5"/>
        <v>68</v>
      </c>
      <c r="M55" s="61">
        <f t="shared" si="5"/>
        <v>68</v>
      </c>
      <c r="N55" s="61">
        <f t="shared" si="5"/>
        <v>68</v>
      </c>
      <c r="O55" s="61">
        <f t="shared" si="5"/>
        <v>318</v>
      </c>
      <c r="P55" s="61">
        <f t="shared" si="5"/>
        <v>-132</v>
      </c>
      <c r="Q55" s="61">
        <f t="shared" si="5"/>
        <v>8</v>
      </c>
      <c r="R55" s="61">
        <f t="shared" si="5"/>
        <v>-52</v>
      </c>
      <c r="S55" s="61">
        <f t="shared" si="5"/>
        <v>-52</v>
      </c>
      <c r="T55" s="61">
        <f t="shared" si="5"/>
        <v>-121</v>
      </c>
      <c r="U55" s="61">
        <f t="shared" si="5"/>
        <v>-121</v>
      </c>
      <c r="V55" s="61">
        <f t="shared" si="5"/>
        <v>-7</v>
      </c>
      <c r="W55" s="61">
        <f t="shared" si="5"/>
        <v>-7</v>
      </c>
      <c r="X55" s="61">
        <f t="shared" si="5"/>
        <v>-7</v>
      </c>
      <c r="Y55" s="61">
        <f t="shared" si="5"/>
        <v>2293</v>
      </c>
      <c r="Z55" s="61">
        <f t="shared" si="5"/>
        <v>-164</v>
      </c>
      <c r="AA55" s="61">
        <f t="shared" si="5"/>
        <v>-164</v>
      </c>
      <c r="AB55" s="61">
        <f t="shared" si="5"/>
        <v>-164</v>
      </c>
      <c r="AC55" s="61">
        <f t="shared" si="5"/>
        <v>-164</v>
      </c>
      <c r="AD55" s="61">
        <f t="shared" si="5"/>
        <v>-164</v>
      </c>
      <c r="AE55" s="61">
        <f t="shared" si="5"/>
        <v>-159</v>
      </c>
      <c r="AF55" s="61">
        <f t="shared" si="5"/>
        <v>-159</v>
      </c>
      <c r="AG55" s="61">
        <f t="shared" si="5"/>
        <v>-359</v>
      </c>
      <c r="AH55" s="61"/>
      <c r="AI55" s="61"/>
      <c r="AJ55" s="61"/>
      <c r="AK55" s="53"/>
      <c r="AL55" s="69"/>
    </row>
    <row r="56" spans="1:38" ht="19.5" thickBot="1">
      <c r="A56" s="149"/>
      <c r="B56" s="74" t="s">
        <v>102</v>
      </c>
      <c r="C56" s="74"/>
      <c r="D56" s="75"/>
      <c r="E56" s="120">
        <v>1600</v>
      </c>
      <c r="F56" s="76">
        <f>E56+F55</f>
        <v>1099</v>
      </c>
      <c r="G56" s="76">
        <f t="shared" ref="G56:AG56" si="6">F56+G55</f>
        <v>1231</v>
      </c>
      <c r="H56" s="76">
        <f t="shared" si="6"/>
        <v>1121</v>
      </c>
      <c r="I56" s="76">
        <f t="shared" si="6"/>
        <v>1091</v>
      </c>
      <c r="J56" s="76">
        <f t="shared" si="6"/>
        <v>1064</v>
      </c>
      <c r="K56" s="76">
        <f t="shared" si="6"/>
        <v>1032</v>
      </c>
      <c r="L56" s="76">
        <f t="shared" si="6"/>
        <v>1100</v>
      </c>
      <c r="M56" s="76">
        <f t="shared" si="6"/>
        <v>1168</v>
      </c>
      <c r="N56" s="76">
        <f t="shared" si="6"/>
        <v>1236</v>
      </c>
      <c r="O56" s="76">
        <f t="shared" si="6"/>
        <v>1554</v>
      </c>
      <c r="P56" s="76">
        <f t="shared" si="6"/>
        <v>1422</v>
      </c>
      <c r="Q56" s="76">
        <f t="shared" si="6"/>
        <v>1430</v>
      </c>
      <c r="R56" s="76">
        <f t="shared" si="6"/>
        <v>1378</v>
      </c>
      <c r="S56" s="76">
        <f t="shared" si="6"/>
        <v>1326</v>
      </c>
      <c r="T56" s="76">
        <f t="shared" si="6"/>
        <v>1205</v>
      </c>
      <c r="U56" s="76">
        <f t="shared" si="6"/>
        <v>1084</v>
      </c>
      <c r="V56" s="76">
        <f t="shared" si="6"/>
        <v>1077</v>
      </c>
      <c r="W56" s="76">
        <f t="shared" si="6"/>
        <v>1070</v>
      </c>
      <c r="X56" s="76">
        <f t="shared" si="6"/>
        <v>1063</v>
      </c>
      <c r="Y56" s="76">
        <f t="shared" si="6"/>
        <v>3356</v>
      </c>
      <c r="Z56" s="76">
        <f t="shared" si="6"/>
        <v>3192</v>
      </c>
      <c r="AA56" s="76">
        <f t="shared" si="6"/>
        <v>3028</v>
      </c>
      <c r="AB56" s="76">
        <f t="shared" si="6"/>
        <v>2864</v>
      </c>
      <c r="AC56" s="76">
        <f t="shared" si="6"/>
        <v>2700</v>
      </c>
      <c r="AD56" s="76">
        <f t="shared" si="6"/>
        <v>2536</v>
      </c>
      <c r="AE56" s="76">
        <f t="shared" si="6"/>
        <v>2377</v>
      </c>
      <c r="AF56" s="76">
        <f t="shared" si="6"/>
        <v>2218</v>
      </c>
      <c r="AG56" s="76">
        <f t="shared" si="6"/>
        <v>1859</v>
      </c>
      <c r="AH56" s="76"/>
      <c r="AI56" s="76"/>
      <c r="AJ56" s="76"/>
      <c r="AK56" s="53"/>
      <c r="AL56" s="69"/>
    </row>
    <row r="57" spans="1:38" ht="18.75" customHeight="1">
      <c r="A57" s="147" t="s">
        <v>104</v>
      </c>
      <c r="B57" s="64" t="s">
        <v>103</v>
      </c>
      <c r="C57" s="58">
        <v>350</v>
      </c>
      <c r="D57" s="77" t="s">
        <v>172</v>
      </c>
      <c r="E57" s="65">
        <f>E48</f>
        <v>0</v>
      </c>
      <c r="F57" s="65">
        <f t="shared" ref="F57:AG57" si="7">F48+F49</f>
        <v>400</v>
      </c>
      <c r="G57" s="65">
        <f t="shared" si="7"/>
        <v>450</v>
      </c>
      <c r="H57" s="65">
        <f t="shared" si="7"/>
        <v>500</v>
      </c>
      <c r="I57" s="65">
        <f t="shared" si="7"/>
        <v>420</v>
      </c>
      <c r="J57" s="65">
        <f t="shared" si="7"/>
        <v>400</v>
      </c>
      <c r="K57" s="65">
        <f t="shared" si="7"/>
        <v>500</v>
      </c>
      <c r="L57" s="65">
        <f t="shared" si="7"/>
        <v>400</v>
      </c>
      <c r="M57" s="65">
        <f t="shared" si="7"/>
        <v>400</v>
      </c>
      <c r="N57" s="65">
        <f t="shared" si="7"/>
        <v>400</v>
      </c>
      <c r="O57" s="65">
        <f t="shared" si="7"/>
        <v>400</v>
      </c>
      <c r="P57" s="65">
        <f t="shared" si="7"/>
        <v>600</v>
      </c>
      <c r="Q57" s="65">
        <f t="shared" si="7"/>
        <v>400</v>
      </c>
      <c r="R57" s="65">
        <f t="shared" si="7"/>
        <v>400</v>
      </c>
      <c r="S57" s="65">
        <f t="shared" si="7"/>
        <v>400</v>
      </c>
      <c r="T57" s="65">
        <f t="shared" si="7"/>
        <v>400</v>
      </c>
      <c r="U57" s="65">
        <f t="shared" si="7"/>
        <v>400</v>
      </c>
      <c r="V57" s="65">
        <f t="shared" si="7"/>
        <v>350</v>
      </c>
      <c r="W57" s="65">
        <f t="shared" si="7"/>
        <v>350</v>
      </c>
      <c r="X57" s="65">
        <f t="shared" si="7"/>
        <v>350</v>
      </c>
      <c r="Y57" s="65">
        <f t="shared" si="7"/>
        <v>550</v>
      </c>
      <c r="Z57" s="65">
        <f t="shared" si="7"/>
        <v>330</v>
      </c>
      <c r="AA57" s="65">
        <f t="shared" si="7"/>
        <v>330</v>
      </c>
      <c r="AB57" s="65">
        <f t="shared" si="7"/>
        <v>330</v>
      </c>
      <c r="AC57" s="65">
        <f t="shared" si="7"/>
        <v>330</v>
      </c>
      <c r="AD57" s="65">
        <f t="shared" si="7"/>
        <v>330</v>
      </c>
      <c r="AE57" s="65">
        <f t="shared" si="7"/>
        <v>330</v>
      </c>
      <c r="AF57" s="65">
        <f t="shared" si="7"/>
        <v>330</v>
      </c>
      <c r="AG57" s="65">
        <f t="shared" si="7"/>
        <v>530</v>
      </c>
      <c r="AH57" s="65"/>
      <c r="AI57" s="65"/>
      <c r="AJ57" s="65"/>
      <c r="AK57" s="53"/>
      <c r="AL57" s="69"/>
    </row>
    <row r="58" spans="1:38">
      <c r="A58" s="150"/>
      <c r="B58" s="78"/>
      <c r="C58" s="78"/>
      <c r="D58" s="59"/>
      <c r="E58" s="58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59"/>
      <c r="AK58" s="53"/>
      <c r="AL58" s="69"/>
    </row>
    <row r="59" spans="1:38" ht="19.5" thickBot="1">
      <c r="A59" s="150"/>
      <c r="B59" s="79" t="s">
        <v>99</v>
      </c>
      <c r="C59" s="76">
        <f>SUM(C57:C58)</f>
        <v>350</v>
      </c>
      <c r="D59" s="73"/>
      <c r="E59" s="61">
        <f>SUM(E57:E58)</f>
        <v>0</v>
      </c>
      <c r="F59" s="61">
        <f t="shared" ref="F59:AG59" si="8">SUM(F57:F58)</f>
        <v>400</v>
      </c>
      <c r="G59" s="61">
        <f t="shared" si="8"/>
        <v>450</v>
      </c>
      <c r="H59" s="61">
        <f t="shared" si="8"/>
        <v>500</v>
      </c>
      <c r="I59" s="61">
        <f t="shared" si="8"/>
        <v>420</v>
      </c>
      <c r="J59" s="61">
        <f t="shared" si="8"/>
        <v>400</v>
      </c>
      <c r="K59" s="61">
        <f t="shared" si="8"/>
        <v>500</v>
      </c>
      <c r="L59" s="61">
        <f t="shared" si="8"/>
        <v>400</v>
      </c>
      <c r="M59" s="61">
        <f t="shared" si="8"/>
        <v>400</v>
      </c>
      <c r="N59" s="61">
        <f t="shared" si="8"/>
        <v>400</v>
      </c>
      <c r="O59" s="61">
        <f t="shared" si="8"/>
        <v>400</v>
      </c>
      <c r="P59" s="61">
        <f t="shared" si="8"/>
        <v>600</v>
      </c>
      <c r="Q59" s="61">
        <f t="shared" si="8"/>
        <v>400</v>
      </c>
      <c r="R59" s="61">
        <f t="shared" si="8"/>
        <v>400</v>
      </c>
      <c r="S59" s="61">
        <f t="shared" si="8"/>
        <v>400</v>
      </c>
      <c r="T59" s="61">
        <f t="shared" si="8"/>
        <v>400</v>
      </c>
      <c r="U59" s="61">
        <f t="shared" si="8"/>
        <v>400</v>
      </c>
      <c r="V59" s="61">
        <f t="shared" si="8"/>
        <v>350</v>
      </c>
      <c r="W59" s="61">
        <f t="shared" si="8"/>
        <v>350</v>
      </c>
      <c r="X59" s="61">
        <f t="shared" si="8"/>
        <v>350</v>
      </c>
      <c r="Y59" s="61">
        <f t="shared" si="8"/>
        <v>550</v>
      </c>
      <c r="Z59" s="61">
        <f t="shared" si="8"/>
        <v>330</v>
      </c>
      <c r="AA59" s="61">
        <f t="shared" si="8"/>
        <v>330</v>
      </c>
      <c r="AB59" s="61">
        <f t="shared" si="8"/>
        <v>330</v>
      </c>
      <c r="AC59" s="61">
        <f t="shared" si="8"/>
        <v>330</v>
      </c>
      <c r="AD59" s="61">
        <f t="shared" si="8"/>
        <v>330</v>
      </c>
      <c r="AE59" s="61">
        <f t="shared" si="8"/>
        <v>330</v>
      </c>
      <c r="AF59" s="61">
        <f t="shared" si="8"/>
        <v>330</v>
      </c>
      <c r="AG59" s="61">
        <f t="shared" si="8"/>
        <v>530</v>
      </c>
      <c r="AH59" s="61"/>
      <c r="AI59" s="61"/>
      <c r="AJ59" s="61"/>
      <c r="AK59" s="53"/>
      <c r="AL59" s="69"/>
    </row>
    <row r="60" spans="1:38">
      <c r="A60" s="150"/>
      <c r="B60" s="80" t="s">
        <v>105</v>
      </c>
      <c r="C60" s="80">
        <v>10</v>
      </c>
      <c r="D60" s="56" t="s">
        <v>108</v>
      </c>
      <c r="E60" s="55"/>
      <c r="F60" s="80">
        <v>10</v>
      </c>
      <c r="G60" s="80">
        <v>10</v>
      </c>
      <c r="H60" s="80">
        <v>10</v>
      </c>
      <c r="I60" s="80">
        <v>10</v>
      </c>
      <c r="J60" s="80">
        <v>10</v>
      </c>
      <c r="K60" s="80">
        <v>10</v>
      </c>
      <c r="L60" s="80">
        <v>10</v>
      </c>
      <c r="M60" s="80">
        <v>10</v>
      </c>
      <c r="N60" s="80">
        <v>10</v>
      </c>
      <c r="O60" s="80">
        <v>10</v>
      </c>
      <c r="P60" s="80">
        <v>10</v>
      </c>
      <c r="Q60" s="80">
        <v>10</v>
      </c>
      <c r="R60" s="80">
        <v>10</v>
      </c>
      <c r="S60" s="80">
        <v>10</v>
      </c>
      <c r="T60" s="80">
        <v>10</v>
      </c>
      <c r="U60" s="80">
        <v>10</v>
      </c>
      <c r="V60" s="80">
        <v>10</v>
      </c>
      <c r="W60" s="80">
        <v>10</v>
      </c>
      <c r="X60" s="80">
        <v>10</v>
      </c>
      <c r="Y60" s="80">
        <v>10</v>
      </c>
      <c r="Z60" s="80">
        <v>10</v>
      </c>
      <c r="AA60" s="80">
        <v>10</v>
      </c>
      <c r="AB60" s="80">
        <v>10</v>
      </c>
      <c r="AC60" s="80">
        <v>10</v>
      </c>
      <c r="AD60" s="80">
        <v>10</v>
      </c>
      <c r="AE60" s="80">
        <v>10</v>
      </c>
      <c r="AF60" s="80">
        <v>10</v>
      </c>
      <c r="AG60" s="80">
        <v>10</v>
      </c>
      <c r="AH60" s="80"/>
      <c r="AI60" s="80"/>
      <c r="AJ60" s="56"/>
      <c r="AK60" s="53"/>
      <c r="AL60" s="69"/>
    </row>
    <row r="61" spans="1:38">
      <c r="A61" s="150"/>
      <c r="B61" s="58" t="s">
        <v>106</v>
      </c>
      <c r="C61" s="58">
        <v>6</v>
      </c>
      <c r="D61" s="59" t="s">
        <v>107</v>
      </c>
      <c r="E61" s="58"/>
      <c r="F61" s="58">
        <v>6</v>
      </c>
      <c r="G61" s="58">
        <v>6</v>
      </c>
      <c r="H61" s="58">
        <v>6</v>
      </c>
      <c r="I61" s="58">
        <v>6</v>
      </c>
      <c r="J61" s="58">
        <v>6</v>
      </c>
      <c r="K61" s="58">
        <v>6</v>
      </c>
      <c r="L61" s="58">
        <v>6</v>
      </c>
      <c r="M61" s="58">
        <v>6</v>
      </c>
      <c r="N61" s="58">
        <v>6</v>
      </c>
      <c r="O61" s="58">
        <v>6</v>
      </c>
      <c r="P61" s="58">
        <v>6</v>
      </c>
      <c r="Q61" s="58">
        <v>6</v>
      </c>
      <c r="R61" s="58">
        <v>6</v>
      </c>
      <c r="S61" s="58">
        <v>6</v>
      </c>
      <c r="T61" s="58">
        <v>6</v>
      </c>
      <c r="U61" s="58">
        <v>6</v>
      </c>
      <c r="V61" s="58">
        <v>6</v>
      </c>
      <c r="W61" s="58">
        <v>6</v>
      </c>
      <c r="X61" s="58">
        <v>6</v>
      </c>
      <c r="Y61" s="58">
        <v>6</v>
      </c>
      <c r="Z61" s="58">
        <v>6</v>
      </c>
      <c r="AA61" s="58">
        <v>6</v>
      </c>
      <c r="AB61" s="58">
        <v>6</v>
      </c>
      <c r="AC61" s="58">
        <v>6</v>
      </c>
      <c r="AD61" s="58">
        <v>6</v>
      </c>
      <c r="AE61" s="58">
        <v>6</v>
      </c>
      <c r="AF61" s="58">
        <v>6</v>
      </c>
      <c r="AG61" s="58">
        <v>6</v>
      </c>
      <c r="AH61" s="58"/>
      <c r="AI61" s="58"/>
      <c r="AJ61" s="59"/>
      <c r="AK61" s="53"/>
      <c r="AL61" s="69"/>
    </row>
    <row r="62" spans="1:38">
      <c r="A62" s="150"/>
      <c r="B62" s="58" t="s">
        <v>109</v>
      </c>
      <c r="C62" s="58">
        <v>10</v>
      </c>
      <c r="D62" s="59" t="s">
        <v>205</v>
      </c>
      <c r="E62" s="58"/>
      <c r="F62" s="58">
        <v>15</v>
      </c>
      <c r="G62" s="58">
        <v>15</v>
      </c>
      <c r="H62" s="58">
        <v>15</v>
      </c>
      <c r="I62" s="58">
        <v>15</v>
      </c>
      <c r="J62" s="58">
        <v>15</v>
      </c>
      <c r="K62" s="58">
        <v>15</v>
      </c>
      <c r="L62" s="58">
        <v>15</v>
      </c>
      <c r="M62" s="58">
        <v>15</v>
      </c>
      <c r="N62" s="58">
        <v>15</v>
      </c>
      <c r="O62" s="58">
        <v>15</v>
      </c>
      <c r="P62" s="58">
        <v>15</v>
      </c>
      <c r="Q62" s="58">
        <v>15</v>
      </c>
      <c r="R62" s="58">
        <v>15</v>
      </c>
      <c r="S62" s="58">
        <v>15</v>
      </c>
      <c r="T62" s="58">
        <v>15</v>
      </c>
      <c r="U62" s="58">
        <v>15</v>
      </c>
      <c r="V62" s="58">
        <v>15</v>
      </c>
      <c r="W62" s="58">
        <v>15</v>
      </c>
      <c r="X62" s="58">
        <v>15</v>
      </c>
      <c r="Y62" s="58">
        <v>15</v>
      </c>
      <c r="Z62" s="58">
        <v>15</v>
      </c>
      <c r="AA62" s="58">
        <v>15</v>
      </c>
      <c r="AB62" s="58">
        <v>15</v>
      </c>
      <c r="AC62" s="58">
        <v>15</v>
      </c>
      <c r="AD62" s="58">
        <v>15</v>
      </c>
      <c r="AE62" s="58">
        <v>15</v>
      </c>
      <c r="AF62" s="58">
        <v>15</v>
      </c>
      <c r="AG62" s="58">
        <v>15</v>
      </c>
      <c r="AH62" s="58"/>
      <c r="AI62" s="58"/>
      <c r="AJ62" s="59"/>
      <c r="AK62" s="53"/>
      <c r="AL62" s="69"/>
    </row>
    <row r="63" spans="1:38">
      <c r="A63" s="150"/>
      <c r="B63" s="58" t="s">
        <v>34</v>
      </c>
      <c r="C63" s="58">
        <v>60</v>
      </c>
      <c r="D63" s="59" t="s">
        <v>110</v>
      </c>
      <c r="E63" s="58"/>
      <c r="F63" s="58">
        <v>60</v>
      </c>
      <c r="G63" s="58">
        <v>60</v>
      </c>
      <c r="H63" s="58">
        <v>60</v>
      </c>
      <c r="I63" s="58">
        <v>60</v>
      </c>
      <c r="J63" s="58">
        <v>60</v>
      </c>
      <c r="K63" s="58">
        <v>60</v>
      </c>
      <c r="L63" s="58">
        <v>60</v>
      </c>
      <c r="M63" s="58">
        <v>60</v>
      </c>
      <c r="N63" s="58">
        <v>60</v>
      </c>
      <c r="O63" s="58">
        <v>60</v>
      </c>
      <c r="P63" s="58">
        <v>60</v>
      </c>
      <c r="Q63" s="58">
        <v>60</v>
      </c>
      <c r="R63" s="58">
        <v>60</v>
      </c>
      <c r="S63" s="58">
        <v>60</v>
      </c>
      <c r="T63" s="58">
        <v>60</v>
      </c>
      <c r="U63" s="58">
        <v>60</v>
      </c>
      <c r="V63" s="58">
        <v>60</v>
      </c>
      <c r="W63" s="58">
        <v>60</v>
      </c>
      <c r="X63" s="58">
        <v>60</v>
      </c>
      <c r="Y63" s="58">
        <v>60</v>
      </c>
      <c r="Z63" s="58">
        <v>60</v>
      </c>
      <c r="AA63" s="58">
        <v>60</v>
      </c>
      <c r="AB63" s="58">
        <v>60</v>
      </c>
      <c r="AC63" s="58">
        <v>60</v>
      </c>
      <c r="AD63" s="58">
        <v>60</v>
      </c>
      <c r="AE63" s="58">
        <v>60</v>
      </c>
      <c r="AF63" s="58">
        <v>60</v>
      </c>
      <c r="AG63" s="58">
        <v>60</v>
      </c>
      <c r="AH63" s="58"/>
      <c r="AI63" s="58"/>
      <c r="AJ63" s="59"/>
      <c r="AK63" s="53"/>
      <c r="AL63" s="69"/>
    </row>
    <row r="64" spans="1:38">
      <c r="A64" s="150"/>
      <c r="B64" s="58" t="s">
        <v>95</v>
      </c>
      <c r="C64" s="58">
        <v>2</v>
      </c>
      <c r="D64" s="114" t="s">
        <v>204</v>
      </c>
      <c r="E64" s="58"/>
      <c r="F64" s="58">
        <v>2</v>
      </c>
      <c r="G64" s="58">
        <v>2</v>
      </c>
      <c r="H64" s="58">
        <v>2</v>
      </c>
      <c r="I64" s="58">
        <v>2</v>
      </c>
      <c r="J64" s="58">
        <v>2</v>
      </c>
      <c r="K64" s="58">
        <v>2</v>
      </c>
      <c r="L64" s="58">
        <v>2</v>
      </c>
      <c r="M64" s="58">
        <v>2</v>
      </c>
      <c r="N64" s="58">
        <v>2</v>
      </c>
      <c r="O64" s="58">
        <v>2</v>
      </c>
      <c r="P64" s="58">
        <v>2</v>
      </c>
      <c r="Q64" s="58">
        <v>2</v>
      </c>
      <c r="R64" s="58">
        <v>2</v>
      </c>
      <c r="S64" s="58">
        <v>2</v>
      </c>
      <c r="T64" s="58">
        <v>2</v>
      </c>
      <c r="U64" s="58">
        <v>2</v>
      </c>
      <c r="V64" s="58">
        <v>2</v>
      </c>
      <c r="W64" s="58">
        <v>2</v>
      </c>
      <c r="X64" s="58">
        <v>2</v>
      </c>
      <c r="Y64" s="58">
        <v>2</v>
      </c>
      <c r="Z64" s="58">
        <v>2</v>
      </c>
      <c r="AA64" s="58">
        <v>2</v>
      </c>
      <c r="AB64" s="58">
        <v>2</v>
      </c>
      <c r="AC64" s="58">
        <v>2</v>
      </c>
      <c r="AD64" s="58">
        <v>2</v>
      </c>
      <c r="AE64" s="58">
        <v>2</v>
      </c>
      <c r="AF64" s="58">
        <v>2</v>
      </c>
      <c r="AG64" s="58">
        <v>2</v>
      </c>
      <c r="AH64" s="58"/>
      <c r="AI64" s="58"/>
      <c r="AJ64" s="59"/>
      <c r="AK64" s="53"/>
      <c r="AL64" s="69"/>
    </row>
    <row r="65" spans="1:38">
      <c r="A65" s="150"/>
      <c r="B65" s="58" t="s">
        <v>111</v>
      </c>
      <c r="C65" s="58">
        <v>40</v>
      </c>
      <c r="D65" s="59" t="s">
        <v>112</v>
      </c>
      <c r="E65" s="58"/>
      <c r="F65" s="58">
        <v>40</v>
      </c>
      <c r="G65" s="58">
        <v>40</v>
      </c>
      <c r="H65" s="58">
        <v>40</v>
      </c>
      <c r="I65" s="58">
        <v>40</v>
      </c>
      <c r="J65" s="58">
        <v>40</v>
      </c>
      <c r="K65" s="58">
        <v>40</v>
      </c>
      <c r="L65" s="58">
        <v>40</v>
      </c>
      <c r="M65" s="58">
        <v>40</v>
      </c>
      <c r="N65" s="58">
        <v>40</v>
      </c>
      <c r="O65" s="58">
        <v>40</v>
      </c>
      <c r="P65" s="58">
        <v>40</v>
      </c>
      <c r="Q65" s="58">
        <v>40</v>
      </c>
      <c r="R65" s="58">
        <v>40</v>
      </c>
      <c r="S65" s="58">
        <v>40</v>
      </c>
      <c r="T65" s="58">
        <v>40</v>
      </c>
      <c r="U65" s="58">
        <v>40</v>
      </c>
      <c r="V65" s="58">
        <v>40</v>
      </c>
      <c r="W65" s="58">
        <v>40</v>
      </c>
      <c r="X65" s="58">
        <v>40</v>
      </c>
      <c r="Y65" s="58">
        <v>40</v>
      </c>
      <c r="Z65" s="58">
        <v>40</v>
      </c>
      <c r="AA65" s="58">
        <v>40</v>
      </c>
      <c r="AB65" s="58">
        <v>40</v>
      </c>
      <c r="AC65" s="58">
        <v>40</v>
      </c>
      <c r="AD65" s="58">
        <v>40</v>
      </c>
      <c r="AE65" s="58">
        <v>40</v>
      </c>
      <c r="AF65" s="58">
        <v>40</v>
      </c>
      <c r="AG65" s="58">
        <v>40</v>
      </c>
      <c r="AH65" s="58"/>
      <c r="AI65" s="58"/>
      <c r="AJ65" s="59"/>
      <c r="AK65" s="53"/>
      <c r="AL65" s="69"/>
    </row>
    <row r="66" spans="1:38">
      <c r="A66" s="150"/>
      <c r="B66" s="58" t="s">
        <v>113</v>
      </c>
      <c r="C66" s="58">
        <v>40</v>
      </c>
      <c r="D66" s="59" t="s">
        <v>114</v>
      </c>
      <c r="E66" s="58"/>
      <c r="F66" s="58">
        <v>40</v>
      </c>
      <c r="G66" s="58">
        <v>40</v>
      </c>
      <c r="H66" s="58">
        <v>40</v>
      </c>
      <c r="I66" s="58">
        <v>40</v>
      </c>
      <c r="J66" s="58">
        <v>40</v>
      </c>
      <c r="K66" s="58">
        <v>40</v>
      </c>
      <c r="L66" s="58">
        <v>40</v>
      </c>
      <c r="M66" s="58">
        <v>40</v>
      </c>
      <c r="N66" s="58">
        <v>40</v>
      </c>
      <c r="O66" s="58">
        <v>40</v>
      </c>
      <c r="P66" s="58">
        <v>40</v>
      </c>
      <c r="Q66" s="58">
        <v>40</v>
      </c>
      <c r="R66" s="58">
        <v>40</v>
      </c>
      <c r="S66" s="58">
        <v>40</v>
      </c>
      <c r="T66" s="58">
        <v>40</v>
      </c>
      <c r="U66" s="58">
        <v>40</v>
      </c>
      <c r="V66" s="58">
        <v>40</v>
      </c>
      <c r="W66" s="58">
        <v>40</v>
      </c>
      <c r="X66" s="58">
        <v>40</v>
      </c>
      <c r="Y66" s="58">
        <v>40</v>
      </c>
      <c r="Z66" s="58">
        <v>40</v>
      </c>
      <c r="AA66" s="58">
        <v>40</v>
      </c>
      <c r="AB66" s="58">
        <v>40</v>
      </c>
      <c r="AC66" s="58">
        <v>40</v>
      </c>
      <c r="AD66" s="58">
        <v>40</v>
      </c>
      <c r="AE66" s="58">
        <v>40</v>
      </c>
      <c r="AF66" s="58">
        <v>40</v>
      </c>
      <c r="AG66" s="58">
        <v>40</v>
      </c>
      <c r="AH66" s="58"/>
      <c r="AI66" s="58"/>
      <c r="AJ66" s="59"/>
      <c r="AK66" s="53"/>
      <c r="AL66" s="69"/>
    </row>
    <row r="67" spans="1:38">
      <c r="A67" s="150"/>
      <c r="B67" s="58" t="s">
        <v>115</v>
      </c>
      <c r="C67" s="58">
        <v>80</v>
      </c>
      <c r="D67" s="59" t="s">
        <v>116</v>
      </c>
      <c r="E67" s="58"/>
      <c r="F67" s="58">
        <v>80</v>
      </c>
      <c r="G67" s="58">
        <v>80</v>
      </c>
      <c r="H67" s="58">
        <v>80</v>
      </c>
      <c r="I67" s="58">
        <v>80</v>
      </c>
      <c r="J67" s="58">
        <v>80</v>
      </c>
      <c r="K67" s="58">
        <v>80</v>
      </c>
      <c r="L67" s="58">
        <v>80</v>
      </c>
      <c r="M67" s="58">
        <v>80</v>
      </c>
      <c r="N67" s="58">
        <v>80</v>
      </c>
      <c r="O67" s="58">
        <v>80</v>
      </c>
      <c r="P67" s="58">
        <v>80</v>
      </c>
      <c r="Q67" s="58">
        <v>80</v>
      </c>
      <c r="R67" s="58">
        <v>80</v>
      </c>
      <c r="S67" s="58">
        <v>80</v>
      </c>
      <c r="T67" s="58">
        <v>80</v>
      </c>
      <c r="U67" s="58">
        <v>80</v>
      </c>
      <c r="V67" s="58">
        <v>80</v>
      </c>
      <c r="W67" s="58">
        <v>80</v>
      </c>
      <c r="X67" s="58">
        <v>80</v>
      </c>
      <c r="Y67" s="58">
        <v>80</v>
      </c>
      <c r="Z67" s="58">
        <v>80</v>
      </c>
      <c r="AA67" s="58">
        <v>80</v>
      </c>
      <c r="AB67" s="58">
        <v>80</v>
      </c>
      <c r="AC67" s="58">
        <v>80</v>
      </c>
      <c r="AD67" s="58">
        <v>80</v>
      </c>
      <c r="AE67" s="58">
        <v>80</v>
      </c>
      <c r="AF67" s="58">
        <v>80</v>
      </c>
      <c r="AG67" s="58">
        <v>80</v>
      </c>
      <c r="AH67" s="58"/>
      <c r="AI67" s="58"/>
      <c r="AJ67" s="59"/>
      <c r="AK67" s="53"/>
      <c r="AL67" s="69"/>
    </row>
    <row r="68" spans="1:38">
      <c r="A68" s="150"/>
      <c r="B68" s="58" t="s">
        <v>117</v>
      </c>
      <c r="C68" s="58">
        <v>30</v>
      </c>
      <c r="D68" s="59" t="s">
        <v>118</v>
      </c>
      <c r="E68" s="58"/>
      <c r="F68" s="58">
        <v>30</v>
      </c>
      <c r="G68" s="58">
        <v>30</v>
      </c>
      <c r="H68" s="58">
        <v>30</v>
      </c>
      <c r="I68" s="58">
        <v>30</v>
      </c>
      <c r="J68" s="58">
        <v>30</v>
      </c>
      <c r="K68" s="58">
        <v>30</v>
      </c>
      <c r="L68" s="58">
        <v>30</v>
      </c>
      <c r="M68" s="58">
        <v>30</v>
      </c>
      <c r="N68" s="58">
        <v>30</v>
      </c>
      <c r="O68" s="58">
        <v>30</v>
      </c>
      <c r="P68" s="58">
        <v>30</v>
      </c>
      <c r="Q68" s="58">
        <v>30</v>
      </c>
      <c r="R68" s="58">
        <v>30</v>
      </c>
      <c r="S68" s="58">
        <v>30</v>
      </c>
      <c r="T68" s="58">
        <v>30</v>
      </c>
      <c r="U68" s="58">
        <v>30</v>
      </c>
      <c r="V68" s="58">
        <v>30</v>
      </c>
      <c r="W68" s="58">
        <v>30</v>
      </c>
      <c r="X68" s="58">
        <v>30</v>
      </c>
      <c r="Y68" s="58">
        <v>30</v>
      </c>
      <c r="Z68" s="58">
        <v>30</v>
      </c>
      <c r="AA68" s="58">
        <v>30</v>
      </c>
      <c r="AB68" s="58">
        <v>30</v>
      </c>
      <c r="AC68" s="58">
        <v>30</v>
      </c>
      <c r="AD68" s="58">
        <v>30</v>
      </c>
      <c r="AE68" s="58">
        <v>30</v>
      </c>
      <c r="AF68" s="58">
        <v>30</v>
      </c>
      <c r="AG68" s="58">
        <v>30</v>
      </c>
      <c r="AH68" s="58"/>
      <c r="AI68" s="58"/>
      <c r="AJ68" s="59"/>
      <c r="AK68" s="53"/>
      <c r="AL68" s="69"/>
    </row>
    <row r="69" spans="1:38">
      <c r="A69" s="150"/>
      <c r="B69" s="58" t="s">
        <v>121</v>
      </c>
      <c r="C69" s="58">
        <v>60</v>
      </c>
      <c r="D69" s="59" t="s">
        <v>120</v>
      </c>
      <c r="E69" s="58"/>
      <c r="F69" s="58">
        <v>60</v>
      </c>
      <c r="G69" s="58">
        <v>12</v>
      </c>
      <c r="H69" s="58">
        <v>12</v>
      </c>
      <c r="I69" s="58">
        <v>12</v>
      </c>
      <c r="J69" s="58">
        <v>12</v>
      </c>
      <c r="K69" s="58">
        <v>12</v>
      </c>
      <c r="L69" s="58">
        <v>12</v>
      </c>
      <c r="M69" s="58">
        <v>12</v>
      </c>
      <c r="N69" s="58">
        <v>12</v>
      </c>
      <c r="O69" s="58">
        <v>12</v>
      </c>
      <c r="P69" s="58">
        <v>12</v>
      </c>
      <c r="Q69" s="58">
        <v>12</v>
      </c>
      <c r="R69" s="58">
        <v>12</v>
      </c>
      <c r="S69" s="58">
        <v>12</v>
      </c>
      <c r="T69" s="58">
        <v>12</v>
      </c>
      <c r="U69" s="58">
        <v>12</v>
      </c>
      <c r="V69" s="58">
        <v>12</v>
      </c>
      <c r="W69" s="58">
        <v>12</v>
      </c>
      <c r="X69" s="58">
        <v>12</v>
      </c>
      <c r="Y69" s="58">
        <v>12</v>
      </c>
      <c r="Z69" s="58">
        <v>12</v>
      </c>
      <c r="AA69" s="58">
        <v>12</v>
      </c>
      <c r="AB69" s="58">
        <v>12</v>
      </c>
      <c r="AC69" s="58">
        <v>12</v>
      </c>
      <c r="AD69" s="58">
        <v>12</v>
      </c>
      <c r="AE69" s="58">
        <v>12</v>
      </c>
      <c r="AF69" s="58">
        <v>12</v>
      </c>
      <c r="AG69" s="58">
        <v>12</v>
      </c>
      <c r="AH69" s="58"/>
      <c r="AI69" s="58"/>
      <c r="AJ69" s="59"/>
      <c r="AK69" s="53"/>
      <c r="AL69" s="69"/>
    </row>
    <row r="70" spans="1:38">
      <c r="A70" s="150"/>
      <c r="B70" s="86" t="s">
        <v>169</v>
      </c>
      <c r="C70" s="87"/>
      <c r="D70" s="88" t="s">
        <v>128</v>
      </c>
      <c r="E70" s="86">
        <f t="shared" ref="E70:AG73" si="9">E10</f>
        <v>0</v>
      </c>
      <c r="F70" s="86">
        <f t="shared" si="9"/>
        <v>100</v>
      </c>
      <c r="G70" s="86">
        <f t="shared" si="9"/>
        <v>100</v>
      </c>
      <c r="H70" s="86">
        <f t="shared" si="9"/>
        <v>100</v>
      </c>
      <c r="I70" s="86">
        <f t="shared" si="9"/>
        <v>100</v>
      </c>
      <c r="J70" s="86">
        <f t="shared" si="9"/>
        <v>100</v>
      </c>
      <c r="K70" s="86">
        <f t="shared" si="9"/>
        <v>200</v>
      </c>
      <c r="L70" s="86">
        <f t="shared" si="9"/>
        <v>100</v>
      </c>
      <c r="M70" s="86">
        <f t="shared" si="9"/>
        <v>100</v>
      </c>
      <c r="N70" s="86">
        <f t="shared" si="9"/>
        <v>100</v>
      </c>
      <c r="O70" s="86">
        <f t="shared" si="9"/>
        <v>100</v>
      </c>
      <c r="P70" s="86">
        <f t="shared" si="9"/>
        <v>100</v>
      </c>
      <c r="Q70" s="86">
        <f t="shared" si="9"/>
        <v>100</v>
      </c>
      <c r="R70" s="86">
        <f t="shared" si="9"/>
        <v>100</v>
      </c>
      <c r="S70" s="86">
        <f t="shared" si="9"/>
        <v>100</v>
      </c>
      <c r="T70" s="86">
        <f t="shared" si="9"/>
        <v>100</v>
      </c>
      <c r="U70" s="86">
        <f t="shared" si="9"/>
        <v>100</v>
      </c>
      <c r="V70" s="86">
        <f t="shared" si="9"/>
        <v>50</v>
      </c>
      <c r="W70" s="86">
        <f t="shared" si="9"/>
        <v>50</v>
      </c>
      <c r="X70" s="86">
        <f t="shared" si="9"/>
        <v>50</v>
      </c>
      <c r="Y70" s="86">
        <f t="shared" si="9"/>
        <v>50</v>
      </c>
      <c r="Z70" s="86">
        <f t="shared" si="9"/>
        <v>30</v>
      </c>
      <c r="AA70" s="86">
        <f t="shared" si="9"/>
        <v>30</v>
      </c>
      <c r="AB70" s="86">
        <f t="shared" si="9"/>
        <v>30</v>
      </c>
      <c r="AC70" s="86">
        <f t="shared" si="9"/>
        <v>30</v>
      </c>
      <c r="AD70" s="86">
        <f t="shared" si="9"/>
        <v>30</v>
      </c>
      <c r="AE70" s="86">
        <f t="shared" si="9"/>
        <v>30</v>
      </c>
      <c r="AF70" s="86">
        <f t="shared" si="9"/>
        <v>30</v>
      </c>
      <c r="AG70" s="86">
        <f t="shared" si="9"/>
        <v>30</v>
      </c>
      <c r="AH70" s="86"/>
      <c r="AI70" s="86"/>
      <c r="AJ70" s="86"/>
      <c r="AK70" s="53"/>
      <c r="AL70" s="69"/>
    </row>
    <row r="71" spans="1:38">
      <c r="A71" s="150"/>
      <c r="B71" s="86" t="s">
        <v>170</v>
      </c>
      <c r="C71" s="87"/>
      <c r="D71" s="88" t="s">
        <v>129</v>
      </c>
      <c r="E71" s="86">
        <f t="shared" si="9"/>
        <v>0</v>
      </c>
      <c r="F71" s="86">
        <f t="shared" si="9"/>
        <v>0</v>
      </c>
      <c r="G71" s="86">
        <f t="shared" si="9"/>
        <v>50</v>
      </c>
      <c r="H71" s="86">
        <f t="shared" si="9"/>
        <v>100</v>
      </c>
      <c r="I71" s="86">
        <f t="shared" si="9"/>
        <v>20</v>
      </c>
      <c r="J71" s="86">
        <f t="shared" si="9"/>
        <v>0</v>
      </c>
      <c r="K71" s="86">
        <f t="shared" si="9"/>
        <v>0</v>
      </c>
      <c r="L71" s="86">
        <f t="shared" si="9"/>
        <v>0</v>
      </c>
      <c r="M71" s="86">
        <f t="shared" si="9"/>
        <v>0</v>
      </c>
      <c r="N71" s="86">
        <f t="shared" si="9"/>
        <v>0</v>
      </c>
      <c r="O71" s="86">
        <f t="shared" si="9"/>
        <v>0</v>
      </c>
      <c r="P71" s="86">
        <f t="shared" si="9"/>
        <v>0</v>
      </c>
      <c r="Q71" s="86">
        <f t="shared" si="9"/>
        <v>0</v>
      </c>
      <c r="R71" s="86">
        <f t="shared" si="9"/>
        <v>0</v>
      </c>
      <c r="S71" s="86">
        <f t="shared" si="9"/>
        <v>0</v>
      </c>
      <c r="T71" s="86">
        <f t="shared" si="9"/>
        <v>0</v>
      </c>
      <c r="U71" s="86">
        <f t="shared" si="9"/>
        <v>0</v>
      </c>
      <c r="V71" s="86">
        <f t="shared" si="9"/>
        <v>0</v>
      </c>
      <c r="W71" s="86">
        <f t="shared" si="9"/>
        <v>0</v>
      </c>
      <c r="X71" s="86">
        <f t="shared" si="9"/>
        <v>0</v>
      </c>
      <c r="Y71" s="86">
        <f t="shared" si="9"/>
        <v>0</v>
      </c>
      <c r="Z71" s="86">
        <f t="shared" si="9"/>
        <v>0</v>
      </c>
      <c r="AA71" s="86">
        <f t="shared" si="9"/>
        <v>0</v>
      </c>
      <c r="AB71" s="86">
        <f t="shared" si="9"/>
        <v>0</v>
      </c>
      <c r="AC71" s="86">
        <f t="shared" si="9"/>
        <v>0</v>
      </c>
      <c r="AD71" s="86">
        <f t="shared" si="9"/>
        <v>0</v>
      </c>
      <c r="AE71" s="86">
        <f t="shared" si="9"/>
        <v>0</v>
      </c>
      <c r="AF71" s="86">
        <f t="shared" si="9"/>
        <v>0</v>
      </c>
      <c r="AG71" s="86">
        <f t="shared" si="9"/>
        <v>0</v>
      </c>
      <c r="AH71" s="86"/>
      <c r="AI71" s="86"/>
      <c r="AJ71" s="86"/>
      <c r="AK71" s="53"/>
      <c r="AL71" s="69"/>
    </row>
    <row r="72" spans="1:38">
      <c r="A72" s="150"/>
      <c r="B72" s="86" t="s">
        <v>171</v>
      </c>
      <c r="C72" s="87"/>
      <c r="D72" s="88" t="s">
        <v>130</v>
      </c>
      <c r="E72" s="86">
        <f t="shared" si="9"/>
        <v>0</v>
      </c>
      <c r="F72" s="86">
        <f t="shared" si="9"/>
        <v>0</v>
      </c>
      <c r="G72" s="86">
        <f t="shared" si="9"/>
        <v>0</v>
      </c>
      <c r="H72" s="86">
        <f t="shared" si="9"/>
        <v>0</v>
      </c>
      <c r="I72" s="86">
        <f t="shared" si="9"/>
        <v>0</v>
      </c>
      <c r="J72" s="86">
        <f t="shared" si="9"/>
        <v>0</v>
      </c>
      <c r="K72" s="86">
        <f t="shared" si="9"/>
        <v>0</v>
      </c>
      <c r="L72" s="86">
        <f t="shared" si="9"/>
        <v>0</v>
      </c>
      <c r="M72" s="86">
        <f t="shared" si="9"/>
        <v>0</v>
      </c>
      <c r="N72" s="86">
        <f t="shared" si="9"/>
        <v>0</v>
      </c>
      <c r="O72" s="86">
        <f t="shared" si="9"/>
        <v>0</v>
      </c>
      <c r="P72" s="86">
        <f t="shared" si="9"/>
        <v>0</v>
      </c>
      <c r="Q72" s="86">
        <f t="shared" si="9"/>
        <v>0</v>
      </c>
      <c r="R72" s="86">
        <f t="shared" si="9"/>
        <v>0</v>
      </c>
      <c r="S72" s="86">
        <f t="shared" si="9"/>
        <v>0</v>
      </c>
      <c r="T72" s="86">
        <f t="shared" si="9"/>
        <v>0</v>
      </c>
      <c r="U72" s="86">
        <f t="shared" si="9"/>
        <v>0</v>
      </c>
      <c r="V72" s="86">
        <f t="shared" si="9"/>
        <v>0</v>
      </c>
      <c r="W72" s="86">
        <f t="shared" si="9"/>
        <v>0</v>
      </c>
      <c r="X72" s="86">
        <f t="shared" si="9"/>
        <v>0</v>
      </c>
      <c r="Y72" s="86">
        <f t="shared" si="9"/>
        <v>0</v>
      </c>
      <c r="Z72" s="86">
        <f t="shared" si="9"/>
        <v>0</v>
      </c>
      <c r="AA72" s="86">
        <f t="shared" si="9"/>
        <v>0</v>
      </c>
      <c r="AB72" s="86">
        <f t="shared" si="9"/>
        <v>0</v>
      </c>
      <c r="AC72" s="86">
        <f t="shared" si="9"/>
        <v>0</v>
      </c>
      <c r="AD72" s="86">
        <f t="shared" si="9"/>
        <v>0</v>
      </c>
      <c r="AE72" s="86">
        <f t="shared" si="9"/>
        <v>0</v>
      </c>
      <c r="AF72" s="86">
        <f t="shared" si="9"/>
        <v>0</v>
      </c>
      <c r="AG72" s="86">
        <f t="shared" si="9"/>
        <v>0</v>
      </c>
      <c r="AH72" s="86"/>
      <c r="AI72" s="86"/>
      <c r="AJ72" s="86"/>
      <c r="AK72" s="53"/>
      <c r="AL72" s="69"/>
    </row>
    <row r="73" spans="1:38">
      <c r="A73" s="150"/>
      <c r="B73" s="86" t="s">
        <v>202</v>
      </c>
      <c r="C73" s="87"/>
      <c r="D73" s="88" t="s">
        <v>203</v>
      </c>
      <c r="E73" s="86">
        <f t="shared" si="9"/>
        <v>0</v>
      </c>
      <c r="F73" s="86">
        <f t="shared" si="9"/>
        <v>0</v>
      </c>
      <c r="G73" s="86">
        <f t="shared" si="9"/>
        <v>0</v>
      </c>
      <c r="H73" s="86">
        <f t="shared" si="9"/>
        <v>0</v>
      </c>
      <c r="I73" s="86">
        <f t="shared" si="9"/>
        <v>0</v>
      </c>
      <c r="J73" s="86">
        <f t="shared" si="9"/>
        <v>0</v>
      </c>
      <c r="K73" s="86">
        <f t="shared" si="9"/>
        <v>0</v>
      </c>
      <c r="L73" s="86">
        <f t="shared" si="9"/>
        <v>0</v>
      </c>
      <c r="M73" s="86">
        <f t="shared" si="9"/>
        <v>0</v>
      </c>
      <c r="N73" s="86">
        <f t="shared" si="9"/>
        <v>0</v>
      </c>
      <c r="O73" s="86">
        <f t="shared" si="9"/>
        <v>0</v>
      </c>
      <c r="P73" s="86">
        <f t="shared" si="9"/>
        <v>200</v>
      </c>
      <c r="Q73" s="86">
        <f t="shared" si="9"/>
        <v>0</v>
      </c>
      <c r="R73" s="86">
        <f t="shared" si="9"/>
        <v>0</v>
      </c>
      <c r="S73" s="86">
        <f t="shared" si="9"/>
        <v>0</v>
      </c>
      <c r="T73" s="86">
        <f t="shared" si="9"/>
        <v>0</v>
      </c>
      <c r="U73" s="86">
        <f t="shared" si="9"/>
        <v>0</v>
      </c>
      <c r="V73" s="86">
        <f t="shared" si="9"/>
        <v>0</v>
      </c>
      <c r="W73" s="86">
        <f t="shared" si="9"/>
        <v>0</v>
      </c>
      <c r="X73" s="86">
        <f t="shared" si="9"/>
        <v>0</v>
      </c>
      <c r="Y73" s="86">
        <f t="shared" si="9"/>
        <v>200</v>
      </c>
      <c r="Z73" s="86">
        <f t="shared" si="9"/>
        <v>0</v>
      </c>
      <c r="AA73" s="86">
        <f t="shared" si="9"/>
        <v>0</v>
      </c>
      <c r="AB73" s="86">
        <f t="shared" si="9"/>
        <v>0</v>
      </c>
      <c r="AC73" s="86">
        <f t="shared" si="9"/>
        <v>0</v>
      </c>
      <c r="AD73" s="86">
        <f t="shared" si="9"/>
        <v>0</v>
      </c>
      <c r="AE73" s="86">
        <f t="shared" si="9"/>
        <v>0</v>
      </c>
      <c r="AF73" s="86">
        <f t="shared" si="9"/>
        <v>0</v>
      </c>
      <c r="AG73" s="86">
        <f t="shared" si="9"/>
        <v>200</v>
      </c>
      <c r="AH73" s="86"/>
      <c r="AI73" s="86"/>
      <c r="AJ73" s="86"/>
      <c r="AK73" s="53"/>
      <c r="AL73" s="69"/>
    </row>
    <row r="74" spans="1:38">
      <c r="A74" s="150"/>
      <c r="B74" s="86"/>
      <c r="C74" s="87"/>
      <c r="D74" s="88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53"/>
      <c r="AL74" s="69"/>
    </row>
    <row r="75" spans="1:38">
      <c r="A75" s="150"/>
      <c r="B75" s="86"/>
      <c r="C75" s="87"/>
      <c r="D75" s="88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53"/>
      <c r="AL75" s="69"/>
    </row>
    <row r="76" spans="1:38">
      <c r="A76" s="150"/>
      <c r="B76" s="86"/>
      <c r="C76" s="87"/>
      <c r="D76" s="88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53"/>
      <c r="AL76" s="69"/>
    </row>
    <row r="77" spans="1:38">
      <c r="A77" s="150"/>
      <c r="B77" s="61" t="s">
        <v>100</v>
      </c>
      <c r="C77" s="61"/>
      <c r="D77" s="73"/>
      <c r="E77" s="61">
        <f>SUM(E60:E76)</f>
        <v>0</v>
      </c>
      <c r="F77" s="61">
        <f t="shared" ref="F77:AG77" si="10">SUM(F60:F76)</f>
        <v>443</v>
      </c>
      <c r="G77" s="61">
        <f t="shared" si="10"/>
        <v>445</v>
      </c>
      <c r="H77" s="61">
        <f t="shared" si="10"/>
        <v>495</v>
      </c>
      <c r="I77" s="61">
        <f t="shared" si="10"/>
        <v>415</v>
      </c>
      <c r="J77" s="61">
        <f t="shared" si="10"/>
        <v>395</v>
      </c>
      <c r="K77" s="61">
        <f t="shared" si="10"/>
        <v>495</v>
      </c>
      <c r="L77" s="61">
        <f t="shared" si="10"/>
        <v>395</v>
      </c>
      <c r="M77" s="61">
        <f t="shared" si="10"/>
        <v>395</v>
      </c>
      <c r="N77" s="61">
        <f t="shared" si="10"/>
        <v>395</v>
      </c>
      <c r="O77" s="61">
        <f t="shared" si="10"/>
        <v>395</v>
      </c>
      <c r="P77" s="61">
        <f t="shared" si="10"/>
        <v>595</v>
      </c>
      <c r="Q77" s="61">
        <f t="shared" si="10"/>
        <v>395</v>
      </c>
      <c r="R77" s="61">
        <f t="shared" si="10"/>
        <v>395</v>
      </c>
      <c r="S77" s="61">
        <f t="shared" si="10"/>
        <v>395</v>
      </c>
      <c r="T77" s="61">
        <f t="shared" si="10"/>
        <v>395</v>
      </c>
      <c r="U77" s="61">
        <f t="shared" si="10"/>
        <v>395</v>
      </c>
      <c r="V77" s="61">
        <f t="shared" si="10"/>
        <v>345</v>
      </c>
      <c r="W77" s="61">
        <f t="shared" si="10"/>
        <v>345</v>
      </c>
      <c r="X77" s="61">
        <f t="shared" si="10"/>
        <v>345</v>
      </c>
      <c r="Y77" s="61">
        <f t="shared" si="10"/>
        <v>545</v>
      </c>
      <c r="Z77" s="61">
        <f t="shared" si="10"/>
        <v>325</v>
      </c>
      <c r="AA77" s="61">
        <f t="shared" si="10"/>
        <v>325</v>
      </c>
      <c r="AB77" s="61">
        <f t="shared" si="10"/>
        <v>325</v>
      </c>
      <c r="AC77" s="61">
        <f t="shared" si="10"/>
        <v>325</v>
      </c>
      <c r="AD77" s="61">
        <f t="shared" si="10"/>
        <v>325</v>
      </c>
      <c r="AE77" s="61">
        <f t="shared" si="10"/>
        <v>325</v>
      </c>
      <c r="AF77" s="61">
        <f t="shared" si="10"/>
        <v>325</v>
      </c>
      <c r="AG77" s="61">
        <f t="shared" si="10"/>
        <v>525</v>
      </c>
      <c r="AH77" s="61"/>
      <c r="AI77" s="61"/>
      <c r="AJ77" s="61"/>
      <c r="AK77" s="53"/>
      <c r="AL77" s="69"/>
    </row>
    <row r="78" spans="1:38">
      <c r="A78" s="150"/>
      <c r="B78" s="61" t="s">
        <v>101</v>
      </c>
      <c r="C78" s="61"/>
      <c r="D78" s="73"/>
      <c r="E78" s="61">
        <f>E59-E77</f>
        <v>0</v>
      </c>
      <c r="F78" s="61">
        <f t="shared" ref="F78:AG78" si="11">F59-F77</f>
        <v>-43</v>
      </c>
      <c r="G78" s="61">
        <f t="shared" si="11"/>
        <v>5</v>
      </c>
      <c r="H78" s="61">
        <f t="shared" si="11"/>
        <v>5</v>
      </c>
      <c r="I78" s="61">
        <f t="shared" si="11"/>
        <v>5</v>
      </c>
      <c r="J78" s="61">
        <f t="shared" si="11"/>
        <v>5</v>
      </c>
      <c r="K78" s="61">
        <f t="shared" si="11"/>
        <v>5</v>
      </c>
      <c r="L78" s="61">
        <f t="shared" si="11"/>
        <v>5</v>
      </c>
      <c r="M78" s="61">
        <f t="shared" si="11"/>
        <v>5</v>
      </c>
      <c r="N78" s="61">
        <f t="shared" si="11"/>
        <v>5</v>
      </c>
      <c r="O78" s="61">
        <f t="shared" si="11"/>
        <v>5</v>
      </c>
      <c r="P78" s="61">
        <f t="shared" si="11"/>
        <v>5</v>
      </c>
      <c r="Q78" s="61">
        <f t="shared" si="11"/>
        <v>5</v>
      </c>
      <c r="R78" s="61">
        <f t="shared" si="11"/>
        <v>5</v>
      </c>
      <c r="S78" s="61">
        <f t="shared" si="11"/>
        <v>5</v>
      </c>
      <c r="T78" s="61">
        <f t="shared" si="11"/>
        <v>5</v>
      </c>
      <c r="U78" s="61">
        <f t="shared" si="11"/>
        <v>5</v>
      </c>
      <c r="V78" s="61">
        <f t="shared" si="11"/>
        <v>5</v>
      </c>
      <c r="W78" s="61">
        <f t="shared" si="11"/>
        <v>5</v>
      </c>
      <c r="X78" s="61">
        <f t="shared" si="11"/>
        <v>5</v>
      </c>
      <c r="Y78" s="61">
        <f t="shared" si="11"/>
        <v>5</v>
      </c>
      <c r="Z78" s="61">
        <f t="shared" si="11"/>
        <v>5</v>
      </c>
      <c r="AA78" s="61">
        <f t="shared" si="11"/>
        <v>5</v>
      </c>
      <c r="AB78" s="61">
        <f t="shared" si="11"/>
        <v>5</v>
      </c>
      <c r="AC78" s="61">
        <f t="shared" si="11"/>
        <v>5</v>
      </c>
      <c r="AD78" s="61">
        <f t="shared" si="11"/>
        <v>5</v>
      </c>
      <c r="AE78" s="61">
        <f t="shared" si="11"/>
        <v>5</v>
      </c>
      <c r="AF78" s="61">
        <f t="shared" si="11"/>
        <v>5</v>
      </c>
      <c r="AG78" s="61">
        <f t="shared" si="11"/>
        <v>5</v>
      </c>
      <c r="AH78" s="61"/>
      <c r="AI78" s="61"/>
      <c r="AJ78" s="61"/>
      <c r="AK78" s="53"/>
      <c r="AL78" s="69"/>
    </row>
    <row r="79" spans="1:38" ht="19.5" thickBot="1">
      <c r="A79" s="151"/>
      <c r="B79" s="74" t="s">
        <v>102</v>
      </c>
      <c r="C79" s="74"/>
      <c r="D79" s="75"/>
      <c r="E79" s="120">
        <v>400</v>
      </c>
      <c r="F79" s="74">
        <f>E79+F78</f>
        <v>357</v>
      </c>
      <c r="G79" s="74">
        <f t="shared" ref="G79:AG79" si="12">F79+G78</f>
        <v>362</v>
      </c>
      <c r="H79" s="74">
        <f t="shared" si="12"/>
        <v>367</v>
      </c>
      <c r="I79" s="74">
        <f t="shared" si="12"/>
        <v>372</v>
      </c>
      <c r="J79" s="74">
        <f t="shared" si="12"/>
        <v>377</v>
      </c>
      <c r="K79" s="74">
        <f t="shared" si="12"/>
        <v>382</v>
      </c>
      <c r="L79" s="74">
        <f t="shared" si="12"/>
        <v>387</v>
      </c>
      <c r="M79" s="74">
        <f t="shared" si="12"/>
        <v>392</v>
      </c>
      <c r="N79" s="74">
        <f t="shared" si="12"/>
        <v>397</v>
      </c>
      <c r="O79" s="74">
        <f t="shared" si="12"/>
        <v>402</v>
      </c>
      <c r="P79" s="74">
        <f t="shared" si="12"/>
        <v>407</v>
      </c>
      <c r="Q79" s="74">
        <f t="shared" si="12"/>
        <v>412</v>
      </c>
      <c r="R79" s="74">
        <f t="shared" si="12"/>
        <v>417</v>
      </c>
      <c r="S79" s="74">
        <f t="shared" si="12"/>
        <v>422</v>
      </c>
      <c r="T79" s="74">
        <f t="shared" si="12"/>
        <v>427</v>
      </c>
      <c r="U79" s="74">
        <f t="shared" si="12"/>
        <v>432</v>
      </c>
      <c r="V79" s="74">
        <f t="shared" si="12"/>
        <v>437</v>
      </c>
      <c r="W79" s="74">
        <f t="shared" si="12"/>
        <v>442</v>
      </c>
      <c r="X79" s="74">
        <f t="shared" si="12"/>
        <v>447</v>
      </c>
      <c r="Y79" s="74">
        <f t="shared" si="12"/>
        <v>452</v>
      </c>
      <c r="Z79" s="74">
        <f t="shared" si="12"/>
        <v>457</v>
      </c>
      <c r="AA79" s="74">
        <f t="shared" si="12"/>
        <v>462</v>
      </c>
      <c r="AB79" s="74">
        <f t="shared" si="12"/>
        <v>467</v>
      </c>
      <c r="AC79" s="74">
        <f t="shared" si="12"/>
        <v>472</v>
      </c>
      <c r="AD79" s="74">
        <f t="shared" si="12"/>
        <v>477</v>
      </c>
      <c r="AE79" s="74">
        <f t="shared" si="12"/>
        <v>482</v>
      </c>
      <c r="AF79" s="74">
        <f t="shared" si="12"/>
        <v>487</v>
      </c>
      <c r="AG79" s="74">
        <f t="shared" si="12"/>
        <v>492</v>
      </c>
      <c r="AH79" s="74"/>
      <c r="AI79" s="74"/>
      <c r="AJ79" s="74"/>
      <c r="AK79" s="53"/>
      <c r="AL79" s="69"/>
    </row>
    <row r="80" spans="1:38">
      <c r="A80" s="152" t="s">
        <v>133</v>
      </c>
      <c r="B80" s="89" t="s">
        <v>124</v>
      </c>
      <c r="C80" s="90"/>
      <c r="D80" s="91"/>
      <c r="E80" s="90">
        <f t="shared" ref="E80:AG81" si="13">E55+E78</f>
        <v>0</v>
      </c>
      <c r="F80" s="90">
        <f t="shared" si="13"/>
        <v>-544</v>
      </c>
      <c r="G80" s="90">
        <f t="shared" si="13"/>
        <v>137</v>
      </c>
      <c r="H80" s="90">
        <f t="shared" si="13"/>
        <v>-105</v>
      </c>
      <c r="I80" s="90">
        <f t="shared" si="13"/>
        <v>-25</v>
      </c>
      <c r="J80" s="90">
        <f t="shared" si="13"/>
        <v>-22</v>
      </c>
      <c r="K80" s="90">
        <f t="shared" si="13"/>
        <v>-27</v>
      </c>
      <c r="L80" s="90">
        <f t="shared" si="13"/>
        <v>73</v>
      </c>
      <c r="M80" s="90">
        <f t="shared" si="13"/>
        <v>73</v>
      </c>
      <c r="N80" s="90">
        <f t="shared" si="13"/>
        <v>73</v>
      </c>
      <c r="O80" s="90">
        <f t="shared" si="13"/>
        <v>323</v>
      </c>
      <c r="P80" s="90">
        <f t="shared" si="13"/>
        <v>-127</v>
      </c>
      <c r="Q80" s="90">
        <f t="shared" si="13"/>
        <v>13</v>
      </c>
      <c r="R80" s="90">
        <f t="shared" si="13"/>
        <v>-47</v>
      </c>
      <c r="S80" s="90">
        <f t="shared" si="13"/>
        <v>-47</v>
      </c>
      <c r="T80" s="90">
        <f t="shared" si="13"/>
        <v>-116</v>
      </c>
      <c r="U80" s="90">
        <f t="shared" si="13"/>
        <v>-116</v>
      </c>
      <c r="V80" s="90">
        <f t="shared" si="13"/>
        <v>-2</v>
      </c>
      <c r="W80" s="90">
        <f t="shared" si="13"/>
        <v>-2</v>
      </c>
      <c r="X80" s="90">
        <f t="shared" si="13"/>
        <v>-2</v>
      </c>
      <c r="Y80" s="90">
        <f t="shared" si="13"/>
        <v>2298</v>
      </c>
      <c r="Z80" s="90">
        <f t="shared" si="13"/>
        <v>-159</v>
      </c>
      <c r="AA80" s="90">
        <f t="shared" si="13"/>
        <v>-159</v>
      </c>
      <c r="AB80" s="90">
        <f t="shared" si="13"/>
        <v>-159</v>
      </c>
      <c r="AC80" s="90">
        <f t="shared" si="13"/>
        <v>-159</v>
      </c>
      <c r="AD80" s="90">
        <f t="shared" si="13"/>
        <v>-159</v>
      </c>
      <c r="AE80" s="90">
        <f t="shared" si="13"/>
        <v>-154</v>
      </c>
      <c r="AF80" s="90">
        <f t="shared" si="13"/>
        <v>-154</v>
      </c>
      <c r="AG80" s="90">
        <f t="shared" si="13"/>
        <v>-354</v>
      </c>
      <c r="AH80" s="90"/>
      <c r="AI80" s="90"/>
      <c r="AJ80" s="90"/>
      <c r="AK80" s="53"/>
      <c r="AL80" s="69"/>
    </row>
    <row r="81" spans="1:36" ht="19.5" thickBot="1">
      <c r="A81" s="153"/>
      <c r="B81" s="79" t="s">
        <v>132</v>
      </c>
      <c r="C81" s="74"/>
      <c r="D81" s="92"/>
      <c r="E81" s="74">
        <f t="shared" si="13"/>
        <v>2000</v>
      </c>
      <c r="F81" s="74">
        <f t="shared" si="13"/>
        <v>1456</v>
      </c>
      <c r="G81" s="74">
        <f t="shared" si="13"/>
        <v>1593</v>
      </c>
      <c r="H81" s="74">
        <f t="shared" si="13"/>
        <v>1488</v>
      </c>
      <c r="I81" s="74">
        <f t="shared" si="13"/>
        <v>1463</v>
      </c>
      <c r="J81" s="74">
        <f t="shared" si="13"/>
        <v>1441</v>
      </c>
      <c r="K81" s="74">
        <f t="shared" si="13"/>
        <v>1414</v>
      </c>
      <c r="L81" s="74">
        <f t="shared" si="13"/>
        <v>1487</v>
      </c>
      <c r="M81" s="74">
        <f t="shared" si="13"/>
        <v>1560</v>
      </c>
      <c r="N81" s="74">
        <f t="shared" si="13"/>
        <v>1633</v>
      </c>
      <c r="O81" s="74">
        <f t="shared" si="13"/>
        <v>1956</v>
      </c>
      <c r="P81" s="74">
        <f t="shared" si="13"/>
        <v>1829</v>
      </c>
      <c r="Q81" s="74">
        <f t="shared" si="13"/>
        <v>1842</v>
      </c>
      <c r="R81" s="74">
        <f t="shared" si="13"/>
        <v>1795</v>
      </c>
      <c r="S81" s="74">
        <f t="shared" si="13"/>
        <v>1748</v>
      </c>
      <c r="T81" s="74">
        <f t="shared" si="13"/>
        <v>1632</v>
      </c>
      <c r="U81" s="74">
        <f t="shared" si="13"/>
        <v>1516</v>
      </c>
      <c r="V81" s="74">
        <f t="shared" si="13"/>
        <v>1514</v>
      </c>
      <c r="W81" s="74">
        <f t="shared" si="13"/>
        <v>1512</v>
      </c>
      <c r="X81" s="74">
        <f t="shared" si="13"/>
        <v>1510</v>
      </c>
      <c r="Y81" s="74">
        <f t="shared" si="13"/>
        <v>3808</v>
      </c>
      <c r="Z81" s="74">
        <f t="shared" si="13"/>
        <v>3649</v>
      </c>
      <c r="AA81" s="74">
        <f t="shared" si="13"/>
        <v>3490</v>
      </c>
      <c r="AB81" s="74">
        <f t="shared" si="13"/>
        <v>3331</v>
      </c>
      <c r="AC81" s="74">
        <f t="shared" si="13"/>
        <v>3172</v>
      </c>
      <c r="AD81" s="74">
        <f t="shared" si="13"/>
        <v>3013</v>
      </c>
      <c r="AE81" s="74">
        <f t="shared" si="13"/>
        <v>2859</v>
      </c>
      <c r="AF81" s="74">
        <f t="shared" si="13"/>
        <v>2705</v>
      </c>
      <c r="AG81" s="74">
        <f t="shared" si="13"/>
        <v>2351</v>
      </c>
      <c r="AH81" s="74"/>
      <c r="AI81" s="74"/>
      <c r="AJ81" s="74"/>
    </row>
    <row r="82" spans="1:36" ht="19.5" thickBot="1"/>
    <row r="83" spans="1:36">
      <c r="A83" s="154" t="s">
        <v>137</v>
      </c>
      <c r="B83" s="93" t="s">
        <v>134</v>
      </c>
      <c r="C83" s="94"/>
      <c r="D83" s="95" t="s">
        <v>173</v>
      </c>
      <c r="E83" s="102">
        <v>1900</v>
      </c>
      <c r="F83" s="94">
        <v>0</v>
      </c>
      <c r="G83" s="94">
        <v>0</v>
      </c>
      <c r="H83" s="94">
        <v>0</v>
      </c>
      <c r="I83" s="94">
        <v>0</v>
      </c>
      <c r="J83" s="94">
        <v>0</v>
      </c>
      <c r="K83" s="94">
        <v>0</v>
      </c>
      <c r="L83" s="94">
        <v>0</v>
      </c>
      <c r="M83" s="94">
        <v>0</v>
      </c>
      <c r="N83" s="94">
        <v>0</v>
      </c>
      <c r="O83" s="94">
        <v>0</v>
      </c>
      <c r="P83" s="94">
        <v>0</v>
      </c>
      <c r="Q83" s="94">
        <v>0</v>
      </c>
      <c r="R83" s="94">
        <v>0</v>
      </c>
      <c r="S83" s="94">
        <v>0</v>
      </c>
      <c r="T83" s="94">
        <v>0</v>
      </c>
      <c r="U83" s="94">
        <v>0</v>
      </c>
      <c r="V83" s="94">
        <v>0</v>
      </c>
      <c r="W83" s="94">
        <v>0</v>
      </c>
      <c r="X83" s="94">
        <v>0</v>
      </c>
      <c r="Y83" s="94">
        <v>0</v>
      </c>
      <c r="Z83" s="94">
        <v>0</v>
      </c>
      <c r="AA83" s="94">
        <v>0</v>
      </c>
      <c r="AB83" s="94">
        <v>0</v>
      </c>
      <c r="AC83" s="94">
        <v>0</v>
      </c>
      <c r="AD83" s="94">
        <v>0</v>
      </c>
      <c r="AE83" s="94">
        <v>0</v>
      </c>
      <c r="AF83" s="94">
        <v>0</v>
      </c>
      <c r="AG83" s="94">
        <v>0</v>
      </c>
      <c r="AH83" s="94"/>
      <c r="AI83" s="94"/>
      <c r="AJ83" s="95"/>
    </row>
    <row r="84" spans="1:36">
      <c r="A84" s="155"/>
      <c r="B84" s="99" t="s">
        <v>135</v>
      </c>
      <c r="C84" s="100"/>
      <c r="D84" s="101" t="s">
        <v>174</v>
      </c>
      <c r="E84" s="103">
        <v>0</v>
      </c>
      <c r="F84" s="100">
        <v>0</v>
      </c>
      <c r="G84" s="100">
        <v>0</v>
      </c>
      <c r="H84" s="100">
        <v>0</v>
      </c>
      <c r="I84" s="100">
        <v>0</v>
      </c>
      <c r="J84" s="100">
        <v>0</v>
      </c>
      <c r="K84" s="100">
        <v>0</v>
      </c>
      <c r="L84" s="100">
        <v>0</v>
      </c>
      <c r="M84" s="100">
        <v>0</v>
      </c>
      <c r="N84" s="100">
        <v>0</v>
      </c>
      <c r="O84" s="100">
        <v>0</v>
      </c>
      <c r="P84" s="100">
        <v>0</v>
      </c>
      <c r="Q84" s="100">
        <v>0</v>
      </c>
      <c r="R84" s="100">
        <v>0</v>
      </c>
      <c r="S84" s="100">
        <v>0</v>
      </c>
      <c r="T84" s="100">
        <v>0</v>
      </c>
      <c r="U84" s="100">
        <v>0</v>
      </c>
      <c r="V84" s="100">
        <v>0</v>
      </c>
      <c r="W84" s="100">
        <v>0</v>
      </c>
      <c r="X84" s="100">
        <v>0</v>
      </c>
      <c r="Y84" s="100">
        <v>0</v>
      </c>
      <c r="Z84" s="100">
        <v>0</v>
      </c>
      <c r="AA84" s="100">
        <v>0</v>
      </c>
      <c r="AB84" s="100">
        <v>0</v>
      </c>
      <c r="AC84" s="100">
        <v>0</v>
      </c>
      <c r="AD84" s="100">
        <v>0</v>
      </c>
      <c r="AE84" s="100">
        <v>0</v>
      </c>
      <c r="AF84" s="100">
        <v>0</v>
      </c>
      <c r="AG84" s="100">
        <v>0</v>
      </c>
      <c r="AH84" s="100"/>
      <c r="AI84" s="100"/>
      <c r="AJ84" s="101"/>
    </row>
    <row r="85" spans="1:36" ht="19.5" thickBot="1">
      <c r="A85" s="156"/>
      <c r="B85" s="96" t="s">
        <v>136</v>
      </c>
      <c r="C85" s="97"/>
      <c r="D85" s="98"/>
      <c r="E85" s="104">
        <f>SUM(E83:E84)</f>
        <v>1900</v>
      </c>
      <c r="F85" s="104">
        <f t="shared" ref="F85:AG85" si="14">SUM(F83:F84)</f>
        <v>0</v>
      </c>
      <c r="G85" s="104">
        <f t="shared" si="14"/>
        <v>0</v>
      </c>
      <c r="H85" s="104">
        <f t="shared" si="14"/>
        <v>0</v>
      </c>
      <c r="I85" s="104">
        <f t="shared" si="14"/>
        <v>0</v>
      </c>
      <c r="J85" s="104">
        <f t="shared" si="14"/>
        <v>0</v>
      </c>
      <c r="K85" s="104">
        <f t="shared" si="14"/>
        <v>0</v>
      </c>
      <c r="L85" s="104">
        <f t="shared" si="14"/>
        <v>0</v>
      </c>
      <c r="M85" s="104">
        <f t="shared" si="14"/>
        <v>0</v>
      </c>
      <c r="N85" s="104">
        <f t="shared" si="14"/>
        <v>0</v>
      </c>
      <c r="O85" s="104">
        <f t="shared" si="14"/>
        <v>0</v>
      </c>
      <c r="P85" s="104">
        <f t="shared" si="14"/>
        <v>0</v>
      </c>
      <c r="Q85" s="104">
        <f t="shared" si="14"/>
        <v>0</v>
      </c>
      <c r="R85" s="104">
        <f t="shared" si="14"/>
        <v>0</v>
      </c>
      <c r="S85" s="104">
        <f t="shared" si="14"/>
        <v>0</v>
      </c>
      <c r="T85" s="104">
        <f t="shared" si="14"/>
        <v>0</v>
      </c>
      <c r="U85" s="104">
        <f t="shared" si="14"/>
        <v>0</v>
      </c>
      <c r="V85" s="104">
        <f t="shared" si="14"/>
        <v>0</v>
      </c>
      <c r="W85" s="104">
        <f t="shared" si="14"/>
        <v>0</v>
      </c>
      <c r="X85" s="104">
        <f t="shared" si="14"/>
        <v>0</v>
      </c>
      <c r="Y85" s="104">
        <f t="shared" si="14"/>
        <v>0</v>
      </c>
      <c r="Z85" s="104">
        <f t="shared" si="14"/>
        <v>0</v>
      </c>
      <c r="AA85" s="104">
        <f t="shared" si="14"/>
        <v>0</v>
      </c>
      <c r="AB85" s="104">
        <f t="shared" si="14"/>
        <v>0</v>
      </c>
      <c r="AC85" s="104">
        <f t="shared" si="14"/>
        <v>0</v>
      </c>
      <c r="AD85" s="104">
        <f t="shared" si="14"/>
        <v>0</v>
      </c>
      <c r="AE85" s="104">
        <f t="shared" si="14"/>
        <v>0</v>
      </c>
      <c r="AF85" s="104">
        <f t="shared" si="14"/>
        <v>0</v>
      </c>
      <c r="AG85" s="104">
        <f t="shared" si="14"/>
        <v>0</v>
      </c>
      <c r="AH85" s="104"/>
      <c r="AI85" s="104"/>
      <c r="AJ85" s="104"/>
    </row>
    <row r="87" spans="1:36">
      <c r="E87" s="121"/>
    </row>
    <row r="89" spans="1:36" ht="24">
      <c r="E89" s="122" t="s">
        <v>189</v>
      </c>
    </row>
    <row r="90" spans="1:36" ht="19.5" thickBot="1"/>
    <row r="91" spans="1:36" ht="19.5" thickBot="1">
      <c r="E91" s="123" t="s">
        <v>190</v>
      </c>
      <c r="F91" s="105">
        <f t="shared" ref="F91:AJ91" si="15">F1</f>
        <v>2025</v>
      </c>
      <c r="G91" s="124">
        <f t="shared" si="15"/>
        <v>2026</v>
      </c>
      <c r="H91" s="124">
        <f t="shared" si="15"/>
        <v>2027</v>
      </c>
      <c r="I91" s="124">
        <f t="shared" si="15"/>
        <v>2028</v>
      </c>
      <c r="J91" s="124">
        <f t="shared" si="15"/>
        <v>2029</v>
      </c>
      <c r="K91" s="124">
        <f t="shared" si="15"/>
        <v>2030</v>
      </c>
      <c r="L91" s="124">
        <f t="shared" si="15"/>
        <v>2031</v>
      </c>
      <c r="M91" s="124">
        <f t="shared" si="15"/>
        <v>2032</v>
      </c>
      <c r="N91" s="124">
        <f t="shared" si="15"/>
        <v>2033</v>
      </c>
      <c r="O91" s="124">
        <f t="shared" si="15"/>
        <v>2034</v>
      </c>
      <c r="P91" s="124">
        <f t="shared" si="15"/>
        <v>2035</v>
      </c>
      <c r="Q91" s="124">
        <f t="shared" si="15"/>
        <v>2036</v>
      </c>
      <c r="R91" s="124">
        <f t="shared" si="15"/>
        <v>2037</v>
      </c>
      <c r="S91" s="124">
        <f t="shared" si="15"/>
        <v>2038</v>
      </c>
      <c r="T91" s="124">
        <f t="shared" si="15"/>
        <v>2039</v>
      </c>
      <c r="U91" s="124">
        <f t="shared" si="15"/>
        <v>2040</v>
      </c>
      <c r="V91" s="124">
        <f t="shared" si="15"/>
        <v>2041</v>
      </c>
      <c r="W91" s="124">
        <f t="shared" si="15"/>
        <v>2042</v>
      </c>
      <c r="X91" s="124">
        <f t="shared" si="15"/>
        <v>2043</v>
      </c>
      <c r="Y91" s="124">
        <f t="shared" si="15"/>
        <v>2044</v>
      </c>
      <c r="Z91" s="124">
        <f t="shared" si="15"/>
        <v>2045</v>
      </c>
      <c r="AA91" s="124">
        <f t="shared" si="15"/>
        <v>2046</v>
      </c>
      <c r="AB91" s="124">
        <f t="shared" si="15"/>
        <v>2047</v>
      </c>
      <c r="AC91" s="124">
        <f t="shared" si="15"/>
        <v>2048</v>
      </c>
      <c r="AD91" s="124">
        <f t="shared" si="15"/>
        <v>2049</v>
      </c>
      <c r="AE91" s="124">
        <f t="shared" si="15"/>
        <v>2050</v>
      </c>
      <c r="AF91" s="124">
        <f t="shared" si="15"/>
        <v>2051</v>
      </c>
      <c r="AG91" s="124">
        <f t="shared" si="15"/>
        <v>2052</v>
      </c>
      <c r="AH91" s="124">
        <f t="shared" si="15"/>
        <v>2053</v>
      </c>
      <c r="AI91" s="124">
        <f t="shared" si="15"/>
        <v>2054</v>
      </c>
      <c r="AJ91" s="125">
        <f t="shared" si="15"/>
        <v>0</v>
      </c>
    </row>
    <row r="92" spans="1:36">
      <c r="E92" s="126" t="s">
        <v>175</v>
      </c>
      <c r="F92" s="93">
        <v>1900</v>
      </c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5"/>
    </row>
    <row r="93" spans="1:36">
      <c r="E93" s="127" t="s">
        <v>176</v>
      </c>
      <c r="F93" s="109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9"/>
    </row>
    <row r="94" spans="1:36">
      <c r="E94" s="127" t="s">
        <v>177</v>
      </c>
      <c r="F94" s="109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9"/>
    </row>
    <row r="95" spans="1:36">
      <c r="E95" s="127" t="s">
        <v>178</v>
      </c>
      <c r="F95" s="109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9"/>
    </row>
    <row r="96" spans="1:36">
      <c r="E96" s="127" t="s">
        <v>179</v>
      </c>
      <c r="F96" s="109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9"/>
    </row>
    <row r="97" spans="5:36">
      <c r="E97" s="127" t="s">
        <v>180</v>
      </c>
      <c r="F97" s="109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9"/>
    </row>
    <row r="98" spans="5:36">
      <c r="E98" s="127" t="s">
        <v>181</v>
      </c>
      <c r="F98" s="109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9"/>
    </row>
    <row r="99" spans="5:36">
      <c r="E99" s="127" t="s">
        <v>182</v>
      </c>
      <c r="F99" s="109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9"/>
    </row>
    <row r="100" spans="5:36">
      <c r="E100" s="127" t="s">
        <v>183</v>
      </c>
      <c r="F100" s="109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9"/>
    </row>
    <row r="101" spans="5:36">
      <c r="E101" s="127" t="s">
        <v>184</v>
      </c>
      <c r="F101" s="109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9"/>
    </row>
    <row r="102" spans="5:36">
      <c r="E102" s="127" t="s">
        <v>185</v>
      </c>
      <c r="F102" s="109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9"/>
    </row>
    <row r="103" spans="5:36" ht="19.5" thickBot="1">
      <c r="E103" s="130" t="s">
        <v>186</v>
      </c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8"/>
    </row>
    <row r="104" spans="5:36">
      <c r="E104" s="131" t="s">
        <v>188</v>
      </c>
      <c r="F104" s="89">
        <f>F81</f>
        <v>1456</v>
      </c>
      <c r="G104" s="90">
        <f t="shared" ref="G104:AJ104" si="16">G81</f>
        <v>1593</v>
      </c>
      <c r="H104" s="90">
        <f t="shared" si="16"/>
        <v>1488</v>
      </c>
      <c r="I104" s="90">
        <f t="shared" si="16"/>
        <v>1463</v>
      </c>
      <c r="J104" s="90">
        <f t="shared" si="16"/>
        <v>1441</v>
      </c>
      <c r="K104" s="90">
        <f t="shared" si="16"/>
        <v>1414</v>
      </c>
      <c r="L104" s="90">
        <f t="shared" si="16"/>
        <v>1487</v>
      </c>
      <c r="M104" s="90">
        <f t="shared" si="16"/>
        <v>1560</v>
      </c>
      <c r="N104" s="90">
        <f t="shared" si="16"/>
        <v>1633</v>
      </c>
      <c r="O104" s="90">
        <f t="shared" si="16"/>
        <v>1956</v>
      </c>
      <c r="P104" s="90">
        <f t="shared" si="16"/>
        <v>1829</v>
      </c>
      <c r="Q104" s="90">
        <f t="shared" si="16"/>
        <v>1842</v>
      </c>
      <c r="R104" s="90">
        <f t="shared" si="16"/>
        <v>1795</v>
      </c>
      <c r="S104" s="90">
        <f t="shared" si="16"/>
        <v>1748</v>
      </c>
      <c r="T104" s="90">
        <f t="shared" si="16"/>
        <v>1632</v>
      </c>
      <c r="U104" s="90">
        <f t="shared" si="16"/>
        <v>1516</v>
      </c>
      <c r="V104" s="90">
        <f t="shared" si="16"/>
        <v>1514</v>
      </c>
      <c r="W104" s="90">
        <f t="shared" si="16"/>
        <v>1512</v>
      </c>
      <c r="X104" s="90">
        <f t="shared" si="16"/>
        <v>1510</v>
      </c>
      <c r="Y104" s="90">
        <f t="shared" si="16"/>
        <v>3808</v>
      </c>
      <c r="Z104" s="90">
        <f t="shared" si="16"/>
        <v>3649</v>
      </c>
      <c r="AA104" s="90">
        <f t="shared" si="16"/>
        <v>3490</v>
      </c>
      <c r="AB104" s="90">
        <f t="shared" si="16"/>
        <v>3331</v>
      </c>
      <c r="AC104" s="90">
        <f t="shared" si="16"/>
        <v>3172</v>
      </c>
      <c r="AD104" s="90">
        <f t="shared" si="16"/>
        <v>3013</v>
      </c>
      <c r="AE104" s="90">
        <f t="shared" si="16"/>
        <v>2859</v>
      </c>
      <c r="AF104" s="90">
        <f t="shared" si="16"/>
        <v>2705</v>
      </c>
      <c r="AG104" s="90">
        <f t="shared" si="16"/>
        <v>2351</v>
      </c>
      <c r="AH104" s="90">
        <f t="shared" si="16"/>
        <v>0</v>
      </c>
      <c r="AI104" s="90">
        <f t="shared" si="16"/>
        <v>0</v>
      </c>
      <c r="AJ104" s="132">
        <f t="shared" si="16"/>
        <v>0</v>
      </c>
    </row>
    <row r="105" spans="5:36" ht="19.5" thickBot="1">
      <c r="E105" s="133" t="s">
        <v>187</v>
      </c>
      <c r="F105" s="79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134"/>
    </row>
    <row r="109" spans="5:36" ht="24">
      <c r="E109" s="122" t="s">
        <v>192</v>
      </c>
    </row>
    <row r="110" spans="5:36" ht="19.5" thickBot="1"/>
    <row r="111" spans="5:36" ht="19.5" thickBot="1">
      <c r="E111" s="123" t="s">
        <v>191</v>
      </c>
      <c r="F111" s="105">
        <v>2025</v>
      </c>
      <c r="G111" s="124">
        <v>2026</v>
      </c>
      <c r="H111" s="124">
        <v>2027</v>
      </c>
      <c r="I111" s="124">
        <v>2028</v>
      </c>
      <c r="J111" s="124">
        <v>2029</v>
      </c>
      <c r="K111" s="124">
        <v>2030</v>
      </c>
      <c r="L111" s="124">
        <v>2031</v>
      </c>
      <c r="M111" s="124">
        <v>2032</v>
      </c>
      <c r="N111" s="124">
        <v>2033</v>
      </c>
      <c r="O111" s="124">
        <v>2034</v>
      </c>
      <c r="P111" s="124">
        <v>2035</v>
      </c>
      <c r="Q111" s="124">
        <v>2036</v>
      </c>
      <c r="R111" s="124">
        <v>2037</v>
      </c>
      <c r="S111" s="124">
        <v>2038</v>
      </c>
      <c r="T111" s="124">
        <v>2039</v>
      </c>
      <c r="U111" s="124">
        <v>2040</v>
      </c>
      <c r="V111" s="124">
        <v>2041</v>
      </c>
      <c r="W111" s="124">
        <v>2042</v>
      </c>
      <c r="X111" s="124">
        <v>2043</v>
      </c>
      <c r="Y111" s="124">
        <v>2044</v>
      </c>
      <c r="Z111" s="124">
        <v>2045</v>
      </c>
      <c r="AA111" s="124">
        <v>2046</v>
      </c>
      <c r="AB111" s="124">
        <v>2047</v>
      </c>
      <c r="AC111" s="124">
        <v>2048</v>
      </c>
      <c r="AD111" s="124">
        <v>2049</v>
      </c>
      <c r="AE111" s="124">
        <v>2050</v>
      </c>
      <c r="AF111" s="124">
        <v>2051</v>
      </c>
      <c r="AG111" s="124">
        <v>2052</v>
      </c>
      <c r="AH111" s="124">
        <v>2053</v>
      </c>
      <c r="AI111" s="124">
        <v>2054</v>
      </c>
      <c r="AJ111" s="125">
        <v>0</v>
      </c>
    </row>
    <row r="112" spans="5:36">
      <c r="E112" s="126" t="s">
        <v>175</v>
      </c>
      <c r="F112" s="93">
        <v>1500</v>
      </c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5"/>
    </row>
    <row r="113" spans="5:36">
      <c r="E113" s="127" t="s">
        <v>176</v>
      </c>
      <c r="F113" s="109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9"/>
    </row>
    <row r="114" spans="5:36">
      <c r="E114" s="127" t="s">
        <v>177</v>
      </c>
      <c r="F114" s="109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9"/>
    </row>
    <row r="115" spans="5:36">
      <c r="E115" s="127" t="s">
        <v>178</v>
      </c>
      <c r="F115" s="109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9"/>
    </row>
    <row r="116" spans="5:36">
      <c r="E116" s="127" t="s">
        <v>179</v>
      </c>
      <c r="F116" s="109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9"/>
    </row>
    <row r="117" spans="5:36">
      <c r="E117" s="127" t="s">
        <v>180</v>
      </c>
      <c r="F117" s="109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9"/>
    </row>
    <row r="118" spans="5:36">
      <c r="E118" s="127" t="s">
        <v>181</v>
      </c>
      <c r="F118" s="109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9"/>
    </row>
    <row r="119" spans="5:36">
      <c r="E119" s="127" t="s">
        <v>182</v>
      </c>
      <c r="F119" s="109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9"/>
    </row>
    <row r="120" spans="5:36">
      <c r="E120" s="127" t="s">
        <v>183</v>
      </c>
      <c r="F120" s="109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9"/>
    </row>
    <row r="121" spans="5:36">
      <c r="E121" s="127" t="s">
        <v>184</v>
      </c>
      <c r="F121" s="109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9"/>
    </row>
    <row r="122" spans="5:36">
      <c r="E122" s="127" t="s">
        <v>185</v>
      </c>
      <c r="F122" s="109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9"/>
    </row>
    <row r="123" spans="5:36" ht="19.5" thickBot="1">
      <c r="E123" s="130" t="s">
        <v>186</v>
      </c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8"/>
    </row>
    <row r="124" spans="5:36">
      <c r="E124" s="131" t="s">
        <v>188</v>
      </c>
      <c r="F124" s="89">
        <f t="shared" ref="F124:AJ124" si="17">F56</f>
        <v>1099</v>
      </c>
      <c r="G124" s="90">
        <f t="shared" si="17"/>
        <v>1231</v>
      </c>
      <c r="H124" s="90">
        <f t="shared" si="17"/>
        <v>1121</v>
      </c>
      <c r="I124" s="90">
        <f t="shared" si="17"/>
        <v>1091</v>
      </c>
      <c r="J124" s="90">
        <f t="shared" si="17"/>
        <v>1064</v>
      </c>
      <c r="K124" s="90">
        <f t="shared" si="17"/>
        <v>1032</v>
      </c>
      <c r="L124" s="90">
        <f t="shared" si="17"/>
        <v>1100</v>
      </c>
      <c r="M124" s="90">
        <f t="shared" si="17"/>
        <v>1168</v>
      </c>
      <c r="N124" s="90">
        <f t="shared" si="17"/>
        <v>1236</v>
      </c>
      <c r="O124" s="90">
        <f t="shared" si="17"/>
        <v>1554</v>
      </c>
      <c r="P124" s="90">
        <f t="shared" si="17"/>
        <v>1422</v>
      </c>
      <c r="Q124" s="90">
        <f t="shared" si="17"/>
        <v>1430</v>
      </c>
      <c r="R124" s="90">
        <f t="shared" si="17"/>
        <v>1378</v>
      </c>
      <c r="S124" s="90">
        <f t="shared" si="17"/>
        <v>1326</v>
      </c>
      <c r="T124" s="90">
        <f t="shared" si="17"/>
        <v>1205</v>
      </c>
      <c r="U124" s="90">
        <f t="shared" si="17"/>
        <v>1084</v>
      </c>
      <c r="V124" s="90">
        <f t="shared" si="17"/>
        <v>1077</v>
      </c>
      <c r="W124" s="90">
        <f t="shared" si="17"/>
        <v>1070</v>
      </c>
      <c r="X124" s="90">
        <f t="shared" si="17"/>
        <v>1063</v>
      </c>
      <c r="Y124" s="90">
        <f t="shared" si="17"/>
        <v>3356</v>
      </c>
      <c r="Z124" s="90">
        <f t="shared" si="17"/>
        <v>3192</v>
      </c>
      <c r="AA124" s="90">
        <f t="shared" si="17"/>
        <v>3028</v>
      </c>
      <c r="AB124" s="90">
        <f t="shared" si="17"/>
        <v>2864</v>
      </c>
      <c r="AC124" s="90">
        <f t="shared" si="17"/>
        <v>2700</v>
      </c>
      <c r="AD124" s="90">
        <f t="shared" si="17"/>
        <v>2536</v>
      </c>
      <c r="AE124" s="90">
        <f t="shared" si="17"/>
        <v>2377</v>
      </c>
      <c r="AF124" s="90">
        <f t="shared" si="17"/>
        <v>2218</v>
      </c>
      <c r="AG124" s="90">
        <f t="shared" si="17"/>
        <v>1859</v>
      </c>
      <c r="AH124" s="90">
        <f t="shared" si="17"/>
        <v>0</v>
      </c>
      <c r="AI124" s="90">
        <f t="shared" si="17"/>
        <v>0</v>
      </c>
      <c r="AJ124" s="132">
        <f t="shared" si="17"/>
        <v>0</v>
      </c>
    </row>
    <row r="125" spans="5:36" ht="19.5" thickBot="1">
      <c r="E125" s="133" t="s">
        <v>187</v>
      </c>
      <c r="F125" s="79">
        <f>F124-F123</f>
        <v>1099</v>
      </c>
      <c r="G125" s="74">
        <f t="shared" ref="G125:AJ125" si="18">G124-G123</f>
        <v>1231</v>
      </c>
      <c r="H125" s="74">
        <f t="shared" si="18"/>
        <v>1121</v>
      </c>
      <c r="I125" s="74">
        <f t="shared" si="18"/>
        <v>1091</v>
      </c>
      <c r="J125" s="74">
        <f t="shared" si="18"/>
        <v>1064</v>
      </c>
      <c r="K125" s="74">
        <f t="shared" si="18"/>
        <v>1032</v>
      </c>
      <c r="L125" s="74">
        <f t="shared" si="18"/>
        <v>1100</v>
      </c>
      <c r="M125" s="74">
        <f t="shared" si="18"/>
        <v>1168</v>
      </c>
      <c r="N125" s="74">
        <f t="shared" si="18"/>
        <v>1236</v>
      </c>
      <c r="O125" s="74">
        <f t="shared" si="18"/>
        <v>1554</v>
      </c>
      <c r="P125" s="74">
        <f t="shared" si="18"/>
        <v>1422</v>
      </c>
      <c r="Q125" s="74">
        <f t="shared" si="18"/>
        <v>1430</v>
      </c>
      <c r="R125" s="74">
        <f t="shared" si="18"/>
        <v>1378</v>
      </c>
      <c r="S125" s="74">
        <f t="shared" si="18"/>
        <v>1326</v>
      </c>
      <c r="T125" s="74">
        <f t="shared" si="18"/>
        <v>1205</v>
      </c>
      <c r="U125" s="74">
        <f t="shared" si="18"/>
        <v>1084</v>
      </c>
      <c r="V125" s="74">
        <f t="shared" si="18"/>
        <v>1077</v>
      </c>
      <c r="W125" s="74">
        <f t="shared" si="18"/>
        <v>1070</v>
      </c>
      <c r="X125" s="74">
        <f t="shared" si="18"/>
        <v>1063</v>
      </c>
      <c r="Y125" s="74">
        <f t="shared" si="18"/>
        <v>3356</v>
      </c>
      <c r="Z125" s="74">
        <f t="shared" si="18"/>
        <v>3192</v>
      </c>
      <c r="AA125" s="74">
        <f t="shared" si="18"/>
        <v>3028</v>
      </c>
      <c r="AB125" s="74">
        <f t="shared" si="18"/>
        <v>2864</v>
      </c>
      <c r="AC125" s="74">
        <f t="shared" si="18"/>
        <v>2700</v>
      </c>
      <c r="AD125" s="74">
        <f t="shared" si="18"/>
        <v>2536</v>
      </c>
      <c r="AE125" s="74">
        <f t="shared" si="18"/>
        <v>2377</v>
      </c>
      <c r="AF125" s="74">
        <f t="shared" si="18"/>
        <v>2218</v>
      </c>
      <c r="AG125" s="74">
        <f t="shared" si="18"/>
        <v>1859</v>
      </c>
      <c r="AH125" s="74">
        <f t="shared" si="18"/>
        <v>0</v>
      </c>
      <c r="AI125" s="74">
        <f t="shared" si="18"/>
        <v>0</v>
      </c>
      <c r="AJ125" s="134">
        <f t="shared" si="18"/>
        <v>0</v>
      </c>
    </row>
    <row r="129" spans="5:36" ht="24">
      <c r="E129" s="122" t="s">
        <v>193</v>
      </c>
    </row>
    <row r="130" spans="5:36" ht="19.5" thickBot="1"/>
    <row r="131" spans="5:36" ht="19.5" thickBot="1">
      <c r="E131" s="123" t="s">
        <v>191</v>
      </c>
      <c r="F131" s="105">
        <v>2025</v>
      </c>
      <c r="G131" s="124">
        <v>2026</v>
      </c>
      <c r="H131" s="124">
        <v>2027</v>
      </c>
      <c r="I131" s="124">
        <v>2028</v>
      </c>
      <c r="J131" s="124">
        <v>2029</v>
      </c>
      <c r="K131" s="124">
        <v>2030</v>
      </c>
      <c r="L131" s="124">
        <v>2031</v>
      </c>
      <c r="M131" s="124">
        <v>2032</v>
      </c>
      <c r="N131" s="124">
        <v>2033</v>
      </c>
      <c r="O131" s="124">
        <v>2034</v>
      </c>
      <c r="P131" s="124">
        <v>2035</v>
      </c>
      <c r="Q131" s="124">
        <v>2036</v>
      </c>
      <c r="R131" s="124">
        <v>2037</v>
      </c>
      <c r="S131" s="124">
        <v>2038</v>
      </c>
      <c r="T131" s="124">
        <v>2039</v>
      </c>
      <c r="U131" s="124">
        <v>2040</v>
      </c>
      <c r="V131" s="124">
        <v>2041</v>
      </c>
      <c r="W131" s="124">
        <v>2042</v>
      </c>
      <c r="X131" s="124">
        <v>2043</v>
      </c>
      <c r="Y131" s="124">
        <v>2044</v>
      </c>
      <c r="Z131" s="124">
        <v>2045</v>
      </c>
      <c r="AA131" s="124">
        <v>2046</v>
      </c>
      <c r="AB131" s="124">
        <v>2047</v>
      </c>
      <c r="AC131" s="124">
        <v>2048</v>
      </c>
      <c r="AD131" s="124">
        <v>2049</v>
      </c>
      <c r="AE131" s="124">
        <v>2050</v>
      </c>
      <c r="AF131" s="124">
        <v>2051</v>
      </c>
      <c r="AG131" s="124">
        <v>2052</v>
      </c>
      <c r="AH131" s="124">
        <v>2053</v>
      </c>
      <c r="AI131" s="124">
        <v>2054</v>
      </c>
      <c r="AJ131" s="125">
        <v>0</v>
      </c>
    </row>
    <row r="132" spans="5:36">
      <c r="E132" s="126" t="s">
        <v>175</v>
      </c>
      <c r="F132" s="93">
        <v>400</v>
      </c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5"/>
    </row>
    <row r="133" spans="5:36">
      <c r="E133" s="127" t="s">
        <v>176</v>
      </c>
      <c r="F133" s="109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9"/>
    </row>
    <row r="134" spans="5:36">
      <c r="E134" s="127" t="s">
        <v>177</v>
      </c>
      <c r="F134" s="109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9"/>
    </row>
    <row r="135" spans="5:36">
      <c r="E135" s="127" t="s">
        <v>178</v>
      </c>
      <c r="F135" s="109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9"/>
    </row>
    <row r="136" spans="5:36">
      <c r="E136" s="127" t="s">
        <v>179</v>
      </c>
      <c r="F136" s="109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9"/>
    </row>
    <row r="137" spans="5:36">
      <c r="E137" s="127" t="s">
        <v>180</v>
      </c>
      <c r="F137" s="109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9"/>
    </row>
    <row r="138" spans="5:36">
      <c r="E138" s="127" t="s">
        <v>181</v>
      </c>
      <c r="F138" s="109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9"/>
    </row>
    <row r="139" spans="5:36">
      <c r="E139" s="127" t="s">
        <v>182</v>
      </c>
      <c r="F139" s="109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9"/>
    </row>
    <row r="140" spans="5:36">
      <c r="E140" s="127" t="s">
        <v>183</v>
      </c>
      <c r="F140" s="109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9"/>
    </row>
    <row r="141" spans="5:36">
      <c r="E141" s="127" t="s">
        <v>184</v>
      </c>
      <c r="F141" s="109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9"/>
    </row>
    <row r="142" spans="5:36">
      <c r="E142" s="127" t="s">
        <v>185</v>
      </c>
      <c r="F142" s="109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9"/>
    </row>
    <row r="143" spans="5:36" ht="19.5" thickBot="1">
      <c r="E143" s="130" t="s">
        <v>186</v>
      </c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8"/>
    </row>
    <row r="144" spans="5:36">
      <c r="E144" s="131" t="s">
        <v>188</v>
      </c>
      <c r="F144" s="89">
        <f>F79</f>
        <v>357</v>
      </c>
      <c r="G144" s="90">
        <f t="shared" ref="G144:AJ144" si="19">G79</f>
        <v>362</v>
      </c>
      <c r="H144" s="90">
        <f t="shared" si="19"/>
        <v>367</v>
      </c>
      <c r="I144" s="90">
        <f t="shared" si="19"/>
        <v>372</v>
      </c>
      <c r="J144" s="90">
        <f t="shared" si="19"/>
        <v>377</v>
      </c>
      <c r="K144" s="90">
        <f t="shared" si="19"/>
        <v>382</v>
      </c>
      <c r="L144" s="90">
        <f t="shared" si="19"/>
        <v>387</v>
      </c>
      <c r="M144" s="90">
        <f t="shared" si="19"/>
        <v>392</v>
      </c>
      <c r="N144" s="90">
        <f t="shared" si="19"/>
        <v>397</v>
      </c>
      <c r="O144" s="90">
        <f t="shared" si="19"/>
        <v>402</v>
      </c>
      <c r="P144" s="90">
        <f t="shared" si="19"/>
        <v>407</v>
      </c>
      <c r="Q144" s="90">
        <f t="shared" si="19"/>
        <v>412</v>
      </c>
      <c r="R144" s="90">
        <f t="shared" si="19"/>
        <v>417</v>
      </c>
      <c r="S144" s="90">
        <f t="shared" si="19"/>
        <v>422</v>
      </c>
      <c r="T144" s="90">
        <f t="shared" si="19"/>
        <v>427</v>
      </c>
      <c r="U144" s="90">
        <f t="shared" si="19"/>
        <v>432</v>
      </c>
      <c r="V144" s="90">
        <f t="shared" si="19"/>
        <v>437</v>
      </c>
      <c r="W144" s="90">
        <f t="shared" si="19"/>
        <v>442</v>
      </c>
      <c r="X144" s="90">
        <f t="shared" si="19"/>
        <v>447</v>
      </c>
      <c r="Y144" s="90">
        <f t="shared" si="19"/>
        <v>452</v>
      </c>
      <c r="Z144" s="90">
        <f t="shared" si="19"/>
        <v>457</v>
      </c>
      <c r="AA144" s="90">
        <f t="shared" si="19"/>
        <v>462</v>
      </c>
      <c r="AB144" s="90">
        <f t="shared" si="19"/>
        <v>467</v>
      </c>
      <c r="AC144" s="90">
        <f t="shared" si="19"/>
        <v>472</v>
      </c>
      <c r="AD144" s="90">
        <f t="shared" si="19"/>
        <v>477</v>
      </c>
      <c r="AE144" s="90">
        <f t="shared" si="19"/>
        <v>482</v>
      </c>
      <c r="AF144" s="90">
        <f t="shared" si="19"/>
        <v>487</v>
      </c>
      <c r="AG144" s="90">
        <f t="shared" si="19"/>
        <v>492</v>
      </c>
      <c r="AH144" s="90">
        <f t="shared" si="19"/>
        <v>0</v>
      </c>
      <c r="AI144" s="90">
        <f t="shared" si="19"/>
        <v>0</v>
      </c>
      <c r="AJ144" s="132">
        <f t="shared" si="19"/>
        <v>0</v>
      </c>
    </row>
    <row r="145" spans="5:36" ht="19.5" thickBot="1">
      <c r="E145" s="133" t="s">
        <v>187</v>
      </c>
      <c r="F145" s="79">
        <f>F144-F143</f>
        <v>357</v>
      </c>
      <c r="G145" s="74">
        <f t="shared" ref="G145:AJ145" si="20">G144-G143</f>
        <v>362</v>
      </c>
      <c r="H145" s="74">
        <f t="shared" si="20"/>
        <v>367</v>
      </c>
      <c r="I145" s="74">
        <f t="shared" si="20"/>
        <v>372</v>
      </c>
      <c r="J145" s="74">
        <f t="shared" si="20"/>
        <v>377</v>
      </c>
      <c r="K145" s="74">
        <f t="shared" si="20"/>
        <v>382</v>
      </c>
      <c r="L145" s="74">
        <f t="shared" si="20"/>
        <v>387</v>
      </c>
      <c r="M145" s="74">
        <f t="shared" si="20"/>
        <v>392</v>
      </c>
      <c r="N145" s="74">
        <f t="shared" si="20"/>
        <v>397</v>
      </c>
      <c r="O145" s="74">
        <f t="shared" si="20"/>
        <v>402</v>
      </c>
      <c r="P145" s="74">
        <f t="shared" si="20"/>
        <v>407</v>
      </c>
      <c r="Q145" s="74">
        <f t="shared" si="20"/>
        <v>412</v>
      </c>
      <c r="R145" s="74">
        <f t="shared" si="20"/>
        <v>417</v>
      </c>
      <c r="S145" s="74">
        <f t="shared" si="20"/>
        <v>422</v>
      </c>
      <c r="T145" s="74">
        <f t="shared" si="20"/>
        <v>427</v>
      </c>
      <c r="U145" s="74">
        <f t="shared" si="20"/>
        <v>432</v>
      </c>
      <c r="V145" s="74">
        <f t="shared" si="20"/>
        <v>437</v>
      </c>
      <c r="W145" s="74">
        <f t="shared" si="20"/>
        <v>442</v>
      </c>
      <c r="X145" s="74">
        <f t="shared" si="20"/>
        <v>447</v>
      </c>
      <c r="Y145" s="74">
        <f t="shared" si="20"/>
        <v>452</v>
      </c>
      <c r="Z145" s="74">
        <f t="shared" si="20"/>
        <v>457</v>
      </c>
      <c r="AA145" s="74">
        <f t="shared" si="20"/>
        <v>462</v>
      </c>
      <c r="AB145" s="74">
        <f t="shared" si="20"/>
        <v>467</v>
      </c>
      <c r="AC145" s="74">
        <f t="shared" si="20"/>
        <v>472</v>
      </c>
      <c r="AD145" s="74">
        <f t="shared" si="20"/>
        <v>477</v>
      </c>
      <c r="AE145" s="74">
        <f t="shared" si="20"/>
        <v>482</v>
      </c>
      <c r="AF145" s="74">
        <f t="shared" si="20"/>
        <v>487</v>
      </c>
      <c r="AG145" s="74">
        <f t="shared" si="20"/>
        <v>492</v>
      </c>
      <c r="AH145" s="74">
        <f t="shared" si="20"/>
        <v>0</v>
      </c>
      <c r="AI145" s="74">
        <f t="shared" si="20"/>
        <v>0</v>
      </c>
      <c r="AJ145" s="134">
        <f t="shared" si="20"/>
        <v>0</v>
      </c>
    </row>
  </sheetData>
  <mergeCells count="11">
    <mergeCell ref="A16:A56"/>
    <mergeCell ref="A57:A79"/>
    <mergeCell ref="A80:A81"/>
    <mergeCell ref="A83:A85"/>
    <mergeCell ref="B1:D1"/>
    <mergeCell ref="A2:A15"/>
    <mergeCell ref="B2:B3"/>
    <mergeCell ref="B4:B8"/>
    <mergeCell ref="B9:C9"/>
    <mergeCell ref="B10:B14"/>
    <mergeCell ref="B15:C1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69B9-2CA0-4B53-8A5E-D53A1A943A06}">
  <dimension ref="A1:AL146"/>
  <sheetViews>
    <sheetView zoomScale="85" zoomScaleNormal="85" workbookViewId="0">
      <pane ySplit="1" topLeftCell="A91" activePane="bottomLeft" state="frozen"/>
      <selection pane="bottomLeft" activeCell="R68" sqref="R68"/>
    </sheetView>
  </sheetViews>
  <sheetFormatPr defaultRowHeight="18.75"/>
  <cols>
    <col min="1" max="1" width="11" style="54" bestFit="1" customWidth="1"/>
    <col min="2" max="2" width="19.25" style="54" bestFit="1" customWidth="1"/>
    <col min="3" max="3" width="5.375" style="54" bestFit="1" customWidth="1"/>
    <col min="4" max="4" width="58.75" style="54" bestFit="1" customWidth="1"/>
    <col min="5" max="16384" width="9" style="54"/>
  </cols>
  <sheetData>
    <row r="1" spans="1:38" ht="19.5" thickBot="1">
      <c r="A1" s="50" t="s">
        <v>79</v>
      </c>
      <c r="B1" s="157" t="s">
        <v>141</v>
      </c>
      <c r="C1" s="158"/>
      <c r="D1" s="159"/>
      <c r="E1" s="51" t="s">
        <v>78</v>
      </c>
      <c r="F1" s="51">
        <v>2025</v>
      </c>
      <c r="G1" s="51">
        <v>2026</v>
      </c>
      <c r="H1" s="51">
        <v>2027</v>
      </c>
      <c r="I1" s="51">
        <v>2028</v>
      </c>
      <c r="J1" s="51">
        <v>2029</v>
      </c>
      <c r="K1" s="51">
        <v>2030</v>
      </c>
      <c r="L1" s="51">
        <v>2031</v>
      </c>
      <c r="M1" s="51">
        <v>2032</v>
      </c>
      <c r="N1" s="51">
        <v>2033</v>
      </c>
      <c r="O1" s="51">
        <v>2034</v>
      </c>
      <c r="P1" s="51">
        <v>2035</v>
      </c>
      <c r="Q1" s="51">
        <v>2036</v>
      </c>
      <c r="R1" s="51">
        <v>2037</v>
      </c>
      <c r="S1" s="51">
        <v>2038</v>
      </c>
      <c r="T1" s="51">
        <v>2039</v>
      </c>
      <c r="U1" s="51">
        <v>2040</v>
      </c>
      <c r="V1" s="51">
        <v>2041</v>
      </c>
      <c r="W1" s="51">
        <v>2042</v>
      </c>
      <c r="X1" s="51">
        <v>2043</v>
      </c>
      <c r="Y1" s="51">
        <v>2044</v>
      </c>
      <c r="Z1" s="51">
        <v>2045</v>
      </c>
      <c r="AA1" s="51">
        <v>2046</v>
      </c>
      <c r="AB1" s="51">
        <v>2047</v>
      </c>
      <c r="AC1" s="51">
        <v>2048</v>
      </c>
      <c r="AD1" s="51">
        <v>2049</v>
      </c>
      <c r="AE1" s="51">
        <v>2050</v>
      </c>
      <c r="AF1" s="51">
        <v>2051</v>
      </c>
      <c r="AG1" s="51">
        <v>2052</v>
      </c>
      <c r="AH1" s="51">
        <v>2053</v>
      </c>
      <c r="AI1" s="51">
        <v>2054</v>
      </c>
      <c r="AJ1" s="52"/>
      <c r="AK1" s="53"/>
      <c r="AL1" s="53"/>
    </row>
    <row r="2" spans="1:38" ht="18.75" customHeight="1">
      <c r="A2" s="147" t="s">
        <v>80</v>
      </c>
      <c r="B2" s="162" t="s">
        <v>86</v>
      </c>
      <c r="C2" s="55" t="s">
        <v>138</v>
      </c>
      <c r="D2" s="56" t="s">
        <v>139</v>
      </c>
      <c r="E2" s="57">
        <v>65</v>
      </c>
      <c r="F2" s="57">
        <v>66</v>
      </c>
      <c r="G2" s="57">
        <v>67</v>
      </c>
      <c r="H2" s="57">
        <v>68</v>
      </c>
      <c r="I2" s="57">
        <v>69</v>
      </c>
      <c r="J2" s="57">
        <v>70</v>
      </c>
      <c r="K2" s="57">
        <v>71</v>
      </c>
      <c r="L2" s="57">
        <v>72</v>
      </c>
      <c r="M2" s="57">
        <v>73</v>
      </c>
      <c r="N2" s="57">
        <v>74</v>
      </c>
      <c r="O2" s="57">
        <v>75</v>
      </c>
      <c r="P2" s="57">
        <v>76</v>
      </c>
      <c r="Q2" s="57">
        <v>77</v>
      </c>
      <c r="R2" s="57">
        <v>78</v>
      </c>
      <c r="S2" s="57">
        <v>79</v>
      </c>
      <c r="T2" s="57">
        <v>80</v>
      </c>
      <c r="U2" s="57">
        <v>81</v>
      </c>
      <c r="V2" s="57">
        <v>82</v>
      </c>
      <c r="W2" s="57">
        <v>83</v>
      </c>
      <c r="X2" s="57">
        <v>84</v>
      </c>
      <c r="Y2" s="57">
        <v>85</v>
      </c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6"/>
      <c r="AK2" s="53"/>
      <c r="AL2" s="53"/>
    </row>
    <row r="3" spans="1:38" ht="19.5" thickBot="1">
      <c r="A3" s="160"/>
      <c r="B3" s="163"/>
      <c r="C3" s="106" t="s">
        <v>3</v>
      </c>
      <c r="D3" s="107" t="s">
        <v>140</v>
      </c>
      <c r="E3" s="108">
        <v>59</v>
      </c>
      <c r="F3" s="108">
        <v>60</v>
      </c>
      <c r="G3" s="108">
        <v>61</v>
      </c>
      <c r="H3" s="108">
        <v>62</v>
      </c>
      <c r="I3" s="108">
        <v>63</v>
      </c>
      <c r="J3" s="108">
        <v>64</v>
      </c>
      <c r="K3" s="108">
        <v>65</v>
      </c>
      <c r="L3" s="108">
        <v>66</v>
      </c>
      <c r="M3" s="108">
        <v>67</v>
      </c>
      <c r="N3" s="108">
        <v>68</v>
      </c>
      <c r="O3" s="108">
        <v>69</v>
      </c>
      <c r="P3" s="108">
        <v>70</v>
      </c>
      <c r="Q3" s="108">
        <v>71</v>
      </c>
      <c r="R3" s="108">
        <v>72</v>
      </c>
      <c r="S3" s="108">
        <v>73</v>
      </c>
      <c r="T3" s="108">
        <v>74</v>
      </c>
      <c r="U3" s="108">
        <v>75</v>
      </c>
      <c r="V3" s="108">
        <v>76</v>
      </c>
      <c r="W3" s="108">
        <v>77</v>
      </c>
      <c r="X3" s="108">
        <v>78</v>
      </c>
      <c r="Y3" s="108">
        <v>79</v>
      </c>
      <c r="Z3" s="108">
        <v>80</v>
      </c>
      <c r="AA3" s="108">
        <v>81</v>
      </c>
      <c r="AB3" s="108">
        <v>82</v>
      </c>
      <c r="AC3" s="108">
        <v>83</v>
      </c>
      <c r="AD3" s="108">
        <v>84</v>
      </c>
      <c r="AE3" s="108">
        <v>85</v>
      </c>
      <c r="AF3" s="108">
        <v>86</v>
      </c>
      <c r="AG3" s="108">
        <v>87</v>
      </c>
      <c r="AH3" s="108"/>
      <c r="AI3" s="108"/>
      <c r="AJ3" s="107"/>
      <c r="AK3" s="53"/>
      <c r="AL3" s="53"/>
    </row>
    <row r="4" spans="1:38">
      <c r="A4" s="160"/>
      <c r="B4" s="164" t="s">
        <v>157</v>
      </c>
      <c r="C4" s="65" t="s">
        <v>159</v>
      </c>
      <c r="D4" s="68" t="s">
        <v>198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>
        <v>250</v>
      </c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8"/>
      <c r="AK4" s="53"/>
      <c r="AL4" s="53"/>
    </row>
    <row r="5" spans="1:38">
      <c r="A5" s="160"/>
      <c r="B5" s="165"/>
      <c r="C5" s="58" t="s">
        <v>160</v>
      </c>
      <c r="D5" s="59" t="s">
        <v>146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>
        <v>1500</v>
      </c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59"/>
      <c r="AK5" s="53"/>
      <c r="AL5" s="53"/>
    </row>
    <row r="6" spans="1:38">
      <c r="A6" s="160"/>
      <c r="B6" s="165"/>
      <c r="C6" s="58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59"/>
      <c r="AK6" s="53"/>
      <c r="AL6" s="53"/>
    </row>
    <row r="7" spans="1:38">
      <c r="A7" s="160"/>
      <c r="B7" s="165"/>
      <c r="C7" s="58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59"/>
      <c r="AK7" s="53"/>
      <c r="AL7" s="53"/>
    </row>
    <row r="8" spans="1:38">
      <c r="A8" s="160"/>
      <c r="B8" s="165"/>
      <c r="C8" s="58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59"/>
      <c r="AK8" s="53"/>
      <c r="AL8" s="53"/>
    </row>
    <row r="9" spans="1:38" ht="19.5" thickBot="1">
      <c r="A9" s="160"/>
      <c r="B9" s="166" t="s">
        <v>163</v>
      </c>
      <c r="C9" s="167"/>
      <c r="D9" s="110" t="s">
        <v>164</v>
      </c>
      <c r="E9" s="111">
        <f>SUM(E4:E8)</f>
        <v>0</v>
      </c>
      <c r="F9" s="112">
        <f t="shared" ref="F9:AJ9" si="0">SUM(F4:F8)</f>
        <v>0</v>
      </c>
      <c r="G9" s="112">
        <f t="shared" si="0"/>
        <v>0</v>
      </c>
      <c r="H9" s="112">
        <f t="shared" si="0"/>
        <v>0</v>
      </c>
      <c r="I9" s="112">
        <f t="shared" si="0"/>
        <v>0</v>
      </c>
      <c r="J9" s="112">
        <f t="shared" si="0"/>
        <v>0</v>
      </c>
      <c r="K9" s="112">
        <f t="shared" si="0"/>
        <v>0</v>
      </c>
      <c r="L9" s="112">
        <f t="shared" si="0"/>
        <v>0</v>
      </c>
      <c r="M9" s="112">
        <f t="shared" si="0"/>
        <v>0</v>
      </c>
      <c r="N9" s="112">
        <f t="shared" si="0"/>
        <v>0</v>
      </c>
      <c r="O9" s="112">
        <f t="shared" si="0"/>
        <v>250</v>
      </c>
      <c r="P9" s="112">
        <f t="shared" si="0"/>
        <v>0</v>
      </c>
      <c r="Q9" s="112">
        <f t="shared" si="0"/>
        <v>0</v>
      </c>
      <c r="R9" s="112">
        <f t="shared" si="0"/>
        <v>0</v>
      </c>
      <c r="S9" s="112">
        <f t="shared" si="0"/>
        <v>0</v>
      </c>
      <c r="T9" s="112">
        <f t="shared" si="0"/>
        <v>0</v>
      </c>
      <c r="U9" s="112">
        <f t="shared" si="0"/>
        <v>0</v>
      </c>
      <c r="V9" s="112">
        <f t="shared" si="0"/>
        <v>0</v>
      </c>
      <c r="W9" s="112">
        <f t="shared" si="0"/>
        <v>0</v>
      </c>
      <c r="X9" s="112">
        <f t="shared" si="0"/>
        <v>0</v>
      </c>
      <c r="Y9" s="112">
        <f t="shared" si="0"/>
        <v>1500</v>
      </c>
      <c r="Z9" s="112">
        <f t="shared" si="0"/>
        <v>0</v>
      </c>
      <c r="AA9" s="112">
        <f t="shared" si="0"/>
        <v>0</v>
      </c>
      <c r="AB9" s="112">
        <f t="shared" si="0"/>
        <v>0</v>
      </c>
      <c r="AC9" s="112">
        <f t="shared" si="0"/>
        <v>0</v>
      </c>
      <c r="AD9" s="112">
        <f t="shared" si="0"/>
        <v>0</v>
      </c>
      <c r="AE9" s="112">
        <f t="shared" si="0"/>
        <v>0</v>
      </c>
      <c r="AF9" s="112">
        <f t="shared" si="0"/>
        <v>0</v>
      </c>
      <c r="AG9" s="112">
        <f t="shared" si="0"/>
        <v>0</v>
      </c>
      <c r="AH9" s="112">
        <f t="shared" si="0"/>
        <v>0</v>
      </c>
      <c r="AI9" s="112">
        <f t="shared" si="0"/>
        <v>0</v>
      </c>
      <c r="AJ9" s="112">
        <f t="shared" si="0"/>
        <v>0</v>
      </c>
      <c r="AK9" s="53"/>
      <c r="AL9" s="53"/>
    </row>
    <row r="10" spans="1:38">
      <c r="A10" s="160"/>
      <c r="B10" s="168" t="s">
        <v>158</v>
      </c>
      <c r="C10" s="58" t="s">
        <v>125</v>
      </c>
      <c r="D10" s="59" t="s">
        <v>123</v>
      </c>
      <c r="E10" s="81"/>
      <c r="F10" s="81">
        <v>100</v>
      </c>
      <c r="G10" s="81">
        <v>100</v>
      </c>
      <c r="H10" s="81">
        <v>100</v>
      </c>
      <c r="I10" s="81">
        <v>100</v>
      </c>
      <c r="J10" s="81">
        <v>100</v>
      </c>
      <c r="K10" s="81">
        <v>200</v>
      </c>
      <c r="L10" s="81">
        <v>100</v>
      </c>
      <c r="M10" s="81">
        <v>100</v>
      </c>
      <c r="N10" s="81">
        <v>100</v>
      </c>
      <c r="O10" s="81">
        <v>100</v>
      </c>
      <c r="P10" s="81">
        <v>100</v>
      </c>
      <c r="Q10" s="81">
        <v>100</v>
      </c>
      <c r="R10" s="81">
        <v>100</v>
      </c>
      <c r="S10" s="81">
        <v>100</v>
      </c>
      <c r="T10" s="81">
        <v>100</v>
      </c>
      <c r="U10" s="81">
        <v>100</v>
      </c>
      <c r="V10" s="81">
        <v>50</v>
      </c>
      <c r="W10" s="81">
        <v>50</v>
      </c>
      <c r="X10" s="81">
        <v>50</v>
      </c>
      <c r="Y10" s="81">
        <v>50</v>
      </c>
      <c r="Z10" s="81">
        <v>30</v>
      </c>
      <c r="AA10" s="81">
        <v>30</v>
      </c>
      <c r="AB10" s="81">
        <v>30</v>
      </c>
      <c r="AC10" s="81">
        <v>30</v>
      </c>
      <c r="AD10" s="81">
        <v>30</v>
      </c>
      <c r="AE10" s="81">
        <v>30</v>
      </c>
      <c r="AF10" s="81">
        <v>30</v>
      </c>
      <c r="AG10" s="81">
        <v>30</v>
      </c>
      <c r="AH10" s="81"/>
      <c r="AI10" s="81"/>
      <c r="AJ10" s="82"/>
      <c r="AK10" s="53"/>
      <c r="AL10" s="53"/>
    </row>
    <row r="11" spans="1:38">
      <c r="A11" s="160"/>
      <c r="B11" s="165"/>
      <c r="C11" s="58" t="s">
        <v>126</v>
      </c>
      <c r="D11" s="59" t="s">
        <v>122</v>
      </c>
      <c r="E11" s="83"/>
      <c r="F11" s="84"/>
      <c r="G11" s="84">
        <v>50</v>
      </c>
      <c r="H11" s="84">
        <v>100</v>
      </c>
      <c r="I11" s="84">
        <v>20</v>
      </c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5"/>
      <c r="AK11" s="53"/>
      <c r="AL11" s="53"/>
    </row>
    <row r="12" spans="1:38">
      <c r="A12" s="160"/>
      <c r="B12" s="165"/>
      <c r="C12" s="58" t="s">
        <v>127</v>
      </c>
      <c r="D12" s="59" t="s">
        <v>155</v>
      </c>
      <c r="E12" s="83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5"/>
      <c r="AK12" s="53"/>
      <c r="AL12" s="53"/>
    </row>
    <row r="13" spans="1:38">
      <c r="A13" s="160"/>
      <c r="B13" s="165"/>
      <c r="C13" s="58" t="s">
        <v>200</v>
      </c>
      <c r="D13" s="59" t="s">
        <v>201</v>
      </c>
      <c r="E13" s="83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>
        <v>200</v>
      </c>
      <c r="Q13" s="84"/>
      <c r="R13" s="84"/>
      <c r="S13" s="84"/>
      <c r="T13" s="84"/>
      <c r="U13" s="84"/>
      <c r="V13" s="84"/>
      <c r="W13" s="84"/>
      <c r="X13" s="84"/>
      <c r="Y13" s="84">
        <v>200</v>
      </c>
      <c r="Z13" s="84"/>
      <c r="AA13" s="84"/>
      <c r="AB13" s="84"/>
      <c r="AC13" s="84"/>
      <c r="AD13" s="84"/>
      <c r="AE13" s="84"/>
      <c r="AF13" s="84"/>
      <c r="AG13" s="84">
        <v>200</v>
      </c>
      <c r="AH13" s="84"/>
      <c r="AI13" s="84"/>
      <c r="AJ13" s="85"/>
      <c r="AK13" s="53"/>
      <c r="AL13" s="53"/>
    </row>
    <row r="14" spans="1:38">
      <c r="A14" s="160"/>
      <c r="B14" s="169"/>
      <c r="C14" s="58"/>
      <c r="D14" s="59"/>
      <c r="E14" s="83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5"/>
      <c r="AK14" s="53"/>
      <c r="AL14" s="53"/>
    </row>
    <row r="15" spans="1:38" ht="19.5" thickBot="1">
      <c r="A15" s="161"/>
      <c r="B15" s="166" t="s">
        <v>161</v>
      </c>
      <c r="C15" s="167"/>
      <c r="D15" s="110" t="s">
        <v>165</v>
      </c>
      <c r="E15" s="111">
        <f>SUM(E10:E14)</f>
        <v>0</v>
      </c>
      <c r="F15" s="112">
        <f>SUM(F10:F14)</f>
        <v>100</v>
      </c>
      <c r="G15" s="112">
        <f t="shared" ref="G15:AJ15" si="1">SUM(G10:G14)</f>
        <v>150</v>
      </c>
      <c r="H15" s="112">
        <f t="shared" si="1"/>
        <v>200</v>
      </c>
      <c r="I15" s="112">
        <f t="shared" si="1"/>
        <v>120</v>
      </c>
      <c r="J15" s="112">
        <f t="shared" si="1"/>
        <v>100</v>
      </c>
      <c r="K15" s="112">
        <f t="shared" si="1"/>
        <v>200</v>
      </c>
      <c r="L15" s="112">
        <f t="shared" si="1"/>
        <v>100</v>
      </c>
      <c r="M15" s="112">
        <f t="shared" si="1"/>
        <v>100</v>
      </c>
      <c r="N15" s="112">
        <f t="shared" si="1"/>
        <v>100</v>
      </c>
      <c r="O15" s="112">
        <f t="shared" si="1"/>
        <v>100</v>
      </c>
      <c r="P15" s="112">
        <f t="shared" si="1"/>
        <v>300</v>
      </c>
      <c r="Q15" s="112">
        <f t="shared" si="1"/>
        <v>100</v>
      </c>
      <c r="R15" s="112">
        <f t="shared" si="1"/>
        <v>100</v>
      </c>
      <c r="S15" s="112">
        <f t="shared" si="1"/>
        <v>100</v>
      </c>
      <c r="T15" s="112">
        <f t="shared" si="1"/>
        <v>100</v>
      </c>
      <c r="U15" s="112">
        <f t="shared" si="1"/>
        <v>100</v>
      </c>
      <c r="V15" s="112">
        <f t="shared" si="1"/>
        <v>50</v>
      </c>
      <c r="W15" s="112">
        <f t="shared" si="1"/>
        <v>50</v>
      </c>
      <c r="X15" s="112">
        <f t="shared" si="1"/>
        <v>50</v>
      </c>
      <c r="Y15" s="112">
        <f t="shared" si="1"/>
        <v>250</v>
      </c>
      <c r="Z15" s="112">
        <f t="shared" si="1"/>
        <v>30</v>
      </c>
      <c r="AA15" s="112">
        <f t="shared" si="1"/>
        <v>30</v>
      </c>
      <c r="AB15" s="112">
        <f t="shared" si="1"/>
        <v>30</v>
      </c>
      <c r="AC15" s="112">
        <f t="shared" si="1"/>
        <v>30</v>
      </c>
      <c r="AD15" s="112">
        <f t="shared" si="1"/>
        <v>30</v>
      </c>
      <c r="AE15" s="112">
        <f t="shared" si="1"/>
        <v>30</v>
      </c>
      <c r="AF15" s="112">
        <f t="shared" si="1"/>
        <v>30</v>
      </c>
      <c r="AG15" s="112">
        <f t="shared" si="1"/>
        <v>230</v>
      </c>
      <c r="AH15" s="112">
        <f t="shared" si="1"/>
        <v>0</v>
      </c>
      <c r="AI15" s="112">
        <f t="shared" si="1"/>
        <v>0</v>
      </c>
      <c r="AJ15" s="112">
        <f t="shared" si="1"/>
        <v>0</v>
      </c>
      <c r="AK15" s="53"/>
      <c r="AL15" s="53"/>
    </row>
    <row r="16" spans="1:38">
      <c r="A16" s="147" t="s">
        <v>98</v>
      </c>
      <c r="B16" s="70" t="s">
        <v>84</v>
      </c>
      <c r="C16" s="60">
        <v>298</v>
      </c>
      <c r="D16" s="68" t="s">
        <v>142</v>
      </c>
      <c r="E16" s="58"/>
      <c r="F16" s="113">
        <v>15</v>
      </c>
      <c r="G16" s="113">
        <v>15</v>
      </c>
      <c r="H16" s="113">
        <v>15</v>
      </c>
      <c r="I16" s="113">
        <v>15</v>
      </c>
      <c r="J16" s="113">
        <v>15</v>
      </c>
      <c r="K16" s="113">
        <v>15</v>
      </c>
      <c r="L16" s="113">
        <v>15</v>
      </c>
      <c r="M16" s="113">
        <v>15</v>
      </c>
      <c r="N16" s="113">
        <v>15</v>
      </c>
      <c r="O16" s="113">
        <v>15</v>
      </c>
      <c r="P16" s="113">
        <v>15</v>
      </c>
      <c r="Q16" s="113">
        <v>15</v>
      </c>
      <c r="R16" s="113">
        <v>15</v>
      </c>
      <c r="S16" s="113">
        <v>15</v>
      </c>
      <c r="T16" s="113">
        <v>12</v>
      </c>
      <c r="U16" s="113">
        <v>12</v>
      </c>
      <c r="V16" s="113">
        <v>12</v>
      </c>
      <c r="W16" s="113">
        <v>12</v>
      </c>
      <c r="X16" s="113">
        <v>12</v>
      </c>
      <c r="Y16" s="113">
        <v>12</v>
      </c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59"/>
      <c r="AK16" s="53"/>
      <c r="AL16" s="69"/>
    </row>
    <row r="17" spans="1:38">
      <c r="A17" s="160"/>
      <c r="B17" s="70"/>
      <c r="C17" s="60"/>
      <c r="D17" s="59" t="s">
        <v>143</v>
      </c>
      <c r="E17" s="58"/>
      <c r="F17" s="113">
        <v>66</v>
      </c>
      <c r="G17" s="113">
        <v>66</v>
      </c>
      <c r="H17" s="113">
        <v>66</v>
      </c>
      <c r="I17" s="113">
        <v>66</v>
      </c>
      <c r="J17" s="113">
        <v>66</v>
      </c>
      <c r="K17" s="113">
        <v>66</v>
      </c>
      <c r="L17" s="113">
        <v>66</v>
      </c>
      <c r="M17" s="113">
        <v>66</v>
      </c>
      <c r="N17" s="113">
        <v>66</v>
      </c>
      <c r="O17" s="113">
        <v>66</v>
      </c>
      <c r="P17" s="113">
        <v>66</v>
      </c>
      <c r="Q17" s="113">
        <v>66</v>
      </c>
      <c r="R17" s="113">
        <v>66</v>
      </c>
      <c r="S17" s="113">
        <v>66</v>
      </c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59"/>
      <c r="AK17" s="53"/>
      <c r="AL17" s="69"/>
    </row>
    <row r="18" spans="1:38">
      <c r="A18" s="160"/>
      <c r="B18" s="70"/>
      <c r="C18" s="60"/>
      <c r="D18" s="59" t="s">
        <v>147</v>
      </c>
      <c r="E18" s="58"/>
      <c r="F18" s="113">
        <v>218</v>
      </c>
      <c r="G18" s="113">
        <v>218</v>
      </c>
      <c r="H18" s="113">
        <v>218</v>
      </c>
      <c r="I18" s="113">
        <v>218</v>
      </c>
      <c r="J18" s="113">
        <v>218</v>
      </c>
      <c r="K18" s="113">
        <v>178</v>
      </c>
      <c r="L18" s="113">
        <v>178</v>
      </c>
      <c r="M18" s="113">
        <v>178</v>
      </c>
      <c r="N18" s="113">
        <v>178</v>
      </c>
      <c r="O18" s="113">
        <v>178</v>
      </c>
      <c r="P18" s="113">
        <v>178</v>
      </c>
      <c r="Q18" s="113">
        <v>178</v>
      </c>
      <c r="R18" s="113">
        <v>178</v>
      </c>
      <c r="S18" s="113">
        <v>178</v>
      </c>
      <c r="T18" s="113">
        <v>178</v>
      </c>
      <c r="U18" s="113">
        <v>178</v>
      </c>
      <c r="V18" s="113">
        <v>178</v>
      </c>
      <c r="W18" s="113">
        <v>178</v>
      </c>
      <c r="X18" s="113">
        <v>178</v>
      </c>
      <c r="Y18" s="113">
        <v>178</v>
      </c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59"/>
      <c r="AK18" s="53"/>
      <c r="AL18" s="69"/>
    </row>
    <row r="19" spans="1:38">
      <c r="A19" s="160"/>
      <c r="B19" s="70"/>
      <c r="C19" s="60"/>
      <c r="D19" s="59" t="s">
        <v>148</v>
      </c>
      <c r="E19" s="58"/>
      <c r="F19" s="113"/>
      <c r="G19" s="113"/>
      <c r="H19" s="113"/>
      <c r="I19" s="113"/>
      <c r="J19" s="113"/>
      <c r="K19" s="113">
        <v>137</v>
      </c>
      <c r="L19" s="113">
        <v>137</v>
      </c>
      <c r="M19" s="113">
        <v>137</v>
      </c>
      <c r="N19" s="113">
        <v>137</v>
      </c>
      <c r="O19" s="113">
        <v>137</v>
      </c>
      <c r="P19" s="113">
        <v>137</v>
      </c>
      <c r="Q19" s="113">
        <v>137</v>
      </c>
      <c r="R19" s="113">
        <v>137</v>
      </c>
      <c r="S19" s="113">
        <v>137</v>
      </c>
      <c r="T19" s="113">
        <v>137</v>
      </c>
      <c r="U19" s="113">
        <v>137</v>
      </c>
      <c r="V19" s="113">
        <v>159</v>
      </c>
      <c r="W19" s="113">
        <v>159</v>
      </c>
      <c r="X19" s="113">
        <v>159</v>
      </c>
      <c r="Y19" s="113">
        <v>159</v>
      </c>
      <c r="Z19" s="113">
        <v>159</v>
      </c>
      <c r="AA19" s="113">
        <v>159</v>
      </c>
      <c r="AB19" s="113">
        <v>159</v>
      </c>
      <c r="AC19" s="113">
        <v>159</v>
      </c>
      <c r="AD19" s="113">
        <v>159</v>
      </c>
      <c r="AE19" s="113">
        <v>159</v>
      </c>
      <c r="AF19" s="113">
        <v>159</v>
      </c>
      <c r="AG19" s="113">
        <v>159</v>
      </c>
      <c r="AH19" s="113"/>
      <c r="AI19" s="113"/>
      <c r="AJ19" s="59"/>
      <c r="AK19" s="53"/>
      <c r="AL19" s="69"/>
    </row>
    <row r="20" spans="1:38">
      <c r="A20" s="160"/>
      <c r="B20" s="70"/>
      <c r="C20" s="60"/>
      <c r="D20" s="59" t="s">
        <v>145</v>
      </c>
      <c r="E20" s="58"/>
      <c r="F20" s="113"/>
      <c r="G20" s="113">
        <v>60</v>
      </c>
      <c r="H20" s="113">
        <v>60</v>
      </c>
      <c r="I20" s="113">
        <v>60</v>
      </c>
      <c r="J20" s="113">
        <v>60</v>
      </c>
      <c r="K20" s="113">
        <v>60</v>
      </c>
      <c r="L20" s="113">
        <v>60</v>
      </c>
      <c r="M20" s="113">
        <v>60</v>
      </c>
      <c r="N20" s="113">
        <v>60</v>
      </c>
      <c r="O20" s="113">
        <v>60</v>
      </c>
      <c r="P20" s="113">
        <v>60</v>
      </c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71"/>
      <c r="AI20" s="71"/>
      <c r="AJ20" s="59"/>
      <c r="AK20" s="53"/>
      <c r="AL20" s="69"/>
    </row>
    <row r="21" spans="1:38">
      <c r="A21" s="160"/>
      <c r="B21" s="70"/>
      <c r="C21" s="60"/>
      <c r="D21" s="59" t="s">
        <v>144</v>
      </c>
      <c r="E21" s="58"/>
      <c r="F21" s="113">
        <v>10</v>
      </c>
      <c r="G21" s="113">
        <v>10</v>
      </c>
      <c r="H21" s="113">
        <v>10</v>
      </c>
      <c r="I21" s="113">
        <v>10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59"/>
      <c r="AK21" s="53"/>
      <c r="AL21" s="69"/>
    </row>
    <row r="22" spans="1:38">
      <c r="A22" s="160"/>
      <c r="B22" s="70" t="s">
        <v>94</v>
      </c>
      <c r="C22" s="60">
        <v>21</v>
      </c>
      <c r="D22" s="59" t="s">
        <v>194</v>
      </c>
      <c r="E22" s="58"/>
      <c r="F22" s="113">
        <v>102</v>
      </c>
      <c r="G22" s="113">
        <v>102</v>
      </c>
      <c r="H22" s="113">
        <v>102</v>
      </c>
      <c r="I22" s="113">
        <v>102</v>
      </c>
      <c r="J22" s="113">
        <v>102</v>
      </c>
      <c r="K22" s="113">
        <v>102</v>
      </c>
      <c r="L22" s="113">
        <v>102</v>
      </c>
      <c r="M22" s="113">
        <v>102</v>
      </c>
      <c r="N22" s="113">
        <v>102</v>
      </c>
      <c r="O22" s="113">
        <v>102</v>
      </c>
      <c r="P22" s="113">
        <v>102</v>
      </c>
      <c r="Q22" s="113">
        <v>102</v>
      </c>
      <c r="R22" s="113">
        <v>102</v>
      </c>
      <c r="S22" s="113">
        <v>102</v>
      </c>
      <c r="T22" s="113">
        <v>102</v>
      </c>
      <c r="U22" s="113">
        <v>102</v>
      </c>
      <c r="V22" s="113">
        <v>102</v>
      </c>
      <c r="W22" s="113">
        <v>102</v>
      </c>
      <c r="X22" s="113">
        <v>102</v>
      </c>
      <c r="Y22" s="113">
        <v>102</v>
      </c>
      <c r="Z22" s="113"/>
      <c r="AA22" s="113"/>
      <c r="AB22" s="113"/>
      <c r="AC22" s="113"/>
      <c r="AD22" s="113"/>
      <c r="AE22" s="113"/>
      <c r="AF22" s="113"/>
      <c r="AG22" s="113"/>
      <c r="AH22" s="71"/>
      <c r="AI22" s="71"/>
      <c r="AJ22" s="59"/>
      <c r="AK22" s="53"/>
      <c r="AL22" s="69"/>
    </row>
    <row r="23" spans="1:38">
      <c r="A23" s="160"/>
      <c r="B23" s="70"/>
      <c r="C23" s="60"/>
      <c r="D23" s="59" t="s">
        <v>195</v>
      </c>
      <c r="E23" s="58"/>
      <c r="F23" s="113"/>
      <c r="G23" s="113"/>
      <c r="H23" s="113">
        <v>68</v>
      </c>
      <c r="I23" s="113">
        <v>68</v>
      </c>
      <c r="J23" s="113">
        <v>68</v>
      </c>
      <c r="K23" s="113">
        <v>68</v>
      </c>
      <c r="L23" s="113">
        <v>68</v>
      </c>
      <c r="M23" s="113">
        <v>68</v>
      </c>
      <c r="N23" s="113">
        <v>68</v>
      </c>
      <c r="O23" s="113">
        <v>68</v>
      </c>
      <c r="P23" s="113">
        <v>68</v>
      </c>
      <c r="Q23" s="113">
        <v>68</v>
      </c>
      <c r="R23" s="113">
        <v>68</v>
      </c>
      <c r="S23" s="113">
        <v>68</v>
      </c>
      <c r="T23" s="113">
        <v>68</v>
      </c>
      <c r="U23" s="113">
        <v>68</v>
      </c>
      <c r="V23" s="113">
        <v>68</v>
      </c>
      <c r="W23" s="113">
        <v>68</v>
      </c>
      <c r="X23" s="113">
        <v>68</v>
      </c>
      <c r="Y23" s="113">
        <v>68</v>
      </c>
      <c r="Z23" s="113">
        <v>68</v>
      </c>
      <c r="AA23" s="113">
        <v>68</v>
      </c>
      <c r="AB23" s="113">
        <v>68</v>
      </c>
      <c r="AC23" s="113">
        <v>68</v>
      </c>
      <c r="AD23" s="113">
        <v>68</v>
      </c>
      <c r="AE23" s="113">
        <v>68</v>
      </c>
      <c r="AF23" s="113">
        <v>68</v>
      </c>
      <c r="AG23" s="113">
        <v>68</v>
      </c>
      <c r="AH23" s="71"/>
      <c r="AI23" s="71"/>
      <c r="AJ23" s="59"/>
      <c r="AK23" s="53"/>
      <c r="AL23" s="69"/>
    </row>
    <row r="24" spans="1:38">
      <c r="A24" s="160"/>
      <c r="B24" s="70"/>
      <c r="C24" s="60"/>
      <c r="D24" s="59" t="s">
        <v>197</v>
      </c>
      <c r="E24" s="58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71">
        <v>1000</v>
      </c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59"/>
      <c r="AK24" s="53"/>
      <c r="AL24" s="69"/>
    </row>
    <row r="25" spans="1:38">
      <c r="A25" s="160"/>
      <c r="B25" s="70"/>
      <c r="C25" s="60"/>
      <c r="D25" s="59" t="s">
        <v>151</v>
      </c>
      <c r="E25" s="58"/>
      <c r="F25" s="60"/>
      <c r="G25" s="60">
        <v>300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59"/>
      <c r="AK25" s="53"/>
      <c r="AL25" s="69"/>
    </row>
    <row r="26" spans="1:38">
      <c r="A26" s="160"/>
      <c r="B26" s="70"/>
      <c r="C26" s="60"/>
      <c r="D26" s="59" t="s">
        <v>152</v>
      </c>
      <c r="E26" s="58"/>
      <c r="F26" s="113"/>
      <c r="G26" s="113"/>
      <c r="H26" s="113">
        <v>60</v>
      </c>
      <c r="I26" s="113">
        <v>60</v>
      </c>
      <c r="J26" s="113">
        <v>60</v>
      </c>
      <c r="K26" s="113">
        <v>60</v>
      </c>
      <c r="L26" s="113">
        <v>60</v>
      </c>
      <c r="M26" s="113">
        <v>60</v>
      </c>
      <c r="N26" s="113">
        <v>60</v>
      </c>
      <c r="O26" s="113">
        <v>60</v>
      </c>
      <c r="P26" s="113">
        <v>60</v>
      </c>
      <c r="Q26" s="113">
        <v>60</v>
      </c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71"/>
      <c r="AI26" s="71"/>
      <c r="AJ26" s="59"/>
      <c r="AK26" s="53"/>
      <c r="AL26" s="69"/>
    </row>
    <row r="27" spans="1:38">
      <c r="A27" s="160"/>
      <c r="B27" s="70"/>
      <c r="C27" s="60"/>
      <c r="D27" s="59" t="s">
        <v>87</v>
      </c>
      <c r="E27" s="58"/>
      <c r="F27" s="113">
        <v>20</v>
      </c>
      <c r="G27" s="113">
        <v>20</v>
      </c>
      <c r="H27" s="113">
        <v>20</v>
      </c>
      <c r="I27" s="113">
        <v>20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59"/>
      <c r="AK27" s="53"/>
      <c r="AL27" s="69"/>
    </row>
    <row r="28" spans="1:38">
      <c r="A28" s="150"/>
      <c r="B28" s="70" t="s">
        <v>85</v>
      </c>
      <c r="C28" s="60">
        <v>4</v>
      </c>
      <c r="D28" s="59" t="s">
        <v>82</v>
      </c>
      <c r="E28" s="58"/>
      <c r="F28" s="60">
        <v>4</v>
      </c>
      <c r="G28" s="60">
        <v>4</v>
      </c>
      <c r="H28" s="60">
        <v>4</v>
      </c>
      <c r="I28" s="60">
        <v>4</v>
      </c>
      <c r="J28" s="60">
        <v>4</v>
      </c>
      <c r="K28" s="60">
        <v>4</v>
      </c>
      <c r="L28" s="60">
        <v>4</v>
      </c>
      <c r="M28" s="60">
        <v>4</v>
      </c>
      <c r="N28" s="60">
        <v>4</v>
      </c>
      <c r="O28" s="60">
        <v>4</v>
      </c>
      <c r="P28" s="60">
        <v>4</v>
      </c>
      <c r="Q28" s="60">
        <v>4</v>
      </c>
      <c r="R28" s="60">
        <v>4</v>
      </c>
      <c r="S28" s="60">
        <v>4</v>
      </c>
      <c r="T28" s="60">
        <v>4</v>
      </c>
      <c r="U28" s="60">
        <v>4</v>
      </c>
      <c r="V28" s="60">
        <v>4</v>
      </c>
      <c r="W28" s="60">
        <v>4</v>
      </c>
      <c r="X28" s="60">
        <v>4</v>
      </c>
      <c r="Y28" s="60">
        <v>4</v>
      </c>
      <c r="Z28" s="60">
        <v>4</v>
      </c>
      <c r="AA28" s="60">
        <v>4</v>
      </c>
      <c r="AB28" s="60">
        <v>4</v>
      </c>
      <c r="AC28" s="60">
        <v>4</v>
      </c>
      <c r="AD28" s="60">
        <v>4</v>
      </c>
      <c r="AE28" s="60">
        <v>4</v>
      </c>
      <c r="AF28" s="60">
        <v>4</v>
      </c>
      <c r="AG28" s="60">
        <v>4</v>
      </c>
      <c r="AH28" s="71"/>
      <c r="AI28" s="71"/>
      <c r="AJ28" s="59"/>
      <c r="AK28" s="53"/>
      <c r="AL28" s="69"/>
    </row>
    <row r="29" spans="1:38">
      <c r="A29" s="150"/>
      <c r="B29" s="70" t="s">
        <v>83</v>
      </c>
      <c r="C29" s="60">
        <v>13</v>
      </c>
      <c r="D29" s="59" t="s">
        <v>81</v>
      </c>
      <c r="E29" s="65"/>
      <c r="F29" s="66">
        <v>13</v>
      </c>
      <c r="G29" s="66">
        <v>13</v>
      </c>
      <c r="H29" s="66">
        <v>13</v>
      </c>
      <c r="I29" s="66">
        <v>13</v>
      </c>
      <c r="J29" s="66">
        <v>13</v>
      </c>
      <c r="K29" s="66">
        <v>13</v>
      </c>
      <c r="L29" s="66">
        <v>13</v>
      </c>
      <c r="M29" s="66">
        <v>13</v>
      </c>
      <c r="N29" s="66">
        <v>13</v>
      </c>
      <c r="O29" s="66">
        <v>13</v>
      </c>
      <c r="P29" s="66">
        <v>13</v>
      </c>
      <c r="Q29" s="66">
        <v>13</v>
      </c>
      <c r="R29" s="66">
        <v>13</v>
      </c>
      <c r="S29" s="66">
        <v>13</v>
      </c>
      <c r="T29" s="66">
        <v>13</v>
      </c>
      <c r="U29" s="66">
        <v>13</v>
      </c>
      <c r="V29" s="66"/>
      <c r="W29" s="66"/>
      <c r="X29" s="66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8"/>
      <c r="AK29" s="53"/>
      <c r="AL29" s="69"/>
    </row>
    <row r="30" spans="1:38">
      <c r="A30" s="150"/>
      <c r="B30" s="70"/>
      <c r="C30" s="60"/>
      <c r="D30" s="59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8"/>
      <c r="AK30" s="53"/>
      <c r="AL30" s="69"/>
    </row>
    <row r="31" spans="1:38">
      <c r="A31" s="150"/>
      <c r="B31" s="115" t="s">
        <v>162</v>
      </c>
      <c r="C31" s="87"/>
      <c r="D31" s="116" t="str">
        <f>D4</f>
        <v>新潟実家の売却益　（妙子と折半）</v>
      </c>
      <c r="E31" s="115">
        <f t="shared" ref="E31:X35" si="2">E4</f>
        <v>0</v>
      </c>
      <c r="F31" s="87">
        <f t="shared" si="2"/>
        <v>0</v>
      </c>
      <c r="G31" s="87">
        <f t="shared" si="2"/>
        <v>0</v>
      </c>
      <c r="H31" s="87">
        <f t="shared" si="2"/>
        <v>0</v>
      </c>
      <c r="I31" s="87">
        <f t="shared" si="2"/>
        <v>0</v>
      </c>
      <c r="J31" s="87">
        <f t="shared" si="2"/>
        <v>0</v>
      </c>
      <c r="K31" s="87">
        <f t="shared" si="2"/>
        <v>0</v>
      </c>
      <c r="L31" s="87">
        <f t="shared" si="2"/>
        <v>0</v>
      </c>
      <c r="M31" s="87">
        <f t="shared" si="2"/>
        <v>0</v>
      </c>
      <c r="N31" s="87">
        <f t="shared" si="2"/>
        <v>0</v>
      </c>
      <c r="O31" s="87">
        <f t="shared" si="2"/>
        <v>250</v>
      </c>
      <c r="P31" s="87">
        <f t="shared" si="2"/>
        <v>0</v>
      </c>
      <c r="Q31" s="87">
        <f t="shared" si="2"/>
        <v>0</v>
      </c>
      <c r="R31" s="87">
        <f t="shared" si="2"/>
        <v>0</v>
      </c>
      <c r="S31" s="87">
        <f t="shared" si="2"/>
        <v>0</v>
      </c>
      <c r="T31" s="87">
        <f t="shared" si="2"/>
        <v>0</v>
      </c>
      <c r="U31" s="87">
        <f t="shared" si="2"/>
        <v>0</v>
      </c>
      <c r="V31" s="87">
        <f t="shared" si="2"/>
        <v>0</v>
      </c>
      <c r="W31" s="87">
        <f t="shared" si="2"/>
        <v>0</v>
      </c>
      <c r="X31" s="87">
        <f t="shared" si="2"/>
        <v>0</v>
      </c>
      <c r="Y31" s="87">
        <f>Y4</f>
        <v>0</v>
      </c>
      <c r="Z31" s="87">
        <f t="shared" ref="Z31:AJ35" si="3">Z4</f>
        <v>0</v>
      </c>
      <c r="AA31" s="87">
        <f t="shared" si="3"/>
        <v>0</v>
      </c>
      <c r="AB31" s="87">
        <f t="shared" si="3"/>
        <v>0</v>
      </c>
      <c r="AC31" s="87">
        <f t="shared" si="3"/>
        <v>0</v>
      </c>
      <c r="AD31" s="87">
        <f t="shared" si="3"/>
        <v>0</v>
      </c>
      <c r="AE31" s="87">
        <f t="shared" si="3"/>
        <v>0</v>
      </c>
      <c r="AF31" s="87">
        <f t="shared" si="3"/>
        <v>0</v>
      </c>
      <c r="AG31" s="87">
        <f t="shared" si="3"/>
        <v>0</v>
      </c>
      <c r="AH31" s="60">
        <f t="shared" si="3"/>
        <v>0</v>
      </c>
      <c r="AI31" s="60">
        <f t="shared" si="3"/>
        <v>0</v>
      </c>
      <c r="AJ31" s="59">
        <f t="shared" si="3"/>
        <v>0</v>
      </c>
      <c r="AK31" s="53"/>
      <c r="AL31" s="69"/>
    </row>
    <row r="32" spans="1:38">
      <c r="A32" s="150"/>
      <c r="B32" s="115"/>
      <c r="C32" s="87"/>
      <c r="D32" s="116" t="str">
        <f t="shared" ref="D32:K35" si="4">D5</f>
        <v>横浜マンションの売却益</v>
      </c>
      <c r="E32" s="115">
        <f t="shared" si="4"/>
        <v>0</v>
      </c>
      <c r="F32" s="87">
        <f t="shared" si="4"/>
        <v>0</v>
      </c>
      <c r="G32" s="87">
        <f t="shared" si="4"/>
        <v>0</v>
      </c>
      <c r="H32" s="87">
        <f t="shared" si="4"/>
        <v>0</v>
      </c>
      <c r="I32" s="87">
        <f t="shared" si="4"/>
        <v>0</v>
      </c>
      <c r="J32" s="87">
        <f t="shared" si="4"/>
        <v>0</v>
      </c>
      <c r="K32" s="87">
        <f t="shared" si="4"/>
        <v>0</v>
      </c>
      <c r="L32" s="87">
        <f t="shared" si="2"/>
        <v>0</v>
      </c>
      <c r="M32" s="87">
        <f t="shared" si="2"/>
        <v>0</v>
      </c>
      <c r="N32" s="87">
        <f t="shared" si="2"/>
        <v>0</v>
      </c>
      <c r="O32" s="87">
        <f t="shared" si="2"/>
        <v>0</v>
      </c>
      <c r="P32" s="87">
        <f t="shared" si="2"/>
        <v>0</v>
      </c>
      <c r="Q32" s="87">
        <f t="shared" si="2"/>
        <v>0</v>
      </c>
      <c r="R32" s="87">
        <f t="shared" si="2"/>
        <v>0</v>
      </c>
      <c r="S32" s="87">
        <f t="shared" si="2"/>
        <v>0</v>
      </c>
      <c r="T32" s="87">
        <f t="shared" si="2"/>
        <v>0</v>
      </c>
      <c r="U32" s="87">
        <f t="shared" si="2"/>
        <v>0</v>
      </c>
      <c r="V32" s="87">
        <f t="shared" si="2"/>
        <v>0</v>
      </c>
      <c r="W32" s="87">
        <f t="shared" si="2"/>
        <v>0</v>
      </c>
      <c r="X32" s="87">
        <f t="shared" si="2"/>
        <v>0</v>
      </c>
      <c r="Y32" s="87">
        <f t="shared" ref="Y32:AF35" si="5">Y5</f>
        <v>1500</v>
      </c>
      <c r="Z32" s="87">
        <f t="shared" si="5"/>
        <v>0</v>
      </c>
      <c r="AA32" s="87">
        <f t="shared" si="5"/>
        <v>0</v>
      </c>
      <c r="AB32" s="87">
        <f t="shared" si="5"/>
        <v>0</v>
      </c>
      <c r="AC32" s="87">
        <f t="shared" si="5"/>
        <v>0</v>
      </c>
      <c r="AD32" s="87">
        <f t="shared" si="5"/>
        <v>0</v>
      </c>
      <c r="AE32" s="87">
        <f t="shared" si="5"/>
        <v>0</v>
      </c>
      <c r="AF32" s="87">
        <f t="shared" si="5"/>
        <v>0</v>
      </c>
      <c r="AG32" s="87">
        <f t="shared" si="3"/>
        <v>0</v>
      </c>
      <c r="AH32" s="60">
        <f t="shared" si="3"/>
        <v>0</v>
      </c>
      <c r="AI32" s="60">
        <f t="shared" si="3"/>
        <v>0</v>
      </c>
      <c r="AJ32" s="59">
        <f t="shared" si="3"/>
        <v>0</v>
      </c>
      <c r="AK32" s="53"/>
      <c r="AL32" s="69"/>
    </row>
    <row r="33" spans="1:38">
      <c r="A33" s="150"/>
      <c r="B33" s="58"/>
      <c r="C33" s="60"/>
      <c r="D33" s="71">
        <f t="shared" si="4"/>
        <v>0</v>
      </c>
      <c r="E33" s="70">
        <f t="shared" si="4"/>
        <v>0</v>
      </c>
      <c r="F33" s="60">
        <f t="shared" si="4"/>
        <v>0</v>
      </c>
      <c r="G33" s="60">
        <f t="shared" si="4"/>
        <v>0</v>
      </c>
      <c r="H33" s="60">
        <f t="shared" si="4"/>
        <v>0</v>
      </c>
      <c r="I33" s="60">
        <f t="shared" si="4"/>
        <v>0</v>
      </c>
      <c r="J33" s="60">
        <f t="shared" si="4"/>
        <v>0</v>
      </c>
      <c r="K33" s="60">
        <f t="shared" si="4"/>
        <v>0</v>
      </c>
      <c r="L33" s="60">
        <f t="shared" si="2"/>
        <v>0</v>
      </c>
      <c r="M33" s="60">
        <f t="shared" si="2"/>
        <v>0</v>
      </c>
      <c r="N33" s="60">
        <f t="shared" si="2"/>
        <v>0</v>
      </c>
      <c r="O33" s="60">
        <f t="shared" si="2"/>
        <v>0</v>
      </c>
      <c r="P33" s="60">
        <f t="shared" si="2"/>
        <v>0</v>
      </c>
      <c r="Q33" s="60">
        <f t="shared" si="2"/>
        <v>0</v>
      </c>
      <c r="R33" s="60">
        <f t="shared" si="2"/>
        <v>0</v>
      </c>
      <c r="S33" s="60">
        <f t="shared" si="2"/>
        <v>0</v>
      </c>
      <c r="T33" s="60">
        <f t="shared" si="2"/>
        <v>0</v>
      </c>
      <c r="U33" s="60">
        <f t="shared" si="2"/>
        <v>0</v>
      </c>
      <c r="V33" s="60">
        <f t="shared" si="2"/>
        <v>0</v>
      </c>
      <c r="W33" s="60">
        <f t="shared" si="2"/>
        <v>0</v>
      </c>
      <c r="X33" s="60">
        <f t="shared" si="2"/>
        <v>0</v>
      </c>
      <c r="Y33" s="60">
        <f t="shared" si="5"/>
        <v>0</v>
      </c>
      <c r="Z33" s="60">
        <f t="shared" si="5"/>
        <v>0</v>
      </c>
      <c r="AA33" s="60">
        <f t="shared" si="5"/>
        <v>0</v>
      </c>
      <c r="AB33" s="60">
        <f t="shared" si="5"/>
        <v>0</v>
      </c>
      <c r="AC33" s="60">
        <f t="shared" si="5"/>
        <v>0</v>
      </c>
      <c r="AD33" s="60">
        <f t="shared" si="5"/>
        <v>0</v>
      </c>
      <c r="AE33" s="60">
        <f t="shared" si="5"/>
        <v>0</v>
      </c>
      <c r="AF33" s="60">
        <f t="shared" si="5"/>
        <v>0</v>
      </c>
      <c r="AG33" s="60">
        <f t="shared" si="3"/>
        <v>0</v>
      </c>
      <c r="AH33" s="60">
        <f t="shared" si="3"/>
        <v>0</v>
      </c>
      <c r="AI33" s="60">
        <f t="shared" si="3"/>
        <v>0</v>
      </c>
      <c r="AJ33" s="59">
        <f t="shared" si="3"/>
        <v>0</v>
      </c>
      <c r="AK33" s="53"/>
      <c r="AL33" s="69"/>
    </row>
    <row r="34" spans="1:38">
      <c r="A34" s="150"/>
      <c r="B34" s="58"/>
      <c r="C34" s="60"/>
      <c r="D34" s="71">
        <f t="shared" si="4"/>
        <v>0</v>
      </c>
      <c r="E34" s="70">
        <f t="shared" si="4"/>
        <v>0</v>
      </c>
      <c r="F34" s="60">
        <f t="shared" si="4"/>
        <v>0</v>
      </c>
      <c r="G34" s="60">
        <f t="shared" si="4"/>
        <v>0</v>
      </c>
      <c r="H34" s="60">
        <f t="shared" si="4"/>
        <v>0</v>
      </c>
      <c r="I34" s="60">
        <f t="shared" si="4"/>
        <v>0</v>
      </c>
      <c r="J34" s="60">
        <f t="shared" si="4"/>
        <v>0</v>
      </c>
      <c r="K34" s="60">
        <f t="shared" si="4"/>
        <v>0</v>
      </c>
      <c r="L34" s="60">
        <f t="shared" si="2"/>
        <v>0</v>
      </c>
      <c r="M34" s="60">
        <f t="shared" si="2"/>
        <v>0</v>
      </c>
      <c r="N34" s="60">
        <f t="shared" si="2"/>
        <v>0</v>
      </c>
      <c r="O34" s="60">
        <f t="shared" si="2"/>
        <v>0</v>
      </c>
      <c r="P34" s="60">
        <f t="shared" si="2"/>
        <v>0</v>
      </c>
      <c r="Q34" s="60">
        <f t="shared" si="2"/>
        <v>0</v>
      </c>
      <c r="R34" s="60">
        <f t="shared" si="2"/>
        <v>0</v>
      </c>
      <c r="S34" s="60">
        <f t="shared" si="2"/>
        <v>0</v>
      </c>
      <c r="T34" s="60">
        <f t="shared" si="2"/>
        <v>0</v>
      </c>
      <c r="U34" s="60">
        <f t="shared" si="2"/>
        <v>0</v>
      </c>
      <c r="V34" s="60">
        <f t="shared" si="2"/>
        <v>0</v>
      </c>
      <c r="W34" s="60">
        <f t="shared" si="2"/>
        <v>0</v>
      </c>
      <c r="X34" s="60">
        <f t="shared" si="2"/>
        <v>0</v>
      </c>
      <c r="Y34" s="60">
        <f t="shared" si="5"/>
        <v>0</v>
      </c>
      <c r="Z34" s="60">
        <f t="shared" si="5"/>
        <v>0</v>
      </c>
      <c r="AA34" s="60">
        <f t="shared" si="5"/>
        <v>0</v>
      </c>
      <c r="AB34" s="60">
        <f t="shared" si="5"/>
        <v>0</v>
      </c>
      <c r="AC34" s="60">
        <f t="shared" si="5"/>
        <v>0</v>
      </c>
      <c r="AD34" s="60">
        <f t="shared" si="5"/>
        <v>0</v>
      </c>
      <c r="AE34" s="60">
        <f t="shared" si="5"/>
        <v>0</v>
      </c>
      <c r="AF34" s="60">
        <f t="shared" si="5"/>
        <v>0</v>
      </c>
      <c r="AG34" s="60">
        <f t="shared" si="3"/>
        <v>0</v>
      </c>
      <c r="AH34" s="60">
        <f t="shared" si="3"/>
        <v>0</v>
      </c>
      <c r="AI34" s="60">
        <f t="shared" si="3"/>
        <v>0</v>
      </c>
      <c r="AJ34" s="59">
        <f t="shared" si="3"/>
        <v>0</v>
      </c>
      <c r="AK34" s="53"/>
      <c r="AL34" s="69"/>
    </row>
    <row r="35" spans="1:38">
      <c r="A35" s="150"/>
      <c r="B35" s="58"/>
      <c r="C35" s="60"/>
      <c r="D35" s="71">
        <f t="shared" si="4"/>
        <v>0</v>
      </c>
      <c r="E35" s="70">
        <f t="shared" si="4"/>
        <v>0</v>
      </c>
      <c r="F35" s="60">
        <f t="shared" si="4"/>
        <v>0</v>
      </c>
      <c r="G35" s="60">
        <f t="shared" si="4"/>
        <v>0</v>
      </c>
      <c r="H35" s="60">
        <f t="shared" si="4"/>
        <v>0</v>
      </c>
      <c r="I35" s="60">
        <f t="shared" si="4"/>
        <v>0</v>
      </c>
      <c r="J35" s="60">
        <f t="shared" si="4"/>
        <v>0</v>
      </c>
      <c r="K35" s="60">
        <f t="shared" si="4"/>
        <v>0</v>
      </c>
      <c r="L35" s="60">
        <f t="shared" si="2"/>
        <v>0</v>
      </c>
      <c r="M35" s="60">
        <f t="shared" si="2"/>
        <v>0</v>
      </c>
      <c r="N35" s="60">
        <f t="shared" si="2"/>
        <v>0</v>
      </c>
      <c r="O35" s="60">
        <f t="shared" si="2"/>
        <v>0</v>
      </c>
      <c r="P35" s="60">
        <f t="shared" si="2"/>
        <v>0</v>
      </c>
      <c r="Q35" s="60">
        <f t="shared" si="2"/>
        <v>0</v>
      </c>
      <c r="R35" s="60">
        <f t="shared" si="2"/>
        <v>0</v>
      </c>
      <c r="S35" s="60">
        <f t="shared" si="2"/>
        <v>0</v>
      </c>
      <c r="T35" s="60">
        <f t="shared" si="2"/>
        <v>0</v>
      </c>
      <c r="U35" s="60">
        <f t="shared" si="2"/>
        <v>0</v>
      </c>
      <c r="V35" s="60">
        <f t="shared" si="2"/>
        <v>0</v>
      </c>
      <c r="W35" s="60">
        <f t="shared" si="2"/>
        <v>0</v>
      </c>
      <c r="X35" s="60">
        <f t="shared" si="2"/>
        <v>0</v>
      </c>
      <c r="Y35" s="60">
        <f t="shared" si="5"/>
        <v>0</v>
      </c>
      <c r="Z35" s="60">
        <f t="shared" si="5"/>
        <v>0</v>
      </c>
      <c r="AA35" s="60">
        <f t="shared" si="5"/>
        <v>0</v>
      </c>
      <c r="AB35" s="60">
        <f t="shared" si="5"/>
        <v>0</v>
      </c>
      <c r="AC35" s="60">
        <f t="shared" si="5"/>
        <v>0</v>
      </c>
      <c r="AD35" s="60">
        <f t="shared" si="5"/>
        <v>0</v>
      </c>
      <c r="AE35" s="60">
        <f t="shared" si="5"/>
        <v>0</v>
      </c>
      <c r="AF35" s="60">
        <f t="shared" si="5"/>
        <v>0</v>
      </c>
      <c r="AG35" s="60">
        <f t="shared" si="3"/>
        <v>0</v>
      </c>
      <c r="AH35" s="60">
        <f t="shared" si="3"/>
        <v>0</v>
      </c>
      <c r="AI35" s="60">
        <f t="shared" si="3"/>
        <v>0</v>
      </c>
      <c r="AJ35" s="59">
        <f t="shared" si="3"/>
        <v>0</v>
      </c>
      <c r="AK35" s="53"/>
      <c r="AL35" s="69"/>
    </row>
    <row r="36" spans="1:38" ht="19.5" thickBot="1">
      <c r="A36" s="150"/>
      <c r="B36" s="61" t="s">
        <v>99</v>
      </c>
      <c r="C36" s="62">
        <f>SUM(C16:C32)</f>
        <v>336</v>
      </c>
      <c r="D36" s="63"/>
      <c r="E36" s="61">
        <f t="shared" ref="E36:AJ36" si="6">SUM(E16:E32)</f>
        <v>0</v>
      </c>
      <c r="F36" s="61">
        <f t="shared" si="6"/>
        <v>448</v>
      </c>
      <c r="G36" s="61">
        <f t="shared" si="6"/>
        <v>808</v>
      </c>
      <c r="H36" s="61">
        <f t="shared" si="6"/>
        <v>636</v>
      </c>
      <c r="I36" s="61">
        <f t="shared" si="6"/>
        <v>636</v>
      </c>
      <c r="J36" s="61">
        <f t="shared" si="6"/>
        <v>606</v>
      </c>
      <c r="K36" s="61">
        <f t="shared" si="6"/>
        <v>703</v>
      </c>
      <c r="L36" s="61">
        <f t="shared" si="6"/>
        <v>703</v>
      </c>
      <c r="M36" s="61">
        <f t="shared" si="6"/>
        <v>703</v>
      </c>
      <c r="N36" s="61">
        <f t="shared" si="6"/>
        <v>703</v>
      </c>
      <c r="O36" s="61">
        <f t="shared" si="6"/>
        <v>953</v>
      </c>
      <c r="P36" s="61">
        <f t="shared" si="6"/>
        <v>703</v>
      </c>
      <c r="Q36" s="61">
        <f t="shared" si="6"/>
        <v>643</v>
      </c>
      <c r="R36" s="61">
        <f t="shared" si="6"/>
        <v>583</v>
      </c>
      <c r="S36" s="61">
        <f t="shared" si="6"/>
        <v>583</v>
      </c>
      <c r="T36" s="61">
        <f t="shared" si="6"/>
        <v>514</v>
      </c>
      <c r="U36" s="61">
        <f t="shared" si="6"/>
        <v>514</v>
      </c>
      <c r="V36" s="61">
        <f t="shared" si="6"/>
        <v>523</v>
      </c>
      <c r="W36" s="61">
        <f t="shared" si="6"/>
        <v>523</v>
      </c>
      <c r="X36" s="61">
        <f t="shared" si="6"/>
        <v>523</v>
      </c>
      <c r="Y36" s="61">
        <f t="shared" si="6"/>
        <v>3023</v>
      </c>
      <c r="Z36" s="61">
        <f t="shared" si="6"/>
        <v>231</v>
      </c>
      <c r="AA36" s="61">
        <f t="shared" si="6"/>
        <v>231</v>
      </c>
      <c r="AB36" s="61">
        <f t="shared" si="6"/>
        <v>231</v>
      </c>
      <c r="AC36" s="61">
        <f t="shared" si="6"/>
        <v>231</v>
      </c>
      <c r="AD36" s="61">
        <f t="shared" si="6"/>
        <v>231</v>
      </c>
      <c r="AE36" s="61">
        <f t="shared" si="6"/>
        <v>231</v>
      </c>
      <c r="AF36" s="61">
        <f t="shared" si="6"/>
        <v>231</v>
      </c>
      <c r="AG36" s="61">
        <f t="shared" si="6"/>
        <v>231</v>
      </c>
      <c r="AH36" s="61">
        <f t="shared" si="6"/>
        <v>0</v>
      </c>
      <c r="AI36" s="61">
        <f t="shared" si="6"/>
        <v>0</v>
      </c>
      <c r="AJ36" s="61">
        <f t="shared" si="6"/>
        <v>0</v>
      </c>
      <c r="AK36" s="53"/>
      <c r="AL36" s="69"/>
    </row>
    <row r="37" spans="1:38">
      <c r="A37" s="150"/>
      <c r="B37" s="64" t="s">
        <v>88</v>
      </c>
      <c r="C37" s="55">
        <v>23</v>
      </c>
      <c r="D37" s="56" t="s">
        <v>89</v>
      </c>
      <c r="E37" s="55"/>
      <c r="F37" s="57">
        <v>23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56"/>
      <c r="AK37" s="53"/>
      <c r="AL37" s="69"/>
    </row>
    <row r="38" spans="1:38">
      <c r="A38" s="150"/>
      <c r="B38" s="58" t="s">
        <v>97</v>
      </c>
      <c r="C38" s="58">
        <v>72</v>
      </c>
      <c r="D38" s="59" t="s">
        <v>119</v>
      </c>
      <c r="E38" s="58"/>
      <c r="F38" s="58">
        <v>72</v>
      </c>
      <c r="G38" s="58">
        <v>72</v>
      </c>
      <c r="H38" s="58">
        <v>72</v>
      </c>
      <c r="I38" s="58">
        <v>72</v>
      </c>
      <c r="J38" s="58">
        <v>72</v>
      </c>
      <c r="K38" s="58">
        <v>72</v>
      </c>
      <c r="L38" s="58">
        <v>72</v>
      </c>
      <c r="M38" s="58">
        <v>72</v>
      </c>
      <c r="N38" s="58">
        <v>72</v>
      </c>
      <c r="O38" s="58">
        <v>72</v>
      </c>
      <c r="P38" s="58">
        <v>72</v>
      </c>
      <c r="Q38" s="58">
        <v>72</v>
      </c>
      <c r="R38" s="58">
        <v>72</v>
      </c>
      <c r="S38" s="58">
        <v>72</v>
      </c>
      <c r="T38" s="58">
        <v>72</v>
      </c>
      <c r="U38" s="58">
        <v>72</v>
      </c>
      <c r="V38" s="58">
        <v>36</v>
      </c>
      <c r="W38" s="58">
        <v>36</v>
      </c>
      <c r="X38" s="58">
        <v>36</v>
      </c>
      <c r="Y38" s="58">
        <v>36</v>
      </c>
      <c r="Z38" s="58">
        <v>36</v>
      </c>
      <c r="AA38" s="58">
        <v>36</v>
      </c>
      <c r="AB38" s="58">
        <v>36</v>
      </c>
      <c r="AC38" s="58">
        <v>36</v>
      </c>
      <c r="AD38" s="58">
        <v>36</v>
      </c>
      <c r="AE38" s="58">
        <v>36</v>
      </c>
      <c r="AF38" s="58">
        <v>36</v>
      </c>
      <c r="AG38" s="58">
        <v>36</v>
      </c>
      <c r="AH38" s="58"/>
      <c r="AI38" s="58"/>
      <c r="AJ38" s="58"/>
      <c r="AK38" s="53"/>
      <c r="AL38" s="69"/>
    </row>
    <row r="39" spans="1:38">
      <c r="A39" s="150"/>
      <c r="B39" s="58" t="s">
        <v>35</v>
      </c>
      <c r="C39" s="58">
        <v>60</v>
      </c>
      <c r="D39" s="59" t="s">
        <v>36</v>
      </c>
      <c r="E39" s="58"/>
      <c r="F39" s="60">
        <v>85</v>
      </c>
      <c r="G39" s="60">
        <v>85</v>
      </c>
      <c r="H39" s="60">
        <v>85</v>
      </c>
      <c r="I39" s="60">
        <v>85</v>
      </c>
      <c r="J39" s="60">
        <v>85</v>
      </c>
      <c r="K39" s="60">
        <v>85</v>
      </c>
      <c r="L39" s="60">
        <v>85</v>
      </c>
      <c r="M39" s="60">
        <v>85</v>
      </c>
      <c r="N39" s="60">
        <v>85</v>
      </c>
      <c r="O39" s="60">
        <v>85</v>
      </c>
      <c r="P39" s="60">
        <v>85</v>
      </c>
      <c r="Q39" s="60">
        <v>85</v>
      </c>
      <c r="R39" s="60">
        <v>85</v>
      </c>
      <c r="S39" s="60">
        <v>85</v>
      </c>
      <c r="T39" s="60">
        <v>85</v>
      </c>
      <c r="U39" s="60">
        <v>85</v>
      </c>
      <c r="V39" s="60">
        <v>85</v>
      </c>
      <c r="W39" s="60">
        <v>85</v>
      </c>
      <c r="X39" s="60">
        <v>85</v>
      </c>
      <c r="Y39" s="60">
        <v>85</v>
      </c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59"/>
      <c r="AK39" s="53"/>
      <c r="AL39" s="69"/>
    </row>
    <row r="40" spans="1:38">
      <c r="A40" s="150"/>
      <c r="B40" s="58" t="s">
        <v>92</v>
      </c>
      <c r="C40" s="58">
        <v>30</v>
      </c>
      <c r="D40" s="59" t="s">
        <v>93</v>
      </c>
      <c r="E40" s="58"/>
      <c r="F40" s="60">
        <v>30</v>
      </c>
      <c r="G40" s="60">
        <v>30</v>
      </c>
      <c r="H40" s="60">
        <v>30</v>
      </c>
      <c r="I40" s="60">
        <v>30</v>
      </c>
      <c r="J40" s="60">
        <v>30</v>
      </c>
      <c r="K40" s="60">
        <v>30</v>
      </c>
      <c r="L40" s="60">
        <v>30</v>
      </c>
      <c r="M40" s="60">
        <v>30</v>
      </c>
      <c r="N40" s="60">
        <v>30</v>
      </c>
      <c r="O40" s="60">
        <v>30</v>
      </c>
      <c r="P40" s="60">
        <v>30</v>
      </c>
      <c r="Q40" s="60">
        <v>30</v>
      </c>
      <c r="R40" s="60">
        <v>30</v>
      </c>
      <c r="S40" s="60">
        <v>30</v>
      </c>
      <c r="T40" s="60">
        <v>30</v>
      </c>
      <c r="U40" s="60">
        <v>30</v>
      </c>
      <c r="V40" s="60">
        <v>30</v>
      </c>
      <c r="W40" s="60">
        <v>30</v>
      </c>
      <c r="X40" s="60">
        <v>30</v>
      </c>
      <c r="Y40" s="60">
        <v>30</v>
      </c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59"/>
      <c r="AK40" s="53"/>
      <c r="AL40" s="69"/>
    </row>
    <row r="41" spans="1:38">
      <c r="A41" s="150"/>
      <c r="B41" s="58" t="s">
        <v>149</v>
      </c>
      <c r="C41" s="58"/>
      <c r="D41" s="59" t="s">
        <v>196</v>
      </c>
      <c r="E41" s="58"/>
      <c r="F41" s="113">
        <v>280</v>
      </c>
      <c r="G41" s="113">
        <v>280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59"/>
      <c r="AK41" s="53"/>
      <c r="AL41" s="69"/>
    </row>
    <row r="42" spans="1:38">
      <c r="A42" s="150"/>
      <c r="B42" s="58"/>
      <c r="C42" s="58">
        <v>16</v>
      </c>
      <c r="D42" s="59" t="s">
        <v>150</v>
      </c>
      <c r="E42" s="58"/>
      <c r="F42" s="117">
        <v>35</v>
      </c>
      <c r="G42" s="117">
        <v>35</v>
      </c>
      <c r="H42" s="117">
        <v>35</v>
      </c>
      <c r="I42" s="117">
        <v>35</v>
      </c>
      <c r="J42" s="117">
        <v>35</v>
      </c>
      <c r="K42" s="117">
        <v>35</v>
      </c>
      <c r="L42" s="117">
        <v>35</v>
      </c>
      <c r="M42" s="117">
        <v>35</v>
      </c>
      <c r="N42" s="117">
        <v>35</v>
      </c>
      <c r="O42" s="117">
        <v>35</v>
      </c>
      <c r="P42" s="117">
        <v>35</v>
      </c>
      <c r="Q42" s="117">
        <v>35</v>
      </c>
      <c r="R42" s="117">
        <v>35</v>
      </c>
      <c r="S42" s="117">
        <v>35</v>
      </c>
      <c r="T42" s="117">
        <v>35</v>
      </c>
      <c r="U42" s="117">
        <v>35</v>
      </c>
      <c r="V42" s="117">
        <v>20</v>
      </c>
      <c r="W42" s="117">
        <v>20</v>
      </c>
      <c r="X42" s="117">
        <v>20</v>
      </c>
      <c r="Y42" s="117">
        <v>20</v>
      </c>
      <c r="Z42" s="117">
        <v>20</v>
      </c>
      <c r="AA42" s="117">
        <v>20</v>
      </c>
      <c r="AB42" s="117">
        <v>20</v>
      </c>
      <c r="AC42" s="117">
        <v>20</v>
      </c>
      <c r="AD42" s="117">
        <v>20</v>
      </c>
      <c r="AE42" s="117">
        <v>20</v>
      </c>
      <c r="AF42" s="117">
        <v>20</v>
      </c>
      <c r="AG42" s="117">
        <v>20</v>
      </c>
      <c r="AH42" s="71"/>
      <c r="AI42" s="71"/>
      <c r="AJ42" s="59"/>
      <c r="AK42" s="53"/>
      <c r="AL42" s="69"/>
    </row>
    <row r="43" spans="1:38">
      <c r="A43" s="150"/>
      <c r="B43" s="58"/>
      <c r="C43" s="58">
        <v>10</v>
      </c>
      <c r="D43" s="59" t="s">
        <v>154</v>
      </c>
      <c r="E43" s="58"/>
      <c r="F43" s="117">
        <v>10</v>
      </c>
      <c r="G43" s="117">
        <v>10</v>
      </c>
      <c r="H43" s="117">
        <v>10</v>
      </c>
      <c r="I43" s="117">
        <v>10</v>
      </c>
      <c r="J43" s="117">
        <v>10</v>
      </c>
      <c r="K43" s="117">
        <v>10</v>
      </c>
      <c r="L43" s="117">
        <v>10</v>
      </c>
      <c r="M43" s="117">
        <v>10</v>
      </c>
      <c r="N43" s="117">
        <v>10</v>
      </c>
      <c r="O43" s="117">
        <v>10</v>
      </c>
      <c r="P43" s="117">
        <v>10</v>
      </c>
      <c r="Q43" s="117">
        <v>10</v>
      </c>
      <c r="R43" s="117">
        <v>10</v>
      </c>
      <c r="S43" s="117">
        <v>10</v>
      </c>
      <c r="T43" s="117">
        <v>10</v>
      </c>
      <c r="U43" s="117">
        <v>10</v>
      </c>
      <c r="V43" s="60"/>
      <c r="W43" s="60"/>
      <c r="X43" s="60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59"/>
      <c r="AK43" s="53"/>
      <c r="AL43" s="69"/>
    </row>
    <row r="44" spans="1:38">
      <c r="A44" s="150"/>
      <c r="B44" s="58"/>
      <c r="C44" s="58">
        <v>4</v>
      </c>
      <c r="D44" s="59" t="s">
        <v>153</v>
      </c>
      <c r="E44" s="58"/>
      <c r="F44" s="117">
        <v>4</v>
      </c>
      <c r="G44" s="117">
        <v>4</v>
      </c>
      <c r="H44" s="117">
        <v>4</v>
      </c>
      <c r="I44" s="117">
        <v>4</v>
      </c>
      <c r="J44" s="117">
        <v>4</v>
      </c>
      <c r="K44" s="117">
        <v>4</v>
      </c>
      <c r="L44" s="117">
        <v>4</v>
      </c>
      <c r="M44" s="117">
        <v>4</v>
      </c>
      <c r="N44" s="117">
        <v>4</v>
      </c>
      <c r="O44" s="117">
        <v>4</v>
      </c>
      <c r="P44" s="117">
        <v>4</v>
      </c>
      <c r="Q44" s="117">
        <v>4</v>
      </c>
      <c r="R44" s="117">
        <v>4</v>
      </c>
      <c r="S44" s="117">
        <v>4</v>
      </c>
      <c r="T44" s="117">
        <v>4</v>
      </c>
      <c r="U44" s="117">
        <v>4</v>
      </c>
      <c r="V44" s="60"/>
      <c r="W44" s="60"/>
      <c r="X44" s="60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59"/>
      <c r="AK44" s="53"/>
      <c r="AL44" s="69"/>
    </row>
    <row r="45" spans="1:38">
      <c r="A45" s="150"/>
      <c r="B45" s="58"/>
      <c r="C45" s="58"/>
      <c r="D45" s="114" t="s">
        <v>156</v>
      </c>
      <c r="E45" s="58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59"/>
      <c r="AK45" s="53"/>
      <c r="AL45" s="69"/>
    </row>
    <row r="46" spans="1:38">
      <c r="A46" s="150"/>
      <c r="B46" s="58" t="s">
        <v>90</v>
      </c>
      <c r="C46" s="58">
        <v>1</v>
      </c>
      <c r="D46" s="59" t="s">
        <v>91</v>
      </c>
      <c r="E46" s="58"/>
      <c r="F46" s="60">
        <v>2</v>
      </c>
      <c r="G46" s="60">
        <v>2</v>
      </c>
      <c r="H46" s="60">
        <v>2</v>
      </c>
      <c r="I46" s="60">
        <v>2</v>
      </c>
      <c r="J46" s="60">
        <v>2</v>
      </c>
      <c r="K46" s="60">
        <v>2</v>
      </c>
      <c r="L46" s="60">
        <v>2</v>
      </c>
      <c r="M46" s="60">
        <v>2</v>
      </c>
      <c r="N46" s="60">
        <v>2</v>
      </c>
      <c r="O46" s="60">
        <v>2</v>
      </c>
      <c r="P46" s="60">
        <v>2</v>
      </c>
      <c r="Q46" s="60">
        <v>2</v>
      </c>
      <c r="R46" s="60">
        <v>2</v>
      </c>
      <c r="S46" s="60">
        <v>2</v>
      </c>
      <c r="T46" s="60">
        <v>2</v>
      </c>
      <c r="U46" s="60">
        <v>2</v>
      </c>
      <c r="V46" s="60">
        <v>2</v>
      </c>
      <c r="W46" s="60">
        <v>2</v>
      </c>
      <c r="X46" s="60">
        <v>2</v>
      </c>
      <c r="Y46" s="60">
        <v>2</v>
      </c>
      <c r="Z46" s="60">
        <v>2</v>
      </c>
      <c r="AA46" s="60">
        <v>2</v>
      </c>
      <c r="AB46" s="60">
        <v>2</v>
      </c>
      <c r="AC46" s="60">
        <v>2</v>
      </c>
      <c r="AD46" s="60">
        <v>2</v>
      </c>
      <c r="AE46" s="60">
        <v>2</v>
      </c>
      <c r="AF46" s="60">
        <v>2</v>
      </c>
      <c r="AG46" s="60">
        <v>2</v>
      </c>
      <c r="AH46" s="71"/>
      <c r="AI46" s="71"/>
      <c r="AJ46" s="59"/>
      <c r="AK46" s="53"/>
      <c r="AL46" s="69"/>
    </row>
    <row r="47" spans="1:38">
      <c r="A47" s="150"/>
      <c r="B47" s="58" t="s">
        <v>95</v>
      </c>
      <c r="C47" s="58">
        <v>2</v>
      </c>
      <c r="D47" s="59" t="s">
        <v>96</v>
      </c>
      <c r="E47" s="58"/>
      <c r="F47" s="60">
        <v>2</v>
      </c>
      <c r="G47" s="60">
        <v>2</v>
      </c>
      <c r="H47" s="60">
        <v>2</v>
      </c>
      <c r="I47" s="60">
        <v>2</v>
      </c>
      <c r="J47" s="60">
        <v>2</v>
      </c>
      <c r="K47" s="60">
        <v>2</v>
      </c>
      <c r="L47" s="60">
        <v>2</v>
      </c>
      <c r="M47" s="60">
        <v>2</v>
      </c>
      <c r="N47" s="60">
        <v>2</v>
      </c>
      <c r="O47" s="60">
        <v>2</v>
      </c>
      <c r="P47" s="60">
        <v>2</v>
      </c>
      <c r="Q47" s="60">
        <v>2</v>
      </c>
      <c r="R47" s="60">
        <v>2</v>
      </c>
      <c r="S47" s="60">
        <v>2</v>
      </c>
      <c r="T47" s="60">
        <v>2</v>
      </c>
      <c r="U47" s="60">
        <v>2</v>
      </c>
      <c r="V47" s="60">
        <v>2</v>
      </c>
      <c r="W47" s="60">
        <v>2</v>
      </c>
      <c r="X47" s="60">
        <v>2</v>
      </c>
      <c r="Y47" s="60">
        <v>2</v>
      </c>
      <c r="Z47" s="60">
        <v>2</v>
      </c>
      <c r="AA47" s="60">
        <v>2</v>
      </c>
      <c r="AB47" s="60">
        <v>2</v>
      </c>
      <c r="AC47" s="60">
        <v>2</v>
      </c>
      <c r="AD47" s="60">
        <v>2</v>
      </c>
      <c r="AE47" s="60">
        <v>2</v>
      </c>
      <c r="AF47" s="60">
        <v>2</v>
      </c>
      <c r="AG47" s="60">
        <v>2</v>
      </c>
      <c r="AH47" s="71"/>
      <c r="AI47" s="71"/>
      <c r="AJ47" s="59"/>
      <c r="AK47" s="53"/>
      <c r="AL47" s="69"/>
    </row>
    <row r="48" spans="1:38">
      <c r="A48" s="150"/>
      <c r="B48" s="58"/>
      <c r="C48" s="58"/>
      <c r="D48" s="59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3"/>
      <c r="AL48" s="69"/>
    </row>
    <row r="49" spans="1:38">
      <c r="A49" s="150"/>
      <c r="B49" s="86" t="s">
        <v>166</v>
      </c>
      <c r="C49" s="87">
        <v>300</v>
      </c>
      <c r="D49" s="88" t="s">
        <v>199</v>
      </c>
      <c r="E49" s="86"/>
      <c r="F49" s="86">
        <v>300</v>
      </c>
      <c r="G49" s="86">
        <v>300</v>
      </c>
      <c r="H49" s="86">
        <v>300</v>
      </c>
      <c r="I49" s="86">
        <v>300</v>
      </c>
      <c r="J49" s="86">
        <v>300</v>
      </c>
      <c r="K49" s="86">
        <v>300</v>
      </c>
      <c r="L49" s="86">
        <v>300</v>
      </c>
      <c r="M49" s="86">
        <v>300</v>
      </c>
      <c r="N49" s="86">
        <v>300</v>
      </c>
      <c r="O49" s="86">
        <v>300</v>
      </c>
      <c r="P49" s="86">
        <v>300</v>
      </c>
      <c r="Q49" s="86">
        <v>300</v>
      </c>
      <c r="R49" s="86">
        <v>300</v>
      </c>
      <c r="S49" s="86">
        <v>300</v>
      </c>
      <c r="T49" s="86">
        <v>300</v>
      </c>
      <c r="U49" s="86">
        <v>300</v>
      </c>
      <c r="V49" s="86">
        <v>300</v>
      </c>
      <c r="W49" s="86">
        <v>300</v>
      </c>
      <c r="X49" s="86">
        <v>300</v>
      </c>
      <c r="Y49" s="86">
        <v>300</v>
      </c>
      <c r="Z49" s="86">
        <v>300</v>
      </c>
      <c r="AA49" s="86">
        <v>300</v>
      </c>
      <c r="AB49" s="86">
        <v>300</v>
      </c>
      <c r="AC49" s="86">
        <v>300</v>
      </c>
      <c r="AD49" s="86">
        <v>300</v>
      </c>
      <c r="AE49" s="86">
        <v>300</v>
      </c>
      <c r="AF49" s="86">
        <v>300</v>
      </c>
      <c r="AG49" s="86">
        <v>300</v>
      </c>
      <c r="AH49" s="86"/>
      <c r="AI49" s="86"/>
      <c r="AJ49" s="86"/>
      <c r="AK49" s="53"/>
      <c r="AL49" s="69"/>
    </row>
    <row r="50" spans="1:38">
      <c r="A50" s="150"/>
      <c r="B50" s="86" t="s">
        <v>167</v>
      </c>
      <c r="C50" s="86"/>
      <c r="D50" s="118" t="s">
        <v>168</v>
      </c>
      <c r="E50" s="86" cm="1">
        <f t="array" ref="E50:F50">E15:F15</f>
        <v>0</v>
      </c>
      <c r="F50" s="86">
        <v>100</v>
      </c>
      <c r="G50" s="86" cm="1">
        <f t="array" ref="G50:H50">G15:H15</f>
        <v>150</v>
      </c>
      <c r="H50" s="86">
        <v>200</v>
      </c>
      <c r="I50" s="86" cm="1">
        <f t="array" ref="I50:J50">I15:J15</f>
        <v>120</v>
      </c>
      <c r="J50" s="86">
        <v>100</v>
      </c>
      <c r="K50" s="86" cm="1">
        <f t="array" ref="K50:L50">K15:L15</f>
        <v>200</v>
      </c>
      <c r="L50" s="86">
        <v>100</v>
      </c>
      <c r="M50" s="86" cm="1">
        <f t="array" ref="M50:N50">M15:N15</f>
        <v>100</v>
      </c>
      <c r="N50" s="86">
        <v>100</v>
      </c>
      <c r="O50" s="86" cm="1">
        <f t="array" ref="O50:P50">O15:P15</f>
        <v>100</v>
      </c>
      <c r="P50" s="86">
        <v>300</v>
      </c>
      <c r="Q50" s="86" cm="1">
        <f t="array" ref="Q50:R50">Q15:R15</f>
        <v>100</v>
      </c>
      <c r="R50" s="86">
        <v>100</v>
      </c>
      <c r="S50" s="86" cm="1">
        <f t="array" ref="S50:T50">S15:T15</f>
        <v>100</v>
      </c>
      <c r="T50" s="86">
        <v>100</v>
      </c>
      <c r="U50" s="86" cm="1">
        <f t="array" ref="U50:V50">U15:V15</f>
        <v>100</v>
      </c>
      <c r="V50" s="86">
        <v>50</v>
      </c>
      <c r="W50" s="86" cm="1">
        <f t="array" ref="W50:X50">W15:X15</f>
        <v>50</v>
      </c>
      <c r="X50" s="86">
        <v>50</v>
      </c>
      <c r="Y50" s="86" cm="1">
        <f t="array" ref="Y50:Z50">Y15:Z15</f>
        <v>250</v>
      </c>
      <c r="Z50" s="86">
        <v>30</v>
      </c>
      <c r="AA50" s="86" cm="1">
        <f t="array" ref="AA50:AB50">AA15:AB15</f>
        <v>30</v>
      </c>
      <c r="AB50" s="86">
        <v>30</v>
      </c>
      <c r="AC50" s="86" cm="1">
        <f t="array" ref="AC50:AD50">AC15:AD15</f>
        <v>30</v>
      </c>
      <c r="AD50" s="86">
        <v>30</v>
      </c>
      <c r="AE50" s="86" cm="1">
        <f t="array" ref="AE50:AF50">AE15:AF15</f>
        <v>30</v>
      </c>
      <c r="AF50" s="86">
        <v>30</v>
      </c>
      <c r="AG50" s="86" cm="1">
        <f t="array" ref="AG50:AH50">AG15:AH15</f>
        <v>230</v>
      </c>
      <c r="AH50" s="86">
        <v>0</v>
      </c>
      <c r="AI50" s="86" cm="1">
        <f t="array" ref="AI50:AJ50">AI15:AJ15</f>
        <v>0</v>
      </c>
      <c r="AJ50" s="86">
        <v>0</v>
      </c>
      <c r="AK50" s="53"/>
      <c r="AL50" s="69"/>
    </row>
    <row r="51" spans="1:38">
      <c r="A51" s="150"/>
      <c r="B51" s="86"/>
      <c r="C51" s="86"/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53"/>
      <c r="AL51" s="69"/>
    </row>
    <row r="52" spans="1:38">
      <c r="A52" s="150"/>
      <c r="B52" s="86"/>
      <c r="C52" s="86"/>
      <c r="D52" s="88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53"/>
      <c r="AL52" s="69"/>
    </row>
    <row r="53" spans="1:38">
      <c r="A53" s="150"/>
      <c r="B53" s="86"/>
      <c r="C53" s="86"/>
      <c r="D53" s="88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53"/>
      <c r="AL53" s="69"/>
    </row>
    <row r="54" spans="1:38">
      <c r="A54" s="150"/>
      <c r="B54" s="58"/>
      <c r="C54" s="58"/>
      <c r="D54" s="59"/>
      <c r="E54" s="58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59"/>
      <c r="AK54" s="53"/>
      <c r="AL54" s="69"/>
    </row>
    <row r="55" spans="1:38">
      <c r="A55" s="150"/>
      <c r="B55" s="61" t="s">
        <v>100</v>
      </c>
      <c r="C55" s="61"/>
      <c r="D55" s="73" t="s">
        <v>131</v>
      </c>
      <c r="E55" s="61"/>
      <c r="F55" s="61">
        <f t="shared" ref="F55:AG55" si="7">SUM(F37:F54)</f>
        <v>943</v>
      </c>
      <c r="G55" s="61">
        <f t="shared" si="7"/>
        <v>970</v>
      </c>
      <c r="H55" s="61">
        <f t="shared" si="7"/>
        <v>740</v>
      </c>
      <c r="I55" s="61">
        <f t="shared" si="7"/>
        <v>660</v>
      </c>
      <c r="J55" s="61">
        <f t="shared" si="7"/>
        <v>640</v>
      </c>
      <c r="K55" s="61">
        <f t="shared" si="7"/>
        <v>740</v>
      </c>
      <c r="L55" s="61">
        <f t="shared" si="7"/>
        <v>640</v>
      </c>
      <c r="M55" s="61">
        <f t="shared" si="7"/>
        <v>640</v>
      </c>
      <c r="N55" s="61">
        <f t="shared" si="7"/>
        <v>640</v>
      </c>
      <c r="O55" s="61">
        <f t="shared" si="7"/>
        <v>640</v>
      </c>
      <c r="P55" s="61">
        <f t="shared" si="7"/>
        <v>840</v>
      </c>
      <c r="Q55" s="61">
        <f t="shared" si="7"/>
        <v>640</v>
      </c>
      <c r="R55" s="61">
        <f t="shared" si="7"/>
        <v>640</v>
      </c>
      <c r="S55" s="61">
        <f t="shared" si="7"/>
        <v>640</v>
      </c>
      <c r="T55" s="61">
        <f t="shared" si="7"/>
        <v>640</v>
      </c>
      <c r="U55" s="61">
        <f t="shared" si="7"/>
        <v>640</v>
      </c>
      <c r="V55" s="61">
        <f t="shared" si="7"/>
        <v>525</v>
      </c>
      <c r="W55" s="61">
        <f t="shared" si="7"/>
        <v>525</v>
      </c>
      <c r="X55" s="61">
        <f t="shared" si="7"/>
        <v>525</v>
      </c>
      <c r="Y55" s="61">
        <f t="shared" si="7"/>
        <v>725</v>
      </c>
      <c r="Z55" s="61">
        <f t="shared" si="7"/>
        <v>390</v>
      </c>
      <c r="AA55" s="61">
        <f t="shared" si="7"/>
        <v>390</v>
      </c>
      <c r="AB55" s="61">
        <f t="shared" si="7"/>
        <v>390</v>
      </c>
      <c r="AC55" s="61">
        <f t="shared" si="7"/>
        <v>390</v>
      </c>
      <c r="AD55" s="61">
        <f t="shared" si="7"/>
        <v>390</v>
      </c>
      <c r="AE55" s="61">
        <f t="shared" si="7"/>
        <v>390</v>
      </c>
      <c r="AF55" s="61">
        <f t="shared" si="7"/>
        <v>390</v>
      </c>
      <c r="AG55" s="61">
        <f t="shared" si="7"/>
        <v>590</v>
      </c>
      <c r="AH55" s="61"/>
      <c r="AI55" s="61"/>
      <c r="AJ55" s="61"/>
      <c r="AK55" s="53"/>
      <c r="AL55" s="69"/>
    </row>
    <row r="56" spans="1:38">
      <c r="A56" s="150"/>
      <c r="B56" s="61" t="s">
        <v>101</v>
      </c>
      <c r="C56" s="61"/>
      <c r="D56" s="73"/>
      <c r="E56" s="61"/>
      <c r="F56" s="61">
        <f t="shared" ref="F56:AG56" si="8">F36-F55</f>
        <v>-495</v>
      </c>
      <c r="G56" s="61">
        <f t="shared" si="8"/>
        <v>-162</v>
      </c>
      <c r="H56" s="61">
        <f t="shared" si="8"/>
        <v>-104</v>
      </c>
      <c r="I56" s="61">
        <f t="shared" si="8"/>
        <v>-24</v>
      </c>
      <c r="J56" s="61">
        <f t="shared" si="8"/>
        <v>-34</v>
      </c>
      <c r="K56" s="61">
        <f t="shared" si="8"/>
        <v>-37</v>
      </c>
      <c r="L56" s="61">
        <f t="shared" si="8"/>
        <v>63</v>
      </c>
      <c r="M56" s="61">
        <f t="shared" si="8"/>
        <v>63</v>
      </c>
      <c r="N56" s="61">
        <f t="shared" si="8"/>
        <v>63</v>
      </c>
      <c r="O56" s="61">
        <f t="shared" si="8"/>
        <v>313</v>
      </c>
      <c r="P56" s="61">
        <f t="shared" si="8"/>
        <v>-137</v>
      </c>
      <c r="Q56" s="61">
        <f t="shared" si="8"/>
        <v>3</v>
      </c>
      <c r="R56" s="61">
        <f t="shared" si="8"/>
        <v>-57</v>
      </c>
      <c r="S56" s="61">
        <f t="shared" si="8"/>
        <v>-57</v>
      </c>
      <c r="T56" s="61">
        <f t="shared" si="8"/>
        <v>-126</v>
      </c>
      <c r="U56" s="61">
        <f t="shared" si="8"/>
        <v>-126</v>
      </c>
      <c r="V56" s="61">
        <f t="shared" si="8"/>
        <v>-2</v>
      </c>
      <c r="W56" s="61">
        <f t="shared" si="8"/>
        <v>-2</v>
      </c>
      <c r="X56" s="61">
        <f t="shared" si="8"/>
        <v>-2</v>
      </c>
      <c r="Y56" s="61">
        <f t="shared" si="8"/>
        <v>2298</v>
      </c>
      <c r="Z56" s="61">
        <f t="shared" si="8"/>
        <v>-159</v>
      </c>
      <c r="AA56" s="61">
        <f t="shared" si="8"/>
        <v>-159</v>
      </c>
      <c r="AB56" s="61">
        <f t="shared" si="8"/>
        <v>-159</v>
      </c>
      <c r="AC56" s="61">
        <f t="shared" si="8"/>
        <v>-159</v>
      </c>
      <c r="AD56" s="61">
        <f t="shared" si="8"/>
        <v>-159</v>
      </c>
      <c r="AE56" s="61">
        <f t="shared" si="8"/>
        <v>-159</v>
      </c>
      <c r="AF56" s="61">
        <f t="shared" si="8"/>
        <v>-159</v>
      </c>
      <c r="AG56" s="61">
        <f t="shared" si="8"/>
        <v>-359</v>
      </c>
      <c r="AH56" s="61"/>
      <c r="AI56" s="61"/>
      <c r="AJ56" s="61"/>
      <c r="AK56" s="53"/>
      <c r="AL56" s="69"/>
    </row>
    <row r="57" spans="1:38" ht="19.5" thickBot="1">
      <c r="A57" s="151"/>
      <c r="B57" s="74" t="s">
        <v>102</v>
      </c>
      <c r="C57" s="74"/>
      <c r="D57" s="75"/>
      <c r="E57" s="120">
        <v>1500</v>
      </c>
      <c r="F57" s="76">
        <f>E57+F56</f>
        <v>1005</v>
      </c>
      <c r="G57" s="76">
        <f t="shared" ref="G57:AG57" si="9">F57+G56</f>
        <v>843</v>
      </c>
      <c r="H57" s="76">
        <f t="shared" si="9"/>
        <v>739</v>
      </c>
      <c r="I57" s="76">
        <f t="shared" si="9"/>
        <v>715</v>
      </c>
      <c r="J57" s="76">
        <f t="shared" si="9"/>
        <v>681</v>
      </c>
      <c r="K57" s="76">
        <f t="shared" si="9"/>
        <v>644</v>
      </c>
      <c r="L57" s="76">
        <f t="shared" si="9"/>
        <v>707</v>
      </c>
      <c r="M57" s="76">
        <f t="shared" si="9"/>
        <v>770</v>
      </c>
      <c r="N57" s="76">
        <f t="shared" si="9"/>
        <v>833</v>
      </c>
      <c r="O57" s="76">
        <f t="shared" si="9"/>
        <v>1146</v>
      </c>
      <c r="P57" s="76">
        <f t="shared" si="9"/>
        <v>1009</v>
      </c>
      <c r="Q57" s="76">
        <f t="shared" si="9"/>
        <v>1012</v>
      </c>
      <c r="R57" s="76">
        <f t="shared" si="9"/>
        <v>955</v>
      </c>
      <c r="S57" s="76">
        <f t="shared" si="9"/>
        <v>898</v>
      </c>
      <c r="T57" s="76">
        <f t="shared" si="9"/>
        <v>772</v>
      </c>
      <c r="U57" s="76">
        <f t="shared" si="9"/>
        <v>646</v>
      </c>
      <c r="V57" s="76">
        <f t="shared" si="9"/>
        <v>644</v>
      </c>
      <c r="W57" s="76">
        <f t="shared" si="9"/>
        <v>642</v>
      </c>
      <c r="X57" s="76">
        <f t="shared" si="9"/>
        <v>640</v>
      </c>
      <c r="Y57" s="76">
        <f t="shared" si="9"/>
        <v>2938</v>
      </c>
      <c r="Z57" s="76">
        <f t="shared" si="9"/>
        <v>2779</v>
      </c>
      <c r="AA57" s="76">
        <f t="shared" si="9"/>
        <v>2620</v>
      </c>
      <c r="AB57" s="76">
        <f t="shared" si="9"/>
        <v>2461</v>
      </c>
      <c r="AC57" s="76">
        <f t="shared" si="9"/>
        <v>2302</v>
      </c>
      <c r="AD57" s="76">
        <f t="shared" si="9"/>
        <v>2143</v>
      </c>
      <c r="AE57" s="76">
        <f t="shared" si="9"/>
        <v>1984</v>
      </c>
      <c r="AF57" s="76">
        <f t="shared" si="9"/>
        <v>1825</v>
      </c>
      <c r="AG57" s="76">
        <f t="shared" si="9"/>
        <v>1466</v>
      </c>
      <c r="AH57" s="76"/>
      <c r="AI57" s="76"/>
      <c r="AJ57" s="76"/>
      <c r="AK57" s="53"/>
      <c r="AL57" s="69"/>
    </row>
    <row r="58" spans="1:38" ht="18.75" customHeight="1">
      <c r="A58" s="147" t="s">
        <v>104</v>
      </c>
      <c r="B58" s="64" t="s">
        <v>103</v>
      </c>
      <c r="C58" s="58">
        <v>350</v>
      </c>
      <c r="D58" s="77" t="s">
        <v>172</v>
      </c>
      <c r="E58" s="65">
        <f>E49</f>
        <v>0</v>
      </c>
      <c r="F58" s="65">
        <f>F49+F50</f>
        <v>400</v>
      </c>
      <c r="G58" s="65">
        <f t="shared" ref="G58:AG58" si="10">G49+G50</f>
        <v>450</v>
      </c>
      <c r="H58" s="65">
        <f t="shared" si="10"/>
        <v>500</v>
      </c>
      <c r="I58" s="65">
        <f t="shared" si="10"/>
        <v>420</v>
      </c>
      <c r="J58" s="65">
        <f t="shared" si="10"/>
        <v>400</v>
      </c>
      <c r="K58" s="65">
        <f t="shared" si="10"/>
        <v>500</v>
      </c>
      <c r="L58" s="65">
        <f t="shared" si="10"/>
        <v>400</v>
      </c>
      <c r="M58" s="65">
        <f t="shared" si="10"/>
        <v>400</v>
      </c>
      <c r="N58" s="65">
        <f t="shared" si="10"/>
        <v>400</v>
      </c>
      <c r="O58" s="65">
        <f t="shared" si="10"/>
        <v>400</v>
      </c>
      <c r="P58" s="65">
        <f t="shared" si="10"/>
        <v>600</v>
      </c>
      <c r="Q58" s="65">
        <f t="shared" si="10"/>
        <v>400</v>
      </c>
      <c r="R58" s="65">
        <f t="shared" si="10"/>
        <v>400</v>
      </c>
      <c r="S58" s="65">
        <f t="shared" si="10"/>
        <v>400</v>
      </c>
      <c r="T58" s="65">
        <f t="shared" si="10"/>
        <v>400</v>
      </c>
      <c r="U58" s="65">
        <f t="shared" si="10"/>
        <v>400</v>
      </c>
      <c r="V58" s="65">
        <f t="shared" si="10"/>
        <v>350</v>
      </c>
      <c r="W58" s="65">
        <f t="shared" si="10"/>
        <v>350</v>
      </c>
      <c r="X58" s="65">
        <f t="shared" si="10"/>
        <v>350</v>
      </c>
      <c r="Y58" s="65">
        <f t="shared" si="10"/>
        <v>550</v>
      </c>
      <c r="Z58" s="65">
        <f t="shared" si="10"/>
        <v>330</v>
      </c>
      <c r="AA58" s="65">
        <f t="shared" si="10"/>
        <v>330</v>
      </c>
      <c r="AB58" s="65">
        <f t="shared" si="10"/>
        <v>330</v>
      </c>
      <c r="AC58" s="65">
        <f t="shared" si="10"/>
        <v>330</v>
      </c>
      <c r="AD58" s="65">
        <f t="shared" si="10"/>
        <v>330</v>
      </c>
      <c r="AE58" s="65">
        <f t="shared" si="10"/>
        <v>330</v>
      </c>
      <c r="AF58" s="65">
        <f t="shared" si="10"/>
        <v>330</v>
      </c>
      <c r="AG58" s="65">
        <f t="shared" si="10"/>
        <v>530</v>
      </c>
      <c r="AH58" s="65"/>
      <c r="AI58" s="65"/>
      <c r="AJ58" s="65"/>
      <c r="AK58" s="53"/>
      <c r="AL58" s="69"/>
    </row>
    <row r="59" spans="1:38">
      <c r="A59" s="150"/>
      <c r="B59" s="78"/>
      <c r="C59" s="78"/>
      <c r="D59" s="59"/>
      <c r="E59" s="58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59"/>
      <c r="AK59" s="53"/>
      <c r="AL59" s="69"/>
    </row>
    <row r="60" spans="1:38" ht="19.5" thickBot="1">
      <c r="A60" s="150"/>
      <c r="B60" s="79" t="s">
        <v>99</v>
      </c>
      <c r="C60" s="76">
        <f>SUM(C58:C59)</f>
        <v>350</v>
      </c>
      <c r="D60" s="73"/>
      <c r="E60" s="61">
        <f>SUM(E58:E59)</f>
        <v>0</v>
      </c>
      <c r="F60" s="61">
        <f t="shared" ref="F60:AG60" si="11">SUM(F58:F59)</f>
        <v>400</v>
      </c>
      <c r="G60" s="61">
        <f t="shared" si="11"/>
        <v>450</v>
      </c>
      <c r="H60" s="61">
        <f t="shared" si="11"/>
        <v>500</v>
      </c>
      <c r="I60" s="61">
        <f t="shared" si="11"/>
        <v>420</v>
      </c>
      <c r="J60" s="61">
        <f t="shared" si="11"/>
        <v>400</v>
      </c>
      <c r="K60" s="61">
        <f t="shared" si="11"/>
        <v>500</v>
      </c>
      <c r="L60" s="61">
        <f t="shared" si="11"/>
        <v>400</v>
      </c>
      <c r="M60" s="61">
        <f t="shared" si="11"/>
        <v>400</v>
      </c>
      <c r="N60" s="61">
        <f t="shared" si="11"/>
        <v>400</v>
      </c>
      <c r="O60" s="61">
        <f t="shared" si="11"/>
        <v>400</v>
      </c>
      <c r="P60" s="61">
        <f t="shared" si="11"/>
        <v>600</v>
      </c>
      <c r="Q60" s="61">
        <f t="shared" si="11"/>
        <v>400</v>
      </c>
      <c r="R60" s="61">
        <f t="shared" si="11"/>
        <v>400</v>
      </c>
      <c r="S60" s="61">
        <f t="shared" si="11"/>
        <v>400</v>
      </c>
      <c r="T60" s="61">
        <f t="shared" si="11"/>
        <v>400</v>
      </c>
      <c r="U60" s="61">
        <f t="shared" si="11"/>
        <v>400</v>
      </c>
      <c r="V60" s="61">
        <f t="shared" si="11"/>
        <v>350</v>
      </c>
      <c r="W60" s="61">
        <f t="shared" si="11"/>
        <v>350</v>
      </c>
      <c r="X60" s="61">
        <f t="shared" si="11"/>
        <v>350</v>
      </c>
      <c r="Y60" s="61">
        <f t="shared" si="11"/>
        <v>550</v>
      </c>
      <c r="Z60" s="61">
        <f t="shared" si="11"/>
        <v>330</v>
      </c>
      <c r="AA60" s="61">
        <f t="shared" si="11"/>
        <v>330</v>
      </c>
      <c r="AB60" s="61">
        <f t="shared" si="11"/>
        <v>330</v>
      </c>
      <c r="AC60" s="61">
        <f t="shared" si="11"/>
        <v>330</v>
      </c>
      <c r="AD60" s="61">
        <f t="shared" si="11"/>
        <v>330</v>
      </c>
      <c r="AE60" s="61">
        <f t="shared" si="11"/>
        <v>330</v>
      </c>
      <c r="AF60" s="61">
        <f t="shared" si="11"/>
        <v>330</v>
      </c>
      <c r="AG60" s="61">
        <f t="shared" si="11"/>
        <v>530</v>
      </c>
      <c r="AH60" s="61"/>
      <c r="AI60" s="61"/>
      <c r="AJ60" s="61"/>
      <c r="AK60" s="53"/>
      <c r="AL60" s="69"/>
    </row>
    <row r="61" spans="1:38">
      <c r="A61" s="150"/>
      <c r="B61" s="80" t="s">
        <v>105</v>
      </c>
      <c r="C61" s="80">
        <v>10</v>
      </c>
      <c r="D61" s="56" t="s">
        <v>108</v>
      </c>
      <c r="E61" s="55"/>
      <c r="F61" s="80">
        <v>10</v>
      </c>
      <c r="G61" s="80">
        <v>10</v>
      </c>
      <c r="H61" s="80">
        <v>10</v>
      </c>
      <c r="I61" s="80">
        <v>10</v>
      </c>
      <c r="J61" s="80">
        <v>10</v>
      </c>
      <c r="K61" s="80">
        <v>10</v>
      </c>
      <c r="L61" s="80">
        <v>10</v>
      </c>
      <c r="M61" s="80">
        <v>10</v>
      </c>
      <c r="N61" s="80">
        <v>10</v>
      </c>
      <c r="O61" s="80">
        <v>10</v>
      </c>
      <c r="P61" s="80">
        <v>10</v>
      </c>
      <c r="Q61" s="80">
        <v>10</v>
      </c>
      <c r="R61" s="80">
        <v>10</v>
      </c>
      <c r="S61" s="80">
        <v>10</v>
      </c>
      <c r="T61" s="80">
        <v>10</v>
      </c>
      <c r="U61" s="80">
        <v>10</v>
      </c>
      <c r="V61" s="80">
        <v>10</v>
      </c>
      <c r="W61" s="80">
        <v>10</v>
      </c>
      <c r="X61" s="80">
        <v>10</v>
      </c>
      <c r="Y61" s="80">
        <v>10</v>
      </c>
      <c r="Z61" s="80">
        <v>10</v>
      </c>
      <c r="AA61" s="80">
        <v>10</v>
      </c>
      <c r="AB61" s="80">
        <v>10</v>
      </c>
      <c r="AC61" s="80">
        <v>10</v>
      </c>
      <c r="AD61" s="80">
        <v>10</v>
      </c>
      <c r="AE61" s="80">
        <v>10</v>
      </c>
      <c r="AF61" s="80">
        <v>10</v>
      </c>
      <c r="AG61" s="80">
        <v>10</v>
      </c>
      <c r="AH61" s="80"/>
      <c r="AI61" s="80"/>
      <c r="AJ61" s="56"/>
      <c r="AK61" s="53"/>
      <c r="AL61" s="69"/>
    </row>
    <row r="62" spans="1:38">
      <c r="A62" s="150"/>
      <c r="B62" s="58" t="s">
        <v>106</v>
      </c>
      <c r="C62" s="58">
        <v>6</v>
      </c>
      <c r="D62" s="59" t="s">
        <v>107</v>
      </c>
      <c r="E62" s="58"/>
      <c r="F62" s="58">
        <v>6</v>
      </c>
      <c r="G62" s="58">
        <v>6</v>
      </c>
      <c r="H62" s="58">
        <v>6</v>
      </c>
      <c r="I62" s="58">
        <v>6</v>
      </c>
      <c r="J62" s="58">
        <v>6</v>
      </c>
      <c r="K62" s="58">
        <v>6</v>
      </c>
      <c r="L62" s="58">
        <v>6</v>
      </c>
      <c r="M62" s="58">
        <v>6</v>
      </c>
      <c r="N62" s="58">
        <v>6</v>
      </c>
      <c r="O62" s="58">
        <v>6</v>
      </c>
      <c r="P62" s="58">
        <v>6</v>
      </c>
      <c r="Q62" s="58">
        <v>6</v>
      </c>
      <c r="R62" s="58">
        <v>6</v>
      </c>
      <c r="S62" s="58">
        <v>6</v>
      </c>
      <c r="T62" s="58">
        <v>6</v>
      </c>
      <c r="U62" s="58">
        <v>6</v>
      </c>
      <c r="V62" s="58">
        <v>6</v>
      </c>
      <c r="W62" s="58">
        <v>6</v>
      </c>
      <c r="X62" s="58">
        <v>6</v>
      </c>
      <c r="Y62" s="58">
        <v>6</v>
      </c>
      <c r="Z62" s="58">
        <v>6</v>
      </c>
      <c r="AA62" s="58">
        <v>6</v>
      </c>
      <c r="AB62" s="58">
        <v>6</v>
      </c>
      <c r="AC62" s="58">
        <v>6</v>
      </c>
      <c r="AD62" s="58">
        <v>6</v>
      </c>
      <c r="AE62" s="58">
        <v>6</v>
      </c>
      <c r="AF62" s="58">
        <v>6</v>
      </c>
      <c r="AG62" s="58">
        <v>6</v>
      </c>
      <c r="AH62" s="58"/>
      <c r="AI62" s="58"/>
      <c r="AJ62" s="59"/>
      <c r="AK62" s="53"/>
      <c r="AL62" s="69"/>
    </row>
    <row r="63" spans="1:38">
      <c r="A63" s="150"/>
      <c r="B63" s="58" t="s">
        <v>109</v>
      </c>
      <c r="C63" s="58">
        <v>10</v>
      </c>
      <c r="D63" s="59" t="s">
        <v>205</v>
      </c>
      <c r="E63" s="58"/>
      <c r="F63" s="58">
        <v>15</v>
      </c>
      <c r="G63" s="58">
        <v>15</v>
      </c>
      <c r="H63" s="58">
        <v>15</v>
      </c>
      <c r="I63" s="58">
        <v>15</v>
      </c>
      <c r="J63" s="58">
        <v>15</v>
      </c>
      <c r="K63" s="58">
        <v>15</v>
      </c>
      <c r="L63" s="58">
        <v>15</v>
      </c>
      <c r="M63" s="58">
        <v>15</v>
      </c>
      <c r="N63" s="58">
        <v>15</v>
      </c>
      <c r="O63" s="58">
        <v>15</v>
      </c>
      <c r="P63" s="58">
        <v>15</v>
      </c>
      <c r="Q63" s="58">
        <v>15</v>
      </c>
      <c r="R63" s="58">
        <v>15</v>
      </c>
      <c r="S63" s="58">
        <v>15</v>
      </c>
      <c r="T63" s="58">
        <v>15</v>
      </c>
      <c r="U63" s="58">
        <v>15</v>
      </c>
      <c r="V63" s="58">
        <v>15</v>
      </c>
      <c r="W63" s="58">
        <v>15</v>
      </c>
      <c r="X63" s="58">
        <v>15</v>
      </c>
      <c r="Y63" s="58">
        <v>15</v>
      </c>
      <c r="Z63" s="58">
        <v>15</v>
      </c>
      <c r="AA63" s="58">
        <v>15</v>
      </c>
      <c r="AB63" s="58">
        <v>15</v>
      </c>
      <c r="AC63" s="58">
        <v>15</v>
      </c>
      <c r="AD63" s="58">
        <v>15</v>
      </c>
      <c r="AE63" s="58">
        <v>15</v>
      </c>
      <c r="AF63" s="58">
        <v>15</v>
      </c>
      <c r="AG63" s="58">
        <v>15</v>
      </c>
      <c r="AH63" s="58"/>
      <c r="AI63" s="58"/>
      <c r="AJ63" s="59"/>
      <c r="AK63" s="53"/>
      <c r="AL63" s="69"/>
    </row>
    <row r="64" spans="1:38">
      <c r="A64" s="150"/>
      <c r="B64" s="58" t="s">
        <v>34</v>
      </c>
      <c r="C64" s="58">
        <v>60</v>
      </c>
      <c r="D64" s="59" t="s">
        <v>110</v>
      </c>
      <c r="E64" s="58"/>
      <c r="F64" s="58">
        <v>60</v>
      </c>
      <c r="G64" s="58">
        <v>60</v>
      </c>
      <c r="H64" s="58">
        <v>60</v>
      </c>
      <c r="I64" s="58">
        <v>60</v>
      </c>
      <c r="J64" s="58">
        <v>60</v>
      </c>
      <c r="K64" s="58">
        <v>60</v>
      </c>
      <c r="L64" s="58">
        <v>60</v>
      </c>
      <c r="M64" s="58">
        <v>60</v>
      </c>
      <c r="N64" s="58">
        <v>60</v>
      </c>
      <c r="O64" s="58">
        <v>60</v>
      </c>
      <c r="P64" s="58">
        <v>60</v>
      </c>
      <c r="Q64" s="58">
        <v>60</v>
      </c>
      <c r="R64" s="58">
        <v>60</v>
      </c>
      <c r="S64" s="58">
        <v>60</v>
      </c>
      <c r="T64" s="58">
        <v>60</v>
      </c>
      <c r="U64" s="58">
        <v>60</v>
      </c>
      <c r="V64" s="58">
        <v>60</v>
      </c>
      <c r="W64" s="58">
        <v>60</v>
      </c>
      <c r="X64" s="58">
        <v>60</v>
      </c>
      <c r="Y64" s="58">
        <v>60</v>
      </c>
      <c r="Z64" s="58">
        <v>60</v>
      </c>
      <c r="AA64" s="58">
        <v>60</v>
      </c>
      <c r="AB64" s="58">
        <v>60</v>
      </c>
      <c r="AC64" s="58">
        <v>60</v>
      </c>
      <c r="AD64" s="58">
        <v>60</v>
      </c>
      <c r="AE64" s="58">
        <v>60</v>
      </c>
      <c r="AF64" s="58">
        <v>60</v>
      </c>
      <c r="AG64" s="58">
        <v>60</v>
      </c>
      <c r="AH64" s="58"/>
      <c r="AI64" s="58"/>
      <c r="AJ64" s="59"/>
      <c r="AK64" s="53"/>
      <c r="AL64" s="69"/>
    </row>
    <row r="65" spans="1:38">
      <c r="A65" s="150"/>
      <c r="B65" s="58" t="s">
        <v>95</v>
      </c>
      <c r="C65" s="58">
        <v>2</v>
      </c>
      <c r="D65" s="114" t="s">
        <v>204</v>
      </c>
      <c r="E65" s="58"/>
      <c r="F65" s="58">
        <v>2</v>
      </c>
      <c r="G65" s="58">
        <v>2</v>
      </c>
      <c r="H65" s="58">
        <v>2</v>
      </c>
      <c r="I65" s="58">
        <v>2</v>
      </c>
      <c r="J65" s="58">
        <v>2</v>
      </c>
      <c r="K65" s="58">
        <v>2</v>
      </c>
      <c r="L65" s="58">
        <v>2</v>
      </c>
      <c r="M65" s="58">
        <v>2</v>
      </c>
      <c r="N65" s="58">
        <v>2</v>
      </c>
      <c r="O65" s="58">
        <v>2</v>
      </c>
      <c r="P65" s="58">
        <v>2</v>
      </c>
      <c r="Q65" s="58">
        <v>2</v>
      </c>
      <c r="R65" s="58">
        <v>2</v>
      </c>
      <c r="S65" s="58">
        <v>2</v>
      </c>
      <c r="T65" s="58">
        <v>2</v>
      </c>
      <c r="U65" s="58">
        <v>2</v>
      </c>
      <c r="V65" s="58">
        <v>2</v>
      </c>
      <c r="W65" s="58">
        <v>2</v>
      </c>
      <c r="X65" s="58">
        <v>2</v>
      </c>
      <c r="Y65" s="58">
        <v>2</v>
      </c>
      <c r="Z65" s="58">
        <v>2</v>
      </c>
      <c r="AA65" s="58">
        <v>2</v>
      </c>
      <c r="AB65" s="58">
        <v>2</v>
      </c>
      <c r="AC65" s="58">
        <v>2</v>
      </c>
      <c r="AD65" s="58">
        <v>2</v>
      </c>
      <c r="AE65" s="58">
        <v>2</v>
      </c>
      <c r="AF65" s="58">
        <v>2</v>
      </c>
      <c r="AG65" s="58">
        <v>2</v>
      </c>
      <c r="AH65" s="58"/>
      <c r="AI65" s="58"/>
      <c r="AJ65" s="59"/>
      <c r="AK65" s="53"/>
      <c r="AL65" s="69"/>
    </row>
    <row r="66" spans="1:38">
      <c r="A66" s="150"/>
      <c r="B66" s="58" t="s">
        <v>111</v>
      </c>
      <c r="C66" s="58">
        <v>40</v>
      </c>
      <c r="D66" s="59" t="s">
        <v>112</v>
      </c>
      <c r="E66" s="58"/>
      <c r="F66" s="58">
        <v>40</v>
      </c>
      <c r="G66" s="58">
        <v>40</v>
      </c>
      <c r="H66" s="58">
        <v>40</v>
      </c>
      <c r="I66" s="58">
        <v>40</v>
      </c>
      <c r="J66" s="58">
        <v>40</v>
      </c>
      <c r="K66" s="58">
        <v>40</v>
      </c>
      <c r="L66" s="58">
        <v>40</v>
      </c>
      <c r="M66" s="58">
        <v>40</v>
      </c>
      <c r="N66" s="58">
        <v>40</v>
      </c>
      <c r="O66" s="58">
        <v>40</v>
      </c>
      <c r="P66" s="58">
        <v>40</v>
      </c>
      <c r="Q66" s="58">
        <v>40</v>
      </c>
      <c r="R66" s="58">
        <v>40</v>
      </c>
      <c r="S66" s="58">
        <v>40</v>
      </c>
      <c r="T66" s="58">
        <v>40</v>
      </c>
      <c r="U66" s="58">
        <v>40</v>
      </c>
      <c r="V66" s="58">
        <v>40</v>
      </c>
      <c r="W66" s="58">
        <v>40</v>
      </c>
      <c r="X66" s="58">
        <v>40</v>
      </c>
      <c r="Y66" s="58">
        <v>40</v>
      </c>
      <c r="Z66" s="58">
        <v>40</v>
      </c>
      <c r="AA66" s="58">
        <v>40</v>
      </c>
      <c r="AB66" s="58">
        <v>40</v>
      </c>
      <c r="AC66" s="58">
        <v>40</v>
      </c>
      <c r="AD66" s="58">
        <v>40</v>
      </c>
      <c r="AE66" s="58">
        <v>40</v>
      </c>
      <c r="AF66" s="58">
        <v>40</v>
      </c>
      <c r="AG66" s="58">
        <v>40</v>
      </c>
      <c r="AH66" s="58"/>
      <c r="AI66" s="58"/>
      <c r="AJ66" s="59"/>
      <c r="AK66" s="53"/>
      <c r="AL66" s="69"/>
    </row>
    <row r="67" spans="1:38">
      <c r="A67" s="150"/>
      <c r="B67" s="58" t="s">
        <v>113</v>
      </c>
      <c r="C67" s="58">
        <v>40</v>
      </c>
      <c r="D67" s="59" t="s">
        <v>114</v>
      </c>
      <c r="E67" s="58"/>
      <c r="F67" s="58">
        <v>40</v>
      </c>
      <c r="G67" s="58">
        <v>40</v>
      </c>
      <c r="H67" s="58">
        <v>40</v>
      </c>
      <c r="I67" s="58">
        <v>40</v>
      </c>
      <c r="J67" s="58">
        <v>40</v>
      </c>
      <c r="K67" s="58">
        <v>40</v>
      </c>
      <c r="L67" s="58">
        <v>40</v>
      </c>
      <c r="M67" s="58">
        <v>40</v>
      </c>
      <c r="N67" s="58">
        <v>40</v>
      </c>
      <c r="O67" s="58">
        <v>40</v>
      </c>
      <c r="P67" s="58">
        <v>40</v>
      </c>
      <c r="Q67" s="58">
        <v>40</v>
      </c>
      <c r="R67" s="58">
        <v>40</v>
      </c>
      <c r="S67" s="58">
        <v>40</v>
      </c>
      <c r="T67" s="58">
        <v>40</v>
      </c>
      <c r="U67" s="58">
        <v>40</v>
      </c>
      <c r="V67" s="58">
        <v>40</v>
      </c>
      <c r="W67" s="58">
        <v>40</v>
      </c>
      <c r="X67" s="58">
        <v>40</v>
      </c>
      <c r="Y67" s="58">
        <v>40</v>
      </c>
      <c r="Z67" s="58">
        <v>40</v>
      </c>
      <c r="AA67" s="58">
        <v>40</v>
      </c>
      <c r="AB67" s="58">
        <v>40</v>
      </c>
      <c r="AC67" s="58">
        <v>40</v>
      </c>
      <c r="AD67" s="58">
        <v>40</v>
      </c>
      <c r="AE67" s="58">
        <v>40</v>
      </c>
      <c r="AF67" s="58">
        <v>40</v>
      </c>
      <c r="AG67" s="58">
        <v>40</v>
      </c>
      <c r="AH67" s="58"/>
      <c r="AI67" s="58"/>
      <c r="AJ67" s="59"/>
      <c r="AK67" s="53"/>
      <c r="AL67" s="69"/>
    </row>
    <row r="68" spans="1:38">
      <c r="A68" s="150"/>
      <c r="B68" s="58" t="s">
        <v>115</v>
      </c>
      <c r="C68" s="58">
        <v>80</v>
      </c>
      <c r="D68" s="59" t="s">
        <v>116</v>
      </c>
      <c r="E68" s="58"/>
      <c r="F68" s="58">
        <v>80</v>
      </c>
      <c r="G68" s="58">
        <v>80</v>
      </c>
      <c r="H68" s="58">
        <v>80</v>
      </c>
      <c r="I68" s="58">
        <v>80</v>
      </c>
      <c r="J68" s="58">
        <v>80</v>
      </c>
      <c r="K68" s="58">
        <v>80</v>
      </c>
      <c r="L68" s="58">
        <v>80</v>
      </c>
      <c r="M68" s="58">
        <v>80</v>
      </c>
      <c r="N68" s="58">
        <v>80</v>
      </c>
      <c r="O68" s="58">
        <v>80</v>
      </c>
      <c r="P68" s="58">
        <v>80</v>
      </c>
      <c r="Q68" s="58">
        <v>80</v>
      </c>
      <c r="R68" s="58">
        <v>80</v>
      </c>
      <c r="S68" s="58">
        <v>80</v>
      </c>
      <c r="T68" s="58">
        <v>80</v>
      </c>
      <c r="U68" s="58">
        <v>80</v>
      </c>
      <c r="V68" s="58">
        <v>80</v>
      </c>
      <c r="W68" s="58">
        <v>80</v>
      </c>
      <c r="X68" s="58">
        <v>80</v>
      </c>
      <c r="Y68" s="58">
        <v>80</v>
      </c>
      <c r="Z68" s="58">
        <v>80</v>
      </c>
      <c r="AA68" s="58">
        <v>80</v>
      </c>
      <c r="AB68" s="58">
        <v>80</v>
      </c>
      <c r="AC68" s="58">
        <v>80</v>
      </c>
      <c r="AD68" s="58">
        <v>80</v>
      </c>
      <c r="AE68" s="58">
        <v>80</v>
      </c>
      <c r="AF68" s="58">
        <v>80</v>
      </c>
      <c r="AG68" s="58">
        <v>80</v>
      </c>
      <c r="AH68" s="58"/>
      <c r="AI68" s="58"/>
      <c r="AJ68" s="59"/>
      <c r="AK68" s="53"/>
      <c r="AL68" s="69"/>
    </row>
    <row r="69" spans="1:38">
      <c r="A69" s="150"/>
      <c r="B69" s="58" t="s">
        <v>117</v>
      </c>
      <c r="C69" s="58">
        <v>30</v>
      </c>
      <c r="D69" s="59" t="s">
        <v>118</v>
      </c>
      <c r="E69" s="58"/>
      <c r="F69" s="58">
        <v>30</v>
      </c>
      <c r="G69" s="58">
        <v>30</v>
      </c>
      <c r="H69" s="58">
        <v>30</v>
      </c>
      <c r="I69" s="58">
        <v>30</v>
      </c>
      <c r="J69" s="58">
        <v>30</v>
      </c>
      <c r="K69" s="58">
        <v>30</v>
      </c>
      <c r="L69" s="58">
        <v>30</v>
      </c>
      <c r="M69" s="58">
        <v>30</v>
      </c>
      <c r="N69" s="58">
        <v>30</v>
      </c>
      <c r="O69" s="58">
        <v>30</v>
      </c>
      <c r="P69" s="58">
        <v>30</v>
      </c>
      <c r="Q69" s="58">
        <v>30</v>
      </c>
      <c r="R69" s="58">
        <v>30</v>
      </c>
      <c r="S69" s="58">
        <v>30</v>
      </c>
      <c r="T69" s="58">
        <v>30</v>
      </c>
      <c r="U69" s="58">
        <v>30</v>
      </c>
      <c r="V69" s="58">
        <v>30</v>
      </c>
      <c r="W69" s="58">
        <v>30</v>
      </c>
      <c r="X69" s="58">
        <v>30</v>
      </c>
      <c r="Y69" s="58">
        <v>30</v>
      </c>
      <c r="Z69" s="58">
        <v>30</v>
      </c>
      <c r="AA69" s="58">
        <v>30</v>
      </c>
      <c r="AB69" s="58">
        <v>30</v>
      </c>
      <c r="AC69" s="58">
        <v>30</v>
      </c>
      <c r="AD69" s="58">
        <v>30</v>
      </c>
      <c r="AE69" s="58">
        <v>30</v>
      </c>
      <c r="AF69" s="58">
        <v>30</v>
      </c>
      <c r="AG69" s="58">
        <v>30</v>
      </c>
      <c r="AH69" s="58"/>
      <c r="AI69" s="58"/>
      <c r="AJ69" s="59"/>
      <c r="AK69" s="53"/>
      <c r="AL69" s="69"/>
    </row>
    <row r="70" spans="1:38">
      <c r="A70" s="150"/>
      <c r="B70" s="58" t="s">
        <v>121</v>
      </c>
      <c r="C70" s="58">
        <v>60</v>
      </c>
      <c r="D70" s="59" t="s">
        <v>120</v>
      </c>
      <c r="E70" s="58"/>
      <c r="F70" s="58">
        <v>60</v>
      </c>
      <c r="G70" s="58">
        <v>12</v>
      </c>
      <c r="H70" s="58">
        <v>12</v>
      </c>
      <c r="I70" s="58">
        <v>12</v>
      </c>
      <c r="J70" s="58">
        <v>12</v>
      </c>
      <c r="K70" s="58">
        <v>12</v>
      </c>
      <c r="L70" s="58">
        <v>12</v>
      </c>
      <c r="M70" s="58">
        <v>12</v>
      </c>
      <c r="N70" s="58">
        <v>12</v>
      </c>
      <c r="O70" s="58">
        <v>12</v>
      </c>
      <c r="P70" s="58">
        <v>12</v>
      </c>
      <c r="Q70" s="58">
        <v>12</v>
      </c>
      <c r="R70" s="58">
        <v>12</v>
      </c>
      <c r="S70" s="58">
        <v>12</v>
      </c>
      <c r="T70" s="58">
        <v>12</v>
      </c>
      <c r="U70" s="58">
        <v>12</v>
      </c>
      <c r="V70" s="58">
        <v>12</v>
      </c>
      <c r="W70" s="58">
        <v>12</v>
      </c>
      <c r="X70" s="58">
        <v>12</v>
      </c>
      <c r="Y70" s="58">
        <v>12</v>
      </c>
      <c r="Z70" s="58">
        <v>12</v>
      </c>
      <c r="AA70" s="58">
        <v>12</v>
      </c>
      <c r="AB70" s="58">
        <v>12</v>
      </c>
      <c r="AC70" s="58">
        <v>12</v>
      </c>
      <c r="AD70" s="58">
        <v>12</v>
      </c>
      <c r="AE70" s="58">
        <v>12</v>
      </c>
      <c r="AF70" s="58">
        <v>12</v>
      </c>
      <c r="AG70" s="58">
        <v>12</v>
      </c>
      <c r="AH70" s="58"/>
      <c r="AI70" s="58"/>
      <c r="AJ70" s="59"/>
      <c r="AK70" s="53"/>
      <c r="AL70" s="69"/>
    </row>
    <row r="71" spans="1:38">
      <c r="A71" s="150"/>
      <c r="B71" s="86" t="s">
        <v>169</v>
      </c>
      <c r="C71" s="87"/>
      <c r="D71" s="88" t="s">
        <v>128</v>
      </c>
      <c r="E71" s="86">
        <f t="shared" ref="E71:AG74" si="12">E10</f>
        <v>0</v>
      </c>
      <c r="F71" s="86">
        <f t="shared" si="12"/>
        <v>100</v>
      </c>
      <c r="G71" s="86">
        <f t="shared" si="12"/>
        <v>100</v>
      </c>
      <c r="H71" s="86">
        <f t="shared" si="12"/>
        <v>100</v>
      </c>
      <c r="I71" s="86">
        <f t="shared" si="12"/>
        <v>100</v>
      </c>
      <c r="J71" s="86">
        <f t="shared" si="12"/>
        <v>100</v>
      </c>
      <c r="K71" s="86">
        <f t="shared" si="12"/>
        <v>200</v>
      </c>
      <c r="L71" s="86">
        <f t="shared" si="12"/>
        <v>100</v>
      </c>
      <c r="M71" s="86">
        <f t="shared" si="12"/>
        <v>100</v>
      </c>
      <c r="N71" s="86">
        <f t="shared" si="12"/>
        <v>100</v>
      </c>
      <c r="O71" s="86">
        <f t="shared" si="12"/>
        <v>100</v>
      </c>
      <c r="P71" s="86">
        <f t="shared" si="12"/>
        <v>100</v>
      </c>
      <c r="Q71" s="86">
        <f t="shared" si="12"/>
        <v>100</v>
      </c>
      <c r="R71" s="86">
        <f t="shared" si="12"/>
        <v>100</v>
      </c>
      <c r="S71" s="86">
        <f t="shared" si="12"/>
        <v>100</v>
      </c>
      <c r="T71" s="86">
        <f t="shared" si="12"/>
        <v>100</v>
      </c>
      <c r="U71" s="86">
        <f t="shared" si="12"/>
        <v>100</v>
      </c>
      <c r="V71" s="86">
        <f t="shared" si="12"/>
        <v>50</v>
      </c>
      <c r="W71" s="86">
        <f t="shared" si="12"/>
        <v>50</v>
      </c>
      <c r="X71" s="86">
        <f t="shared" si="12"/>
        <v>50</v>
      </c>
      <c r="Y71" s="86">
        <f t="shared" si="12"/>
        <v>50</v>
      </c>
      <c r="Z71" s="86">
        <f t="shared" si="12"/>
        <v>30</v>
      </c>
      <c r="AA71" s="86">
        <f t="shared" si="12"/>
        <v>30</v>
      </c>
      <c r="AB71" s="86">
        <f t="shared" si="12"/>
        <v>30</v>
      </c>
      <c r="AC71" s="86">
        <f t="shared" si="12"/>
        <v>30</v>
      </c>
      <c r="AD71" s="86">
        <f t="shared" si="12"/>
        <v>30</v>
      </c>
      <c r="AE71" s="86">
        <f t="shared" si="12"/>
        <v>30</v>
      </c>
      <c r="AF71" s="86">
        <f t="shared" si="12"/>
        <v>30</v>
      </c>
      <c r="AG71" s="86">
        <f t="shared" si="12"/>
        <v>30</v>
      </c>
      <c r="AH71" s="86"/>
      <c r="AI71" s="86"/>
      <c r="AJ71" s="86"/>
      <c r="AK71" s="53"/>
      <c r="AL71" s="69"/>
    </row>
    <row r="72" spans="1:38">
      <c r="A72" s="150"/>
      <c r="B72" s="86" t="s">
        <v>170</v>
      </c>
      <c r="C72" s="87"/>
      <c r="D72" s="88" t="s">
        <v>129</v>
      </c>
      <c r="E72" s="86">
        <f t="shared" si="12"/>
        <v>0</v>
      </c>
      <c r="F72" s="86">
        <f t="shared" si="12"/>
        <v>0</v>
      </c>
      <c r="G72" s="86">
        <f t="shared" si="12"/>
        <v>50</v>
      </c>
      <c r="H72" s="86">
        <f t="shared" si="12"/>
        <v>100</v>
      </c>
      <c r="I72" s="86">
        <f t="shared" si="12"/>
        <v>20</v>
      </c>
      <c r="J72" s="86">
        <f t="shared" si="12"/>
        <v>0</v>
      </c>
      <c r="K72" s="86">
        <f t="shared" si="12"/>
        <v>0</v>
      </c>
      <c r="L72" s="86">
        <f t="shared" si="12"/>
        <v>0</v>
      </c>
      <c r="M72" s="86">
        <f t="shared" si="12"/>
        <v>0</v>
      </c>
      <c r="N72" s="86">
        <f t="shared" si="12"/>
        <v>0</v>
      </c>
      <c r="O72" s="86">
        <f t="shared" si="12"/>
        <v>0</v>
      </c>
      <c r="P72" s="86">
        <f t="shared" si="12"/>
        <v>0</v>
      </c>
      <c r="Q72" s="86">
        <f>Q11</f>
        <v>0</v>
      </c>
      <c r="R72" s="86">
        <f t="shared" si="12"/>
        <v>0</v>
      </c>
      <c r="S72" s="86">
        <f t="shared" si="12"/>
        <v>0</v>
      </c>
      <c r="T72" s="86">
        <f t="shared" si="12"/>
        <v>0</v>
      </c>
      <c r="U72" s="86">
        <f t="shared" si="12"/>
        <v>0</v>
      </c>
      <c r="V72" s="86">
        <f t="shared" si="12"/>
        <v>0</v>
      </c>
      <c r="W72" s="86">
        <f t="shared" si="12"/>
        <v>0</v>
      </c>
      <c r="X72" s="86">
        <f t="shared" si="12"/>
        <v>0</v>
      </c>
      <c r="Y72" s="86">
        <f t="shared" si="12"/>
        <v>0</v>
      </c>
      <c r="Z72" s="86">
        <f t="shared" si="12"/>
        <v>0</v>
      </c>
      <c r="AA72" s="86">
        <f t="shared" si="12"/>
        <v>0</v>
      </c>
      <c r="AB72" s="86">
        <f t="shared" si="12"/>
        <v>0</v>
      </c>
      <c r="AC72" s="86">
        <f t="shared" si="12"/>
        <v>0</v>
      </c>
      <c r="AD72" s="86">
        <f t="shared" si="12"/>
        <v>0</v>
      </c>
      <c r="AE72" s="86">
        <f t="shared" si="12"/>
        <v>0</v>
      </c>
      <c r="AF72" s="86">
        <f t="shared" si="12"/>
        <v>0</v>
      </c>
      <c r="AG72" s="86">
        <f t="shared" si="12"/>
        <v>0</v>
      </c>
      <c r="AH72" s="86"/>
      <c r="AI72" s="86"/>
      <c r="AJ72" s="86"/>
      <c r="AK72" s="53"/>
      <c r="AL72" s="69"/>
    </row>
    <row r="73" spans="1:38">
      <c r="A73" s="150"/>
      <c r="B73" s="86" t="s">
        <v>171</v>
      </c>
      <c r="C73" s="87"/>
      <c r="D73" s="88" t="s">
        <v>130</v>
      </c>
      <c r="E73" s="86">
        <f t="shared" si="12"/>
        <v>0</v>
      </c>
      <c r="F73" s="86">
        <f t="shared" si="12"/>
        <v>0</v>
      </c>
      <c r="G73" s="86">
        <f t="shared" si="12"/>
        <v>0</v>
      </c>
      <c r="H73" s="86">
        <f t="shared" si="12"/>
        <v>0</v>
      </c>
      <c r="I73" s="86">
        <f t="shared" si="12"/>
        <v>0</v>
      </c>
      <c r="J73" s="86">
        <f t="shared" si="12"/>
        <v>0</v>
      </c>
      <c r="K73" s="86">
        <f t="shared" si="12"/>
        <v>0</v>
      </c>
      <c r="L73" s="86">
        <f t="shared" si="12"/>
        <v>0</v>
      </c>
      <c r="M73" s="86">
        <f t="shared" si="12"/>
        <v>0</v>
      </c>
      <c r="N73" s="86">
        <f t="shared" si="12"/>
        <v>0</v>
      </c>
      <c r="O73" s="86">
        <f t="shared" si="12"/>
        <v>0</v>
      </c>
      <c r="P73" s="86">
        <f t="shared" si="12"/>
        <v>0</v>
      </c>
      <c r="Q73" s="86">
        <f t="shared" si="12"/>
        <v>0</v>
      </c>
      <c r="R73" s="86">
        <f t="shared" si="12"/>
        <v>0</v>
      </c>
      <c r="S73" s="86">
        <f t="shared" si="12"/>
        <v>0</v>
      </c>
      <c r="T73" s="86">
        <f t="shared" si="12"/>
        <v>0</v>
      </c>
      <c r="U73" s="86">
        <f t="shared" si="12"/>
        <v>0</v>
      </c>
      <c r="V73" s="86">
        <f t="shared" si="12"/>
        <v>0</v>
      </c>
      <c r="W73" s="86">
        <f t="shared" si="12"/>
        <v>0</v>
      </c>
      <c r="X73" s="86">
        <f t="shared" si="12"/>
        <v>0</v>
      </c>
      <c r="Y73" s="86">
        <f t="shared" si="12"/>
        <v>0</v>
      </c>
      <c r="Z73" s="86">
        <f t="shared" si="12"/>
        <v>0</v>
      </c>
      <c r="AA73" s="86">
        <f t="shared" si="12"/>
        <v>0</v>
      </c>
      <c r="AB73" s="86">
        <f t="shared" si="12"/>
        <v>0</v>
      </c>
      <c r="AC73" s="86">
        <f t="shared" si="12"/>
        <v>0</v>
      </c>
      <c r="AD73" s="86">
        <f t="shared" si="12"/>
        <v>0</v>
      </c>
      <c r="AE73" s="86">
        <f t="shared" si="12"/>
        <v>0</v>
      </c>
      <c r="AF73" s="86">
        <f t="shared" si="12"/>
        <v>0</v>
      </c>
      <c r="AG73" s="86">
        <f t="shared" si="12"/>
        <v>0</v>
      </c>
      <c r="AH73" s="86"/>
      <c r="AI73" s="86"/>
      <c r="AJ73" s="86"/>
      <c r="AK73" s="53"/>
      <c r="AL73" s="69"/>
    </row>
    <row r="74" spans="1:38">
      <c r="A74" s="150"/>
      <c r="B74" s="86" t="s">
        <v>202</v>
      </c>
      <c r="C74" s="87"/>
      <c r="D74" s="88" t="s">
        <v>203</v>
      </c>
      <c r="E74" s="86">
        <f>E13</f>
        <v>0</v>
      </c>
      <c r="F74" s="86">
        <f t="shared" si="12"/>
        <v>0</v>
      </c>
      <c r="G74" s="86">
        <f t="shared" si="12"/>
        <v>0</v>
      </c>
      <c r="H74" s="86">
        <f t="shared" si="12"/>
        <v>0</v>
      </c>
      <c r="I74" s="86">
        <f t="shared" si="12"/>
        <v>0</v>
      </c>
      <c r="J74" s="86">
        <f t="shared" si="12"/>
        <v>0</v>
      </c>
      <c r="K74" s="86">
        <f t="shared" si="12"/>
        <v>0</v>
      </c>
      <c r="L74" s="86">
        <f t="shared" si="12"/>
        <v>0</v>
      </c>
      <c r="M74" s="86">
        <f t="shared" si="12"/>
        <v>0</v>
      </c>
      <c r="N74" s="86">
        <f t="shared" si="12"/>
        <v>0</v>
      </c>
      <c r="O74" s="86">
        <f t="shared" si="12"/>
        <v>0</v>
      </c>
      <c r="P74" s="86">
        <f t="shared" si="12"/>
        <v>200</v>
      </c>
      <c r="Q74" s="86">
        <f t="shared" si="12"/>
        <v>0</v>
      </c>
      <c r="R74" s="86">
        <f t="shared" si="12"/>
        <v>0</v>
      </c>
      <c r="S74" s="86">
        <f t="shared" si="12"/>
        <v>0</v>
      </c>
      <c r="T74" s="86">
        <f>T13</f>
        <v>0</v>
      </c>
      <c r="U74" s="86">
        <f t="shared" si="12"/>
        <v>0</v>
      </c>
      <c r="V74" s="86">
        <f t="shared" si="12"/>
        <v>0</v>
      </c>
      <c r="W74" s="86">
        <f t="shared" si="12"/>
        <v>0</v>
      </c>
      <c r="X74" s="86">
        <f t="shared" si="12"/>
        <v>0</v>
      </c>
      <c r="Y74" s="86">
        <f t="shared" si="12"/>
        <v>200</v>
      </c>
      <c r="Z74" s="86">
        <f t="shared" si="12"/>
        <v>0</v>
      </c>
      <c r="AA74" s="86">
        <f t="shared" si="12"/>
        <v>0</v>
      </c>
      <c r="AB74" s="86">
        <f t="shared" si="12"/>
        <v>0</v>
      </c>
      <c r="AC74" s="86">
        <f t="shared" si="12"/>
        <v>0</v>
      </c>
      <c r="AD74" s="86">
        <f t="shared" si="12"/>
        <v>0</v>
      </c>
      <c r="AE74" s="86">
        <f t="shared" si="12"/>
        <v>0</v>
      </c>
      <c r="AF74" s="86">
        <f t="shared" si="12"/>
        <v>0</v>
      </c>
      <c r="AG74" s="86">
        <f t="shared" si="12"/>
        <v>200</v>
      </c>
      <c r="AH74" s="86"/>
      <c r="AI74" s="86"/>
      <c r="AJ74" s="86"/>
      <c r="AK74" s="53"/>
      <c r="AL74" s="69"/>
    </row>
    <row r="75" spans="1:38">
      <c r="A75" s="150"/>
      <c r="B75" s="86"/>
      <c r="C75" s="87"/>
      <c r="D75" s="88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53"/>
      <c r="AL75" s="69"/>
    </row>
    <row r="76" spans="1:38">
      <c r="A76" s="150"/>
      <c r="B76" s="86"/>
      <c r="C76" s="87"/>
      <c r="D76" s="88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53"/>
      <c r="AL76" s="69"/>
    </row>
    <row r="77" spans="1:38">
      <c r="A77" s="150"/>
      <c r="B77" s="86"/>
      <c r="C77" s="87"/>
      <c r="D77" s="88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53"/>
      <c r="AL77" s="69"/>
    </row>
    <row r="78" spans="1:38">
      <c r="A78" s="150"/>
      <c r="B78" s="61" t="s">
        <v>100</v>
      </c>
      <c r="C78" s="61"/>
      <c r="D78" s="73"/>
      <c r="E78" s="61">
        <f>SUM(E61:E77)</f>
        <v>0</v>
      </c>
      <c r="F78" s="61">
        <f t="shared" ref="F78:AG78" si="13">SUM(F61:F77)</f>
        <v>443</v>
      </c>
      <c r="G78" s="61">
        <f t="shared" si="13"/>
        <v>445</v>
      </c>
      <c r="H78" s="61">
        <f t="shared" si="13"/>
        <v>495</v>
      </c>
      <c r="I78" s="61">
        <f t="shared" si="13"/>
        <v>415</v>
      </c>
      <c r="J78" s="61">
        <f t="shared" si="13"/>
        <v>395</v>
      </c>
      <c r="K78" s="61">
        <f t="shared" si="13"/>
        <v>495</v>
      </c>
      <c r="L78" s="61">
        <f t="shared" si="13"/>
        <v>395</v>
      </c>
      <c r="M78" s="61">
        <f t="shared" si="13"/>
        <v>395</v>
      </c>
      <c r="N78" s="61">
        <f t="shared" si="13"/>
        <v>395</v>
      </c>
      <c r="O78" s="61">
        <f t="shared" si="13"/>
        <v>395</v>
      </c>
      <c r="P78" s="61">
        <f t="shared" si="13"/>
        <v>595</v>
      </c>
      <c r="Q78" s="61">
        <f t="shared" si="13"/>
        <v>395</v>
      </c>
      <c r="R78" s="61">
        <f t="shared" si="13"/>
        <v>395</v>
      </c>
      <c r="S78" s="61">
        <f t="shared" si="13"/>
        <v>395</v>
      </c>
      <c r="T78" s="61">
        <f t="shared" si="13"/>
        <v>395</v>
      </c>
      <c r="U78" s="61">
        <f t="shared" si="13"/>
        <v>395</v>
      </c>
      <c r="V78" s="61">
        <f t="shared" si="13"/>
        <v>345</v>
      </c>
      <c r="W78" s="61">
        <f t="shared" si="13"/>
        <v>345</v>
      </c>
      <c r="X78" s="61">
        <f t="shared" si="13"/>
        <v>345</v>
      </c>
      <c r="Y78" s="61">
        <f t="shared" si="13"/>
        <v>545</v>
      </c>
      <c r="Z78" s="61">
        <f t="shared" si="13"/>
        <v>325</v>
      </c>
      <c r="AA78" s="61">
        <f t="shared" si="13"/>
        <v>325</v>
      </c>
      <c r="AB78" s="61">
        <f t="shared" si="13"/>
        <v>325</v>
      </c>
      <c r="AC78" s="61">
        <f t="shared" si="13"/>
        <v>325</v>
      </c>
      <c r="AD78" s="61">
        <f t="shared" si="13"/>
        <v>325</v>
      </c>
      <c r="AE78" s="61">
        <f t="shared" si="13"/>
        <v>325</v>
      </c>
      <c r="AF78" s="61">
        <f t="shared" si="13"/>
        <v>325</v>
      </c>
      <c r="AG78" s="61">
        <f t="shared" si="13"/>
        <v>525</v>
      </c>
      <c r="AH78" s="61"/>
      <c r="AI78" s="61"/>
      <c r="AJ78" s="61"/>
      <c r="AK78" s="53"/>
      <c r="AL78" s="69"/>
    </row>
    <row r="79" spans="1:38">
      <c r="A79" s="150"/>
      <c r="B79" s="61" t="s">
        <v>101</v>
      </c>
      <c r="C79" s="61"/>
      <c r="D79" s="73"/>
      <c r="E79" s="61">
        <f>E60-E78</f>
        <v>0</v>
      </c>
      <c r="F79" s="61">
        <f t="shared" ref="F79:AG79" si="14">F60-F78</f>
        <v>-43</v>
      </c>
      <c r="G79" s="61">
        <f t="shared" si="14"/>
        <v>5</v>
      </c>
      <c r="H79" s="61">
        <f t="shared" si="14"/>
        <v>5</v>
      </c>
      <c r="I79" s="61">
        <f t="shared" si="14"/>
        <v>5</v>
      </c>
      <c r="J79" s="61">
        <f t="shared" si="14"/>
        <v>5</v>
      </c>
      <c r="K79" s="61">
        <f t="shared" si="14"/>
        <v>5</v>
      </c>
      <c r="L79" s="61">
        <f t="shared" si="14"/>
        <v>5</v>
      </c>
      <c r="M79" s="61">
        <f t="shared" si="14"/>
        <v>5</v>
      </c>
      <c r="N79" s="61">
        <f t="shared" si="14"/>
        <v>5</v>
      </c>
      <c r="O79" s="61">
        <f t="shared" si="14"/>
        <v>5</v>
      </c>
      <c r="P79" s="61">
        <f t="shared" si="14"/>
        <v>5</v>
      </c>
      <c r="Q79" s="61">
        <f t="shared" si="14"/>
        <v>5</v>
      </c>
      <c r="R79" s="61">
        <f t="shared" si="14"/>
        <v>5</v>
      </c>
      <c r="S79" s="61">
        <f t="shared" si="14"/>
        <v>5</v>
      </c>
      <c r="T79" s="61">
        <f t="shared" si="14"/>
        <v>5</v>
      </c>
      <c r="U79" s="61">
        <f t="shared" si="14"/>
        <v>5</v>
      </c>
      <c r="V79" s="61">
        <f t="shared" si="14"/>
        <v>5</v>
      </c>
      <c r="W79" s="61">
        <f t="shared" si="14"/>
        <v>5</v>
      </c>
      <c r="X79" s="61">
        <f t="shared" si="14"/>
        <v>5</v>
      </c>
      <c r="Y79" s="61">
        <f t="shared" si="14"/>
        <v>5</v>
      </c>
      <c r="Z79" s="61">
        <f t="shared" si="14"/>
        <v>5</v>
      </c>
      <c r="AA79" s="61">
        <f t="shared" si="14"/>
        <v>5</v>
      </c>
      <c r="AB79" s="61">
        <f t="shared" si="14"/>
        <v>5</v>
      </c>
      <c r="AC79" s="61">
        <f t="shared" si="14"/>
        <v>5</v>
      </c>
      <c r="AD79" s="61">
        <f t="shared" si="14"/>
        <v>5</v>
      </c>
      <c r="AE79" s="61">
        <f t="shared" si="14"/>
        <v>5</v>
      </c>
      <c r="AF79" s="61">
        <f t="shared" si="14"/>
        <v>5</v>
      </c>
      <c r="AG79" s="61">
        <f t="shared" si="14"/>
        <v>5</v>
      </c>
      <c r="AH79" s="61"/>
      <c r="AI79" s="61"/>
      <c r="AJ79" s="61"/>
      <c r="AK79" s="53"/>
      <c r="AL79" s="69"/>
    </row>
    <row r="80" spans="1:38" ht="19.5" thickBot="1">
      <c r="A80" s="151"/>
      <c r="B80" s="74" t="s">
        <v>102</v>
      </c>
      <c r="C80" s="74"/>
      <c r="D80" s="75"/>
      <c r="E80" s="120">
        <v>400</v>
      </c>
      <c r="F80" s="74">
        <f>E80+F79</f>
        <v>357</v>
      </c>
      <c r="G80" s="74">
        <f t="shared" ref="G80:AG80" si="15">F80+G79</f>
        <v>362</v>
      </c>
      <c r="H80" s="74">
        <f t="shared" si="15"/>
        <v>367</v>
      </c>
      <c r="I80" s="74">
        <f t="shared" si="15"/>
        <v>372</v>
      </c>
      <c r="J80" s="74">
        <f t="shared" si="15"/>
        <v>377</v>
      </c>
      <c r="K80" s="74">
        <f t="shared" si="15"/>
        <v>382</v>
      </c>
      <c r="L80" s="74">
        <f t="shared" si="15"/>
        <v>387</v>
      </c>
      <c r="M80" s="74">
        <f t="shared" si="15"/>
        <v>392</v>
      </c>
      <c r="N80" s="74">
        <f t="shared" si="15"/>
        <v>397</v>
      </c>
      <c r="O80" s="74">
        <f t="shared" si="15"/>
        <v>402</v>
      </c>
      <c r="P80" s="74">
        <f t="shared" si="15"/>
        <v>407</v>
      </c>
      <c r="Q80" s="74">
        <f t="shared" si="15"/>
        <v>412</v>
      </c>
      <c r="R80" s="74">
        <f t="shared" si="15"/>
        <v>417</v>
      </c>
      <c r="S80" s="74">
        <f t="shared" si="15"/>
        <v>422</v>
      </c>
      <c r="T80" s="74">
        <f t="shared" si="15"/>
        <v>427</v>
      </c>
      <c r="U80" s="74">
        <f t="shared" si="15"/>
        <v>432</v>
      </c>
      <c r="V80" s="74">
        <f t="shared" si="15"/>
        <v>437</v>
      </c>
      <c r="W80" s="74">
        <f t="shared" si="15"/>
        <v>442</v>
      </c>
      <c r="X80" s="74">
        <f t="shared" si="15"/>
        <v>447</v>
      </c>
      <c r="Y80" s="74">
        <f t="shared" si="15"/>
        <v>452</v>
      </c>
      <c r="Z80" s="74">
        <f t="shared" si="15"/>
        <v>457</v>
      </c>
      <c r="AA80" s="74">
        <f t="shared" si="15"/>
        <v>462</v>
      </c>
      <c r="AB80" s="74">
        <f t="shared" si="15"/>
        <v>467</v>
      </c>
      <c r="AC80" s="74">
        <f t="shared" si="15"/>
        <v>472</v>
      </c>
      <c r="AD80" s="74">
        <f t="shared" si="15"/>
        <v>477</v>
      </c>
      <c r="AE80" s="74">
        <f t="shared" si="15"/>
        <v>482</v>
      </c>
      <c r="AF80" s="74">
        <f t="shared" si="15"/>
        <v>487</v>
      </c>
      <c r="AG80" s="74">
        <f t="shared" si="15"/>
        <v>492</v>
      </c>
      <c r="AH80" s="74"/>
      <c r="AI80" s="74"/>
      <c r="AJ80" s="74"/>
      <c r="AK80" s="53"/>
      <c r="AL80" s="69"/>
    </row>
    <row r="81" spans="1:38">
      <c r="A81" s="152" t="s">
        <v>133</v>
      </c>
      <c r="B81" s="89" t="s">
        <v>124</v>
      </c>
      <c r="C81" s="90"/>
      <c r="D81" s="91"/>
      <c r="E81" s="90">
        <f t="shared" ref="E81:AG82" si="16">E56+E79</f>
        <v>0</v>
      </c>
      <c r="F81" s="90">
        <f t="shared" si="16"/>
        <v>-538</v>
      </c>
      <c r="G81" s="90">
        <f t="shared" si="16"/>
        <v>-157</v>
      </c>
      <c r="H81" s="90">
        <f t="shared" si="16"/>
        <v>-99</v>
      </c>
      <c r="I81" s="90">
        <f t="shared" si="16"/>
        <v>-19</v>
      </c>
      <c r="J81" s="90">
        <f t="shared" si="16"/>
        <v>-29</v>
      </c>
      <c r="K81" s="90">
        <f t="shared" si="16"/>
        <v>-32</v>
      </c>
      <c r="L81" s="90">
        <f t="shared" si="16"/>
        <v>68</v>
      </c>
      <c r="M81" s="90">
        <f t="shared" si="16"/>
        <v>68</v>
      </c>
      <c r="N81" s="90">
        <f t="shared" si="16"/>
        <v>68</v>
      </c>
      <c r="O81" s="90">
        <f t="shared" si="16"/>
        <v>318</v>
      </c>
      <c r="P81" s="90">
        <f t="shared" si="16"/>
        <v>-132</v>
      </c>
      <c r="Q81" s="90">
        <f t="shared" si="16"/>
        <v>8</v>
      </c>
      <c r="R81" s="90">
        <f t="shared" si="16"/>
        <v>-52</v>
      </c>
      <c r="S81" s="90">
        <f t="shared" si="16"/>
        <v>-52</v>
      </c>
      <c r="T81" s="90">
        <f t="shared" si="16"/>
        <v>-121</v>
      </c>
      <c r="U81" s="90">
        <f t="shared" si="16"/>
        <v>-121</v>
      </c>
      <c r="V81" s="90">
        <f t="shared" si="16"/>
        <v>3</v>
      </c>
      <c r="W81" s="90">
        <f t="shared" si="16"/>
        <v>3</v>
      </c>
      <c r="X81" s="90">
        <f t="shared" si="16"/>
        <v>3</v>
      </c>
      <c r="Y81" s="90">
        <f t="shared" si="16"/>
        <v>2303</v>
      </c>
      <c r="Z81" s="90">
        <f t="shared" si="16"/>
        <v>-154</v>
      </c>
      <c r="AA81" s="90">
        <f t="shared" si="16"/>
        <v>-154</v>
      </c>
      <c r="AB81" s="90">
        <f t="shared" si="16"/>
        <v>-154</v>
      </c>
      <c r="AC81" s="90">
        <f t="shared" si="16"/>
        <v>-154</v>
      </c>
      <c r="AD81" s="90">
        <f t="shared" si="16"/>
        <v>-154</v>
      </c>
      <c r="AE81" s="90">
        <f t="shared" si="16"/>
        <v>-154</v>
      </c>
      <c r="AF81" s="90">
        <f t="shared" si="16"/>
        <v>-154</v>
      </c>
      <c r="AG81" s="90">
        <f t="shared" si="16"/>
        <v>-354</v>
      </c>
      <c r="AH81" s="90"/>
      <c r="AI81" s="90"/>
      <c r="AJ81" s="90"/>
      <c r="AK81" s="53"/>
      <c r="AL81" s="69"/>
    </row>
    <row r="82" spans="1:38" ht="19.5" thickBot="1">
      <c r="A82" s="153"/>
      <c r="B82" s="79" t="s">
        <v>132</v>
      </c>
      <c r="C82" s="74"/>
      <c r="D82" s="92"/>
      <c r="E82" s="74">
        <f t="shared" si="16"/>
        <v>1900</v>
      </c>
      <c r="F82" s="74">
        <f t="shared" si="16"/>
        <v>1362</v>
      </c>
      <c r="G82" s="74">
        <f t="shared" si="16"/>
        <v>1205</v>
      </c>
      <c r="H82" s="74">
        <f t="shared" si="16"/>
        <v>1106</v>
      </c>
      <c r="I82" s="74">
        <f t="shared" si="16"/>
        <v>1087</v>
      </c>
      <c r="J82" s="74">
        <f t="shared" si="16"/>
        <v>1058</v>
      </c>
      <c r="K82" s="74">
        <f t="shared" si="16"/>
        <v>1026</v>
      </c>
      <c r="L82" s="74">
        <f t="shared" si="16"/>
        <v>1094</v>
      </c>
      <c r="M82" s="74">
        <f t="shared" si="16"/>
        <v>1162</v>
      </c>
      <c r="N82" s="74">
        <f t="shared" si="16"/>
        <v>1230</v>
      </c>
      <c r="O82" s="74">
        <f t="shared" si="16"/>
        <v>1548</v>
      </c>
      <c r="P82" s="74">
        <f t="shared" si="16"/>
        <v>1416</v>
      </c>
      <c r="Q82" s="74">
        <f t="shared" si="16"/>
        <v>1424</v>
      </c>
      <c r="R82" s="74">
        <f t="shared" si="16"/>
        <v>1372</v>
      </c>
      <c r="S82" s="74">
        <f t="shared" si="16"/>
        <v>1320</v>
      </c>
      <c r="T82" s="74">
        <f t="shared" si="16"/>
        <v>1199</v>
      </c>
      <c r="U82" s="74">
        <f t="shared" si="16"/>
        <v>1078</v>
      </c>
      <c r="V82" s="74">
        <f t="shared" si="16"/>
        <v>1081</v>
      </c>
      <c r="W82" s="74">
        <f t="shared" si="16"/>
        <v>1084</v>
      </c>
      <c r="X82" s="74">
        <f t="shared" si="16"/>
        <v>1087</v>
      </c>
      <c r="Y82" s="74">
        <f t="shared" si="16"/>
        <v>3390</v>
      </c>
      <c r="Z82" s="74">
        <f t="shared" si="16"/>
        <v>3236</v>
      </c>
      <c r="AA82" s="74">
        <f t="shared" si="16"/>
        <v>3082</v>
      </c>
      <c r="AB82" s="74">
        <f t="shared" si="16"/>
        <v>2928</v>
      </c>
      <c r="AC82" s="74">
        <f t="shared" si="16"/>
        <v>2774</v>
      </c>
      <c r="AD82" s="74">
        <f t="shared" si="16"/>
        <v>2620</v>
      </c>
      <c r="AE82" s="74">
        <f t="shared" si="16"/>
        <v>2466</v>
      </c>
      <c r="AF82" s="74">
        <f t="shared" si="16"/>
        <v>2312</v>
      </c>
      <c r="AG82" s="74">
        <f t="shared" si="16"/>
        <v>1958</v>
      </c>
      <c r="AH82" s="74"/>
      <c r="AI82" s="74"/>
      <c r="AJ82" s="74"/>
    </row>
    <row r="83" spans="1:38" ht="19.5" thickBot="1"/>
    <row r="84" spans="1:38">
      <c r="A84" s="154" t="s">
        <v>137</v>
      </c>
      <c r="B84" s="93" t="s">
        <v>134</v>
      </c>
      <c r="C84" s="94"/>
      <c r="D84" s="95" t="s">
        <v>173</v>
      </c>
      <c r="E84" s="102">
        <v>1900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0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0</v>
      </c>
      <c r="S84" s="94">
        <v>0</v>
      </c>
      <c r="T84" s="94">
        <v>0</v>
      </c>
      <c r="U84" s="94">
        <v>0</v>
      </c>
      <c r="V84" s="94">
        <v>0</v>
      </c>
      <c r="W84" s="94">
        <v>0</v>
      </c>
      <c r="X84" s="94">
        <v>0</v>
      </c>
      <c r="Y84" s="94">
        <v>0</v>
      </c>
      <c r="Z84" s="94">
        <v>0</v>
      </c>
      <c r="AA84" s="94">
        <v>0</v>
      </c>
      <c r="AB84" s="94">
        <v>0</v>
      </c>
      <c r="AC84" s="94">
        <v>0</v>
      </c>
      <c r="AD84" s="94">
        <v>0</v>
      </c>
      <c r="AE84" s="94">
        <v>0</v>
      </c>
      <c r="AF84" s="94">
        <v>0</v>
      </c>
      <c r="AG84" s="94">
        <v>0</v>
      </c>
      <c r="AH84" s="94"/>
      <c r="AI84" s="94"/>
      <c r="AJ84" s="95"/>
    </row>
    <row r="85" spans="1:38">
      <c r="A85" s="155"/>
      <c r="B85" s="99" t="s">
        <v>135</v>
      </c>
      <c r="C85" s="100"/>
      <c r="D85" s="101" t="s">
        <v>174</v>
      </c>
      <c r="E85" s="103">
        <v>0</v>
      </c>
      <c r="F85" s="100">
        <v>0</v>
      </c>
      <c r="G85" s="100">
        <v>0</v>
      </c>
      <c r="H85" s="100">
        <v>0</v>
      </c>
      <c r="I85" s="100">
        <v>0</v>
      </c>
      <c r="J85" s="100">
        <v>0</v>
      </c>
      <c r="K85" s="100">
        <v>0</v>
      </c>
      <c r="L85" s="100">
        <v>0</v>
      </c>
      <c r="M85" s="100">
        <v>0</v>
      </c>
      <c r="N85" s="100">
        <v>0</v>
      </c>
      <c r="O85" s="100">
        <v>0</v>
      </c>
      <c r="P85" s="100">
        <v>0</v>
      </c>
      <c r="Q85" s="100">
        <v>0</v>
      </c>
      <c r="R85" s="100">
        <v>0</v>
      </c>
      <c r="S85" s="100">
        <v>0</v>
      </c>
      <c r="T85" s="100">
        <v>0</v>
      </c>
      <c r="U85" s="100">
        <v>0</v>
      </c>
      <c r="V85" s="100">
        <v>0</v>
      </c>
      <c r="W85" s="100">
        <v>0</v>
      </c>
      <c r="X85" s="100">
        <v>0</v>
      </c>
      <c r="Y85" s="100">
        <v>0</v>
      </c>
      <c r="Z85" s="100">
        <v>0</v>
      </c>
      <c r="AA85" s="100">
        <v>0</v>
      </c>
      <c r="AB85" s="100">
        <v>0</v>
      </c>
      <c r="AC85" s="100">
        <v>0</v>
      </c>
      <c r="AD85" s="100">
        <v>0</v>
      </c>
      <c r="AE85" s="100">
        <v>0</v>
      </c>
      <c r="AF85" s="100">
        <v>0</v>
      </c>
      <c r="AG85" s="100">
        <v>0</v>
      </c>
      <c r="AH85" s="100"/>
      <c r="AI85" s="100"/>
      <c r="AJ85" s="101"/>
    </row>
    <row r="86" spans="1:38" ht="19.5" thickBot="1">
      <c r="A86" s="156"/>
      <c r="B86" s="96" t="s">
        <v>136</v>
      </c>
      <c r="C86" s="97"/>
      <c r="D86" s="98"/>
      <c r="E86" s="104">
        <f>SUM(E84:E85)</f>
        <v>1900</v>
      </c>
      <c r="F86" s="104">
        <f t="shared" ref="F86:AG86" si="17">SUM(F84:F85)</f>
        <v>0</v>
      </c>
      <c r="G86" s="104">
        <f t="shared" si="17"/>
        <v>0</v>
      </c>
      <c r="H86" s="104">
        <f t="shared" si="17"/>
        <v>0</v>
      </c>
      <c r="I86" s="104">
        <f t="shared" si="17"/>
        <v>0</v>
      </c>
      <c r="J86" s="104">
        <f t="shared" si="17"/>
        <v>0</v>
      </c>
      <c r="K86" s="104">
        <f t="shared" si="17"/>
        <v>0</v>
      </c>
      <c r="L86" s="104">
        <f t="shared" si="17"/>
        <v>0</v>
      </c>
      <c r="M86" s="104">
        <f t="shared" si="17"/>
        <v>0</v>
      </c>
      <c r="N86" s="104">
        <f t="shared" si="17"/>
        <v>0</v>
      </c>
      <c r="O86" s="104">
        <f t="shared" si="17"/>
        <v>0</v>
      </c>
      <c r="P86" s="104">
        <f t="shared" si="17"/>
        <v>0</v>
      </c>
      <c r="Q86" s="104">
        <f t="shared" si="17"/>
        <v>0</v>
      </c>
      <c r="R86" s="104">
        <f t="shared" si="17"/>
        <v>0</v>
      </c>
      <c r="S86" s="104">
        <f t="shared" si="17"/>
        <v>0</v>
      </c>
      <c r="T86" s="104">
        <f t="shared" si="17"/>
        <v>0</v>
      </c>
      <c r="U86" s="104">
        <f t="shared" si="17"/>
        <v>0</v>
      </c>
      <c r="V86" s="104">
        <f t="shared" si="17"/>
        <v>0</v>
      </c>
      <c r="W86" s="104">
        <f t="shared" si="17"/>
        <v>0</v>
      </c>
      <c r="X86" s="104">
        <f t="shared" si="17"/>
        <v>0</v>
      </c>
      <c r="Y86" s="104">
        <f t="shared" si="17"/>
        <v>0</v>
      </c>
      <c r="Z86" s="104">
        <f t="shared" si="17"/>
        <v>0</v>
      </c>
      <c r="AA86" s="104">
        <f t="shared" si="17"/>
        <v>0</v>
      </c>
      <c r="AB86" s="104">
        <f t="shared" si="17"/>
        <v>0</v>
      </c>
      <c r="AC86" s="104">
        <f t="shared" si="17"/>
        <v>0</v>
      </c>
      <c r="AD86" s="104">
        <f t="shared" si="17"/>
        <v>0</v>
      </c>
      <c r="AE86" s="104">
        <f t="shared" si="17"/>
        <v>0</v>
      </c>
      <c r="AF86" s="104">
        <f t="shared" si="17"/>
        <v>0</v>
      </c>
      <c r="AG86" s="104">
        <f t="shared" si="17"/>
        <v>0</v>
      </c>
      <c r="AH86" s="104"/>
      <c r="AI86" s="104"/>
      <c r="AJ86" s="104"/>
    </row>
    <row r="88" spans="1:38">
      <c r="E88" s="121"/>
    </row>
    <row r="90" spans="1:38" ht="24">
      <c r="E90" s="122" t="s">
        <v>189</v>
      </c>
    </row>
    <row r="91" spans="1:38" ht="19.5" thickBot="1"/>
    <row r="92" spans="1:38" ht="19.5" thickBot="1">
      <c r="E92" s="123" t="s">
        <v>190</v>
      </c>
      <c r="F92" s="105">
        <f>F1</f>
        <v>2025</v>
      </c>
      <c r="G92" s="124">
        <f t="shared" ref="G92:AJ92" si="18">G1</f>
        <v>2026</v>
      </c>
      <c r="H92" s="124">
        <f t="shared" si="18"/>
        <v>2027</v>
      </c>
      <c r="I92" s="124">
        <f t="shared" si="18"/>
        <v>2028</v>
      </c>
      <c r="J92" s="124">
        <f t="shared" si="18"/>
        <v>2029</v>
      </c>
      <c r="K92" s="124">
        <f t="shared" si="18"/>
        <v>2030</v>
      </c>
      <c r="L92" s="124">
        <f t="shared" si="18"/>
        <v>2031</v>
      </c>
      <c r="M92" s="124">
        <f t="shared" si="18"/>
        <v>2032</v>
      </c>
      <c r="N92" s="124">
        <f t="shared" si="18"/>
        <v>2033</v>
      </c>
      <c r="O92" s="124">
        <f t="shared" si="18"/>
        <v>2034</v>
      </c>
      <c r="P92" s="124">
        <f t="shared" si="18"/>
        <v>2035</v>
      </c>
      <c r="Q92" s="124">
        <f t="shared" si="18"/>
        <v>2036</v>
      </c>
      <c r="R92" s="124">
        <f t="shared" si="18"/>
        <v>2037</v>
      </c>
      <c r="S92" s="124">
        <f t="shared" si="18"/>
        <v>2038</v>
      </c>
      <c r="T92" s="124">
        <f t="shared" si="18"/>
        <v>2039</v>
      </c>
      <c r="U92" s="124">
        <f t="shared" si="18"/>
        <v>2040</v>
      </c>
      <c r="V92" s="124">
        <f t="shared" si="18"/>
        <v>2041</v>
      </c>
      <c r="W92" s="124">
        <f t="shared" si="18"/>
        <v>2042</v>
      </c>
      <c r="X92" s="124">
        <f t="shared" si="18"/>
        <v>2043</v>
      </c>
      <c r="Y92" s="124">
        <f t="shared" si="18"/>
        <v>2044</v>
      </c>
      <c r="Z92" s="124">
        <f t="shared" si="18"/>
        <v>2045</v>
      </c>
      <c r="AA92" s="124">
        <f t="shared" si="18"/>
        <v>2046</v>
      </c>
      <c r="AB92" s="124">
        <f t="shared" si="18"/>
        <v>2047</v>
      </c>
      <c r="AC92" s="124">
        <f t="shared" si="18"/>
        <v>2048</v>
      </c>
      <c r="AD92" s="124">
        <f t="shared" si="18"/>
        <v>2049</v>
      </c>
      <c r="AE92" s="124">
        <f t="shared" si="18"/>
        <v>2050</v>
      </c>
      <c r="AF92" s="124">
        <f t="shared" si="18"/>
        <v>2051</v>
      </c>
      <c r="AG92" s="124">
        <f t="shared" si="18"/>
        <v>2052</v>
      </c>
      <c r="AH92" s="124">
        <f t="shared" si="18"/>
        <v>2053</v>
      </c>
      <c r="AI92" s="124">
        <f t="shared" si="18"/>
        <v>2054</v>
      </c>
      <c r="AJ92" s="125">
        <f t="shared" si="18"/>
        <v>0</v>
      </c>
    </row>
    <row r="93" spans="1:38">
      <c r="E93" s="126" t="s">
        <v>175</v>
      </c>
      <c r="F93" s="93">
        <v>1900</v>
      </c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5"/>
    </row>
    <row r="94" spans="1:38">
      <c r="E94" s="127" t="s">
        <v>176</v>
      </c>
      <c r="F94" s="109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9"/>
    </row>
    <row r="95" spans="1:38">
      <c r="E95" s="127" t="s">
        <v>177</v>
      </c>
      <c r="F95" s="109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9"/>
    </row>
    <row r="96" spans="1:38">
      <c r="E96" s="127" t="s">
        <v>178</v>
      </c>
      <c r="F96" s="109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9"/>
    </row>
    <row r="97" spans="5:36">
      <c r="E97" s="127" t="s">
        <v>179</v>
      </c>
      <c r="F97" s="109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9"/>
    </row>
    <row r="98" spans="5:36">
      <c r="E98" s="127" t="s">
        <v>180</v>
      </c>
      <c r="F98" s="109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9"/>
    </row>
    <row r="99" spans="5:36">
      <c r="E99" s="127" t="s">
        <v>181</v>
      </c>
      <c r="F99" s="109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9"/>
    </row>
    <row r="100" spans="5:36">
      <c r="E100" s="127" t="s">
        <v>182</v>
      </c>
      <c r="F100" s="109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9"/>
    </row>
    <row r="101" spans="5:36">
      <c r="E101" s="127" t="s">
        <v>183</v>
      </c>
      <c r="F101" s="109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9"/>
    </row>
    <row r="102" spans="5:36">
      <c r="E102" s="127" t="s">
        <v>184</v>
      </c>
      <c r="F102" s="109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9"/>
    </row>
    <row r="103" spans="5:36">
      <c r="E103" s="127" t="s">
        <v>185</v>
      </c>
      <c r="F103" s="109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9"/>
    </row>
    <row r="104" spans="5:36" ht="19.5" thickBot="1">
      <c r="E104" s="130" t="s">
        <v>186</v>
      </c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8"/>
    </row>
    <row r="105" spans="5:36">
      <c r="E105" s="131" t="s">
        <v>188</v>
      </c>
      <c r="F105" s="89">
        <f>F82</f>
        <v>1362</v>
      </c>
      <c r="G105" s="90">
        <f t="shared" ref="G105:AJ105" si="19">G82</f>
        <v>1205</v>
      </c>
      <c r="H105" s="90">
        <f t="shared" si="19"/>
        <v>1106</v>
      </c>
      <c r="I105" s="90">
        <f t="shared" si="19"/>
        <v>1087</v>
      </c>
      <c r="J105" s="90">
        <f t="shared" si="19"/>
        <v>1058</v>
      </c>
      <c r="K105" s="90">
        <f t="shared" si="19"/>
        <v>1026</v>
      </c>
      <c r="L105" s="90">
        <f t="shared" si="19"/>
        <v>1094</v>
      </c>
      <c r="M105" s="90">
        <f t="shared" si="19"/>
        <v>1162</v>
      </c>
      <c r="N105" s="90">
        <f t="shared" si="19"/>
        <v>1230</v>
      </c>
      <c r="O105" s="90">
        <f t="shared" si="19"/>
        <v>1548</v>
      </c>
      <c r="P105" s="90">
        <f t="shared" si="19"/>
        <v>1416</v>
      </c>
      <c r="Q105" s="90">
        <f t="shared" si="19"/>
        <v>1424</v>
      </c>
      <c r="R105" s="90">
        <f t="shared" si="19"/>
        <v>1372</v>
      </c>
      <c r="S105" s="90">
        <f t="shared" si="19"/>
        <v>1320</v>
      </c>
      <c r="T105" s="90">
        <f t="shared" si="19"/>
        <v>1199</v>
      </c>
      <c r="U105" s="90">
        <f t="shared" si="19"/>
        <v>1078</v>
      </c>
      <c r="V105" s="90">
        <f t="shared" si="19"/>
        <v>1081</v>
      </c>
      <c r="W105" s="90">
        <f t="shared" si="19"/>
        <v>1084</v>
      </c>
      <c r="X105" s="90">
        <f t="shared" si="19"/>
        <v>1087</v>
      </c>
      <c r="Y105" s="90">
        <f t="shared" si="19"/>
        <v>3390</v>
      </c>
      <c r="Z105" s="90">
        <f t="shared" si="19"/>
        <v>3236</v>
      </c>
      <c r="AA105" s="90">
        <f t="shared" si="19"/>
        <v>3082</v>
      </c>
      <c r="AB105" s="90">
        <f t="shared" si="19"/>
        <v>2928</v>
      </c>
      <c r="AC105" s="90">
        <f t="shared" si="19"/>
        <v>2774</v>
      </c>
      <c r="AD105" s="90">
        <f t="shared" si="19"/>
        <v>2620</v>
      </c>
      <c r="AE105" s="90">
        <f t="shared" si="19"/>
        <v>2466</v>
      </c>
      <c r="AF105" s="90">
        <f t="shared" si="19"/>
        <v>2312</v>
      </c>
      <c r="AG105" s="90">
        <f t="shared" si="19"/>
        <v>1958</v>
      </c>
      <c r="AH105" s="90">
        <f t="shared" si="19"/>
        <v>0</v>
      </c>
      <c r="AI105" s="90">
        <f t="shared" si="19"/>
        <v>0</v>
      </c>
      <c r="AJ105" s="132">
        <f t="shared" si="19"/>
        <v>0</v>
      </c>
    </row>
    <row r="106" spans="5:36" ht="19.5" thickBot="1">
      <c r="E106" s="133" t="s">
        <v>187</v>
      </c>
      <c r="F106" s="79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134"/>
    </row>
    <row r="110" spans="5:36" ht="24">
      <c r="E110" s="122" t="s">
        <v>192</v>
      </c>
    </row>
    <row r="111" spans="5:36" ht="19.5" thickBot="1"/>
    <row r="112" spans="5:36" ht="19.5" thickBot="1">
      <c r="E112" s="123" t="s">
        <v>191</v>
      </c>
      <c r="F112" s="105">
        <v>2025</v>
      </c>
      <c r="G112" s="124">
        <v>2026</v>
      </c>
      <c r="H112" s="124">
        <v>2027</v>
      </c>
      <c r="I112" s="124">
        <v>2028</v>
      </c>
      <c r="J112" s="124">
        <v>2029</v>
      </c>
      <c r="K112" s="124">
        <v>2030</v>
      </c>
      <c r="L112" s="124">
        <v>2031</v>
      </c>
      <c r="M112" s="124">
        <v>2032</v>
      </c>
      <c r="N112" s="124">
        <v>2033</v>
      </c>
      <c r="O112" s="124">
        <v>2034</v>
      </c>
      <c r="P112" s="124">
        <v>2035</v>
      </c>
      <c r="Q112" s="124">
        <v>2036</v>
      </c>
      <c r="R112" s="124">
        <v>2037</v>
      </c>
      <c r="S112" s="124">
        <v>2038</v>
      </c>
      <c r="T112" s="124">
        <v>2039</v>
      </c>
      <c r="U112" s="124">
        <v>2040</v>
      </c>
      <c r="V112" s="124">
        <v>2041</v>
      </c>
      <c r="W112" s="124">
        <v>2042</v>
      </c>
      <c r="X112" s="124">
        <v>2043</v>
      </c>
      <c r="Y112" s="124">
        <v>2044</v>
      </c>
      <c r="Z112" s="124">
        <v>2045</v>
      </c>
      <c r="AA112" s="124">
        <v>2046</v>
      </c>
      <c r="AB112" s="124">
        <v>2047</v>
      </c>
      <c r="AC112" s="124">
        <v>2048</v>
      </c>
      <c r="AD112" s="124">
        <v>2049</v>
      </c>
      <c r="AE112" s="124">
        <v>2050</v>
      </c>
      <c r="AF112" s="124">
        <v>2051</v>
      </c>
      <c r="AG112" s="124">
        <v>2052</v>
      </c>
      <c r="AH112" s="124">
        <v>2053</v>
      </c>
      <c r="AI112" s="124">
        <v>2054</v>
      </c>
      <c r="AJ112" s="125">
        <v>0</v>
      </c>
    </row>
    <row r="113" spans="5:36">
      <c r="E113" s="126" t="s">
        <v>175</v>
      </c>
      <c r="F113" s="93">
        <v>1500</v>
      </c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5"/>
    </row>
    <row r="114" spans="5:36">
      <c r="E114" s="127" t="s">
        <v>176</v>
      </c>
      <c r="F114" s="109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9"/>
    </row>
    <row r="115" spans="5:36">
      <c r="E115" s="127" t="s">
        <v>177</v>
      </c>
      <c r="F115" s="109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9"/>
    </row>
    <row r="116" spans="5:36">
      <c r="E116" s="127" t="s">
        <v>178</v>
      </c>
      <c r="F116" s="109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9"/>
    </row>
    <row r="117" spans="5:36">
      <c r="E117" s="127" t="s">
        <v>179</v>
      </c>
      <c r="F117" s="109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9"/>
    </row>
    <row r="118" spans="5:36">
      <c r="E118" s="127" t="s">
        <v>180</v>
      </c>
      <c r="F118" s="109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9"/>
    </row>
    <row r="119" spans="5:36">
      <c r="E119" s="127" t="s">
        <v>181</v>
      </c>
      <c r="F119" s="109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9"/>
    </row>
    <row r="120" spans="5:36">
      <c r="E120" s="127" t="s">
        <v>182</v>
      </c>
      <c r="F120" s="109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9"/>
    </row>
    <row r="121" spans="5:36">
      <c r="E121" s="127" t="s">
        <v>183</v>
      </c>
      <c r="F121" s="109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9"/>
    </row>
    <row r="122" spans="5:36">
      <c r="E122" s="127" t="s">
        <v>184</v>
      </c>
      <c r="F122" s="109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9"/>
    </row>
    <row r="123" spans="5:36">
      <c r="E123" s="127" t="s">
        <v>185</v>
      </c>
      <c r="F123" s="109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9"/>
    </row>
    <row r="124" spans="5:36" ht="19.5" thickBot="1">
      <c r="E124" s="130" t="s">
        <v>186</v>
      </c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8"/>
    </row>
    <row r="125" spans="5:36">
      <c r="E125" s="131" t="s">
        <v>188</v>
      </c>
      <c r="F125" s="89">
        <f>F57</f>
        <v>1005</v>
      </c>
      <c r="G125" s="90">
        <f t="shared" ref="G125:AJ125" si="20">G57</f>
        <v>843</v>
      </c>
      <c r="H125" s="90">
        <f t="shared" si="20"/>
        <v>739</v>
      </c>
      <c r="I125" s="90">
        <f t="shared" si="20"/>
        <v>715</v>
      </c>
      <c r="J125" s="90">
        <f t="shared" si="20"/>
        <v>681</v>
      </c>
      <c r="K125" s="90">
        <f t="shared" si="20"/>
        <v>644</v>
      </c>
      <c r="L125" s="90">
        <f t="shared" si="20"/>
        <v>707</v>
      </c>
      <c r="M125" s="90">
        <f t="shared" si="20"/>
        <v>770</v>
      </c>
      <c r="N125" s="90">
        <f t="shared" si="20"/>
        <v>833</v>
      </c>
      <c r="O125" s="90">
        <f t="shared" si="20"/>
        <v>1146</v>
      </c>
      <c r="P125" s="90">
        <f t="shared" si="20"/>
        <v>1009</v>
      </c>
      <c r="Q125" s="90">
        <f t="shared" si="20"/>
        <v>1012</v>
      </c>
      <c r="R125" s="90">
        <f t="shared" si="20"/>
        <v>955</v>
      </c>
      <c r="S125" s="90">
        <f t="shared" si="20"/>
        <v>898</v>
      </c>
      <c r="T125" s="90">
        <f t="shared" si="20"/>
        <v>772</v>
      </c>
      <c r="U125" s="90">
        <f t="shared" si="20"/>
        <v>646</v>
      </c>
      <c r="V125" s="90">
        <f t="shared" si="20"/>
        <v>644</v>
      </c>
      <c r="W125" s="90">
        <f t="shared" si="20"/>
        <v>642</v>
      </c>
      <c r="X125" s="90">
        <f t="shared" si="20"/>
        <v>640</v>
      </c>
      <c r="Y125" s="90">
        <f t="shared" si="20"/>
        <v>2938</v>
      </c>
      <c r="Z125" s="90">
        <f t="shared" si="20"/>
        <v>2779</v>
      </c>
      <c r="AA125" s="90">
        <f t="shared" si="20"/>
        <v>2620</v>
      </c>
      <c r="AB125" s="90">
        <f t="shared" si="20"/>
        <v>2461</v>
      </c>
      <c r="AC125" s="90">
        <f t="shared" si="20"/>
        <v>2302</v>
      </c>
      <c r="AD125" s="90">
        <f t="shared" si="20"/>
        <v>2143</v>
      </c>
      <c r="AE125" s="90">
        <f t="shared" si="20"/>
        <v>1984</v>
      </c>
      <c r="AF125" s="90">
        <f t="shared" si="20"/>
        <v>1825</v>
      </c>
      <c r="AG125" s="90">
        <f t="shared" si="20"/>
        <v>1466</v>
      </c>
      <c r="AH125" s="90">
        <f t="shared" si="20"/>
        <v>0</v>
      </c>
      <c r="AI125" s="90">
        <f t="shared" si="20"/>
        <v>0</v>
      </c>
      <c r="AJ125" s="132">
        <f t="shared" si="20"/>
        <v>0</v>
      </c>
    </row>
    <row r="126" spans="5:36" ht="19.5" thickBot="1">
      <c r="E126" s="133" t="s">
        <v>187</v>
      </c>
      <c r="F126" s="79">
        <f>F125-F124</f>
        <v>1005</v>
      </c>
      <c r="G126" s="74">
        <f t="shared" ref="G126:AJ126" si="21">G125-G124</f>
        <v>843</v>
      </c>
      <c r="H126" s="74">
        <f t="shared" si="21"/>
        <v>739</v>
      </c>
      <c r="I126" s="74">
        <f t="shared" si="21"/>
        <v>715</v>
      </c>
      <c r="J126" s="74">
        <f t="shared" si="21"/>
        <v>681</v>
      </c>
      <c r="K126" s="74">
        <f t="shared" si="21"/>
        <v>644</v>
      </c>
      <c r="L126" s="74">
        <f t="shared" si="21"/>
        <v>707</v>
      </c>
      <c r="M126" s="74">
        <f t="shared" si="21"/>
        <v>770</v>
      </c>
      <c r="N126" s="74">
        <f t="shared" si="21"/>
        <v>833</v>
      </c>
      <c r="O126" s="74">
        <f t="shared" si="21"/>
        <v>1146</v>
      </c>
      <c r="P126" s="74">
        <f t="shared" si="21"/>
        <v>1009</v>
      </c>
      <c r="Q126" s="74">
        <f t="shared" si="21"/>
        <v>1012</v>
      </c>
      <c r="R126" s="74">
        <f t="shared" si="21"/>
        <v>955</v>
      </c>
      <c r="S126" s="74">
        <f t="shared" si="21"/>
        <v>898</v>
      </c>
      <c r="T126" s="74">
        <f t="shared" si="21"/>
        <v>772</v>
      </c>
      <c r="U126" s="74">
        <f t="shared" si="21"/>
        <v>646</v>
      </c>
      <c r="V126" s="74">
        <f t="shared" si="21"/>
        <v>644</v>
      </c>
      <c r="W126" s="74">
        <f t="shared" si="21"/>
        <v>642</v>
      </c>
      <c r="X126" s="74">
        <f t="shared" si="21"/>
        <v>640</v>
      </c>
      <c r="Y126" s="74">
        <f t="shared" si="21"/>
        <v>2938</v>
      </c>
      <c r="Z126" s="74">
        <f t="shared" si="21"/>
        <v>2779</v>
      </c>
      <c r="AA126" s="74">
        <f t="shared" si="21"/>
        <v>2620</v>
      </c>
      <c r="AB126" s="74">
        <f t="shared" si="21"/>
        <v>2461</v>
      </c>
      <c r="AC126" s="74">
        <f t="shared" si="21"/>
        <v>2302</v>
      </c>
      <c r="AD126" s="74">
        <f t="shared" si="21"/>
        <v>2143</v>
      </c>
      <c r="AE126" s="74">
        <f t="shared" si="21"/>
        <v>1984</v>
      </c>
      <c r="AF126" s="74">
        <f t="shared" si="21"/>
        <v>1825</v>
      </c>
      <c r="AG126" s="74">
        <f t="shared" si="21"/>
        <v>1466</v>
      </c>
      <c r="AH126" s="74">
        <f t="shared" si="21"/>
        <v>0</v>
      </c>
      <c r="AI126" s="74">
        <f t="shared" si="21"/>
        <v>0</v>
      </c>
      <c r="AJ126" s="134">
        <f t="shared" si="21"/>
        <v>0</v>
      </c>
    </row>
    <row r="130" spans="5:36" ht="24">
      <c r="E130" s="122" t="s">
        <v>193</v>
      </c>
    </row>
    <row r="131" spans="5:36" ht="19.5" thickBot="1"/>
    <row r="132" spans="5:36" ht="19.5" thickBot="1">
      <c r="E132" s="123" t="s">
        <v>191</v>
      </c>
      <c r="F132" s="105">
        <v>2025</v>
      </c>
      <c r="G132" s="124">
        <v>2026</v>
      </c>
      <c r="H132" s="124">
        <v>2027</v>
      </c>
      <c r="I132" s="124">
        <v>2028</v>
      </c>
      <c r="J132" s="124">
        <v>2029</v>
      </c>
      <c r="K132" s="124">
        <v>2030</v>
      </c>
      <c r="L132" s="124">
        <v>2031</v>
      </c>
      <c r="M132" s="124">
        <v>2032</v>
      </c>
      <c r="N132" s="124">
        <v>2033</v>
      </c>
      <c r="O132" s="124">
        <v>2034</v>
      </c>
      <c r="P132" s="124">
        <v>2035</v>
      </c>
      <c r="Q132" s="124">
        <v>2036</v>
      </c>
      <c r="R132" s="124">
        <v>2037</v>
      </c>
      <c r="S132" s="124">
        <v>2038</v>
      </c>
      <c r="T132" s="124">
        <v>2039</v>
      </c>
      <c r="U132" s="124">
        <v>2040</v>
      </c>
      <c r="V132" s="124">
        <v>2041</v>
      </c>
      <c r="W132" s="124">
        <v>2042</v>
      </c>
      <c r="X132" s="124">
        <v>2043</v>
      </c>
      <c r="Y132" s="124">
        <v>2044</v>
      </c>
      <c r="Z132" s="124">
        <v>2045</v>
      </c>
      <c r="AA132" s="124">
        <v>2046</v>
      </c>
      <c r="AB132" s="124">
        <v>2047</v>
      </c>
      <c r="AC132" s="124">
        <v>2048</v>
      </c>
      <c r="AD132" s="124">
        <v>2049</v>
      </c>
      <c r="AE132" s="124">
        <v>2050</v>
      </c>
      <c r="AF132" s="124">
        <v>2051</v>
      </c>
      <c r="AG132" s="124">
        <v>2052</v>
      </c>
      <c r="AH132" s="124">
        <v>2053</v>
      </c>
      <c r="AI132" s="124">
        <v>2054</v>
      </c>
      <c r="AJ132" s="125">
        <v>0</v>
      </c>
    </row>
    <row r="133" spans="5:36">
      <c r="E133" s="126" t="s">
        <v>175</v>
      </c>
      <c r="F133" s="93">
        <v>400</v>
      </c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5"/>
    </row>
    <row r="134" spans="5:36">
      <c r="E134" s="127" t="s">
        <v>176</v>
      </c>
      <c r="F134" s="109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9"/>
    </row>
    <row r="135" spans="5:36">
      <c r="E135" s="127" t="s">
        <v>177</v>
      </c>
      <c r="F135" s="109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9"/>
    </row>
    <row r="136" spans="5:36">
      <c r="E136" s="127" t="s">
        <v>178</v>
      </c>
      <c r="F136" s="109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9"/>
    </row>
    <row r="137" spans="5:36">
      <c r="E137" s="127" t="s">
        <v>179</v>
      </c>
      <c r="F137" s="109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9"/>
    </row>
    <row r="138" spans="5:36">
      <c r="E138" s="127" t="s">
        <v>180</v>
      </c>
      <c r="F138" s="109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9"/>
    </row>
    <row r="139" spans="5:36">
      <c r="E139" s="127" t="s">
        <v>181</v>
      </c>
      <c r="F139" s="109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9"/>
    </row>
    <row r="140" spans="5:36">
      <c r="E140" s="127" t="s">
        <v>182</v>
      </c>
      <c r="F140" s="109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9"/>
    </row>
    <row r="141" spans="5:36">
      <c r="E141" s="127" t="s">
        <v>183</v>
      </c>
      <c r="F141" s="109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9"/>
    </row>
    <row r="142" spans="5:36">
      <c r="E142" s="127" t="s">
        <v>184</v>
      </c>
      <c r="F142" s="109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9"/>
    </row>
    <row r="143" spans="5:36">
      <c r="E143" s="127" t="s">
        <v>185</v>
      </c>
      <c r="F143" s="109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9"/>
    </row>
    <row r="144" spans="5:36" ht="19.5" thickBot="1">
      <c r="E144" s="130" t="s">
        <v>186</v>
      </c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8"/>
    </row>
    <row r="145" spans="5:36">
      <c r="E145" s="131" t="s">
        <v>188</v>
      </c>
      <c r="F145" s="89">
        <f>F80</f>
        <v>357</v>
      </c>
      <c r="G145" s="90">
        <f t="shared" ref="G145:AJ145" si="22">G80</f>
        <v>362</v>
      </c>
      <c r="H145" s="90">
        <f t="shared" si="22"/>
        <v>367</v>
      </c>
      <c r="I145" s="90">
        <f t="shared" si="22"/>
        <v>372</v>
      </c>
      <c r="J145" s="90">
        <f t="shared" si="22"/>
        <v>377</v>
      </c>
      <c r="K145" s="90">
        <f t="shared" si="22"/>
        <v>382</v>
      </c>
      <c r="L145" s="90">
        <f t="shared" si="22"/>
        <v>387</v>
      </c>
      <c r="M145" s="90">
        <f t="shared" si="22"/>
        <v>392</v>
      </c>
      <c r="N145" s="90">
        <f t="shared" si="22"/>
        <v>397</v>
      </c>
      <c r="O145" s="90">
        <f t="shared" si="22"/>
        <v>402</v>
      </c>
      <c r="P145" s="90">
        <f t="shared" si="22"/>
        <v>407</v>
      </c>
      <c r="Q145" s="90">
        <f t="shared" si="22"/>
        <v>412</v>
      </c>
      <c r="R145" s="90">
        <f t="shared" si="22"/>
        <v>417</v>
      </c>
      <c r="S145" s="90">
        <f t="shared" si="22"/>
        <v>422</v>
      </c>
      <c r="T145" s="90">
        <f t="shared" si="22"/>
        <v>427</v>
      </c>
      <c r="U145" s="90">
        <f t="shared" si="22"/>
        <v>432</v>
      </c>
      <c r="V145" s="90">
        <f t="shared" si="22"/>
        <v>437</v>
      </c>
      <c r="W145" s="90">
        <f t="shared" si="22"/>
        <v>442</v>
      </c>
      <c r="X145" s="90">
        <f t="shared" si="22"/>
        <v>447</v>
      </c>
      <c r="Y145" s="90">
        <f t="shared" si="22"/>
        <v>452</v>
      </c>
      <c r="Z145" s="90">
        <f t="shared" si="22"/>
        <v>457</v>
      </c>
      <c r="AA145" s="90">
        <f t="shared" si="22"/>
        <v>462</v>
      </c>
      <c r="AB145" s="90">
        <f t="shared" si="22"/>
        <v>467</v>
      </c>
      <c r="AC145" s="90">
        <f t="shared" si="22"/>
        <v>472</v>
      </c>
      <c r="AD145" s="90">
        <f t="shared" si="22"/>
        <v>477</v>
      </c>
      <c r="AE145" s="90">
        <f t="shared" si="22"/>
        <v>482</v>
      </c>
      <c r="AF145" s="90">
        <f t="shared" si="22"/>
        <v>487</v>
      </c>
      <c r="AG145" s="90">
        <f t="shared" si="22"/>
        <v>492</v>
      </c>
      <c r="AH145" s="90">
        <f t="shared" si="22"/>
        <v>0</v>
      </c>
      <c r="AI145" s="90">
        <f t="shared" si="22"/>
        <v>0</v>
      </c>
      <c r="AJ145" s="132">
        <f t="shared" si="22"/>
        <v>0</v>
      </c>
    </row>
    <row r="146" spans="5:36" ht="19.5" thickBot="1">
      <c r="E146" s="133" t="s">
        <v>187</v>
      </c>
      <c r="F146" s="79">
        <f>F145-F144</f>
        <v>357</v>
      </c>
      <c r="G146" s="74">
        <f t="shared" ref="G146:AJ146" si="23">G145-G144</f>
        <v>362</v>
      </c>
      <c r="H146" s="74">
        <f t="shared" si="23"/>
        <v>367</v>
      </c>
      <c r="I146" s="74">
        <f t="shared" si="23"/>
        <v>372</v>
      </c>
      <c r="J146" s="74">
        <f t="shared" si="23"/>
        <v>377</v>
      </c>
      <c r="K146" s="74">
        <f t="shared" si="23"/>
        <v>382</v>
      </c>
      <c r="L146" s="74">
        <f t="shared" si="23"/>
        <v>387</v>
      </c>
      <c r="M146" s="74">
        <f t="shared" si="23"/>
        <v>392</v>
      </c>
      <c r="N146" s="74">
        <f t="shared" si="23"/>
        <v>397</v>
      </c>
      <c r="O146" s="74">
        <f t="shared" si="23"/>
        <v>402</v>
      </c>
      <c r="P146" s="74">
        <f t="shared" si="23"/>
        <v>407</v>
      </c>
      <c r="Q146" s="74">
        <f t="shared" si="23"/>
        <v>412</v>
      </c>
      <c r="R146" s="74">
        <f t="shared" si="23"/>
        <v>417</v>
      </c>
      <c r="S146" s="74">
        <f t="shared" si="23"/>
        <v>422</v>
      </c>
      <c r="T146" s="74">
        <f t="shared" si="23"/>
        <v>427</v>
      </c>
      <c r="U146" s="74">
        <f t="shared" si="23"/>
        <v>432</v>
      </c>
      <c r="V146" s="74">
        <f t="shared" si="23"/>
        <v>437</v>
      </c>
      <c r="W146" s="74">
        <f t="shared" si="23"/>
        <v>442</v>
      </c>
      <c r="X146" s="74">
        <f t="shared" si="23"/>
        <v>447</v>
      </c>
      <c r="Y146" s="74">
        <f t="shared" si="23"/>
        <v>452</v>
      </c>
      <c r="Z146" s="74">
        <f t="shared" si="23"/>
        <v>457</v>
      </c>
      <c r="AA146" s="74">
        <f t="shared" si="23"/>
        <v>462</v>
      </c>
      <c r="AB146" s="74">
        <f t="shared" si="23"/>
        <v>467</v>
      </c>
      <c r="AC146" s="74">
        <f t="shared" si="23"/>
        <v>472</v>
      </c>
      <c r="AD146" s="74">
        <f t="shared" si="23"/>
        <v>477</v>
      </c>
      <c r="AE146" s="74">
        <f t="shared" si="23"/>
        <v>482</v>
      </c>
      <c r="AF146" s="74">
        <f t="shared" si="23"/>
        <v>487</v>
      </c>
      <c r="AG146" s="74">
        <f t="shared" si="23"/>
        <v>492</v>
      </c>
      <c r="AH146" s="74">
        <f t="shared" si="23"/>
        <v>0</v>
      </c>
      <c r="AI146" s="74">
        <f t="shared" si="23"/>
        <v>0</v>
      </c>
      <c r="AJ146" s="134">
        <f t="shared" si="23"/>
        <v>0</v>
      </c>
    </row>
  </sheetData>
  <mergeCells count="11">
    <mergeCell ref="A16:A57"/>
    <mergeCell ref="A58:A80"/>
    <mergeCell ref="A81:A82"/>
    <mergeCell ref="A84:A86"/>
    <mergeCell ref="B1:D1"/>
    <mergeCell ref="A2:A15"/>
    <mergeCell ref="B2:B3"/>
    <mergeCell ref="B4:B8"/>
    <mergeCell ref="B9:C9"/>
    <mergeCell ref="B10:B14"/>
    <mergeCell ref="B15:C1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9151-4735-4BDA-9BA1-1561D48B082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53C1-2041-48F9-9B8C-6D8AADA93A88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5741-38DD-4D46-994A-3E8EABFFF0D8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DB4F-7012-4FA8-BCBC-6CA3960C5CAA}">
  <dimension ref="A1"/>
  <sheetViews>
    <sheetView workbookViewId="0">
      <selection activeCell="J26" sqref="J26"/>
    </sheetView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06B0-207E-4965-A53B-8220D0C9634C}">
  <dimension ref="A1:AN1000"/>
  <sheetViews>
    <sheetView workbookViewId="0">
      <selection activeCell="I17" sqref="I17"/>
    </sheetView>
  </sheetViews>
  <sheetFormatPr defaultColWidth="12.625" defaultRowHeight="15" customHeight="1"/>
  <cols>
    <col min="1" max="1" width="10" customWidth="1"/>
    <col min="2" max="2" width="31.625" customWidth="1"/>
    <col min="3" max="40" width="7.625" customWidth="1"/>
  </cols>
  <sheetData>
    <row r="1" spans="1:40" ht="18.75" customHeight="1">
      <c r="A1" s="173" t="s">
        <v>210</v>
      </c>
      <c r="B1" s="174"/>
      <c r="C1" s="135">
        <v>2018</v>
      </c>
      <c r="D1" s="135">
        <v>2019</v>
      </c>
      <c r="E1" s="135">
        <v>2020</v>
      </c>
      <c r="F1" s="135">
        <v>2021</v>
      </c>
      <c r="G1" s="135">
        <v>2022</v>
      </c>
      <c r="H1" s="135">
        <v>2023</v>
      </c>
      <c r="I1" s="135">
        <v>2024</v>
      </c>
      <c r="J1" s="135">
        <v>2025</v>
      </c>
      <c r="K1" s="135">
        <v>2026</v>
      </c>
      <c r="L1" s="135">
        <v>2027</v>
      </c>
      <c r="M1" s="135">
        <v>2028</v>
      </c>
      <c r="N1" s="135">
        <v>2029</v>
      </c>
      <c r="O1" s="135">
        <v>2030</v>
      </c>
      <c r="P1" s="135">
        <v>2031</v>
      </c>
      <c r="Q1" s="135">
        <v>2032</v>
      </c>
      <c r="R1" s="135">
        <v>2033</v>
      </c>
      <c r="S1" s="135">
        <v>2034</v>
      </c>
      <c r="T1" s="135">
        <v>2035</v>
      </c>
      <c r="U1" s="135">
        <v>2036</v>
      </c>
      <c r="V1" s="135">
        <v>2037</v>
      </c>
      <c r="W1" s="135">
        <v>2038</v>
      </c>
      <c r="X1" s="135">
        <v>2039</v>
      </c>
      <c r="Y1" s="135">
        <v>2040</v>
      </c>
      <c r="Z1" s="135">
        <v>2041</v>
      </c>
      <c r="AA1" s="135">
        <v>2042</v>
      </c>
      <c r="AB1" s="135">
        <v>2043</v>
      </c>
      <c r="AC1" s="135">
        <v>2044</v>
      </c>
      <c r="AD1" s="135">
        <v>2045</v>
      </c>
      <c r="AE1" s="135">
        <v>2046</v>
      </c>
      <c r="AF1" s="135">
        <v>2047</v>
      </c>
      <c r="AG1" s="135">
        <v>2048</v>
      </c>
      <c r="AH1" s="135">
        <v>2049</v>
      </c>
      <c r="AI1" s="135">
        <v>2050</v>
      </c>
      <c r="AJ1" s="135">
        <v>2051</v>
      </c>
      <c r="AK1" s="135">
        <v>2052</v>
      </c>
      <c r="AL1" s="135">
        <v>2053</v>
      </c>
      <c r="AM1" s="135">
        <v>2054</v>
      </c>
      <c r="AN1" s="135"/>
    </row>
    <row r="2" spans="1:40" ht="18.75" customHeight="1">
      <c r="A2" s="175" t="s">
        <v>211</v>
      </c>
      <c r="B2" s="174"/>
      <c r="C2" s="136" t="s">
        <v>212</v>
      </c>
      <c r="D2" s="136">
        <v>1</v>
      </c>
      <c r="E2" s="136">
        <v>2</v>
      </c>
      <c r="F2" s="136">
        <v>3</v>
      </c>
      <c r="G2" s="136">
        <v>4</v>
      </c>
      <c r="H2" s="136">
        <v>5</v>
      </c>
      <c r="I2" s="136">
        <v>6</v>
      </c>
      <c r="J2" s="136">
        <v>7</v>
      </c>
      <c r="K2" s="136">
        <v>8</v>
      </c>
      <c r="L2" s="136">
        <v>9</v>
      </c>
      <c r="M2" s="136">
        <v>10</v>
      </c>
      <c r="N2" s="136">
        <v>11</v>
      </c>
      <c r="O2" s="136">
        <v>12</v>
      </c>
      <c r="P2" s="136">
        <v>13</v>
      </c>
      <c r="Q2" s="136">
        <v>14</v>
      </c>
      <c r="R2" s="136">
        <v>15</v>
      </c>
      <c r="S2" s="136">
        <v>16</v>
      </c>
      <c r="T2" s="136">
        <v>17</v>
      </c>
      <c r="U2" s="136">
        <v>18</v>
      </c>
      <c r="V2" s="136">
        <v>19</v>
      </c>
      <c r="W2" s="136">
        <v>20</v>
      </c>
      <c r="X2" s="136">
        <v>21</v>
      </c>
      <c r="Y2" s="136">
        <v>22</v>
      </c>
      <c r="Z2" s="136">
        <v>23</v>
      </c>
      <c r="AA2" s="136">
        <v>24</v>
      </c>
      <c r="AB2" s="136">
        <v>25</v>
      </c>
      <c r="AC2" s="136">
        <v>26</v>
      </c>
      <c r="AD2" s="136">
        <v>27</v>
      </c>
      <c r="AE2" s="136">
        <v>28</v>
      </c>
      <c r="AF2" s="136">
        <v>29</v>
      </c>
      <c r="AG2" s="136">
        <v>30</v>
      </c>
      <c r="AH2" s="136">
        <v>31</v>
      </c>
      <c r="AI2" s="136">
        <v>32</v>
      </c>
      <c r="AJ2" s="136">
        <v>33</v>
      </c>
      <c r="AK2" s="136">
        <v>34</v>
      </c>
      <c r="AL2" s="136"/>
      <c r="AM2" s="136"/>
      <c r="AN2" s="135" t="s">
        <v>213</v>
      </c>
    </row>
    <row r="3" spans="1:40" ht="18.75" customHeight="1">
      <c r="A3" s="176" t="s">
        <v>214</v>
      </c>
      <c r="B3" s="137" t="s">
        <v>215</v>
      </c>
      <c r="C3" s="136">
        <v>59</v>
      </c>
      <c r="D3" s="135">
        <v>60</v>
      </c>
      <c r="E3" s="135">
        <v>61</v>
      </c>
      <c r="F3" s="135">
        <v>62</v>
      </c>
      <c r="G3" s="135">
        <v>63</v>
      </c>
      <c r="H3" s="135">
        <v>64</v>
      </c>
      <c r="I3" s="135">
        <v>65</v>
      </c>
      <c r="J3" s="135">
        <v>66</v>
      </c>
      <c r="K3" s="135">
        <v>67</v>
      </c>
      <c r="L3" s="135">
        <v>68</v>
      </c>
      <c r="M3" s="135">
        <v>69</v>
      </c>
      <c r="N3" s="135">
        <v>70</v>
      </c>
      <c r="O3" s="135">
        <v>71</v>
      </c>
      <c r="P3" s="135">
        <v>72</v>
      </c>
      <c r="Q3" s="135">
        <v>73</v>
      </c>
      <c r="R3" s="135">
        <v>74</v>
      </c>
      <c r="S3" s="135">
        <v>75</v>
      </c>
      <c r="T3" s="135">
        <v>76</v>
      </c>
      <c r="U3" s="135">
        <v>77</v>
      </c>
      <c r="V3" s="135">
        <v>78</v>
      </c>
      <c r="W3" s="135">
        <v>79</v>
      </c>
      <c r="X3" s="135">
        <v>80</v>
      </c>
      <c r="Y3" s="138">
        <v>81</v>
      </c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</row>
    <row r="4" spans="1:40" ht="18.75" customHeight="1">
      <c r="A4" s="172"/>
      <c r="B4" s="137" t="s">
        <v>216</v>
      </c>
      <c r="C4" s="136">
        <v>53</v>
      </c>
      <c r="D4" s="135">
        <v>54</v>
      </c>
      <c r="E4" s="135">
        <v>55</v>
      </c>
      <c r="F4" s="135">
        <v>56</v>
      </c>
      <c r="G4" s="135">
        <v>57</v>
      </c>
      <c r="H4" s="135">
        <v>58</v>
      </c>
      <c r="I4" s="135">
        <v>59</v>
      </c>
      <c r="J4" s="135">
        <v>60</v>
      </c>
      <c r="K4" s="135">
        <v>61</v>
      </c>
      <c r="L4" s="135">
        <v>62</v>
      </c>
      <c r="M4" s="135">
        <v>63</v>
      </c>
      <c r="N4" s="135">
        <v>64</v>
      </c>
      <c r="O4" s="135">
        <v>65</v>
      </c>
      <c r="P4" s="135">
        <v>66</v>
      </c>
      <c r="Q4" s="135">
        <v>67</v>
      </c>
      <c r="R4" s="135">
        <v>68</v>
      </c>
      <c r="S4" s="135">
        <v>69</v>
      </c>
      <c r="T4" s="135">
        <v>70</v>
      </c>
      <c r="U4" s="135">
        <v>71</v>
      </c>
      <c r="V4" s="135">
        <v>72</v>
      </c>
      <c r="W4" s="135">
        <v>73</v>
      </c>
      <c r="X4" s="135">
        <v>74</v>
      </c>
      <c r="Y4" s="135">
        <v>75</v>
      </c>
      <c r="Z4" s="135">
        <v>76</v>
      </c>
      <c r="AA4" s="135">
        <v>77</v>
      </c>
      <c r="AB4" s="135">
        <v>78</v>
      </c>
      <c r="AC4" s="135">
        <v>79</v>
      </c>
      <c r="AD4" s="135">
        <v>80</v>
      </c>
      <c r="AE4" s="135">
        <v>81</v>
      </c>
      <c r="AF4" s="135">
        <v>82</v>
      </c>
      <c r="AG4" s="135">
        <v>83</v>
      </c>
      <c r="AH4" s="135">
        <v>84</v>
      </c>
      <c r="AI4" s="135">
        <v>85</v>
      </c>
      <c r="AJ4" s="135">
        <v>86</v>
      </c>
      <c r="AK4" s="138">
        <v>87</v>
      </c>
      <c r="AL4" s="135"/>
      <c r="AM4" s="135"/>
      <c r="AN4" s="135"/>
    </row>
    <row r="5" spans="1:40" ht="18.75" customHeight="1">
      <c r="A5" s="177" t="s">
        <v>4</v>
      </c>
      <c r="B5" s="178"/>
      <c r="C5" s="135"/>
      <c r="D5" s="135" t="s">
        <v>217</v>
      </c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</row>
    <row r="6" spans="1:40" ht="18.75" customHeight="1">
      <c r="A6" s="179"/>
      <c r="B6" s="180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</row>
    <row r="7" spans="1:40" ht="18.75" customHeight="1">
      <c r="A7" s="181" t="s">
        <v>218</v>
      </c>
      <c r="B7" s="135" t="s">
        <v>219</v>
      </c>
      <c r="C7" s="135">
        <v>800</v>
      </c>
      <c r="D7" s="135">
        <v>800</v>
      </c>
      <c r="E7" s="143">
        <v>400</v>
      </c>
      <c r="F7" s="143">
        <v>400</v>
      </c>
      <c r="G7" s="143">
        <v>400</v>
      </c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>
        <f t="shared" ref="AN7:AN24" si="0">SUM(C7:AM7)</f>
        <v>2800</v>
      </c>
    </row>
    <row r="8" spans="1:40" ht="18.75" customHeight="1">
      <c r="A8" s="171"/>
      <c r="B8" s="135" t="s">
        <v>220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>
        <f t="shared" si="0"/>
        <v>0</v>
      </c>
    </row>
    <row r="9" spans="1:40" ht="18.75" customHeight="1">
      <c r="A9" s="171"/>
      <c r="B9" s="135" t="s">
        <v>246</v>
      </c>
      <c r="C9" s="135"/>
      <c r="D9" s="135">
        <f>1068*0.75</f>
        <v>801</v>
      </c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>
        <f t="shared" si="0"/>
        <v>801</v>
      </c>
    </row>
    <row r="10" spans="1:40" ht="18.75" customHeight="1">
      <c r="A10" s="171"/>
      <c r="B10" s="135" t="s">
        <v>247</v>
      </c>
      <c r="C10" s="135"/>
      <c r="D10" s="135">
        <v>15</v>
      </c>
      <c r="E10" s="135">
        <v>15</v>
      </c>
      <c r="F10" s="135">
        <v>15</v>
      </c>
      <c r="G10" s="135">
        <v>15</v>
      </c>
      <c r="H10" s="135">
        <v>15</v>
      </c>
      <c r="I10" s="135">
        <v>15</v>
      </c>
      <c r="J10" s="135">
        <v>15</v>
      </c>
      <c r="K10" s="135">
        <v>15</v>
      </c>
      <c r="L10" s="135">
        <v>15</v>
      </c>
      <c r="M10" s="135">
        <v>15</v>
      </c>
      <c r="N10" s="135">
        <v>15</v>
      </c>
      <c r="O10" s="135">
        <v>15</v>
      </c>
      <c r="P10" s="135">
        <v>15</v>
      </c>
      <c r="Q10" s="135">
        <v>15</v>
      </c>
      <c r="R10" s="135">
        <v>15</v>
      </c>
      <c r="S10" s="135">
        <v>15</v>
      </c>
      <c r="T10" s="135">
        <v>15</v>
      </c>
      <c r="U10" s="135">
        <v>15</v>
      </c>
      <c r="V10" s="135">
        <v>15</v>
      </c>
      <c r="W10" s="135">
        <v>15</v>
      </c>
      <c r="X10" s="143">
        <v>12</v>
      </c>
      <c r="Y10" s="143">
        <v>12</v>
      </c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>
        <f t="shared" si="0"/>
        <v>324</v>
      </c>
    </row>
    <row r="11" spans="1:40" ht="18.75" customHeight="1">
      <c r="A11" s="171"/>
      <c r="B11" s="135" t="s">
        <v>248</v>
      </c>
      <c r="C11" s="135"/>
      <c r="D11" s="135">
        <v>66</v>
      </c>
      <c r="E11" s="135">
        <v>66</v>
      </c>
      <c r="F11" s="135">
        <v>66</v>
      </c>
      <c r="G11" s="135">
        <v>66</v>
      </c>
      <c r="H11" s="135">
        <v>66</v>
      </c>
      <c r="I11" s="135">
        <v>66</v>
      </c>
      <c r="J11" s="135">
        <v>66</v>
      </c>
      <c r="K11" s="135">
        <v>66</v>
      </c>
      <c r="L11" s="135">
        <v>66</v>
      </c>
      <c r="M11" s="135">
        <v>66</v>
      </c>
      <c r="N11" s="135">
        <v>66</v>
      </c>
      <c r="O11" s="135">
        <v>66</v>
      </c>
      <c r="P11" s="135">
        <v>66</v>
      </c>
      <c r="Q11" s="135">
        <v>66</v>
      </c>
      <c r="R11" s="135">
        <v>66</v>
      </c>
      <c r="S11" s="135">
        <v>66</v>
      </c>
      <c r="T11" s="135">
        <v>66</v>
      </c>
      <c r="U11" s="135">
        <v>66</v>
      </c>
      <c r="V11" s="135">
        <v>66</v>
      </c>
      <c r="W11" s="135">
        <v>66</v>
      </c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>
        <f t="shared" si="0"/>
        <v>1320</v>
      </c>
    </row>
    <row r="12" spans="1:40" ht="18.75" customHeight="1">
      <c r="A12" s="171"/>
      <c r="B12" s="135" t="s">
        <v>222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>
        <f t="shared" si="0"/>
        <v>0</v>
      </c>
    </row>
    <row r="13" spans="1:40" ht="18.75" customHeight="1">
      <c r="A13" s="171"/>
      <c r="B13" s="135" t="s">
        <v>223</v>
      </c>
      <c r="C13" s="135"/>
      <c r="D13" s="135"/>
      <c r="E13" s="135"/>
      <c r="F13" s="135"/>
      <c r="G13" s="135"/>
      <c r="H13" s="135"/>
      <c r="I13" s="135">
        <v>218</v>
      </c>
      <c r="J13" s="135">
        <v>218</v>
      </c>
      <c r="K13" s="135">
        <v>218</v>
      </c>
      <c r="L13" s="135">
        <v>218</v>
      </c>
      <c r="M13" s="135">
        <v>218</v>
      </c>
      <c r="N13" s="135">
        <v>218</v>
      </c>
      <c r="O13" s="135">
        <v>178</v>
      </c>
      <c r="P13" s="135">
        <v>178</v>
      </c>
      <c r="Q13" s="135">
        <v>178</v>
      </c>
      <c r="R13" s="135">
        <v>178</v>
      </c>
      <c r="S13" s="135">
        <v>178</v>
      </c>
      <c r="T13" s="135">
        <v>178</v>
      </c>
      <c r="U13" s="135">
        <v>178</v>
      </c>
      <c r="V13" s="135">
        <v>178</v>
      </c>
      <c r="W13" s="135">
        <v>178</v>
      </c>
      <c r="X13" s="135">
        <v>178</v>
      </c>
      <c r="Y13" s="135">
        <v>178</v>
      </c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>
        <f t="shared" si="0"/>
        <v>3266</v>
      </c>
    </row>
    <row r="14" spans="1:40" ht="18.75" customHeight="1">
      <c r="A14" s="171"/>
      <c r="B14" s="135" t="s">
        <v>224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>
        <v>137</v>
      </c>
      <c r="P14" s="135">
        <v>137</v>
      </c>
      <c r="Q14" s="135">
        <v>137</v>
      </c>
      <c r="R14" s="135">
        <v>137</v>
      </c>
      <c r="S14" s="135">
        <v>137</v>
      </c>
      <c r="T14" s="135">
        <v>137</v>
      </c>
      <c r="U14" s="135">
        <v>137</v>
      </c>
      <c r="V14" s="135">
        <v>137</v>
      </c>
      <c r="W14" s="135">
        <v>137</v>
      </c>
      <c r="X14" s="135">
        <v>137</v>
      </c>
      <c r="Y14" s="135">
        <v>137</v>
      </c>
      <c r="Z14" s="135">
        <v>159</v>
      </c>
      <c r="AA14" s="135">
        <v>159</v>
      </c>
      <c r="AB14" s="135">
        <v>159</v>
      </c>
      <c r="AC14" s="135">
        <v>159</v>
      </c>
      <c r="AD14" s="135">
        <v>159</v>
      </c>
      <c r="AE14" s="135">
        <v>159</v>
      </c>
      <c r="AF14" s="135">
        <v>159</v>
      </c>
      <c r="AG14" s="135">
        <v>159</v>
      </c>
      <c r="AH14" s="135">
        <v>159</v>
      </c>
      <c r="AI14" s="135">
        <v>159</v>
      </c>
      <c r="AJ14" s="135">
        <v>159</v>
      </c>
      <c r="AK14" s="135">
        <v>159</v>
      </c>
      <c r="AL14" s="135"/>
      <c r="AM14" s="135"/>
      <c r="AN14" s="135">
        <f t="shared" si="0"/>
        <v>3415</v>
      </c>
    </row>
    <row r="15" spans="1:40" ht="18.75" customHeight="1">
      <c r="A15" s="171"/>
      <c r="B15" s="135" t="s">
        <v>225</v>
      </c>
      <c r="C15" s="135">
        <v>2000</v>
      </c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>
        <f t="shared" si="0"/>
        <v>2000</v>
      </c>
    </row>
    <row r="16" spans="1:40" ht="18.75" customHeight="1">
      <c r="A16" s="171"/>
      <c r="B16" s="135" t="s">
        <v>226</v>
      </c>
      <c r="C16" s="135"/>
      <c r="D16" s="135"/>
      <c r="E16" s="135"/>
      <c r="F16" s="135"/>
      <c r="G16" s="135"/>
      <c r="H16" s="135"/>
      <c r="I16" s="135"/>
      <c r="J16" s="135"/>
      <c r="K16" s="135">
        <v>60</v>
      </c>
      <c r="L16" s="135">
        <v>60</v>
      </c>
      <c r="M16" s="135">
        <v>60</v>
      </c>
      <c r="N16" s="135">
        <v>60</v>
      </c>
      <c r="O16" s="135">
        <v>60</v>
      </c>
      <c r="P16" s="135">
        <v>60</v>
      </c>
      <c r="Q16" s="135">
        <v>60</v>
      </c>
      <c r="R16" s="135">
        <v>60</v>
      </c>
      <c r="S16" s="135">
        <v>60</v>
      </c>
      <c r="T16" s="135">
        <v>60</v>
      </c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>
        <f t="shared" si="0"/>
        <v>600</v>
      </c>
    </row>
    <row r="17" spans="1:40" ht="18.75" customHeight="1">
      <c r="A17" s="171"/>
      <c r="B17" s="135" t="s">
        <v>249</v>
      </c>
      <c r="C17" s="135"/>
      <c r="D17" s="135"/>
      <c r="E17" s="135"/>
      <c r="F17" s="135"/>
      <c r="G17" s="135"/>
      <c r="H17" s="135"/>
      <c r="I17" s="135">
        <v>79</v>
      </c>
      <c r="J17" s="135">
        <v>79</v>
      </c>
      <c r="K17" s="135">
        <v>79</v>
      </c>
      <c r="L17" s="135">
        <v>79</v>
      </c>
      <c r="M17" s="135">
        <v>79</v>
      </c>
      <c r="N17" s="135">
        <v>79</v>
      </c>
      <c r="O17" s="135">
        <v>79</v>
      </c>
      <c r="P17" s="135">
        <v>79</v>
      </c>
      <c r="Q17" s="135">
        <v>79</v>
      </c>
      <c r="R17" s="135">
        <v>79</v>
      </c>
      <c r="S17" s="135">
        <v>79</v>
      </c>
      <c r="T17" s="135">
        <v>79</v>
      </c>
      <c r="U17" s="135">
        <v>79</v>
      </c>
      <c r="V17" s="135">
        <v>79</v>
      </c>
      <c r="W17" s="135">
        <v>79</v>
      </c>
      <c r="X17" s="135">
        <v>79</v>
      </c>
      <c r="Y17" s="135">
        <v>79</v>
      </c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>
        <f t="shared" si="0"/>
        <v>1343</v>
      </c>
    </row>
    <row r="18" spans="1:40" ht="18.75" customHeight="1">
      <c r="A18" s="171"/>
      <c r="B18" s="135" t="s">
        <v>250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43">
        <v>60</v>
      </c>
      <c r="M18" s="143">
        <v>60</v>
      </c>
      <c r="N18" s="143">
        <v>60</v>
      </c>
      <c r="O18" s="143">
        <v>60</v>
      </c>
      <c r="P18" s="143">
        <v>60</v>
      </c>
      <c r="Q18" s="143">
        <v>60</v>
      </c>
      <c r="R18" s="143">
        <v>60</v>
      </c>
      <c r="S18" s="143">
        <v>60</v>
      </c>
      <c r="T18" s="143">
        <v>60</v>
      </c>
      <c r="U18" s="143">
        <v>60</v>
      </c>
      <c r="V18" s="143">
        <v>60</v>
      </c>
      <c r="W18" s="143">
        <v>60</v>
      </c>
      <c r="X18" s="143">
        <v>60</v>
      </c>
      <c r="Y18" s="143">
        <v>60</v>
      </c>
      <c r="Z18" s="143">
        <v>60</v>
      </c>
      <c r="AA18" s="143">
        <v>60</v>
      </c>
      <c r="AB18" s="143">
        <v>60</v>
      </c>
      <c r="AC18" s="143">
        <v>60</v>
      </c>
      <c r="AD18" s="143">
        <v>60</v>
      </c>
      <c r="AE18" s="143">
        <v>60</v>
      </c>
      <c r="AF18" s="143">
        <v>60</v>
      </c>
      <c r="AG18" s="143">
        <v>60</v>
      </c>
      <c r="AH18" s="143">
        <v>60</v>
      </c>
      <c r="AI18" s="143">
        <v>60</v>
      </c>
      <c r="AJ18" s="143">
        <v>60</v>
      </c>
      <c r="AK18" s="143">
        <v>60</v>
      </c>
      <c r="AL18" s="135"/>
      <c r="AM18" s="135"/>
      <c r="AN18" s="135">
        <f t="shared" si="0"/>
        <v>1560</v>
      </c>
    </row>
    <row r="19" spans="1:40" ht="18.75" customHeight="1">
      <c r="A19" s="171"/>
      <c r="B19" s="135" t="s">
        <v>228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>
        <v>1000</v>
      </c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>
        <f t="shared" si="0"/>
        <v>1000</v>
      </c>
    </row>
    <row r="20" spans="1:40" ht="18.75" customHeight="1">
      <c r="A20" s="171"/>
      <c r="B20" s="135" t="s">
        <v>229</v>
      </c>
      <c r="C20" s="135"/>
      <c r="D20" s="135"/>
      <c r="E20" s="135"/>
      <c r="F20" s="135"/>
      <c r="G20" s="135"/>
      <c r="H20" s="135"/>
      <c r="I20" s="135"/>
      <c r="J20" s="135"/>
      <c r="K20" s="135">
        <v>800</v>
      </c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>
        <f t="shared" si="0"/>
        <v>800</v>
      </c>
    </row>
    <row r="21" spans="1:40" ht="18.75" customHeight="1">
      <c r="A21" s="171"/>
      <c r="B21" s="135" t="s">
        <v>230</v>
      </c>
      <c r="C21" s="135"/>
      <c r="D21" s="135">
        <v>20</v>
      </c>
      <c r="E21" s="135">
        <v>20</v>
      </c>
      <c r="F21" s="135">
        <v>20</v>
      </c>
      <c r="G21" s="135">
        <v>20</v>
      </c>
      <c r="H21" s="135">
        <v>20</v>
      </c>
      <c r="I21" s="135">
        <v>20</v>
      </c>
      <c r="J21" s="135">
        <v>20</v>
      </c>
      <c r="K21" s="135">
        <v>20</v>
      </c>
      <c r="L21" s="135">
        <v>20</v>
      </c>
      <c r="M21" s="135">
        <v>20</v>
      </c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>
        <f t="shared" si="0"/>
        <v>200</v>
      </c>
    </row>
    <row r="22" spans="1:40" ht="18.75" customHeight="1">
      <c r="A22" s="171"/>
      <c r="B22" s="135" t="s">
        <v>251</v>
      </c>
      <c r="C22" s="135"/>
      <c r="D22" s="135">
        <v>10</v>
      </c>
      <c r="E22" s="135">
        <v>10</v>
      </c>
      <c r="F22" s="135">
        <v>10</v>
      </c>
      <c r="G22" s="135">
        <v>10</v>
      </c>
      <c r="H22" s="135">
        <v>10</v>
      </c>
      <c r="I22" s="135">
        <v>10</v>
      </c>
      <c r="J22" s="135">
        <v>10</v>
      </c>
      <c r="K22" s="135">
        <v>10</v>
      </c>
      <c r="L22" s="135">
        <v>10</v>
      </c>
      <c r="M22" s="135">
        <v>10</v>
      </c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>
        <f t="shared" si="0"/>
        <v>100</v>
      </c>
    </row>
    <row r="23" spans="1:40" ht="18.75" customHeight="1">
      <c r="A23" s="171"/>
      <c r="B23" s="135" t="s">
        <v>252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>
        <v>250</v>
      </c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>
        <f t="shared" si="0"/>
        <v>250</v>
      </c>
    </row>
    <row r="24" spans="1:40" ht="18.75" customHeight="1">
      <c r="A24" s="171"/>
      <c r="B24" s="135" t="s">
        <v>253</v>
      </c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>
        <v>1500</v>
      </c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>
        <f t="shared" si="0"/>
        <v>1500</v>
      </c>
    </row>
    <row r="25" spans="1:40" ht="18.75" customHeight="1">
      <c r="A25" s="172"/>
      <c r="B25" s="139" t="s">
        <v>232</v>
      </c>
      <c r="C25" s="139">
        <f t="shared" ref="C25:AN25" si="1">SUM(C7:C24)</f>
        <v>2800</v>
      </c>
      <c r="D25" s="139">
        <f t="shared" si="1"/>
        <v>1712</v>
      </c>
      <c r="E25" s="139">
        <f t="shared" si="1"/>
        <v>511</v>
      </c>
      <c r="F25" s="139">
        <f t="shared" si="1"/>
        <v>511</v>
      </c>
      <c r="G25" s="139">
        <f t="shared" si="1"/>
        <v>511</v>
      </c>
      <c r="H25" s="139">
        <f t="shared" si="1"/>
        <v>111</v>
      </c>
      <c r="I25" s="139">
        <f t="shared" si="1"/>
        <v>408</v>
      </c>
      <c r="J25" s="139">
        <f t="shared" si="1"/>
        <v>408</v>
      </c>
      <c r="K25" s="139">
        <f t="shared" si="1"/>
        <v>1268</v>
      </c>
      <c r="L25" s="139">
        <f t="shared" si="1"/>
        <v>528</v>
      </c>
      <c r="M25" s="139">
        <f t="shared" si="1"/>
        <v>528</v>
      </c>
      <c r="N25" s="139">
        <f t="shared" si="1"/>
        <v>748</v>
      </c>
      <c r="O25" s="139">
        <f t="shared" si="1"/>
        <v>595</v>
      </c>
      <c r="P25" s="139">
        <f t="shared" si="1"/>
        <v>595</v>
      </c>
      <c r="Q25" s="139">
        <f t="shared" si="1"/>
        <v>595</v>
      </c>
      <c r="R25" s="139">
        <f t="shared" si="1"/>
        <v>595</v>
      </c>
      <c r="S25" s="139">
        <f t="shared" si="1"/>
        <v>595</v>
      </c>
      <c r="T25" s="139">
        <f t="shared" si="1"/>
        <v>595</v>
      </c>
      <c r="U25" s="139">
        <f t="shared" si="1"/>
        <v>535</v>
      </c>
      <c r="V25" s="139">
        <f t="shared" si="1"/>
        <v>535</v>
      </c>
      <c r="W25" s="139">
        <f t="shared" si="1"/>
        <v>535</v>
      </c>
      <c r="X25" s="139">
        <f t="shared" si="1"/>
        <v>466</v>
      </c>
      <c r="Y25" s="139">
        <f t="shared" si="1"/>
        <v>1466</v>
      </c>
      <c r="Z25" s="139">
        <f t="shared" si="1"/>
        <v>1719</v>
      </c>
      <c r="AA25" s="139">
        <f t="shared" si="1"/>
        <v>219</v>
      </c>
      <c r="AB25" s="139">
        <f t="shared" si="1"/>
        <v>219</v>
      </c>
      <c r="AC25" s="139">
        <f t="shared" si="1"/>
        <v>219</v>
      </c>
      <c r="AD25" s="139">
        <f t="shared" si="1"/>
        <v>219</v>
      </c>
      <c r="AE25" s="139">
        <f t="shared" si="1"/>
        <v>219</v>
      </c>
      <c r="AF25" s="139">
        <f t="shared" si="1"/>
        <v>219</v>
      </c>
      <c r="AG25" s="139">
        <f t="shared" si="1"/>
        <v>219</v>
      </c>
      <c r="AH25" s="139">
        <f t="shared" si="1"/>
        <v>219</v>
      </c>
      <c r="AI25" s="139">
        <f t="shared" si="1"/>
        <v>219</v>
      </c>
      <c r="AJ25" s="139">
        <f t="shared" si="1"/>
        <v>219</v>
      </c>
      <c r="AK25" s="139">
        <f t="shared" si="1"/>
        <v>219</v>
      </c>
      <c r="AL25" s="139">
        <f t="shared" si="1"/>
        <v>0</v>
      </c>
      <c r="AM25" s="139">
        <f t="shared" si="1"/>
        <v>0</v>
      </c>
      <c r="AN25" s="139">
        <f t="shared" si="1"/>
        <v>21279</v>
      </c>
    </row>
    <row r="26" spans="1:40" ht="18.75" customHeight="1">
      <c r="A26" s="170" t="s">
        <v>233</v>
      </c>
      <c r="B26" s="135" t="s">
        <v>234</v>
      </c>
      <c r="C26" s="135">
        <v>480</v>
      </c>
      <c r="D26" s="135">
        <v>480</v>
      </c>
      <c r="E26" s="135">
        <v>480</v>
      </c>
      <c r="F26" s="135">
        <v>480</v>
      </c>
      <c r="G26" s="135">
        <v>480</v>
      </c>
      <c r="H26" s="135">
        <v>480</v>
      </c>
      <c r="I26" s="135">
        <v>480</v>
      </c>
      <c r="J26" s="135">
        <v>480</v>
      </c>
      <c r="K26" s="135">
        <v>480</v>
      </c>
      <c r="L26" s="135">
        <v>480</v>
      </c>
      <c r="M26" s="135">
        <v>480</v>
      </c>
      <c r="N26" s="135">
        <v>480</v>
      </c>
      <c r="O26" s="135">
        <v>384</v>
      </c>
      <c r="P26" s="135">
        <v>384</v>
      </c>
      <c r="Q26" s="135">
        <v>384</v>
      </c>
      <c r="R26" s="135">
        <v>384</v>
      </c>
      <c r="S26" s="135">
        <v>384</v>
      </c>
      <c r="T26" s="135">
        <v>384</v>
      </c>
      <c r="U26" s="135">
        <v>384</v>
      </c>
      <c r="V26" s="135">
        <v>384</v>
      </c>
      <c r="W26" s="135">
        <v>384</v>
      </c>
      <c r="X26" s="135">
        <v>384</v>
      </c>
      <c r="Y26" s="135">
        <v>384</v>
      </c>
      <c r="Z26" s="135">
        <v>384</v>
      </c>
      <c r="AA26" s="135">
        <v>384</v>
      </c>
      <c r="AB26" s="135">
        <v>384</v>
      </c>
      <c r="AC26" s="135">
        <v>384</v>
      </c>
      <c r="AD26" s="135">
        <v>384</v>
      </c>
      <c r="AE26" s="135">
        <v>384</v>
      </c>
      <c r="AF26" s="135">
        <v>384</v>
      </c>
      <c r="AG26" s="135">
        <v>384</v>
      </c>
      <c r="AH26" s="135">
        <v>384</v>
      </c>
      <c r="AI26" s="135">
        <v>384</v>
      </c>
      <c r="AJ26" s="135">
        <v>384</v>
      </c>
      <c r="AK26" s="135">
        <v>384</v>
      </c>
      <c r="AL26" s="135"/>
      <c r="AM26" s="135"/>
      <c r="AN26" s="135">
        <f t="shared" ref="AN26:AN35" si="2">SUM(C26:AM26)</f>
        <v>14592</v>
      </c>
    </row>
    <row r="27" spans="1:40" ht="18.75" customHeight="1">
      <c r="A27" s="171"/>
      <c r="B27" s="135" t="s">
        <v>235</v>
      </c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>
        <f t="shared" si="2"/>
        <v>0</v>
      </c>
    </row>
    <row r="28" spans="1:40" ht="18.75" customHeight="1">
      <c r="A28" s="171"/>
      <c r="B28" s="135" t="s">
        <v>236</v>
      </c>
      <c r="C28" s="135">
        <v>199</v>
      </c>
      <c r="D28" s="135">
        <v>199</v>
      </c>
      <c r="E28" s="143">
        <v>34</v>
      </c>
      <c r="F28" s="143">
        <v>34</v>
      </c>
      <c r="G28" s="143">
        <v>34</v>
      </c>
      <c r="H28" s="135"/>
      <c r="I28" s="135">
        <v>9</v>
      </c>
      <c r="J28" s="135">
        <v>9</v>
      </c>
      <c r="K28" s="135">
        <v>9</v>
      </c>
      <c r="L28" s="135">
        <v>9</v>
      </c>
      <c r="M28" s="135">
        <v>9</v>
      </c>
      <c r="N28" s="135">
        <v>9</v>
      </c>
      <c r="O28" s="135">
        <v>3</v>
      </c>
      <c r="P28" s="135">
        <v>3</v>
      </c>
      <c r="Q28" s="135">
        <v>3</v>
      </c>
      <c r="R28" s="135">
        <v>3</v>
      </c>
      <c r="S28" s="135">
        <v>3</v>
      </c>
      <c r="T28" s="135">
        <v>3</v>
      </c>
      <c r="U28" s="135">
        <v>3</v>
      </c>
      <c r="V28" s="135">
        <v>3</v>
      </c>
      <c r="W28" s="135">
        <v>3</v>
      </c>
      <c r="X28" s="135">
        <v>3</v>
      </c>
      <c r="Y28" s="135">
        <v>3</v>
      </c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>
        <f t="shared" si="2"/>
        <v>587</v>
      </c>
    </row>
    <row r="29" spans="1:40" ht="18.75" customHeight="1">
      <c r="A29" s="171"/>
      <c r="B29" s="135" t="s">
        <v>237</v>
      </c>
      <c r="C29" s="135"/>
      <c r="D29" s="135">
        <v>18</v>
      </c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>
        <f t="shared" si="2"/>
        <v>18</v>
      </c>
    </row>
    <row r="30" spans="1:40" ht="18.75" customHeight="1">
      <c r="A30" s="171"/>
      <c r="B30" s="135" t="s">
        <v>238</v>
      </c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>
        <v>200</v>
      </c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>
        <v>200</v>
      </c>
      <c r="AL30" s="135"/>
      <c r="AM30" s="135"/>
      <c r="AN30" s="135">
        <f t="shared" si="2"/>
        <v>400</v>
      </c>
    </row>
    <row r="31" spans="1:40" ht="18.75" customHeight="1">
      <c r="A31" s="171"/>
      <c r="B31" s="135" t="s">
        <v>239</v>
      </c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>
        <v>100</v>
      </c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>
        <v>100</v>
      </c>
      <c r="AL31" s="135"/>
      <c r="AM31" s="135"/>
      <c r="AN31" s="135">
        <f t="shared" si="2"/>
        <v>200</v>
      </c>
    </row>
    <row r="32" spans="1:40" ht="18.75" customHeight="1">
      <c r="A32" s="171"/>
      <c r="B32" s="135" t="s">
        <v>240</v>
      </c>
      <c r="C32" s="135"/>
      <c r="D32" s="135">
        <v>200</v>
      </c>
      <c r="E32" s="135">
        <v>100</v>
      </c>
      <c r="F32" s="135">
        <v>100</v>
      </c>
      <c r="G32" s="135">
        <v>100</v>
      </c>
      <c r="H32" s="135">
        <v>100</v>
      </c>
      <c r="I32" s="135">
        <v>100</v>
      </c>
      <c r="J32" s="135">
        <v>100</v>
      </c>
      <c r="K32" s="135">
        <v>100</v>
      </c>
      <c r="L32" s="135">
        <v>100</v>
      </c>
      <c r="M32" s="135">
        <v>100</v>
      </c>
      <c r="N32" s="135">
        <v>100</v>
      </c>
      <c r="O32" s="135">
        <v>100</v>
      </c>
      <c r="P32" s="135">
        <v>100</v>
      </c>
      <c r="Q32" s="135">
        <v>100</v>
      </c>
      <c r="R32" s="135">
        <v>100</v>
      </c>
      <c r="S32" s="135">
        <v>100</v>
      </c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>
        <f t="shared" si="2"/>
        <v>1700</v>
      </c>
    </row>
    <row r="33" spans="1:40" ht="18.75" customHeight="1">
      <c r="A33" s="171"/>
      <c r="B33" s="135" t="s">
        <v>74</v>
      </c>
      <c r="C33" s="135"/>
      <c r="D33" s="135">
        <v>200</v>
      </c>
      <c r="E33" s="135"/>
      <c r="F33" s="135"/>
      <c r="G33" s="135"/>
      <c r="H33" s="135"/>
      <c r="I33" s="135"/>
      <c r="J33" s="135"/>
      <c r="K33" s="135"/>
      <c r="L33" s="135"/>
      <c r="M33" s="135"/>
      <c r="N33" s="135">
        <v>100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>
        <f t="shared" si="2"/>
        <v>300</v>
      </c>
    </row>
    <row r="34" spans="1:40" ht="18.75" customHeight="1">
      <c r="A34" s="171"/>
      <c r="B34" s="135" t="s">
        <v>12</v>
      </c>
      <c r="C34" s="135"/>
      <c r="D34" s="135">
        <v>500</v>
      </c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>
        <f t="shared" si="2"/>
        <v>500</v>
      </c>
    </row>
    <row r="35" spans="1:40" ht="18.75" customHeight="1">
      <c r="A35" s="171"/>
      <c r="B35" s="135" t="s">
        <v>250</v>
      </c>
      <c r="C35" s="135"/>
      <c r="D35" s="143">
        <v>195</v>
      </c>
      <c r="E35" s="143">
        <v>195</v>
      </c>
      <c r="F35" s="143">
        <v>195</v>
      </c>
      <c r="G35" s="143">
        <v>195</v>
      </c>
      <c r="H35" s="143">
        <v>195</v>
      </c>
      <c r="I35" s="143">
        <v>195</v>
      </c>
      <c r="J35" s="143">
        <v>195</v>
      </c>
      <c r="K35" s="143">
        <v>195</v>
      </c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>
        <f t="shared" si="2"/>
        <v>1560</v>
      </c>
    </row>
    <row r="36" spans="1:40" ht="18.75" customHeight="1">
      <c r="A36" s="172"/>
      <c r="B36" s="140" t="s">
        <v>241</v>
      </c>
      <c r="C36" s="140">
        <f t="shared" ref="C36:AN36" si="3">SUM(C26:C35)</f>
        <v>679</v>
      </c>
      <c r="D36" s="140">
        <f t="shared" si="3"/>
        <v>1792</v>
      </c>
      <c r="E36" s="140">
        <f t="shared" si="3"/>
        <v>809</v>
      </c>
      <c r="F36" s="140">
        <f t="shared" si="3"/>
        <v>809</v>
      </c>
      <c r="G36" s="140">
        <f t="shared" si="3"/>
        <v>809</v>
      </c>
      <c r="H36" s="140">
        <f t="shared" si="3"/>
        <v>775</v>
      </c>
      <c r="I36" s="140">
        <f t="shared" si="3"/>
        <v>784</v>
      </c>
      <c r="J36" s="140">
        <f t="shared" si="3"/>
        <v>784</v>
      </c>
      <c r="K36" s="140">
        <f t="shared" si="3"/>
        <v>784</v>
      </c>
      <c r="L36" s="140">
        <f t="shared" si="3"/>
        <v>589</v>
      </c>
      <c r="M36" s="140">
        <f t="shared" si="3"/>
        <v>589</v>
      </c>
      <c r="N36" s="140">
        <f t="shared" si="3"/>
        <v>689</v>
      </c>
      <c r="O36" s="140">
        <f t="shared" si="3"/>
        <v>487</v>
      </c>
      <c r="P36" s="140">
        <f t="shared" si="3"/>
        <v>487</v>
      </c>
      <c r="Q36" s="140">
        <f t="shared" si="3"/>
        <v>487</v>
      </c>
      <c r="R36" s="140">
        <f t="shared" si="3"/>
        <v>487</v>
      </c>
      <c r="S36" s="140">
        <f t="shared" si="3"/>
        <v>487</v>
      </c>
      <c r="T36" s="140">
        <f t="shared" si="3"/>
        <v>387</v>
      </c>
      <c r="U36" s="140">
        <f t="shared" si="3"/>
        <v>387</v>
      </c>
      <c r="V36" s="140">
        <f t="shared" si="3"/>
        <v>387</v>
      </c>
      <c r="W36" s="140">
        <f t="shared" si="3"/>
        <v>387</v>
      </c>
      <c r="X36" s="140">
        <f t="shared" si="3"/>
        <v>387</v>
      </c>
      <c r="Y36" s="140">
        <f t="shared" si="3"/>
        <v>687</v>
      </c>
      <c r="Z36" s="140">
        <f t="shared" si="3"/>
        <v>384</v>
      </c>
      <c r="AA36" s="140">
        <f t="shared" si="3"/>
        <v>384</v>
      </c>
      <c r="AB36" s="140">
        <f t="shared" si="3"/>
        <v>384</v>
      </c>
      <c r="AC36" s="140">
        <f t="shared" si="3"/>
        <v>384</v>
      </c>
      <c r="AD36" s="140">
        <f t="shared" si="3"/>
        <v>384</v>
      </c>
      <c r="AE36" s="140">
        <f t="shared" si="3"/>
        <v>384</v>
      </c>
      <c r="AF36" s="140">
        <f t="shared" si="3"/>
        <v>384</v>
      </c>
      <c r="AG36" s="140">
        <f t="shared" si="3"/>
        <v>384</v>
      </c>
      <c r="AH36" s="140">
        <f t="shared" si="3"/>
        <v>384</v>
      </c>
      <c r="AI36" s="140">
        <f t="shared" si="3"/>
        <v>384</v>
      </c>
      <c r="AJ36" s="140">
        <f t="shared" si="3"/>
        <v>384</v>
      </c>
      <c r="AK36" s="140">
        <f t="shared" si="3"/>
        <v>684</v>
      </c>
      <c r="AL36" s="140">
        <f t="shared" si="3"/>
        <v>0</v>
      </c>
      <c r="AM36" s="140">
        <f t="shared" si="3"/>
        <v>0</v>
      </c>
      <c r="AN36" s="140">
        <f t="shared" si="3"/>
        <v>19857</v>
      </c>
    </row>
    <row r="37" spans="1:40" ht="18.75" customHeight="1">
      <c r="A37" s="141" t="s">
        <v>242</v>
      </c>
      <c r="B37" s="136" t="s">
        <v>243</v>
      </c>
      <c r="C37" s="136">
        <f t="shared" ref="C37:AN37" si="4">C25-C36</f>
        <v>2121</v>
      </c>
      <c r="D37" s="136">
        <f t="shared" si="4"/>
        <v>-80</v>
      </c>
      <c r="E37" s="136">
        <f t="shared" si="4"/>
        <v>-298</v>
      </c>
      <c r="F37" s="136">
        <f t="shared" si="4"/>
        <v>-298</v>
      </c>
      <c r="G37" s="136">
        <f t="shared" si="4"/>
        <v>-298</v>
      </c>
      <c r="H37" s="136">
        <f t="shared" si="4"/>
        <v>-664</v>
      </c>
      <c r="I37" s="136">
        <f t="shared" si="4"/>
        <v>-376</v>
      </c>
      <c r="J37" s="136">
        <f t="shared" si="4"/>
        <v>-376</v>
      </c>
      <c r="K37" s="136">
        <f t="shared" si="4"/>
        <v>484</v>
      </c>
      <c r="L37" s="136">
        <f t="shared" si="4"/>
        <v>-61</v>
      </c>
      <c r="M37" s="136">
        <f t="shared" si="4"/>
        <v>-61</v>
      </c>
      <c r="N37" s="136">
        <f t="shared" si="4"/>
        <v>59</v>
      </c>
      <c r="O37" s="136">
        <f t="shared" si="4"/>
        <v>108</v>
      </c>
      <c r="P37" s="136">
        <f t="shared" si="4"/>
        <v>108</v>
      </c>
      <c r="Q37" s="136">
        <f t="shared" si="4"/>
        <v>108</v>
      </c>
      <c r="R37" s="136">
        <f t="shared" si="4"/>
        <v>108</v>
      </c>
      <c r="S37" s="136">
        <f t="shared" si="4"/>
        <v>108</v>
      </c>
      <c r="T37" s="136">
        <f t="shared" si="4"/>
        <v>208</v>
      </c>
      <c r="U37" s="136">
        <f t="shared" si="4"/>
        <v>148</v>
      </c>
      <c r="V37" s="136">
        <f t="shared" si="4"/>
        <v>148</v>
      </c>
      <c r="W37" s="136">
        <f t="shared" si="4"/>
        <v>148</v>
      </c>
      <c r="X37" s="136">
        <f t="shared" si="4"/>
        <v>79</v>
      </c>
      <c r="Y37" s="136">
        <f t="shared" si="4"/>
        <v>779</v>
      </c>
      <c r="Z37" s="136">
        <f t="shared" si="4"/>
        <v>1335</v>
      </c>
      <c r="AA37" s="136">
        <f t="shared" si="4"/>
        <v>-165</v>
      </c>
      <c r="AB37" s="136">
        <f t="shared" si="4"/>
        <v>-165</v>
      </c>
      <c r="AC37" s="136">
        <f t="shared" si="4"/>
        <v>-165</v>
      </c>
      <c r="AD37" s="136">
        <f t="shared" si="4"/>
        <v>-165</v>
      </c>
      <c r="AE37" s="136">
        <f t="shared" si="4"/>
        <v>-165</v>
      </c>
      <c r="AF37" s="136">
        <f t="shared" si="4"/>
        <v>-165</v>
      </c>
      <c r="AG37" s="136">
        <f t="shared" si="4"/>
        <v>-165</v>
      </c>
      <c r="AH37" s="136">
        <f t="shared" si="4"/>
        <v>-165</v>
      </c>
      <c r="AI37" s="136">
        <f t="shared" si="4"/>
        <v>-165</v>
      </c>
      <c r="AJ37" s="136">
        <f t="shared" si="4"/>
        <v>-165</v>
      </c>
      <c r="AK37" s="136">
        <f t="shared" si="4"/>
        <v>-465</v>
      </c>
      <c r="AL37" s="136">
        <f t="shared" si="4"/>
        <v>0</v>
      </c>
      <c r="AM37" s="136">
        <f t="shared" si="4"/>
        <v>0</v>
      </c>
      <c r="AN37" s="136">
        <f t="shared" si="4"/>
        <v>1422</v>
      </c>
    </row>
    <row r="38" spans="1:40" ht="18.75" customHeight="1">
      <c r="A38" s="141" t="s">
        <v>244</v>
      </c>
      <c r="B38" s="141" t="s">
        <v>245</v>
      </c>
      <c r="C38" s="141">
        <f>1100+C37</f>
        <v>3221</v>
      </c>
      <c r="D38" s="141">
        <f t="shared" ref="D38:AM38" si="5">C38+D37</f>
        <v>3141</v>
      </c>
      <c r="E38" s="141">
        <f t="shared" si="5"/>
        <v>2843</v>
      </c>
      <c r="F38" s="141">
        <f t="shared" si="5"/>
        <v>2545</v>
      </c>
      <c r="G38" s="141">
        <f t="shared" si="5"/>
        <v>2247</v>
      </c>
      <c r="H38" s="141">
        <f t="shared" si="5"/>
        <v>1583</v>
      </c>
      <c r="I38" s="141">
        <f t="shared" si="5"/>
        <v>1207</v>
      </c>
      <c r="J38" s="141">
        <f t="shared" si="5"/>
        <v>831</v>
      </c>
      <c r="K38" s="141">
        <f t="shared" si="5"/>
        <v>1315</v>
      </c>
      <c r="L38" s="141">
        <f t="shared" si="5"/>
        <v>1254</v>
      </c>
      <c r="M38" s="141">
        <f t="shared" si="5"/>
        <v>1193</v>
      </c>
      <c r="N38" s="141">
        <f t="shared" si="5"/>
        <v>1252</v>
      </c>
      <c r="O38" s="141">
        <f t="shared" si="5"/>
        <v>1360</v>
      </c>
      <c r="P38" s="141">
        <f t="shared" si="5"/>
        <v>1468</v>
      </c>
      <c r="Q38" s="141">
        <f t="shared" si="5"/>
        <v>1576</v>
      </c>
      <c r="R38" s="141">
        <f t="shared" si="5"/>
        <v>1684</v>
      </c>
      <c r="S38" s="141">
        <f t="shared" si="5"/>
        <v>1792</v>
      </c>
      <c r="T38" s="141">
        <f t="shared" si="5"/>
        <v>2000</v>
      </c>
      <c r="U38" s="141">
        <f t="shared" si="5"/>
        <v>2148</v>
      </c>
      <c r="V38" s="141">
        <f t="shared" si="5"/>
        <v>2296</v>
      </c>
      <c r="W38" s="141">
        <f t="shared" si="5"/>
        <v>2444</v>
      </c>
      <c r="X38" s="141">
        <f t="shared" si="5"/>
        <v>2523</v>
      </c>
      <c r="Y38" s="141">
        <f t="shared" si="5"/>
        <v>3302</v>
      </c>
      <c r="Z38" s="141">
        <f t="shared" si="5"/>
        <v>4637</v>
      </c>
      <c r="AA38" s="141">
        <f t="shared" si="5"/>
        <v>4472</v>
      </c>
      <c r="AB38" s="141">
        <f t="shared" si="5"/>
        <v>4307</v>
      </c>
      <c r="AC38" s="141">
        <f t="shared" si="5"/>
        <v>4142</v>
      </c>
      <c r="AD38" s="141">
        <f t="shared" si="5"/>
        <v>3977</v>
      </c>
      <c r="AE38" s="141">
        <f t="shared" si="5"/>
        <v>3812</v>
      </c>
      <c r="AF38" s="141">
        <f t="shared" si="5"/>
        <v>3647</v>
      </c>
      <c r="AG38" s="141">
        <f t="shared" si="5"/>
        <v>3482</v>
      </c>
      <c r="AH38" s="141">
        <f t="shared" si="5"/>
        <v>3317</v>
      </c>
      <c r="AI38" s="141">
        <f t="shared" si="5"/>
        <v>3152</v>
      </c>
      <c r="AJ38" s="141">
        <f t="shared" si="5"/>
        <v>2987</v>
      </c>
      <c r="AK38" s="141">
        <f t="shared" si="5"/>
        <v>2522</v>
      </c>
      <c r="AL38" s="141">
        <f t="shared" si="5"/>
        <v>2522</v>
      </c>
      <c r="AM38" s="141">
        <f t="shared" si="5"/>
        <v>2522</v>
      </c>
      <c r="AN38" s="141">
        <f>AN26-AN37</f>
        <v>13170</v>
      </c>
    </row>
    <row r="39" spans="1:40" ht="18.75" customHeight="1"/>
    <row r="40" spans="1:40" ht="18.75" customHeight="1"/>
    <row r="41" spans="1:40" ht="18.75" customHeight="1"/>
    <row r="42" spans="1:40" ht="18.75" customHeight="1"/>
    <row r="43" spans="1:40" ht="18.75" customHeight="1"/>
    <row r="44" spans="1:40" ht="18.75" customHeight="1"/>
    <row r="45" spans="1:40" ht="18.75" customHeight="1"/>
    <row r="46" spans="1:40" ht="18.75" customHeight="1"/>
    <row r="47" spans="1:40" ht="18.75" customHeight="1"/>
    <row r="48" spans="1:40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6">
    <mergeCell ref="A26:A36"/>
    <mergeCell ref="A1:B1"/>
    <mergeCell ref="A2:B2"/>
    <mergeCell ref="A3:A4"/>
    <mergeCell ref="A5:B6"/>
    <mergeCell ref="A7:A2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791E-6E2D-4537-BD2D-C39DD39A47BB}">
  <dimension ref="A1:AN1000"/>
  <sheetViews>
    <sheetView workbookViewId="0">
      <selection activeCell="A7" sqref="A7:A20"/>
    </sheetView>
  </sheetViews>
  <sheetFormatPr defaultColWidth="12.625" defaultRowHeight="15" customHeight="1"/>
  <cols>
    <col min="1" max="1" width="10" customWidth="1"/>
    <col min="2" max="2" width="26.375" customWidth="1"/>
    <col min="3" max="40" width="7.625" customWidth="1"/>
  </cols>
  <sheetData>
    <row r="1" spans="1:40" ht="18.75" customHeight="1">
      <c r="A1" s="173" t="s">
        <v>210</v>
      </c>
      <c r="B1" s="174"/>
      <c r="C1" s="135">
        <v>2018</v>
      </c>
      <c r="D1" s="135">
        <v>2019</v>
      </c>
      <c r="E1" s="135">
        <v>2020</v>
      </c>
      <c r="F1" s="135">
        <v>2021</v>
      </c>
      <c r="G1" s="135">
        <v>2022</v>
      </c>
      <c r="H1" s="135">
        <v>2023</v>
      </c>
      <c r="I1" s="135">
        <v>2024</v>
      </c>
      <c r="J1" s="135">
        <v>2025</v>
      </c>
      <c r="K1" s="135">
        <v>2026</v>
      </c>
      <c r="L1" s="135">
        <v>2027</v>
      </c>
      <c r="M1" s="135">
        <v>2028</v>
      </c>
      <c r="N1" s="135">
        <v>2029</v>
      </c>
      <c r="O1" s="135">
        <v>2030</v>
      </c>
      <c r="P1" s="135">
        <v>2031</v>
      </c>
      <c r="Q1" s="135">
        <v>2032</v>
      </c>
      <c r="R1" s="135">
        <v>2033</v>
      </c>
      <c r="S1" s="135">
        <v>2034</v>
      </c>
      <c r="T1" s="135">
        <v>2035</v>
      </c>
      <c r="U1" s="135">
        <v>2036</v>
      </c>
      <c r="V1" s="135">
        <v>2037</v>
      </c>
      <c r="W1" s="135">
        <v>2038</v>
      </c>
      <c r="X1" s="135">
        <v>2039</v>
      </c>
      <c r="Y1" s="135">
        <v>2040</v>
      </c>
      <c r="Z1" s="135">
        <v>2041</v>
      </c>
      <c r="AA1" s="135">
        <v>2042</v>
      </c>
      <c r="AB1" s="135">
        <v>2043</v>
      </c>
      <c r="AC1" s="135">
        <v>2044</v>
      </c>
      <c r="AD1" s="135">
        <v>2045</v>
      </c>
      <c r="AE1" s="135">
        <v>2046</v>
      </c>
      <c r="AF1" s="135">
        <v>2047</v>
      </c>
      <c r="AG1" s="135">
        <v>2048</v>
      </c>
      <c r="AH1" s="135">
        <v>2049</v>
      </c>
      <c r="AI1" s="135">
        <v>2050</v>
      </c>
      <c r="AJ1" s="135">
        <v>2051</v>
      </c>
      <c r="AK1" s="135">
        <v>2052</v>
      </c>
      <c r="AL1" s="135">
        <v>2053</v>
      </c>
      <c r="AM1" s="135">
        <v>2054</v>
      </c>
      <c r="AN1" s="135"/>
    </row>
    <row r="2" spans="1:40" ht="18.75" customHeight="1">
      <c r="A2" s="175" t="s">
        <v>211</v>
      </c>
      <c r="B2" s="174"/>
      <c r="C2" s="136" t="s">
        <v>212</v>
      </c>
      <c r="D2" s="136">
        <v>1</v>
      </c>
      <c r="E2" s="136">
        <v>2</v>
      </c>
      <c r="F2" s="136">
        <v>3</v>
      </c>
      <c r="G2" s="136">
        <v>4</v>
      </c>
      <c r="H2" s="136">
        <v>5</v>
      </c>
      <c r="I2" s="136">
        <v>6</v>
      </c>
      <c r="J2" s="136">
        <v>7</v>
      </c>
      <c r="K2" s="136">
        <v>8</v>
      </c>
      <c r="L2" s="136">
        <v>9</v>
      </c>
      <c r="M2" s="136">
        <v>10</v>
      </c>
      <c r="N2" s="136">
        <v>11</v>
      </c>
      <c r="O2" s="136">
        <v>12</v>
      </c>
      <c r="P2" s="136">
        <v>13</v>
      </c>
      <c r="Q2" s="136">
        <v>14</v>
      </c>
      <c r="R2" s="136">
        <v>15</v>
      </c>
      <c r="S2" s="136">
        <v>16</v>
      </c>
      <c r="T2" s="136">
        <v>17</v>
      </c>
      <c r="U2" s="136">
        <v>18</v>
      </c>
      <c r="V2" s="136">
        <v>19</v>
      </c>
      <c r="W2" s="136">
        <v>20</v>
      </c>
      <c r="X2" s="136">
        <v>21</v>
      </c>
      <c r="Y2" s="136">
        <v>22</v>
      </c>
      <c r="Z2" s="136">
        <v>23</v>
      </c>
      <c r="AA2" s="136">
        <v>24</v>
      </c>
      <c r="AB2" s="136">
        <v>25</v>
      </c>
      <c r="AC2" s="136">
        <v>26</v>
      </c>
      <c r="AD2" s="136">
        <v>27</v>
      </c>
      <c r="AE2" s="136">
        <v>28</v>
      </c>
      <c r="AF2" s="136">
        <v>29</v>
      </c>
      <c r="AG2" s="136">
        <v>30</v>
      </c>
      <c r="AH2" s="136">
        <v>31</v>
      </c>
      <c r="AI2" s="136">
        <v>32</v>
      </c>
      <c r="AJ2" s="136">
        <v>33</v>
      </c>
      <c r="AK2" s="136">
        <v>34</v>
      </c>
      <c r="AL2" s="136"/>
      <c r="AM2" s="136"/>
      <c r="AN2" s="135" t="s">
        <v>213</v>
      </c>
    </row>
    <row r="3" spans="1:40" ht="18.75" customHeight="1">
      <c r="A3" s="176" t="s">
        <v>214</v>
      </c>
      <c r="B3" s="137" t="s">
        <v>215</v>
      </c>
      <c r="C3" s="136">
        <v>59</v>
      </c>
      <c r="D3" s="135">
        <v>60</v>
      </c>
      <c r="E3" s="135">
        <v>61</v>
      </c>
      <c r="F3" s="135">
        <v>62</v>
      </c>
      <c r="G3" s="135">
        <v>63</v>
      </c>
      <c r="H3" s="135">
        <v>64</v>
      </c>
      <c r="I3" s="135">
        <v>65</v>
      </c>
      <c r="J3" s="135">
        <v>66</v>
      </c>
      <c r="K3" s="135">
        <v>67</v>
      </c>
      <c r="L3" s="135">
        <v>68</v>
      </c>
      <c r="M3" s="135">
        <v>69</v>
      </c>
      <c r="N3" s="135">
        <v>70</v>
      </c>
      <c r="O3" s="135">
        <v>71</v>
      </c>
      <c r="P3" s="135">
        <v>72</v>
      </c>
      <c r="Q3" s="135">
        <v>73</v>
      </c>
      <c r="R3" s="135">
        <v>74</v>
      </c>
      <c r="S3" s="135">
        <v>75</v>
      </c>
      <c r="T3" s="135">
        <v>76</v>
      </c>
      <c r="U3" s="135">
        <v>77</v>
      </c>
      <c r="V3" s="135">
        <v>78</v>
      </c>
      <c r="W3" s="135">
        <v>79</v>
      </c>
      <c r="X3" s="135">
        <v>80</v>
      </c>
      <c r="Y3" s="138">
        <v>81</v>
      </c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</row>
    <row r="4" spans="1:40" ht="18.75" customHeight="1">
      <c r="A4" s="172"/>
      <c r="B4" s="137" t="s">
        <v>216</v>
      </c>
      <c r="C4" s="136">
        <v>53</v>
      </c>
      <c r="D4" s="135">
        <v>54</v>
      </c>
      <c r="E4" s="135">
        <v>55</v>
      </c>
      <c r="F4" s="135">
        <v>56</v>
      </c>
      <c r="G4" s="135">
        <v>57</v>
      </c>
      <c r="H4" s="135">
        <v>58</v>
      </c>
      <c r="I4" s="135">
        <v>59</v>
      </c>
      <c r="J4" s="135">
        <v>60</v>
      </c>
      <c r="K4" s="135">
        <v>61</v>
      </c>
      <c r="L4" s="135">
        <v>62</v>
      </c>
      <c r="M4" s="135">
        <v>63</v>
      </c>
      <c r="N4" s="135">
        <v>64</v>
      </c>
      <c r="O4" s="135">
        <v>65</v>
      </c>
      <c r="P4" s="135">
        <v>66</v>
      </c>
      <c r="Q4" s="135">
        <v>67</v>
      </c>
      <c r="R4" s="135">
        <v>68</v>
      </c>
      <c r="S4" s="135">
        <v>69</v>
      </c>
      <c r="T4" s="135">
        <v>70</v>
      </c>
      <c r="U4" s="135">
        <v>71</v>
      </c>
      <c r="V4" s="135">
        <v>72</v>
      </c>
      <c r="W4" s="135">
        <v>73</v>
      </c>
      <c r="X4" s="135">
        <v>74</v>
      </c>
      <c r="Y4" s="135">
        <v>75</v>
      </c>
      <c r="Z4" s="135">
        <v>76</v>
      </c>
      <c r="AA4" s="135">
        <v>77</v>
      </c>
      <c r="AB4" s="135">
        <v>78</v>
      </c>
      <c r="AC4" s="135">
        <v>79</v>
      </c>
      <c r="AD4" s="135">
        <v>80</v>
      </c>
      <c r="AE4" s="135">
        <v>81</v>
      </c>
      <c r="AF4" s="135">
        <v>82</v>
      </c>
      <c r="AG4" s="135">
        <v>83</v>
      </c>
      <c r="AH4" s="135">
        <v>84</v>
      </c>
      <c r="AI4" s="135">
        <v>85</v>
      </c>
      <c r="AJ4" s="135">
        <v>86</v>
      </c>
      <c r="AK4" s="138">
        <v>87</v>
      </c>
      <c r="AL4" s="135"/>
      <c r="AM4" s="135"/>
      <c r="AN4" s="135"/>
    </row>
    <row r="5" spans="1:40" ht="18.75" customHeight="1">
      <c r="A5" s="177" t="s">
        <v>4</v>
      </c>
      <c r="B5" s="178"/>
      <c r="C5" s="135"/>
      <c r="D5" s="135" t="s">
        <v>217</v>
      </c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</row>
    <row r="6" spans="1:40" ht="18.75" customHeight="1">
      <c r="A6" s="179"/>
      <c r="B6" s="180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</row>
    <row r="7" spans="1:40" ht="18.75" customHeight="1">
      <c r="A7" s="181" t="s">
        <v>218</v>
      </c>
      <c r="B7" s="135" t="s">
        <v>219</v>
      </c>
      <c r="C7" s="135">
        <v>800</v>
      </c>
      <c r="D7" s="135">
        <v>800</v>
      </c>
      <c r="E7" s="135">
        <v>400</v>
      </c>
      <c r="F7" s="135">
        <v>400</v>
      </c>
      <c r="G7" s="135">
        <v>400</v>
      </c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>
        <f t="shared" ref="AN7:AN19" si="0">SUM(C7:AM7)</f>
        <v>2800</v>
      </c>
    </row>
    <row r="8" spans="1:40" ht="18.75" customHeight="1">
      <c r="A8" s="171"/>
      <c r="B8" s="135" t="s">
        <v>220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>
        <f t="shared" si="0"/>
        <v>0</v>
      </c>
    </row>
    <row r="9" spans="1:40" ht="18.75" customHeight="1">
      <c r="A9" s="171"/>
      <c r="B9" s="135" t="s">
        <v>221</v>
      </c>
      <c r="C9" s="135"/>
      <c r="D9" s="135">
        <v>2159</v>
      </c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>
        <f t="shared" si="0"/>
        <v>2159</v>
      </c>
    </row>
    <row r="10" spans="1:40" ht="18.75" customHeight="1">
      <c r="A10" s="171"/>
      <c r="B10" s="135" t="s">
        <v>222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>
        <f t="shared" si="0"/>
        <v>0</v>
      </c>
    </row>
    <row r="11" spans="1:40" ht="18.75" customHeight="1">
      <c r="A11" s="171"/>
      <c r="B11" s="135" t="s">
        <v>223</v>
      </c>
      <c r="C11" s="135"/>
      <c r="D11" s="135"/>
      <c r="E11" s="135"/>
      <c r="F11" s="135"/>
      <c r="G11" s="135"/>
      <c r="H11" s="135"/>
      <c r="I11" s="135">
        <v>218</v>
      </c>
      <c r="J11" s="135">
        <v>218</v>
      </c>
      <c r="K11" s="135">
        <v>218</v>
      </c>
      <c r="L11" s="135">
        <v>218</v>
      </c>
      <c r="M11" s="135">
        <v>218</v>
      </c>
      <c r="N11" s="135">
        <v>218</v>
      </c>
      <c r="O11" s="135">
        <v>178</v>
      </c>
      <c r="P11" s="135">
        <v>178</v>
      </c>
      <c r="Q11" s="135">
        <v>178</v>
      </c>
      <c r="R11" s="135">
        <v>178</v>
      </c>
      <c r="S11" s="135">
        <v>178</v>
      </c>
      <c r="T11" s="135">
        <v>178</v>
      </c>
      <c r="U11" s="135">
        <v>178</v>
      </c>
      <c r="V11" s="135">
        <v>178</v>
      </c>
      <c r="W11" s="135">
        <v>178</v>
      </c>
      <c r="X11" s="135">
        <v>178</v>
      </c>
      <c r="Y11" s="135">
        <v>178</v>
      </c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>
        <f t="shared" si="0"/>
        <v>3266</v>
      </c>
    </row>
    <row r="12" spans="1:40" ht="18.75" customHeight="1">
      <c r="A12" s="171"/>
      <c r="B12" s="135" t="s">
        <v>224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>
        <v>137</v>
      </c>
      <c r="P12" s="135">
        <v>137</v>
      </c>
      <c r="Q12" s="135">
        <v>137</v>
      </c>
      <c r="R12" s="135">
        <v>137</v>
      </c>
      <c r="S12" s="135">
        <v>137</v>
      </c>
      <c r="T12" s="135">
        <v>137</v>
      </c>
      <c r="U12" s="135">
        <v>137</v>
      </c>
      <c r="V12" s="135">
        <v>137</v>
      </c>
      <c r="W12" s="135">
        <v>137</v>
      </c>
      <c r="X12" s="135">
        <v>137</v>
      </c>
      <c r="Y12" s="135">
        <v>137</v>
      </c>
      <c r="Z12" s="135">
        <v>159</v>
      </c>
      <c r="AA12" s="135">
        <v>159</v>
      </c>
      <c r="AB12" s="135">
        <v>159</v>
      </c>
      <c r="AC12" s="135">
        <v>159</v>
      </c>
      <c r="AD12" s="135">
        <v>159</v>
      </c>
      <c r="AE12" s="135">
        <v>159</v>
      </c>
      <c r="AF12" s="135">
        <v>159</v>
      </c>
      <c r="AG12" s="135">
        <v>159</v>
      </c>
      <c r="AH12" s="135">
        <v>159</v>
      </c>
      <c r="AI12" s="135">
        <v>159</v>
      </c>
      <c r="AJ12" s="135">
        <v>159</v>
      </c>
      <c r="AK12" s="135">
        <v>159</v>
      </c>
      <c r="AL12" s="135"/>
      <c r="AM12" s="135"/>
      <c r="AN12" s="135">
        <f t="shared" si="0"/>
        <v>3415</v>
      </c>
    </row>
    <row r="13" spans="1:40" ht="18.75" customHeight="1">
      <c r="A13" s="171"/>
      <c r="B13" s="135" t="s">
        <v>225</v>
      </c>
      <c r="C13" s="135">
        <v>2000</v>
      </c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>
        <f t="shared" si="0"/>
        <v>2000</v>
      </c>
    </row>
    <row r="14" spans="1:40" ht="18.75" customHeight="1">
      <c r="A14" s="171"/>
      <c r="B14" s="135" t="s">
        <v>226</v>
      </c>
      <c r="C14" s="135"/>
      <c r="D14" s="135"/>
      <c r="E14" s="135"/>
      <c r="F14" s="135"/>
      <c r="G14" s="135"/>
      <c r="H14" s="135"/>
      <c r="I14" s="135"/>
      <c r="J14" s="135"/>
      <c r="K14" s="135">
        <v>60</v>
      </c>
      <c r="L14" s="135">
        <v>60</v>
      </c>
      <c r="M14" s="135">
        <v>60</v>
      </c>
      <c r="N14" s="135">
        <v>60</v>
      </c>
      <c r="O14" s="135">
        <v>60</v>
      </c>
      <c r="P14" s="135">
        <v>60</v>
      </c>
      <c r="Q14" s="135">
        <v>60</v>
      </c>
      <c r="R14" s="135">
        <v>60</v>
      </c>
      <c r="S14" s="135">
        <v>60</v>
      </c>
      <c r="T14" s="135">
        <v>60</v>
      </c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>
        <f t="shared" si="0"/>
        <v>600</v>
      </c>
    </row>
    <row r="15" spans="1:40" ht="18.75" customHeight="1">
      <c r="A15" s="171"/>
      <c r="B15" s="135" t="s">
        <v>227</v>
      </c>
      <c r="C15" s="135"/>
      <c r="D15" s="135"/>
      <c r="E15" s="135"/>
      <c r="F15" s="135"/>
      <c r="G15" s="135"/>
      <c r="H15" s="135"/>
      <c r="I15" s="135">
        <v>79</v>
      </c>
      <c r="J15" s="135">
        <v>79</v>
      </c>
      <c r="K15" s="135">
        <v>79</v>
      </c>
      <c r="L15" s="135">
        <v>79</v>
      </c>
      <c r="M15" s="135">
        <v>79</v>
      </c>
      <c r="N15" s="135">
        <v>79</v>
      </c>
      <c r="O15" s="135">
        <v>79</v>
      </c>
      <c r="P15" s="135">
        <v>79</v>
      </c>
      <c r="Q15" s="135">
        <v>79</v>
      </c>
      <c r="R15" s="135">
        <v>79</v>
      </c>
      <c r="S15" s="135">
        <v>79</v>
      </c>
      <c r="T15" s="135">
        <v>79</v>
      </c>
      <c r="U15" s="135">
        <v>79</v>
      </c>
      <c r="V15" s="135">
        <v>79</v>
      </c>
      <c r="W15" s="135">
        <v>79</v>
      </c>
      <c r="X15" s="135">
        <v>79</v>
      </c>
      <c r="Y15" s="135">
        <v>79</v>
      </c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>
        <f t="shared" si="0"/>
        <v>1343</v>
      </c>
    </row>
    <row r="16" spans="1:40" ht="18.75" customHeight="1">
      <c r="A16" s="171"/>
      <c r="B16" s="135" t="s">
        <v>228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>
        <v>1000</v>
      </c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>
        <f t="shared" si="0"/>
        <v>1000</v>
      </c>
    </row>
    <row r="17" spans="1:40" ht="18.75" customHeight="1">
      <c r="A17" s="171"/>
      <c r="B17" s="135" t="s">
        <v>229</v>
      </c>
      <c r="C17" s="135"/>
      <c r="D17" s="135"/>
      <c r="E17" s="135"/>
      <c r="F17" s="135"/>
      <c r="G17" s="135"/>
      <c r="H17" s="135"/>
      <c r="I17" s="135"/>
      <c r="J17" s="135"/>
      <c r="K17" s="135">
        <v>800</v>
      </c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>
        <f t="shared" si="0"/>
        <v>800</v>
      </c>
    </row>
    <row r="18" spans="1:40" ht="18.75" customHeight="1">
      <c r="A18" s="171"/>
      <c r="B18" s="135" t="s">
        <v>230</v>
      </c>
      <c r="C18" s="135"/>
      <c r="D18" s="135">
        <v>20</v>
      </c>
      <c r="E18" s="135">
        <v>20</v>
      </c>
      <c r="F18" s="135">
        <v>20</v>
      </c>
      <c r="G18" s="135">
        <v>20</v>
      </c>
      <c r="H18" s="135">
        <v>20</v>
      </c>
      <c r="I18" s="135">
        <v>20</v>
      </c>
      <c r="J18" s="135">
        <v>20</v>
      </c>
      <c r="K18" s="135">
        <v>20</v>
      </c>
      <c r="L18" s="135">
        <v>20</v>
      </c>
      <c r="M18" s="135">
        <v>20</v>
      </c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>
        <f t="shared" si="0"/>
        <v>200</v>
      </c>
    </row>
    <row r="19" spans="1:40" ht="18.75" customHeight="1">
      <c r="A19" s="171"/>
      <c r="B19" s="135" t="s">
        <v>231</v>
      </c>
      <c r="C19" s="135"/>
      <c r="D19" s="135">
        <v>10</v>
      </c>
      <c r="E19" s="135">
        <v>10</v>
      </c>
      <c r="F19" s="135">
        <v>10</v>
      </c>
      <c r="G19" s="135">
        <v>10</v>
      </c>
      <c r="H19" s="135">
        <v>10</v>
      </c>
      <c r="I19" s="135">
        <v>10</v>
      </c>
      <c r="J19" s="135">
        <v>10</v>
      </c>
      <c r="K19" s="135">
        <v>10</v>
      </c>
      <c r="L19" s="135">
        <v>10</v>
      </c>
      <c r="M19" s="135">
        <v>10</v>
      </c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>
        <f t="shared" si="0"/>
        <v>100</v>
      </c>
    </row>
    <row r="20" spans="1:40" ht="18.75" customHeight="1">
      <c r="A20" s="172"/>
      <c r="B20" s="139" t="s">
        <v>232</v>
      </c>
      <c r="C20" s="139">
        <f t="shared" ref="C20:AN20" si="1">SUM(C7:C19)</f>
        <v>2800</v>
      </c>
      <c r="D20" s="139">
        <f t="shared" si="1"/>
        <v>2989</v>
      </c>
      <c r="E20" s="139">
        <f t="shared" si="1"/>
        <v>430</v>
      </c>
      <c r="F20" s="139">
        <f t="shared" si="1"/>
        <v>430</v>
      </c>
      <c r="G20" s="139">
        <f t="shared" si="1"/>
        <v>430</v>
      </c>
      <c r="H20" s="139">
        <f t="shared" si="1"/>
        <v>30</v>
      </c>
      <c r="I20" s="139">
        <f t="shared" si="1"/>
        <v>327</v>
      </c>
      <c r="J20" s="139">
        <f t="shared" si="1"/>
        <v>327</v>
      </c>
      <c r="K20" s="139">
        <f t="shared" si="1"/>
        <v>1187</v>
      </c>
      <c r="L20" s="139">
        <f t="shared" si="1"/>
        <v>387</v>
      </c>
      <c r="M20" s="139">
        <f t="shared" si="1"/>
        <v>387</v>
      </c>
      <c r="N20" s="139">
        <f t="shared" si="1"/>
        <v>357</v>
      </c>
      <c r="O20" s="139">
        <f t="shared" si="1"/>
        <v>454</v>
      </c>
      <c r="P20" s="139">
        <f t="shared" si="1"/>
        <v>454</v>
      </c>
      <c r="Q20" s="139">
        <f t="shared" si="1"/>
        <v>454</v>
      </c>
      <c r="R20" s="139">
        <f t="shared" si="1"/>
        <v>454</v>
      </c>
      <c r="S20" s="139">
        <f t="shared" si="1"/>
        <v>454</v>
      </c>
      <c r="T20" s="139">
        <f t="shared" si="1"/>
        <v>454</v>
      </c>
      <c r="U20" s="139">
        <f t="shared" si="1"/>
        <v>394</v>
      </c>
      <c r="V20" s="139">
        <f t="shared" si="1"/>
        <v>394</v>
      </c>
      <c r="W20" s="139">
        <f t="shared" si="1"/>
        <v>394</v>
      </c>
      <c r="X20" s="139">
        <f t="shared" si="1"/>
        <v>394</v>
      </c>
      <c r="Y20" s="139">
        <f t="shared" si="1"/>
        <v>1394</v>
      </c>
      <c r="Z20" s="139">
        <f t="shared" si="1"/>
        <v>159</v>
      </c>
      <c r="AA20" s="139">
        <f t="shared" si="1"/>
        <v>159</v>
      </c>
      <c r="AB20" s="139">
        <f t="shared" si="1"/>
        <v>159</v>
      </c>
      <c r="AC20" s="139">
        <f t="shared" si="1"/>
        <v>159</v>
      </c>
      <c r="AD20" s="139">
        <f t="shared" si="1"/>
        <v>159</v>
      </c>
      <c r="AE20" s="139">
        <f t="shared" si="1"/>
        <v>159</v>
      </c>
      <c r="AF20" s="139">
        <f t="shared" si="1"/>
        <v>159</v>
      </c>
      <c r="AG20" s="139">
        <f t="shared" si="1"/>
        <v>159</v>
      </c>
      <c r="AH20" s="139">
        <f t="shared" si="1"/>
        <v>159</v>
      </c>
      <c r="AI20" s="139">
        <f t="shared" si="1"/>
        <v>159</v>
      </c>
      <c r="AJ20" s="139">
        <f t="shared" si="1"/>
        <v>159</v>
      </c>
      <c r="AK20" s="139">
        <f t="shared" si="1"/>
        <v>159</v>
      </c>
      <c r="AL20" s="139">
        <f t="shared" si="1"/>
        <v>0</v>
      </c>
      <c r="AM20" s="139">
        <f t="shared" si="1"/>
        <v>0</v>
      </c>
      <c r="AN20" s="139">
        <f t="shared" si="1"/>
        <v>17683</v>
      </c>
    </row>
    <row r="21" spans="1:40" ht="18.75" customHeight="1">
      <c r="A21" s="170" t="s">
        <v>233</v>
      </c>
      <c r="B21" s="135" t="s">
        <v>234</v>
      </c>
      <c r="C21" s="135">
        <v>480</v>
      </c>
      <c r="D21" s="135">
        <v>480</v>
      </c>
      <c r="E21" s="135">
        <v>480</v>
      </c>
      <c r="F21" s="135">
        <v>480</v>
      </c>
      <c r="G21" s="135">
        <v>480</v>
      </c>
      <c r="H21" s="135">
        <v>480</v>
      </c>
      <c r="I21" s="135">
        <v>480</v>
      </c>
      <c r="J21" s="135">
        <v>480</v>
      </c>
      <c r="K21" s="135">
        <v>480</v>
      </c>
      <c r="L21" s="135">
        <v>480</v>
      </c>
      <c r="M21" s="135">
        <v>480</v>
      </c>
      <c r="N21" s="135">
        <v>480</v>
      </c>
      <c r="O21" s="135">
        <v>384</v>
      </c>
      <c r="P21" s="135">
        <v>384</v>
      </c>
      <c r="Q21" s="135">
        <v>384</v>
      </c>
      <c r="R21" s="135">
        <v>384</v>
      </c>
      <c r="S21" s="135">
        <v>384</v>
      </c>
      <c r="T21" s="135">
        <v>384</v>
      </c>
      <c r="U21" s="135">
        <v>384</v>
      </c>
      <c r="V21" s="135">
        <v>384</v>
      </c>
      <c r="W21" s="135">
        <v>384</v>
      </c>
      <c r="X21" s="135">
        <v>384</v>
      </c>
      <c r="Y21" s="135">
        <v>384</v>
      </c>
      <c r="Z21" s="135">
        <v>384</v>
      </c>
      <c r="AA21" s="135">
        <v>384</v>
      </c>
      <c r="AB21" s="135">
        <v>384</v>
      </c>
      <c r="AC21" s="135">
        <v>384</v>
      </c>
      <c r="AD21" s="135">
        <v>384</v>
      </c>
      <c r="AE21" s="135">
        <v>384</v>
      </c>
      <c r="AF21" s="135">
        <v>384</v>
      </c>
      <c r="AG21" s="135">
        <v>384</v>
      </c>
      <c r="AH21" s="135">
        <v>384</v>
      </c>
      <c r="AI21" s="135">
        <v>384</v>
      </c>
      <c r="AJ21" s="135">
        <v>384</v>
      </c>
      <c r="AK21" s="135">
        <v>384</v>
      </c>
      <c r="AL21" s="135"/>
      <c r="AM21" s="135"/>
      <c r="AN21" s="135">
        <f t="shared" ref="AN21:AN29" si="2">SUM(C21:AM21)</f>
        <v>14592</v>
      </c>
    </row>
    <row r="22" spans="1:40" ht="18.75" customHeight="1">
      <c r="A22" s="171"/>
      <c r="B22" s="135" t="s">
        <v>235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>
        <f t="shared" si="2"/>
        <v>0</v>
      </c>
    </row>
    <row r="23" spans="1:40" ht="18.75" customHeight="1">
      <c r="A23" s="171"/>
      <c r="B23" s="135" t="s">
        <v>236</v>
      </c>
      <c r="C23" s="135">
        <v>199</v>
      </c>
      <c r="D23" s="135">
        <v>199</v>
      </c>
      <c r="E23" s="135">
        <v>79</v>
      </c>
      <c r="F23" s="135">
        <v>79</v>
      </c>
      <c r="G23" s="135">
        <v>79</v>
      </c>
      <c r="H23" s="135"/>
      <c r="I23" s="135">
        <v>9</v>
      </c>
      <c r="J23" s="135">
        <v>9</v>
      </c>
      <c r="K23" s="135">
        <v>9</v>
      </c>
      <c r="L23" s="135">
        <v>9</v>
      </c>
      <c r="M23" s="135">
        <v>9</v>
      </c>
      <c r="N23" s="135">
        <v>9</v>
      </c>
      <c r="O23" s="135">
        <v>3</v>
      </c>
      <c r="P23" s="135">
        <v>3</v>
      </c>
      <c r="Q23" s="135">
        <v>3</v>
      </c>
      <c r="R23" s="135">
        <v>3</v>
      </c>
      <c r="S23" s="135">
        <v>3</v>
      </c>
      <c r="T23" s="135">
        <v>3</v>
      </c>
      <c r="U23" s="135">
        <v>3</v>
      </c>
      <c r="V23" s="135">
        <v>3</v>
      </c>
      <c r="W23" s="135">
        <v>3</v>
      </c>
      <c r="X23" s="135">
        <v>3</v>
      </c>
      <c r="Y23" s="135">
        <v>3</v>
      </c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>
        <f t="shared" si="2"/>
        <v>722</v>
      </c>
    </row>
    <row r="24" spans="1:40" ht="18.75" customHeight="1">
      <c r="A24" s="171"/>
      <c r="B24" s="135" t="s">
        <v>237</v>
      </c>
      <c r="C24" s="135"/>
      <c r="D24" s="135">
        <v>18</v>
      </c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>
        <f t="shared" si="2"/>
        <v>18</v>
      </c>
    </row>
    <row r="25" spans="1:40" ht="18.75" customHeight="1">
      <c r="A25" s="171"/>
      <c r="B25" s="135" t="s">
        <v>238</v>
      </c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>
        <v>200</v>
      </c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>
        <v>200</v>
      </c>
      <c r="AL25" s="135"/>
      <c r="AM25" s="135"/>
      <c r="AN25" s="135">
        <f t="shared" si="2"/>
        <v>400</v>
      </c>
    </row>
    <row r="26" spans="1:40" ht="18.75" customHeight="1">
      <c r="A26" s="171"/>
      <c r="B26" s="135" t="s">
        <v>239</v>
      </c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>
        <v>100</v>
      </c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>
        <v>100</v>
      </c>
      <c r="AL26" s="135"/>
      <c r="AM26" s="135"/>
      <c r="AN26" s="135">
        <f t="shared" si="2"/>
        <v>200</v>
      </c>
    </row>
    <row r="27" spans="1:40" ht="18.75" customHeight="1">
      <c r="A27" s="171"/>
      <c r="B27" s="135" t="s">
        <v>240</v>
      </c>
      <c r="C27" s="135"/>
      <c r="D27" s="135">
        <v>200</v>
      </c>
      <c r="E27" s="135">
        <v>100</v>
      </c>
      <c r="F27" s="135">
        <v>100</v>
      </c>
      <c r="G27" s="135">
        <v>100</v>
      </c>
      <c r="H27" s="135">
        <v>100</v>
      </c>
      <c r="I27" s="135">
        <v>100</v>
      </c>
      <c r="J27" s="135">
        <v>100</v>
      </c>
      <c r="K27" s="135">
        <v>100</v>
      </c>
      <c r="L27" s="135">
        <v>100</v>
      </c>
      <c r="M27" s="135">
        <v>100</v>
      </c>
      <c r="N27" s="135">
        <v>100</v>
      </c>
      <c r="O27" s="135">
        <v>100</v>
      </c>
      <c r="P27" s="135">
        <v>100</v>
      </c>
      <c r="Q27" s="135">
        <v>100</v>
      </c>
      <c r="R27" s="135">
        <v>100</v>
      </c>
      <c r="S27" s="135">
        <v>100</v>
      </c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>
        <f t="shared" si="2"/>
        <v>1700</v>
      </c>
    </row>
    <row r="28" spans="1:40" ht="18.75" customHeight="1">
      <c r="A28" s="171"/>
      <c r="B28" s="135" t="s">
        <v>74</v>
      </c>
      <c r="C28" s="135"/>
      <c r="D28" s="135">
        <v>200</v>
      </c>
      <c r="E28" s="135"/>
      <c r="F28" s="135"/>
      <c r="G28" s="135"/>
      <c r="H28" s="135"/>
      <c r="I28" s="135"/>
      <c r="J28" s="135"/>
      <c r="K28" s="135"/>
      <c r="L28" s="135"/>
      <c r="M28" s="135"/>
      <c r="N28" s="135">
        <v>100</v>
      </c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>
        <f t="shared" si="2"/>
        <v>300</v>
      </c>
    </row>
    <row r="29" spans="1:40" ht="18.75" customHeight="1">
      <c r="A29" s="171"/>
      <c r="B29" s="135" t="s">
        <v>12</v>
      </c>
      <c r="C29" s="135"/>
      <c r="D29" s="135">
        <v>500</v>
      </c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>
        <f t="shared" si="2"/>
        <v>500</v>
      </c>
    </row>
    <row r="30" spans="1:40" ht="18.75" customHeight="1">
      <c r="A30" s="172"/>
      <c r="B30" s="140" t="s">
        <v>241</v>
      </c>
      <c r="C30" s="140">
        <f t="shared" ref="C30:AN30" si="3">SUM(C21:C29)</f>
        <v>679</v>
      </c>
      <c r="D30" s="140">
        <f t="shared" si="3"/>
        <v>1597</v>
      </c>
      <c r="E30" s="140">
        <f t="shared" si="3"/>
        <v>659</v>
      </c>
      <c r="F30" s="140">
        <f t="shared" si="3"/>
        <v>659</v>
      </c>
      <c r="G30" s="140">
        <f t="shared" si="3"/>
        <v>659</v>
      </c>
      <c r="H30" s="140">
        <f t="shared" si="3"/>
        <v>580</v>
      </c>
      <c r="I30" s="140">
        <f t="shared" si="3"/>
        <v>589</v>
      </c>
      <c r="J30" s="140">
        <f t="shared" si="3"/>
        <v>589</v>
      </c>
      <c r="K30" s="140">
        <f t="shared" si="3"/>
        <v>589</v>
      </c>
      <c r="L30" s="140">
        <f t="shared" si="3"/>
        <v>589</v>
      </c>
      <c r="M30" s="140">
        <f t="shared" si="3"/>
        <v>589</v>
      </c>
      <c r="N30" s="140">
        <f t="shared" si="3"/>
        <v>689</v>
      </c>
      <c r="O30" s="140">
        <f t="shared" si="3"/>
        <v>487</v>
      </c>
      <c r="P30" s="140">
        <f t="shared" si="3"/>
        <v>487</v>
      </c>
      <c r="Q30" s="140">
        <f t="shared" si="3"/>
        <v>487</v>
      </c>
      <c r="R30" s="140">
        <f t="shared" si="3"/>
        <v>487</v>
      </c>
      <c r="S30" s="140">
        <f t="shared" si="3"/>
        <v>487</v>
      </c>
      <c r="T30" s="140">
        <f t="shared" si="3"/>
        <v>387</v>
      </c>
      <c r="U30" s="140">
        <f t="shared" si="3"/>
        <v>387</v>
      </c>
      <c r="V30" s="140">
        <f t="shared" si="3"/>
        <v>387</v>
      </c>
      <c r="W30" s="140">
        <f t="shared" si="3"/>
        <v>387</v>
      </c>
      <c r="X30" s="140">
        <f t="shared" si="3"/>
        <v>387</v>
      </c>
      <c r="Y30" s="140">
        <f t="shared" si="3"/>
        <v>687</v>
      </c>
      <c r="Z30" s="140">
        <f t="shared" si="3"/>
        <v>384</v>
      </c>
      <c r="AA30" s="140">
        <f t="shared" si="3"/>
        <v>384</v>
      </c>
      <c r="AB30" s="140">
        <f t="shared" si="3"/>
        <v>384</v>
      </c>
      <c r="AC30" s="140">
        <f t="shared" si="3"/>
        <v>384</v>
      </c>
      <c r="AD30" s="140">
        <f t="shared" si="3"/>
        <v>384</v>
      </c>
      <c r="AE30" s="140">
        <f t="shared" si="3"/>
        <v>384</v>
      </c>
      <c r="AF30" s="140">
        <f t="shared" si="3"/>
        <v>384</v>
      </c>
      <c r="AG30" s="140">
        <f t="shared" si="3"/>
        <v>384</v>
      </c>
      <c r="AH30" s="140">
        <f t="shared" si="3"/>
        <v>384</v>
      </c>
      <c r="AI30" s="140">
        <f t="shared" si="3"/>
        <v>384</v>
      </c>
      <c r="AJ30" s="140">
        <f t="shared" si="3"/>
        <v>384</v>
      </c>
      <c r="AK30" s="140">
        <f t="shared" si="3"/>
        <v>684</v>
      </c>
      <c r="AL30" s="140">
        <f t="shared" si="3"/>
        <v>0</v>
      </c>
      <c r="AM30" s="140">
        <f t="shared" si="3"/>
        <v>0</v>
      </c>
      <c r="AN30" s="140">
        <f t="shared" si="3"/>
        <v>18432</v>
      </c>
    </row>
    <row r="31" spans="1:40" ht="18.75" customHeight="1">
      <c r="A31" s="141" t="s">
        <v>242</v>
      </c>
      <c r="B31" s="136" t="s">
        <v>243</v>
      </c>
      <c r="C31" s="136">
        <f t="shared" ref="C31:AN31" si="4">C20-C30</f>
        <v>2121</v>
      </c>
      <c r="D31" s="136">
        <f t="shared" si="4"/>
        <v>1392</v>
      </c>
      <c r="E31" s="136">
        <f t="shared" si="4"/>
        <v>-229</v>
      </c>
      <c r="F31" s="136">
        <f t="shared" si="4"/>
        <v>-229</v>
      </c>
      <c r="G31" s="136">
        <f t="shared" si="4"/>
        <v>-229</v>
      </c>
      <c r="H31" s="136">
        <f t="shared" si="4"/>
        <v>-550</v>
      </c>
      <c r="I31" s="136">
        <f t="shared" si="4"/>
        <v>-262</v>
      </c>
      <c r="J31" s="136">
        <f t="shared" si="4"/>
        <v>-262</v>
      </c>
      <c r="K31" s="136">
        <f t="shared" si="4"/>
        <v>598</v>
      </c>
      <c r="L31" s="136">
        <f t="shared" si="4"/>
        <v>-202</v>
      </c>
      <c r="M31" s="136">
        <f t="shared" si="4"/>
        <v>-202</v>
      </c>
      <c r="N31" s="136">
        <f t="shared" si="4"/>
        <v>-332</v>
      </c>
      <c r="O31" s="136">
        <f t="shared" si="4"/>
        <v>-33</v>
      </c>
      <c r="P31" s="136">
        <f t="shared" si="4"/>
        <v>-33</v>
      </c>
      <c r="Q31" s="136">
        <f t="shared" si="4"/>
        <v>-33</v>
      </c>
      <c r="R31" s="136">
        <f t="shared" si="4"/>
        <v>-33</v>
      </c>
      <c r="S31" s="136">
        <f t="shared" si="4"/>
        <v>-33</v>
      </c>
      <c r="T31" s="136">
        <f t="shared" si="4"/>
        <v>67</v>
      </c>
      <c r="U31" s="136">
        <f t="shared" si="4"/>
        <v>7</v>
      </c>
      <c r="V31" s="136">
        <f t="shared" si="4"/>
        <v>7</v>
      </c>
      <c r="W31" s="136">
        <f t="shared" si="4"/>
        <v>7</v>
      </c>
      <c r="X31" s="136">
        <f t="shared" si="4"/>
        <v>7</v>
      </c>
      <c r="Y31" s="136">
        <f t="shared" si="4"/>
        <v>707</v>
      </c>
      <c r="Z31" s="136">
        <f t="shared" si="4"/>
        <v>-225</v>
      </c>
      <c r="AA31" s="136">
        <f t="shared" si="4"/>
        <v>-225</v>
      </c>
      <c r="AB31" s="136">
        <f t="shared" si="4"/>
        <v>-225</v>
      </c>
      <c r="AC31" s="136">
        <f t="shared" si="4"/>
        <v>-225</v>
      </c>
      <c r="AD31" s="136">
        <f t="shared" si="4"/>
        <v>-225</v>
      </c>
      <c r="AE31" s="136">
        <f t="shared" si="4"/>
        <v>-225</v>
      </c>
      <c r="AF31" s="136">
        <f t="shared" si="4"/>
        <v>-225</v>
      </c>
      <c r="AG31" s="136">
        <f t="shared" si="4"/>
        <v>-225</v>
      </c>
      <c r="AH31" s="136">
        <f t="shared" si="4"/>
        <v>-225</v>
      </c>
      <c r="AI31" s="136">
        <f t="shared" si="4"/>
        <v>-225</v>
      </c>
      <c r="AJ31" s="136">
        <f t="shared" si="4"/>
        <v>-225</v>
      </c>
      <c r="AK31" s="136">
        <f t="shared" si="4"/>
        <v>-525</v>
      </c>
      <c r="AL31" s="136">
        <f t="shared" si="4"/>
        <v>0</v>
      </c>
      <c r="AM31" s="136">
        <f t="shared" si="4"/>
        <v>0</v>
      </c>
      <c r="AN31" s="136">
        <f t="shared" si="4"/>
        <v>-749</v>
      </c>
    </row>
    <row r="32" spans="1:40" ht="18.75" customHeight="1">
      <c r="A32" s="141" t="s">
        <v>244</v>
      </c>
      <c r="B32" s="141" t="s">
        <v>245</v>
      </c>
      <c r="C32" s="141">
        <f>1100+C31</f>
        <v>3221</v>
      </c>
      <c r="D32" s="141">
        <f t="shared" ref="D32:AM32" si="5">C32+D31</f>
        <v>4613</v>
      </c>
      <c r="E32" s="141">
        <f t="shared" si="5"/>
        <v>4384</v>
      </c>
      <c r="F32" s="141">
        <f t="shared" si="5"/>
        <v>4155</v>
      </c>
      <c r="G32" s="141">
        <f t="shared" si="5"/>
        <v>3926</v>
      </c>
      <c r="H32" s="141">
        <f t="shared" si="5"/>
        <v>3376</v>
      </c>
      <c r="I32" s="141">
        <f t="shared" si="5"/>
        <v>3114</v>
      </c>
      <c r="J32" s="141">
        <f t="shared" si="5"/>
        <v>2852</v>
      </c>
      <c r="K32" s="141">
        <f t="shared" si="5"/>
        <v>3450</v>
      </c>
      <c r="L32" s="141">
        <f t="shared" si="5"/>
        <v>3248</v>
      </c>
      <c r="M32" s="141">
        <f t="shared" si="5"/>
        <v>3046</v>
      </c>
      <c r="N32" s="141">
        <f t="shared" si="5"/>
        <v>2714</v>
      </c>
      <c r="O32" s="141">
        <f t="shared" si="5"/>
        <v>2681</v>
      </c>
      <c r="P32" s="141">
        <f t="shared" si="5"/>
        <v>2648</v>
      </c>
      <c r="Q32" s="141">
        <f t="shared" si="5"/>
        <v>2615</v>
      </c>
      <c r="R32" s="141">
        <f t="shared" si="5"/>
        <v>2582</v>
      </c>
      <c r="S32" s="141">
        <f t="shared" si="5"/>
        <v>2549</v>
      </c>
      <c r="T32" s="141">
        <f t="shared" si="5"/>
        <v>2616</v>
      </c>
      <c r="U32" s="141">
        <f t="shared" si="5"/>
        <v>2623</v>
      </c>
      <c r="V32" s="141">
        <f t="shared" si="5"/>
        <v>2630</v>
      </c>
      <c r="W32" s="141">
        <f t="shared" si="5"/>
        <v>2637</v>
      </c>
      <c r="X32" s="141">
        <f t="shared" si="5"/>
        <v>2644</v>
      </c>
      <c r="Y32" s="141">
        <f t="shared" si="5"/>
        <v>3351</v>
      </c>
      <c r="Z32" s="141">
        <f t="shared" si="5"/>
        <v>3126</v>
      </c>
      <c r="AA32" s="141">
        <f t="shared" si="5"/>
        <v>2901</v>
      </c>
      <c r="AB32" s="141">
        <f t="shared" si="5"/>
        <v>2676</v>
      </c>
      <c r="AC32" s="141">
        <f t="shared" si="5"/>
        <v>2451</v>
      </c>
      <c r="AD32" s="141">
        <f t="shared" si="5"/>
        <v>2226</v>
      </c>
      <c r="AE32" s="141">
        <f t="shared" si="5"/>
        <v>2001</v>
      </c>
      <c r="AF32" s="141">
        <f t="shared" si="5"/>
        <v>1776</v>
      </c>
      <c r="AG32" s="141">
        <f t="shared" si="5"/>
        <v>1551</v>
      </c>
      <c r="AH32" s="141">
        <f t="shared" si="5"/>
        <v>1326</v>
      </c>
      <c r="AI32" s="141">
        <f t="shared" si="5"/>
        <v>1101</v>
      </c>
      <c r="AJ32" s="141">
        <f t="shared" si="5"/>
        <v>876</v>
      </c>
      <c r="AK32" s="141">
        <f t="shared" si="5"/>
        <v>351</v>
      </c>
      <c r="AL32" s="141">
        <f t="shared" si="5"/>
        <v>351</v>
      </c>
      <c r="AM32" s="141">
        <f t="shared" si="5"/>
        <v>351</v>
      </c>
      <c r="AN32" s="142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6">
    <mergeCell ref="A21:A30"/>
    <mergeCell ref="A1:B1"/>
    <mergeCell ref="A2:B2"/>
    <mergeCell ref="A3:A4"/>
    <mergeCell ref="A5:B6"/>
    <mergeCell ref="A7:A2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E094-9C98-44B6-8E69-33C53D7FA654}">
  <dimension ref="A1:Y117"/>
  <sheetViews>
    <sheetView topLeftCell="B9" workbookViewId="0">
      <selection activeCell="G55" sqref="G55"/>
    </sheetView>
  </sheetViews>
  <sheetFormatPr defaultRowHeight="18.75"/>
  <cols>
    <col min="1" max="1" width="19.25" bestFit="1" customWidth="1"/>
    <col min="2" max="2" width="40.75" bestFit="1" customWidth="1"/>
  </cols>
  <sheetData>
    <row r="1" spans="1:25" ht="19.5" thickBot="1">
      <c r="A1" s="182" t="s">
        <v>0</v>
      </c>
      <c r="B1" s="183"/>
      <c r="C1" s="33" t="s">
        <v>1</v>
      </c>
      <c r="D1" s="15">
        <v>2012</v>
      </c>
      <c r="E1" s="15">
        <v>2013</v>
      </c>
      <c r="F1" s="15">
        <v>2014</v>
      </c>
      <c r="G1" s="15">
        <v>2015</v>
      </c>
      <c r="H1" s="15">
        <v>2016</v>
      </c>
      <c r="I1" s="15">
        <v>2017</v>
      </c>
      <c r="J1" s="15">
        <v>2018</v>
      </c>
      <c r="K1" s="15">
        <v>2019</v>
      </c>
      <c r="L1" s="15">
        <v>2020</v>
      </c>
      <c r="M1" s="15">
        <v>2021</v>
      </c>
      <c r="N1" s="15">
        <v>2022</v>
      </c>
      <c r="O1" s="15">
        <v>2023</v>
      </c>
      <c r="P1" s="15">
        <v>2024</v>
      </c>
      <c r="Q1" s="15">
        <v>2025</v>
      </c>
      <c r="R1" s="15">
        <v>2026</v>
      </c>
      <c r="S1" s="15">
        <v>2027</v>
      </c>
      <c r="T1" s="15">
        <v>2028</v>
      </c>
      <c r="U1" s="15">
        <v>2029</v>
      </c>
      <c r="V1" s="15">
        <v>2030</v>
      </c>
      <c r="W1" s="16">
        <v>2031</v>
      </c>
      <c r="X1" s="1"/>
      <c r="Y1" s="1"/>
    </row>
    <row r="2" spans="1:25">
      <c r="A2" s="2" t="s">
        <v>2</v>
      </c>
      <c r="B2" s="4"/>
      <c r="C2" s="26"/>
      <c r="D2" s="3">
        <v>53</v>
      </c>
      <c r="E2" s="3">
        <v>54</v>
      </c>
      <c r="F2" s="3">
        <v>55</v>
      </c>
      <c r="G2" s="3">
        <v>56</v>
      </c>
      <c r="H2" s="3">
        <v>57</v>
      </c>
      <c r="I2" s="3">
        <v>58</v>
      </c>
      <c r="J2" s="3">
        <v>59</v>
      </c>
      <c r="K2" s="3">
        <v>60</v>
      </c>
      <c r="L2" s="3">
        <v>61</v>
      </c>
      <c r="M2" s="3">
        <v>62</v>
      </c>
      <c r="N2" s="3">
        <v>63</v>
      </c>
      <c r="O2" s="3">
        <v>64</v>
      </c>
      <c r="P2" s="3">
        <v>65</v>
      </c>
      <c r="Q2" s="3">
        <v>66</v>
      </c>
      <c r="R2" s="3">
        <v>67</v>
      </c>
      <c r="S2" s="3">
        <v>68</v>
      </c>
      <c r="T2" s="3">
        <v>69</v>
      </c>
      <c r="U2" s="3">
        <v>70</v>
      </c>
      <c r="V2" s="3">
        <v>71</v>
      </c>
      <c r="W2" s="4">
        <v>72</v>
      </c>
      <c r="X2" s="1"/>
      <c r="Y2" s="1"/>
    </row>
    <row r="3" spans="1:25">
      <c r="A3" s="5" t="s">
        <v>3</v>
      </c>
      <c r="B3" s="7"/>
      <c r="C3" s="27"/>
      <c r="D3" s="6">
        <v>47</v>
      </c>
      <c r="E3" s="6">
        <v>48</v>
      </c>
      <c r="F3" s="6">
        <v>49</v>
      </c>
      <c r="G3" s="6">
        <v>50</v>
      </c>
      <c r="H3" s="6">
        <v>51</v>
      </c>
      <c r="I3" s="6">
        <v>52</v>
      </c>
      <c r="J3" s="6">
        <v>53</v>
      </c>
      <c r="K3" s="6">
        <v>54</v>
      </c>
      <c r="L3" s="6">
        <v>55</v>
      </c>
      <c r="M3" s="6">
        <v>56</v>
      </c>
      <c r="N3" s="6">
        <v>57</v>
      </c>
      <c r="O3" s="6">
        <v>58</v>
      </c>
      <c r="P3" s="6">
        <v>59</v>
      </c>
      <c r="Q3" s="6">
        <v>60</v>
      </c>
      <c r="R3" s="6">
        <v>61</v>
      </c>
      <c r="S3" s="6">
        <v>62</v>
      </c>
      <c r="T3" s="6">
        <v>63</v>
      </c>
      <c r="U3" s="6">
        <v>64</v>
      </c>
      <c r="V3" s="6">
        <v>65</v>
      </c>
      <c r="W3" s="7">
        <v>66</v>
      </c>
      <c r="X3" s="1"/>
      <c r="Y3" s="1"/>
    </row>
    <row r="4" spans="1:25">
      <c r="A4" s="5" t="s">
        <v>4</v>
      </c>
      <c r="B4" s="7"/>
      <c r="C4" s="38"/>
      <c r="D4" s="34" t="s">
        <v>5</v>
      </c>
      <c r="E4" s="34"/>
      <c r="F4" s="34" t="s">
        <v>6</v>
      </c>
      <c r="G4" s="34"/>
      <c r="H4" s="34"/>
      <c r="I4" s="34"/>
      <c r="J4" s="34" t="s">
        <v>7</v>
      </c>
      <c r="K4" s="34"/>
      <c r="L4" s="34"/>
      <c r="M4" s="34"/>
      <c r="N4" s="34" t="s">
        <v>8</v>
      </c>
      <c r="O4" s="34"/>
      <c r="P4" s="34" t="s">
        <v>9</v>
      </c>
      <c r="Q4" s="34"/>
      <c r="R4" s="34"/>
      <c r="S4" s="34"/>
      <c r="T4" s="34"/>
      <c r="U4" s="34"/>
      <c r="V4" s="34" t="s">
        <v>10</v>
      </c>
      <c r="W4" s="39"/>
      <c r="X4" s="1"/>
      <c r="Y4" s="1"/>
    </row>
    <row r="5" spans="1:25" ht="19.5" thickBot="1">
      <c r="A5" s="20"/>
      <c r="B5" s="22"/>
      <c r="C5" s="40"/>
      <c r="D5" s="37"/>
      <c r="E5" s="37" t="s">
        <v>11</v>
      </c>
      <c r="F5" s="37"/>
      <c r="G5" s="37" t="s">
        <v>12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41"/>
      <c r="X5" s="1"/>
      <c r="Y5" s="1"/>
    </row>
    <row r="6" spans="1:25">
      <c r="A6" s="42" t="s">
        <v>13</v>
      </c>
      <c r="B6" s="4"/>
      <c r="C6" s="29"/>
      <c r="D6" s="18">
        <v>600</v>
      </c>
      <c r="E6" s="18">
        <v>600</v>
      </c>
      <c r="F6" s="18">
        <v>600</v>
      </c>
      <c r="G6" s="18">
        <v>600</v>
      </c>
      <c r="H6" s="18">
        <v>600</v>
      </c>
      <c r="I6" s="18">
        <v>600</v>
      </c>
      <c r="J6" s="18">
        <v>600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1"/>
      <c r="Y6" s="46">
        <v>4200</v>
      </c>
    </row>
    <row r="7" spans="1:25">
      <c r="A7" s="43" t="s">
        <v>14</v>
      </c>
      <c r="B7" s="7"/>
      <c r="C7" s="27"/>
      <c r="D7" s="6">
        <v>100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1"/>
      <c r="Y7" s="46">
        <v>100</v>
      </c>
    </row>
    <row r="8" spans="1:25">
      <c r="A8" s="23" t="s">
        <v>15</v>
      </c>
      <c r="B8" s="7" t="s">
        <v>16</v>
      </c>
      <c r="C8" s="27"/>
      <c r="D8" s="6"/>
      <c r="E8" s="6"/>
      <c r="F8" s="6"/>
      <c r="G8" s="6"/>
      <c r="H8" s="6"/>
      <c r="I8" s="6"/>
      <c r="J8" s="6">
        <v>2400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1"/>
      <c r="Y8" s="46">
        <v>2400</v>
      </c>
    </row>
    <row r="9" spans="1:25">
      <c r="A9" s="36"/>
      <c r="B9" s="7" t="s">
        <v>17</v>
      </c>
      <c r="C9" s="27"/>
      <c r="D9" s="6"/>
      <c r="E9" s="6"/>
      <c r="F9" s="6"/>
      <c r="G9" s="6"/>
      <c r="H9" s="6"/>
      <c r="I9" s="6"/>
      <c r="J9" s="6">
        <v>-1200</v>
      </c>
      <c r="K9" s="6">
        <v>81</v>
      </c>
      <c r="L9" s="6">
        <v>81</v>
      </c>
      <c r="M9" s="6">
        <v>81</v>
      </c>
      <c r="N9" s="6">
        <v>81</v>
      </c>
      <c r="O9" s="6">
        <v>81</v>
      </c>
      <c r="P9" s="6">
        <v>81</v>
      </c>
      <c r="Q9" s="6">
        <v>81</v>
      </c>
      <c r="R9" s="6">
        <v>81</v>
      </c>
      <c r="S9" s="6">
        <v>81</v>
      </c>
      <c r="T9" s="6">
        <v>81</v>
      </c>
      <c r="U9" s="6">
        <v>81</v>
      </c>
      <c r="V9" s="6">
        <v>81</v>
      </c>
      <c r="W9" s="7">
        <v>81</v>
      </c>
      <c r="X9" s="1"/>
      <c r="Y9" s="46">
        <v>-147</v>
      </c>
    </row>
    <row r="10" spans="1:25">
      <c r="A10" s="36"/>
      <c r="B10" s="7" t="s">
        <v>18</v>
      </c>
      <c r="C10" s="27"/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124</v>
      </c>
      <c r="O10" s="6">
        <v>124</v>
      </c>
      <c r="P10" s="6">
        <v>124</v>
      </c>
      <c r="Q10" s="6">
        <v>124</v>
      </c>
      <c r="R10" s="6">
        <v>124</v>
      </c>
      <c r="S10" s="6">
        <v>124</v>
      </c>
      <c r="T10" s="6">
        <v>124</v>
      </c>
      <c r="U10" s="6">
        <v>124</v>
      </c>
      <c r="V10" s="6">
        <v>124</v>
      </c>
      <c r="W10" s="7">
        <v>124</v>
      </c>
      <c r="X10" s="1"/>
      <c r="Y10" s="46">
        <v>1240</v>
      </c>
    </row>
    <row r="11" spans="1:25">
      <c r="A11" s="29"/>
      <c r="B11" s="7" t="s">
        <v>19</v>
      </c>
      <c r="C11" s="2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110</v>
      </c>
      <c r="Q11" s="6">
        <v>110</v>
      </c>
      <c r="R11" s="6">
        <v>110</v>
      </c>
      <c r="S11" s="6">
        <v>110</v>
      </c>
      <c r="T11" s="6">
        <v>110</v>
      </c>
      <c r="U11" s="6">
        <v>71</v>
      </c>
      <c r="V11" s="6">
        <v>71</v>
      </c>
      <c r="W11" s="7">
        <v>71</v>
      </c>
      <c r="X11" s="1"/>
      <c r="Y11" s="46">
        <v>763</v>
      </c>
    </row>
    <row r="12" spans="1:25">
      <c r="A12" s="23" t="s">
        <v>20</v>
      </c>
      <c r="B12" s="7" t="s">
        <v>16</v>
      </c>
      <c r="C12" s="27"/>
      <c r="D12" s="6">
        <v>1000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1"/>
      <c r="Y12" s="46">
        <v>1000</v>
      </c>
    </row>
    <row r="13" spans="1:25">
      <c r="A13" s="36"/>
      <c r="B13" s="7" t="s">
        <v>17</v>
      </c>
      <c r="C13" s="2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1"/>
      <c r="Y13" s="46">
        <v>0</v>
      </c>
    </row>
    <row r="14" spans="1:25">
      <c r="A14" s="36"/>
      <c r="B14" s="7" t="s">
        <v>18</v>
      </c>
      <c r="C14" s="2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>
        <v>71</v>
      </c>
      <c r="V14" s="6">
        <v>71</v>
      </c>
      <c r="W14" s="7">
        <v>71</v>
      </c>
      <c r="X14" s="1"/>
      <c r="Y14" s="46">
        <v>213</v>
      </c>
    </row>
    <row r="15" spans="1:25">
      <c r="A15" s="29"/>
      <c r="B15" s="7" t="s">
        <v>19</v>
      </c>
      <c r="C15" s="2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>
        <v>52</v>
      </c>
      <c r="W15" s="6">
        <v>52</v>
      </c>
      <c r="X15" s="1"/>
      <c r="Y15" s="46">
        <v>104</v>
      </c>
    </row>
    <row r="16" spans="1:25">
      <c r="A16" s="23" t="s">
        <v>21</v>
      </c>
      <c r="B16" s="7" t="s">
        <v>22</v>
      </c>
      <c r="C16" s="2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1"/>
      <c r="Y16" s="46">
        <v>0</v>
      </c>
    </row>
    <row r="17" spans="1:25">
      <c r="A17" s="36"/>
      <c r="B17" s="7" t="s">
        <v>22</v>
      </c>
      <c r="C17" s="2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v>60</v>
      </c>
      <c r="Q17" s="6">
        <v>60</v>
      </c>
      <c r="R17" s="6">
        <v>60</v>
      </c>
      <c r="S17" s="6">
        <v>60</v>
      </c>
      <c r="T17" s="6">
        <v>60</v>
      </c>
      <c r="U17" s="6">
        <v>60</v>
      </c>
      <c r="V17" s="6">
        <v>60</v>
      </c>
      <c r="W17" s="6">
        <v>60</v>
      </c>
      <c r="X17" s="1"/>
      <c r="Y17" s="1"/>
    </row>
    <row r="18" spans="1:25">
      <c r="A18" s="36"/>
      <c r="B18" s="7" t="s">
        <v>23</v>
      </c>
      <c r="C18" s="2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7">
        <v>81</v>
      </c>
      <c r="R18" s="6">
        <v>81</v>
      </c>
      <c r="S18" s="6">
        <v>81</v>
      </c>
      <c r="T18" s="6">
        <v>81</v>
      </c>
      <c r="U18" s="6">
        <v>81</v>
      </c>
      <c r="V18" s="6">
        <v>81</v>
      </c>
      <c r="W18" s="7">
        <v>81</v>
      </c>
      <c r="X18" s="1"/>
      <c r="Y18" s="1"/>
    </row>
    <row r="19" spans="1:25">
      <c r="A19" s="36"/>
      <c r="B19" s="7" t="s">
        <v>23</v>
      </c>
      <c r="C19" s="2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"/>
      <c r="R19" s="6"/>
      <c r="S19" s="6"/>
      <c r="T19" s="6"/>
      <c r="U19" s="6"/>
      <c r="V19" s="6"/>
      <c r="W19" s="7"/>
      <c r="X19" s="1"/>
      <c r="Y19" s="1"/>
    </row>
    <row r="20" spans="1:25">
      <c r="A20" s="36"/>
      <c r="B20" s="7" t="s">
        <v>24</v>
      </c>
      <c r="C20" s="27"/>
      <c r="D20" s="6"/>
      <c r="E20" s="6"/>
      <c r="F20" s="6"/>
      <c r="G20" s="6"/>
      <c r="H20" s="6"/>
      <c r="I20" s="6"/>
      <c r="J20" s="6">
        <v>180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1"/>
      <c r="Y20" s="1"/>
    </row>
    <row r="21" spans="1:25">
      <c r="A21" s="36"/>
      <c r="B21" s="7" t="s">
        <v>25</v>
      </c>
      <c r="C21" s="27"/>
      <c r="D21" s="6"/>
      <c r="E21" s="6">
        <v>10</v>
      </c>
      <c r="F21" s="6"/>
      <c r="G21" s="6"/>
      <c r="H21" s="6">
        <v>10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46">
        <v>20</v>
      </c>
    </row>
    <row r="22" spans="1:25">
      <c r="A22" s="43" t="s">
        <v>26</v>
      </c>
      <c r="B22" s="7"/>
      <c r="C22" s="27"/>
      <c r="D22" s="6"/>
      <c r="E22" s="6"/>
      <c r="F22" s="6">
        <v>30</v>
      </c>
      <c r="G22" s="6"/>
      <c r="H22" s="6"/>
      <c r="I22" s="6"/>
      <c r="J22" s="6"/>
      <c r="K22" s="6"/>
      <c r="L22" s="6"/>
      <c r="M22" s="6"/>
      <c r="N22" s="6">
        <v>1000</v>
      </c>
      <c r="O22" s="6"/>
      <c r="P22" s="6"/>
      <c r="Q22" s="6"/>
      <c r="R22" s="6"/>
      <c r="S22" s="6"/>
      <c r="T22" s="6"/>
      <c r="U22" s="6"/>
      <c r="V22" s="6"/>
      <c r="W22" s="7"/>
      <c r="X22" s="1"/>
      <c r="Y22" s="46">
        <v>1030</v>
      </c>
    </row>
    <row r="23" spans="1:25">
      <c r="A23" s="44" t="s">
        <v>27</v>
      </c>
      <c r="B23" s="10"/>
      <c r="C23" s="30"/>
      <c r="D23" s="9">
        <v>1700</v>
      </c>
      <c r="E23" s="9">
        <v>610</v>
      </c>
      <c r="F23" s="9">
        <v>630</v>
      </c>
      <c r="G23" s="9">
        <v>600</v>
      </c>
      <c r="H23" s="9">
        <v>610</v>
      </c>
      <c r="I23" s="9">
        <v>600</v>
      </c>
      <c r="J23" s="9">
        <v>1980</v>
      </c>
      <c r="K23" s="9">
        <v>81</v>
      </c>
      <c r="L23" s="9">
        <v>81</v>
      </c>
      <c r="M23" s="9">
        <v>81</v>
      </c>
      <c r="N23" s="9">
        <v>1205</v>
      </c>
      <c r="O23" s="9">
        <v>205</v>
      </c>
      <c r="P23" s="9">
        <v>375</v>
      </c>
      <c r="Q23" s="9">
        <v>456</v>
      </c>
      <c r="R23" s="9">
        <v>456</v>
      </c>
      <c r="S23" s="9">
        <v>456</v>
      </c>
      <c r="T23" s="9">
        <v>456</v>
      </c>
      <c r="U23" s="9">
        <v>488</v>
      </c>
      <c r="V23" s="9">
        <v>540</v>
      </c>
      <c r="W23" s="10">
        <v>540</v>
      </c>
      <c r="X23" s="1"/>
      <c r="Y23" s="46">
        <v>12150</v>
      </c>
    </row>
    <row r="24" spans="1:25" ht="19.5" thickBot="1">
      <c r="A24" s="45"/>
      <c r="B24" s="22"/>
      <c r="C24" s="3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1"/>
      <c r="Y24" s="46">
        <v>0</v>
      </c>
    </row>
    <row r="25" spans="1:25">
      <c r="A25" s="14" t="s">
        <v>28</v>
      </c>
      <c r="B25" s="4" t="s">
        <v>29</v>
      </c>
      <c r="C25" s="26"/>
      <c r="D25" s="3">
        <v>15</v>
      </c>
      <c r="E25" s="3">
        <v>15</v>
      </c>
      <c r="F25" s="3">
        <v>15</v>
      </c>
      <c r="G25" s="3">
        <v>15</v>
      </c>
      <c r="H25" s="3">
        <v>15</v>
      </c>
      <c r="I25" s="3">
        <v>15</v>
      </c>
      <c r="J25" s="3">
        <v>15</v>
      </c>
      <c r="K25" s="3">
        <v>15</v>
      </c>
      <c r="L25" s="3">
        <v>15</v>
      </c>
      <c r="M25" s="3">
        <v>15</v>
      </c>
      <c r="N25" s="3">
        <v>15</v>
      </c>
      <c r="O25" s="3">
        <v>15</v>
      </c>
      <c r="P25" s="3">
        <v>15</v>
      </c>
      <c r="Q25" s="3">
        <v>15</v>
      </c>
      <c r="R25" s="3">
        <v>15</v>
      </c>
      <c r="S25" s="3">
        <v>15</v>
      </c>
      <c r="T25" s="3">
        <v>15</v>
      </c>
      <c r="U25" s="3">
        <v>15</v>
      </c>
      <c r="V25" s="3">
        <v>15</v>
      </c>
      <c r="W25" s="4">
        <v>15</v>
      </c>
      <c r="X25" s="1"/>
      <c r="Y25" s="46">
        <v>300</v>
      </c>
    </row>
    <row r="26" spans="1:25">
      <c r="A26" s="35"/>
      <c r="B26" s="19" t="s">
        <v>30</v>
      </c>
      <c r="C26" s="29"/>
      <c r="D26" s="18">
        <v>15</v>
      </c>
      <c r="E26" s="18">
        <v>15</v>
      </c>
      <c r="F26" s="18">
        <v>15</v>
      </c>
      <c r="G26" s="18">
        <v>15</v>
      </c>
      <c r="H26" s="18">
        <v>15</v>
      </c>
      <c r="I26" s="18">
        <v>15</v>
      </c>
      <c r="J26" s="18">
        <v>15</v>
      </c>
      <c r="K26" s="18">
        <v>15</v>
      </c>
      <c r="L26" s="18">
        <v>15</v>
      </c>
      <c r="M26" s="18">
        <v>15</v>
      </c>
      <c r="N26" s="18">
        <v>15</v>
      </c>
      <c r="O26" s="18">
        <v>15</v>
      </c>
      <c r="P26" s="18">
        <v>15</v>
      </c>
      <c r="Q26" s="18">
        <v>15</v>
      </c>
      <c r="R26" s="18">
        <v>15</v>
      </c>
      <c r="S26" s="18">
        <v>15</v>
      </c>
      <c r="T26" s="18">
        <v>15</v>
      </c>
      <c r="U26" s="18">
        <v>15</v>
      </c>
      <c r="V26" s="18">
        <v>15</v>
      </c>
      <c r="W26" s="19">
        <v>15</v>
      </c>
      <c r="X26" s="1"/>
      <c r="Y26" s="46">
        <v>300</v>
      </c>
    </row>
    <row r="27" spans="1:25">
      <c r="A27" s="35"/>
      <c r="B27" s="19" t="s">
        <v>31</v>
      </c>
      <c r="C27" s="29"/>
      <c r="D27" s="18">
        <v>24</v>
      </c>
      <c r="E27" s="18">
        <v>24</v>
      </c>
      <c r="F27" s="18">
        <v>24</v>
      </c>
      <c r="G27" s="18">
        <v>24</v>
      </c>
      <c r="H27" s="18">
        <v>24</v>
      </c>
      <c r="I27" s="18">
        <v>24</v>
      </c>
      <c r="J27" s="18">
        <v>24</v>
      </c>
      <c r="K27" s="18">
        <v>24</v>
      </c>
      <c r="L27" s="18">
        <v>24</v>
      </c>
      <c r="M27" s="18">
        <v>24</v>
      </c>
      <c r="N27" s="18">
        <v>24</v>
      </c>
      <c r="O27" s="18">
        <v>24</v>
      </c>
      <c r="P27" s="18">
        <v>24</v>
      </c>
      <c r="Q27" s="18">
        <v>24</v>
      </c>
      <c r="R27" s="18">
        <v>24</v>
      </c>
      <c r="S27" s="18">
        <v>24</v>
      </c>
      <c r="T27" s="18">
        <v>24</v>
      </c>
      <c r="U27" s="18">
        <v>24</v>
      </c>
      <c r="V27" s="18">
        <v>24</v>
      </c>
      <c r="W27" s="19">
        <v>24</v>
      </c>
      <c r="X27" s="1"/>
      <c r="Y27" s="46">
        <v>480</v>
      </c>
    </row>
    <row r="28" spans="1:25">
      <c r="A28" s="35"/>
      <c r="B28" s="19" t="s">
        <v>32</v>
      </c>
      <c r="C28" s="29"/>
      <c r="D28" s="18">
        <v>132</v>
      </c>
      <c r="E28" s="18">
        <v>132</v>
      </c>
      <c r="F28" s="18">
        <v>132</v>
      </c>
      <c r="G28" s="18">
        <v>132</v>
      </c>
      <c r="H28" s="18">
        <v>132</v>
      </c>
      <c r="I28" s="18">
        <v>132</v>
      </c>
      <c r="J28" s="18">
        <v>132</v>
      </c>
      <c r="K28" s="18">
        <v>132</v>
      </c>
      <c r="L28" s="18">
        <v>132</v>
      </c>
      <c r="M28" s="18">
        <v>132</v>
      </c>
      <c r="N28" s="18">
        <v>132</v>
      </c>
      <c r="O28" s="18">
        <v>132</v>
      </c>
      <c r="P28" s="18">
        <v>132</v>
      </c>
      <c r="Q28" s="18">
        <v>132</v>
      </c>
      <c r="R28" s="18">
        <v>132</v>
      </c>
      <c r="S28" s="18">
        <v>132</v>
      </c>
      <c r="T28" s="18">
        <v>132</v>
      </c>
      <c r="U28" s="18">
        <v>132</v>
      </c>
      <c r="V28" s="18">
        <v>132</v>
      </c>
      <c r="W28" s="19">
        <v>132</v>
      </c>
      <c r="X28" s="1"/>
      <c r="Y28" s="47">
        <v>2640</v>
      </c>
    </row>
    <row r="29" spans="1:25">
      <c r="A29" s="35"/>
      <c r="B29" s="19" t="s">
        <v>33</v>
      </c>
      <c r="C29" s="29"/>
      <c r="D29" s="18">
        <v>92</v>
      </c>
      <c r="E29" s="18">
        <v>92</v>
      </c>
      <c r="F29" s="18">
        <v>92</v>
      </c>
      <c r="G29" s="18">
        <v>92</v>
      </c>
      <c r="H29" s="18">
        <v>92</v>
      </c>
      <c r="I29" s="18">
        <v>92</v>
      </c>
      <c r="J29" s="18">
        <v>92</v>
      </c>
      <c r="K29" s="18">
        <v>48</v>
      </c>
      <c r="L29" s="18">
        <v>48</v>
      </c>
      <c r="M29" s="18">
        <v>48</v>
      </c>
      <c r="N29" s="18">
        <v>48</v>
      </c>
      <c r="O29" s="18">
        <v>48</v>
      </c>
      <c r="P29" s="18">
        <v>48</v>
      </c>
      <c r="Q29" s="18">
        <v>48</v>
      </c>
      <c r="R29" s="18">
        <v>48</v>
      </c>
      <c r="S29" s="18">
        <v>48</v>
      </c>
      <c r="T29" s="18">
        <v>48</v>
      </c>
      <c r="U29" s="18">
        <v>48</v>
      </c>
      <c r="V29" s="18">
        <v>48</v>
      </c>
      <c r="W29" s="19">
        <v>48</v>
      </c>
      <c r="X29" s="1"/>
      <c r="Y29" s="46">
        <v>1268</v>
      </c>
    </row>
    <row r="30" spans="1:25">
      <c r="A30" s="17"/>
      <c r="B30" s="19" t="s">
        <v>34</v>
      </c>
      <c r="C30" s="29"/>
      <c r="D30" s="18">
        <v>6</v>
      </c>
      <c r="E30" s="18">
        <v>12</v>
      </c>
      <c r="F30" s="18">
        <v>12</v>
      </c>
      <c r="G30" s="18">
        <v>12</v>
      </c>
      <c r="H30" s="18">
        <v>12</v>
      </c>
      <c r="I30" s="18">
        <v>12</v>
      </c>
      <c r="J30" s="18">
        <v>12</v>
      </c>
      <c r="K30" s="18">
        <v>12</v>
      </c>
      <c r="L30" s="18">
        <v>12</v>
      </c>
      <c r="M30" s="18">
        <v>12</v>
      </c>
      <c r="N30" s="18">
        <v>12</v>
      </c>
      <c r="O30" s="18">
        <v>12</v>
      </c>
      <c r="P30" s="18">
        <v>24</v>
      </c>
      <c r="Q30" s="18">
        <v>24</v>
      </c>
      <c r="R30" s="18">
        <v>24</v>
      </c>
      <c r="S30" s="18">
        <v>24</v>
      </c>
      <c r="T30" s="18">
        <v>24</v>
      </c>
      <c r="U30" s="18">
        <v>24</v>
      </c>
      <c r="V30" s="18">
        <v>36</v>
      </c>
      <c r="W30" s="19">
        <v>36</v>
      </c>
      <c r="X30" s="1"/>
      <c r="Y30" s="46">
        <v>354</v>
      </c>
    </row>
    <row r="31" spans="1:25">
      <c r="A31" s="5" t="s">
        <v>35</v>
      </c>
      <c r="B31" s="7" t="s">
        <v>36</v>
      </c>
      <c r="C31" s="27"/>
      <c r="D31" s="6">
        <v>37.32</v>
      </c>
      <c r="E31" s="6">
        <v>37.32</v>
      </c>
      <c r="F31" s="6">
        <v>37.32</v>
      </c>
      <c r="G31" s="6">
        <v>37.32</v>
      </c>
      <c r="H31" s="6">
        <v>41.052000000000007</v>
      </c>
      <c r="I31" s="6">
        <v>41.052000000000007</v>
      </c>
      <c r="J31" s="6">
        <v>41.052000000000007</v>
      </c>
      <c r="K31" s="6">
        <v>41.052000000000007</v>
      </c>
      <c r="L31" s="6">
        <v>41.052000000000007</v>
      </c>
      <c r="M31" s="6">
        <v>41.052000000000007</v>
      </c>
      <c r="N31" s="6">
        <v>41.052000000000007</v>
      </c>
      <c r="O31" s="6">
        <v>41.052000000000007</v>
      </c>
      <c r="P31" s="6">
        <v>41.052000000000007</v>
      </c>
      <c r="Q31" s="6">
        <v>41.052000000000007</v>
      </c>
      <c r="R31" s="6">
        <v>41.052000000000007</v>
      </c>
      <c r="S31" s="6">
        <v>41.052000000000007</v>
      </c>
      <c r="T31" s="6">
        <v>41.052000000000007</v>
      </c>
      <c r="U31" s="6">
        <v>41.052000000000007</v>
      </c>
      <c r="V31" s="6">
        <v>41.052000000000007</v>
      </c>
      <c r="W31" s="7">
        <v>37.32</v>
      </c>
      <c r="X31" s="1"/>
      <c r="Y31" s="46">
        <v>802.38000000000034</v>
      </c>
    </row>
    <row r="32" spans="1:25">
      <c r="A32" s="5" t="s">
        <v>37</v>
      </c>
      <c r="B32" s="49" t="s">
        <v>38</v>
      </c>
      <c r="C32" s="27"/>
      <c r="D32" s="6">
        <v>16</v>
      </c>
      <c r="E32" s="6">
        <v>16</v>
      </c>
      <c r="F32" s="6">
        <v>16</v>
      </c>
      <c r="G32" s="6">
        <v>616</v>
      </c>
      <c r="H32" s="6">
        <v>16</v>
      </c>
      <c r="I32" s="6">
        <v>16</v>
      </c>
      <c r="J32" s="6">
        <v>16</v>
      </c>
      <c r="K32" s="6">
        <v>16</v>
      </c>
      <c r="L32" s="6">
        <v>16</v>
      </c>
      <c r="M32" s="6">
        <v>16</v>
      </c>
      <c r="N32" s="6">
        <v>16</v>
      </c>
      <c r="O32" s="6">
        <v>16</v>
      </c>
      <c r="P32" s="6">
        <v>16</v>
      </c>
      <c r="Q32" s="6">
        <v>16</v>
      </c>
      <c r="R32" s="6">
        <v>16</v>
      </c>
      <c r="S32" s="6">
        <v>16</v>
      </c>
      <c r="T32" s="6">
        <v>16</v>
      </c>
      <c r="U32" s="6">
        <v>16</v>
      </c>
      <c r="V32" s="6">
        <v>16</v>
      </c>
      <c r="W32" s="7">
        <v>16</v>
      </c>
      <c r="X32" s="1"/>
      <c r="Y32" s="46">
        <v>920</v>
      </c>
    </row>
    <row r="33" spans="1:25">
      <c r="A33" s="23" t="s">
        <v>39</v>
      </c>
      <c r="B33" s="7" t="s">
        <v>22</v>
      </c>
      <c r="C33" s="27"/>
      <c r="D33" s="6">
        <v>42</v>
      </c>
      <c r="E33" s="6">
        <v>42</v>
      </c>
      <c r="F33" s="6">
        <v>42</v>
      </c>
      <c r="G33" s="6">
        <v>42</v>
      </c>
      <c r="H33" s="6">
        <v>42</v>
      </c>
      <c r="I33" s="6">
        <v>42</v>
      </c>
      <c r="J33" s="6">
        <v>42</v>
      </c>
      <c r="K33" s="6">
        <v>42</v>
      </c>
      <c r="L33" s="6">
        <v>42</v>
      </c>
      <c r="M33" s="6">
        <v>42</v>
      </c>
      <c r="N33" s="6">
        <v>42</v>
      </c>
      <c r="O33" s="6">
        <v>42</v>
      </c>
      <c r="P33" s="6">
        <v>42</v>
      </c>
      <c r="Q33" s="6"/>
      <c r="R33" s="6"/>
      <c r="S33" s="6"/>
      <c r="T33" s="6"/>
      <c r="U33" s="6"/>
      <c r="V33" s="6"/>
      <c r="W33" s="7"/>
      <c r="X33" s="1"/>
      <c r="Y33" s="47">
        <v>546</v>
      </c>
    </row>
    <row r="34" spans="1:25">
      <c r="A34" s="35"/>
      <c r="B34" s="7" t="s">
        <v>22</v>
      </c>
      <c r="C34" s="27"/>
      <c r="D34" s="6">
        <v>160</v>
      </c>
      <c r="E34" s="6">
        <v>160</v>
      </c>
      <c r="F34" s="6">
        <v>160</v>
      </c>
      <c r="G34" s="6">
        <v>160</v>
      </c>
      <c r="H34" s="6">
        <v>160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1"/>
      <c r="Y34" s="47"/>
    </row>
    <row r="35" spans="1:25">
      <c r="A35" s="35"/>
      <c r="B35" s="7" t="s">
        <v>40</v>
      </c>
      <c r="C35" s="27"/>
      <c r="D35" s="6">
        <v>24</v>
      </c>
      <c r="E35" s="6">
        <v>24</v>
      </c>
      <c r="F35" s="6">
        <v>24</v>
      </c>
      <c r="G35" s="6">
        <v>24</v>
      </c>
      <c r="H35" s="6">
        <v>24</v>
      </c>
      <c r="I35" s="6">
        <v>24</v>
      </c>
      <c r="J35" s="6">
        <v>24</v>
      </c>
      <c r="K35" s="6">
        <v>24</v>
      </c>
      <c r="L35" s="6">
        <v>24</v>
      </c>
      <c r="M35" s="6">
        <v>24</v>
      </c>
      <c r="N35" s="6">
        <v>24</v>
      </c>
      <c r="O35" s="6">
        <v>24</v>
      </c>
      <c r="P35" s="6">
        <v>24</v>
      </c>
      <c r="Q35" s="6"/>
      <c r="R35" s="6"/>
      <c r="S35" s="6"/>
      <c r="T35" s="6"/>
      <c r="U35" s="6"/>
      <c r="V35" s="6"/>
      <c r="W35" s="7"/>
      <c r="X35" s="1"/>
      <c r="Y35" s="46">
        <v>312</v>
      </c>
    </row>
    <row r="36" spans="1:25">
      <c r="A36" s="35"/>
      <c r="B36" s="7" t="s">
        <v>23</v>
      </c>
      <c r="C36" s="27"/>
      <c r="D36" s="6">
        <v>27.599999999999998</v>
      </c>
      <c r="E36" s="6">
        <v>27.599999999999998</v>
      </c>
      <c r="F36" s="6">
        <v>27.599999999999998</v>
      </c>
      <c r="G36" s="6">
        <v>27.599999999999998</v>
      </c>
      <c r="H36" s="6">
        <v>27.599999999999998</v>
      </c>
      <c r="I36" s="6">
        <v>27.599999999999998</v>
      </c>
      <c r="J36" s="6">
        <v>27.599999999999998</v>
      </c>
      <c r="K36" s="6">
        <v>27.599999999999998</v>
      </c>
      <c r="L36" s="6">
        <v>27.599999999999998</v>
      </c>
      <c r="M36" s="6">
        <v>27.599999999999998</v>
      </c>
      <c r="N36" s="6">
        <v>27.599999999999998</v>
      </c>
      <c r="O36" s="6">
        <v>27.599999999999998</v>
      </c>
      <c r="P36" s="6">
        <v>27.599999999999998</v>
      </c>
      <c r="Q36" s="6">
        <v>27.599999999999998</v>
      </c>
      <c r="R36" s="6"/>
      <c r="S36" s="6"/>
      <c r="T36" s="6"/>
      <c r="U36" s="6"/>
      <c r="V36" s="6"/>
      <c r="W36" s="7"/>
      <c r="X36" s="1"/>
      <c r="Y36" s="1"/>
    </row>
    <row r="37" spans="1:25">
      <c r="A37" s="35"/>
      <c r="B37" s="7" t="s">
        <v>23</v>
      </c>
      <c r="C37" s="27"/>
      <c r="D37" s="6">
        <v>21.6</v>
      </c>
      <c r="E37" s="6">
        <v>21.6</v>
      </c>
      <c r="F37" s="6">
        <v>21.6</v>
      </c>
      <c r="G37" s="6">
        <v>21.6</v>
      </c>
      <c r="H37" s="6">
        <v>21.6</v>
      </c>
      <c r="I37" s="6">
        <v>21.6</v>
      </c>
      <c r="J37" s="6">
        <v>21.6</v>
      </c>
      <c r="K37" s="6">
        <v>21.6</v>
      </c>
      <c r="L37" s="6">
        <v>21.6</v>
      </c>
      <c r="M37" s="6">
        <v>21.6</v>
      </c>
      <c r="N37" s="6">
        <v>21.6</v>
      </c>
      <c r="O37" s="6">
        <v>21.6</v>
      </c>
      <c r="P37" s="6">
        <v>21.6</v>
      </c>
      <c r="Q37" s="6">
        <v>21.6</v>
      </c>
      <c r="R37" s="6"/>
      <c r="S37" s="6"/>
      <c r="T37" s="6"/>
      <c r="U37" s="6"/>
      <c r="V37" s="6"/>
      <c r="W37" s="7"/>
      <c r="X37" s="1"/>
      <c r="Y37" s="1"/>
    </row>
    <row r="38" spans="1:25">
      <c r="A38" s="35"/>
      <c r="B38" s="7" t="s">
        <v>25</v>
      </c>
      <c r="C38" s="27"/>
      <c r="D38" s="6">
        <v>8</v>
      </c>
      <c r="E38" s="6">
        <v>8</v>
      </c>
      <c r="F38" s="6">
        <v>8</v>
      </c>
      <c r="G38" s="6">
        <v>8</v>
      </c>
      <c r="H38" s="6">
        <v>8</v>
      </c>
      <c r="I38" s="6">
        <v>8</v>
      </c>
      <c r="J38" s="6">
        <v>8</v>
      </c>
      <c r="K38" s="6">
        <v>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1"/>
      <c r="Y38" s="1"/>
    </row>
    <row r="39" spans="1:25">
      <c r="A39" s="35"/>
      <c r="B39" s="7"/>
      <c r="C39" s="2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1"/>
      <c r="Y39" s="1"/>
    </row>
    <row r="40" spans="1:25">
      <c r="A40" s="17"/>
      <c r="B40" s="7"/>
      <c r="C40" s="2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1"/>
      <c r="Y40" s="1"/>
    </row>
    <row r="41" spans="1:25">
      <c r="A41" s="5" t="s">
        <v>41</v>
      </c>
      <c r="B41" s="7" t="s">
        <v>42</v>
      </c>
      <c r="C41" s="27"/>
      <c r="D41" s="6">
        <v>20</v>
      </c>
      <c r="E41" s="6">
        <v>20</v>
      </c>
      <c r="F41" s="6">
        <v>10</v>
      </c>
      <c r="G41" s="6">
        <v>220</v>
      </c>
      <c r="H41" s="6">
        <v>60</v>
      </c>
      <c r="I41" s="6">
        <v>5</v>
      </c>
      <c r="J41" s="6">
        <v>5</v>
      </c>
      <c r="K41" s="6">
        <v>5</v>
      </c>
      <c r="L41" s="6">
        <v>5</v>
      </c>
      <c r="M41" s="6">
        <v>5</v>
      </c>
      <c r="N41" s="6">
        <v>5</v>
      </c>
      <c r="O41" s="6">
        <v>5</v>
      </c>
      <c r="P41" s="6">
        <v>100</v>
      </c>
      <c r="Q41" s="6">
        <v>5</v>
      </c>
      <c r="R41" s="6">
        <v>5</v>
      </c>
      <c r="S41" s="6">
        <v>5</v>
      </c>
      <c r="T41" s="6">
        <v>5</v>
      </c>
      <c r="U41" s="6">
        <v>5</v>
      </c>
      <c r="V41" s="6">
        <v>5</v>
      </c>
      <c r="W41" s="7">
        <v>5</v>
      </c>
      <c r="X41" s="1"/>
      <c r="Y41" s="46">
        <v>500</v>
      </c>
    </row>
    <row r="42" spans="1:25">
      <c r="A42" s="5" t="s">
        <v>43</v>
      </c>
      <c r="B42" s="7" t="s">
        <v>44</v>
      </c>
      <c r="C42" s="27"/>
      <c r="D42" s="6">
        <v>45</v>
      </c>
      <c r="E42" s="6">
        <v>45</v>
      </c>
      <c r="F42" s="6">
        <v>45</v>
      </c>
      <c r="G42" s="6">
        <v>45</v>
      </c>
      <c r="H42" s="6">
        <v>45</v>
      </c>
      <c r="I42" s="6">
        <v>45</v>
      </c>
      <c r="J42" s="6">
        <v>45</v>
      </c>
      <c r="K42" s="6">
        <v>45</v>
      </c>
      <c r="L42" s="6">
        <v>45</v>
      </c>
      <c r="M42" s="6">
        <v>45</v>
      </c>
      <c r="N42" s="6">
        <v>45</v>
      </c>
      <c r="O42" s="6">
        <v>45</v>
      </c>
      <c r="P42" s="6">
        <v>45</v>
      </c>
      <c r="Q42" s="6">
        <v>45</v>
      </c>
      <c r="R42" s="6">
        <v>45</v>
      </c>
      <c r="S42" s="6">
        <v>45</v>
      </c>
      <c r="T42" s="6">
        <v>45</v>
      </c>
      <c r="U42" s="6">
        <v>45</v>
      </c>
      <c r="V42" s="6">
        <v>45</v>
      </c>
      <c r="W42" s="7">
        <v>45</v>
      </c>
      <c r="X42" s="1"/>
      <c r="Y42" s="47">
        <v>900</v>
      </c>
    </row>
    <row r="43" spans="1:25">
      <c r="A43" s="5" t="s">
        <v>45</v>
      </c>
      <c r="B43" s="7"/>
      <c r="C43" s="27"/>
      <c r="D43" s="6"/>
      <c r="E43" s="6"/>
      <c r="F43" s="6">
        <v>100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1"/>
      <c r="Y43" s="46">
        <v>100</v>
      </c>
    </row>
    <row r="44" spans="1:25">
      <c r="A44" s="5" t="s">
        <v>46</v>
      </c>
      <c r="B44" s="7" t="s">
        <v>47</v>
      </c>
      <c r="C44" s="27"/>
      <c r="D44" s="6">
        <v>10</v>
      </c>
      <c r="E44" s="6">
        <v>10</v>
      </c>
      <c r="F44" s="6">
        <v>10</v>
      </c>
      <c r="G44" s="6">
        <v>10</v>
      </c>
      <c r="H44" s="6">
        <v>10</v>
      </c>
      <c r="I44" s="6">
        <v>10</v>
      </c>
      <c r="J44" s="6">
        <v>10</v>
      </c>
      <c r="K44" s="6">
        <v>10</v>
      </c>
      <c r="L44" s="6">
        <v>10</v>
      </c>
      <c r="M44" s="6">
        <v>10</v>
      </c>
      <c r="N44" s="6">
        <v>10</v>
      </c>
      <c r="O44" s="6">
        <v>10</v>
      </c>
      <c r="P44" s="6">
        <v>10</v>
      </c>
      <c r="Q44" s="6">
        <v>10</v>
      </c>
      <c r="R44" s="6">
        <v>10</v>
      </c>
      <c r="S44" s="6">
        <v>6</v>
      </c>
      <c r="T44" s="6">
        <v>6</v>
      </c>
      <c r="U44" s="6">
        <v>6</v>
      </c>
      <c r="V44" s="6"/>
      <c r="W44" s="7"/>
      <c r="X44" s="1"/>
      <c r="Y44" s="1"/>
    </row>
    <row r="45" spans="1:25">
      <c r="A45" s="5" t="s">
        <v>48</v>
      </c>
      <c r="B45" s="7" t="s">
        <v>49</v>
      </c>
      <c r="C45" s="27"/>
      <c r="D45" s="6">
        <v>16</v>
      </c>
      <c r="E45" s="6">
        <v>16</v>
      </c>
      <c r="F45" s="6">
        <v>16</v>
      </c>
      <c r="G45" s="6">
        <v>16</v>
      </c>
      <c r="H45" s="6">
        <v>16</v>
      </c>
      <c r="I45" s="6">
        <v>16</v>
      </c>
      <c r="J45" s="6">
        <v>16</v>
      </c>
      <c r="K45" s="6">
        <v>16</v>
      </c>
      <c r="L45" s="6">
        <v>16</v>
      </c>
      <c r="M45" s="6">
        <v>16</v>
      </c>
      <c r="N45" s="6">
        <v>16</v>
      </c>
      <c r="O45" s="6">
        <v>16</v>
      </c>
      <c r="P45" s="6">
        <v>16</v>
      </c>
      <c r="Q45" s="6">
        <v>16</v>
      </c>
      <c r="R45" s="6">
        <v>16</v>
      </c>
      <c r="S45" s="6">
        <v>16</v>
      </c>
      <c r="T45" s="6"/>
      <c r="U45" s="6"/>
      <c r="V45" s="6"/>
      <c r="W45" s="7"/>
      <c r="X45" s="1"/>
      <c r="Y45" s="1"/>
    </row>
    <row r="46" spans="1:25">
      <c r="A46" s="5" t="s">
        <v>50</v>
      </c>
      <c r="B46" s="7" t="s">
        <v>51</v>
      </c>
      <c r="C46" s="27"/>
      <c r="D46" s="6">
        <v>800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1"/>
      <c r="Y46" s="46">
        <v>800</v>
      </c>
    </row>
    <row r="47" spans="1:25">
      <c r="A47" s="8" t="s">
        <v>52</v>
      </c>
      <c r="B47" s="10"/>
      <c r="C47" s="30"/>
      <c r="D47" s="9">
        <v>1511.52</v>
      </c>
      <c r="E47" s="9">
        <v>717.52</v>
      </c>
      <c r="F47" s="9">
        <v>807.52</v>
      </c>
      <c r="G47" s="9">
        <v>1517.5199999999998</v>
      </c>
      <c r="H47" s="9">
        <v>761.25200000000007</v>
      </c>
      <c r="I47" s="9">
        <v>546.25200000000007</v>
      </c>
      <c r="J47" s="9">
        <v>546.25200000000007</v>
      </c>
      <c r="K47" s="9">
        <v>502.25200000000007</v>
      </c>
      <c r="L47" s="9">
        <v>494.25200000000007</v>
      </c>
      <c r="M47" s="9">
        <v>494.25200000000007</v>
      </c>
      <c r="N47" s="9">
        <v>494.25200000000007</v>
      </c>
      <c r="O47" s="9">
        <v>494.25200000000007</v>
      </c>
      <c r="P47" s="9">
        <v>601.25200000000007</v>
      </c>
      <c r="Q47" s="9">
        <v>440.25200000000007</v>
      </c>
      <c r="R47" s="9">
        <v>391.05200000000002</v>
      </c>
      <c r="S47" s="9">
        <v>387.05200000000002</v>
      </c>
      <c r="T47" s="9">
        <v>371.05200000000002</v>
      </c>
      <c r="U47" s="9">
        <v>371.05200000000002</v>
      </c>
      <c r="V47" s="9">
        <v>377.05200000000002</v>
      </c>
      <c r="W47" s="10">
        <v>373.32</v>
      </c>
      <c r="X47" s="1"/>
      <c r="Y47" s="46">
        <v>12199.180000000002</v>
      </c>
    </row>
    <row r="48" spans="1:25" ht="19.5" thickBot="1">
      <c r="A48" s="20"/>
      <c r="B48" s="22"/>
      <c r="C48" s="28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2"/>
      <c r="X48" s="1"/>
      <c r="Y48" s="46">
        <v>0</v>
      </c>
    </row>
    <row r="49" spans="1:25">
      <c r="A49" s="17" t="s">
        <v>53</v>
      </c>
      <c r="B49" s="19"/>
      <c r="C49" s="29"/>
      <c r="D49" s="18">
        <v>188.48000000000002</v>
      </c>
      <c r="E49" s="18">
        <v>-107.51999999999998</v>
      </c>
      <c r="F49" s="18">
        <v>-177.51999999999998</v>
      </c>
      <c r="G49" s="18">
        <v>-917.51999999999975</v>
      </c>
      <c r="H49" s="18">
        <v>-151.25200000000007</v>
      </c>
      <c r="I49" s="18">
        <v>53.747999999999934</v>
      </c>
      <c r="J49" s="18">
        <v>1433.748</v>
      </c>
      <c r="K49" s="18">
        <v>-421.25200000000007</v>
      </c>
      <c r="L49" s="18">
        <v>-413.25200000000007</v>
      </c>
      <c r="M49" s="18">
        <v>-413.25200000000007</v>
      </c>
      <c r="N49" s="18">
        <v>710.74799999999993</v>
      </c>
      <c r="O49" s="18">
        <v>-289.25200000000007</v>
      </c>
      <c r="P49" s="18">
        <v>-226.25200000000007</v>
      </c>
      <c r="Q49" s="18">
        <v>15.747999999999934</v>
      </c>
      <c r="R49" s="18">
        <v>64.947999999999979</v>
      </c>
      <c r="S49" s="18">
        <v>68.947999999999979</v>
      </c>
      <c r="T49" s="18">
        <v>84.947999999999979</v>
      </c>
      <c r="U49" s="18">
        <v>116.94799999999998</v>
      </c>
      <c r="V49" s="18">
        <v>162.94799999999998</v>
      </c>
      <c r="W49" s="19">
        <v>166.68</v>
      </c>
      <c r="X49" s="1"/>
      <c r="Y49" s="46">
        <v>-49.180000000000348</v>
      </c>
    </row>
    <row r="50" spans="1:25" ht="19.5" thickBot="1">
      <c r="A50" s="11" t="s">
        <v>54</v>
      </c>
      <c r="B50" s="13"/>
      <c r="C50" s="32">
        <v>1800</v>
      </c>
      <c r="D50" s="12">
        <v>1988.48</v>
      </c>
      <c r="E50" s="12">
        <v>1880.96</v>
      </c>
      <c r="F50" s="12">
        <v>1703.44</v>
      </c>
      <c r="G50" s="12">
        <v>785.9200000000003</v>
      </c>
      <c r="H50" s="12">
        <v>634.66800000000023</v>
      </c>
      <c r="I50" s="12">
        <v>688.41600000000017</v>
      </c>
      <c r="J50" s="12">
        <v>2122.1640000000002</v>
      </c>
      <c r="K50" s="12">
        <v>1700.9120000000003</v>
      </c>
      <c r="L50" s="12">
        <v>1287.6600000000003</v>
      </c>
      <c r="M50" s="12">
        <v>874.40800000000024</v>
      </c>
      <c r="N50" s="12">
        <v>1585.1560000000002</v>
      </c>
      <c r="O50" s="12">
        <v>1295.904</v>
      </c>
      <c r="P50" s="12">
        <v>1069.652</v>
      </c>
      <c r="Q50" s="12">
        <v>1085.4000000000001</v>
      </c>
      <c r="R50" s="12">
        <v>1150.348</v>
      </c>
      <c r="S50" s="12">
        <v>1219.2959999999998</v>
      </c>
      <c r="T50" s="12">
        <v>1304.2439999999997</v>
      </c>
      <c r="U50" s="12">
        <v>1421.1919999999996</v>
      </c>
      <c r="V50" s="12">
        <v>1584.1399999999994</v>
      </c>
      <c r="W50" s="13">
        <v>1750.8199999999995</v>
      </c>
      <c r="X50" s="1"/>
      <c r="Y50" s="46">
        <v>27133.179999999993</v>
      </c>
    </row>
    <row r="52" spans="1:25">
      <c r="A52" s="1" t="s">
        <v>55</v>
      </c>
      <c r="B52" s="1" t="s">
        <v>56</v>
      </c>
      <c r="C52" s="1"/>
      <c r="D52" s="1">
        <v>1300</v>
      </c>
      <c r="E52" s="1">
        <v>1490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 t="s">
        <v>57</v>
      </c>
      <c r="B53" s="1" t="s">
        <v>58</v>
      </c>
      <c r="C53" s="1"/>
      <c r="D53" s="1">
        <v>312</v>
      </c>
      <c r="E53" s="1">
        <v>364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 t="s">
        <v>59</v>
      </c>
      <c r="B54" s="1" t="s">
        <v>60</v>
      </c>
      <c r="C54" s="1"/>
      <c r="D54" s="1">
        <v>78</v>
      </c>
      <c r="E54" s="1">
        <v>85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 t="s">
        <v>57</v>
      </c>
      <c r="B55" s="1" t="s">
        <v>61</v>
      </c>
      <c r="C55" s="1"/>
      <c r="D55" s="1"/>
      <c r="E55" s="1">
        <v>90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 t="s">
        <v>62</v>
      </c>
      <c r="B56" s="1" t="s">
        <v>63</v>
      </c>
      <c r="C56" s="1"/>
      <c r="D56" s="1"/>
      <c r="E56" s="1">
        <v>34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 t="s">
        <v>64</v>
      </c>
      <c r="B57" s="1"/>
      <c r="C57" s="1"/>
      <c r="D57" s="1"/>
      <c r="E57" s="1">
        <v>10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 t="s">
        <v>65</v>
      </c>
      <c r="B58" s="1"/>
      <c r="C58" s="1"/>
      <c r="D58" s="1"/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 t="s">
        <v>66</v>
      </c>
      <c r="B59" s="1" t="s">
        <v>67</v>
      </c>
      <c r="C59" s="1"/>
      <c r="D59" s="1"/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>
        <v>1690</v>
      </c>
      <c r="E60" s="1">
        <v>2073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9.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9.5" thickBot="1">
      <c r="A62" s="182" t="s">
        <v>0</v>
      </c>
      <c r="B62" s="183"/>
      <c r="C62" s="33" t="s">
        <v>68</v>
      </c>
      <c r="D62" s="15">
        <v>2032</v>
      </c>
      <c r="E62" s="15">
        <v>2033</v>
      </c>
      <c r="F62" s="15">
        <v>2034</v>
      </c>
      <c r="G62" s="15">
        <v>2035</v>
      </c>
      <c r="H62" s="15">
        <v>2036</v>
      </c>
      <c r="I62" s="15">
        <v>2037</v>
      </c>
      <c r="J62" s="15">
        <v>2038</v>
      </c>
      <c r="K62" s="15">
        <v>2039</v>
      </c>
      <c r="L62" s="15">
        <v>2040</v>
      </c>
      <c r="M62" s="15">
        <v>2041</v>
      </c>
      <c r="N62" s="15">
        <v>2042</v>
      </c>
      <c r="O62" s="15">
        <v>2043</v>
      </c>
      <c r="P62" s="15">
        <v>2044</v>
      </c>
      <c r="Q62" s="15">
        <v>2045</v>
      </c>
      <c r="R62" s="15">
        <v>2046</v>
      </c>
      <c r="S62" s="15">
        <v>2047</v>
      </c>
      <c r="T62" s="15">
        <v>2048</v>
      </c>
      <c r="U62" s="15">
        <v>2049</v>
      </c>
      <c r="V62" s="15">
        <v>2050</v>
      </c>
      <c r="W62" s="16"/>
      <c r="X62" s="1"/>
      <c r="Y62" s="1"/>
    </row>
    <row r="63" spans="1:25">
      <c r="A63" s="2" t="s">
        <v>2</v>
      </c>
      <c r="B63" s="4"/>
      <c r="C63" s="26"/>
      <c r="D63" s="3">
        <v>73</v>
      </c>
      <c r="E63" s="3">
        <v>74</v>
      </c>
      <c r="F63" s="3">
        <v>75</v>
      </c>
      <c r="G63" s="3">
        <v>76</v>
      </c>
      <c r="H63" s="3">
        <v>77</v>
      </c>
      <c r="I63" s="3">
        <v>78</v>
      </c>
      <c r="J63" s="3">
        <v>79</v>
      </c>
      <c r="K63" s="3">
        <v>80</v>
      </c>
      <c r="L63" s="3">
        <v>81</v>
      </c>
      <c r="M63" s="3">
        <v>82</v>
      </c>
      <c r="N63" s="3"/>
      <c r="O63" s="3"/>
      <c r="P63" s="3"/>
      <c r="Q63" s="3"/>
      <c r="R63" s="3"/>
      <c r="S63" s="3"/>
      <c r="T63" s="3"/>
      <c r="U63" s="3"/>
      <c r="V63" s="3"/>
      <c r="W63" s="4"/>
      <c r="X63" s="1"/>
      <c r="Y63" s="1"/>
    </row>
    <row r="64" spans="1:25">
      <c r="A64" s="5" t="s">
        <v>3</v>
      </c>
      <c r="B64" s="7"/>
      <c r="C64" s="27"/>
      <c r="D64" s="6">
        <v>67</v>
      </c>
      <c r="E64" s="6">
        <v>68</v>
      </c>
      <c r="F64" s="6">
        <v>69</v>
      </c>
      <c r="G64" s="6">
        <v>70</v>
      </c>
      <c r="H64" s="6">
        <v>71</v>
      </c>
      <c r="I64" s="6">
        <v>72</v>
      </c>
      <c r="J64" s="6">
        <v>73</v>
      </c>
      <c r="K64" s="6">
        <v>74</v>
      </c>
      <c r="L64" s="6">
        <v>75</v>
      </c>
      <c r="M64" s="6">
        <v>76</v>
      </c>
      <c r="N64" s="6">
        <v>77</v>
      </c>
      <c r="O64" s="6">
        <v>78</v>
      </c>
      <c r="P64" s="6">
        <v>79</v>
      </c>
      <c r="Q64" s="6">
        <v>80</v>
      </c>
      <c r="R64" s="6">
        <v>81</v>
      </c>
      <c r="S64" s="6">
        <v>82</v>
      </c>
      <c r="T64" s="6">
        <v>83</v>
      </c>
      <c r="U64" s="6">
        <v>84</v>
      </c>
      <c r="V64" s="6">
        <v>85</v>
      </c>
      <c r="W64" s="7"/>
      <c r="X64" s="1"/>
      <c r="Y64" s="1"/>
    </row>
    <row r="65" spans="1:25">
      <c r="A65" s="5" t="s">
        <v>4</v>
      </c>
      <c r="B65" s="7"/>
      <c r="C65" s="27"/>
      <c r="D65" s="34"/>
      <c r="E65" s="34"/>
      <c r="F65" s="34"/>
      <c r="G65" s="34"/>
      <c r="H65" s="34"/>
      <c r="I65" s="34"/>
      <c r="J65" s="34"/>
      <c r="K65" s="34"/>
      <c r="L65" s="34"/>
      <c r="M65" s="34" t="s">
        <v>69</v>
      </c>
      <c r="N65" s="34"/>
      <c r="O65" s="34"/>
      <c r="P65" s="34"/>
      <c r="Q65" s="34"/>
      <c r="R65" s="34"/>
      <c r="S65" s="34"/>
      <c r="T65" s="34"/>
      <c r="U65" s="34"/>
      <c r="V65" s="34" t="s">
        <v>70</v>
      </c>
      <c r="W65" s="39"/>
      <c r="X65" s="1"/>
      <c r="Y65" s="1"/>
    </row>
    <row r="66" spans="1:25" ht="19.5" thickBot="1">
      <c r="A66" s="20"/>
      <c r="B66" s="22"/>
      <c r="C66" s="28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41"/>
      <c r="X66" s="1"/>
      <c r="Y66" s="1"/>
    </row>
    <row r="67" spans="1:25">
      <c r="A67" s="42" t="s">
        <v>13</v>
      </c>
      <c r="B67" s="4"/>
      <c r="C67" s="2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9"/>
      <c r="X67" s="1"/>
      <c r="Y67" s="46">
        <v>0</v>
      </c>
    </row>
    <row r="68" spans="1:25">
      <c r="A68" s="43" t="s">
        <v>14</v>
      </c>
      <c r="B68" s="7"/>
      <c r="C68" s="2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1"/>
      <c r="Y68" s="46">
        <v>0</v>
      </c>
    </row>
    <row r="69" spans="1:25">
      <c r="A69" s="23" t="s">
        <v>15</v>
      </c>
      <c r="B69" s="7" t="s">
        <v>16</v>
      </c>
      <c r="C69" s="2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1"/>
      <c r="Y69" s="46">
        <v>0</v>
      </c>
    </row>
    <row r="70" spans="1:25">
      <c r="A70" s="36"/>
      <c r="B70" s="7" t="s">
        <v>17</v>
      </c>
      <c r="C70" s="27"/>
      <c r="D70" s="6">
        <v>81</v>
      </c>
      <c r="E70" s="6">
        <v>81</v>
      </c>
      <c r="F70" s="6">
        <v>81</v>
      </c>
      <c r="G70" s="6">
        <v>81</v>
      </c>
      <c r="H70" s="6">
        <v>81</v>
      </c>
      <c r="I70" s="6">
        <v>81</v>
      </c>
      <c r="J70" s="6">
        <v>81</v>
      </c>
      <c r="K70" s="6">
        <v>81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1"/>
      <c r="Y70" s="46">
        <v>648</v>
      </c>
    </row>
    <row r="71" spans="1:25">
      <c r="A71" s="36"/>
      <c r="B71" s="7" t="s">
        <v>18</v>
      </c>
      <c r="C71" s="27"/>
      <c r="D71" s="6">
        <v>124</v>
      </c>
      <c r="E71" s="6">
        <v>124</v>
      </c>
      <c r="F71" s="6">
        <v>124</v>
      </c>
      <c r="G71" s="6">
        <v>124</v>
      </c>
      <c r="H71" s="6">
        <v>124</v>
      </c>
      <c r="I71" s="6">
        <v>124</v>
      </c>
      <c r="J71" s="6">
        <v>124</v>
      </c>
      <c r="K71" s="6">
        <v>124</v>
      </c>
      <c r="L71" s="6">
        <v>124</v>
      </c>
      <c r="M71" s="6">
        <v>124</v>
      </c>
      <c r="N71" s="6"/>
      <c r="O71" s="6"/>
      <c r="P71" s="6"/>
      <c r="Q71" s="6"/>
      <c r="R71" s="6"/>
      <c r="S71" s="6"/>
      <c r="T71" s="6"/>
      <c r="U71" s="6"/>
      <c r="V71" s="6"/>
      <c r="W71" s="7"/>
      <c r="X71" s="1"/>
      <c r="Y71" s="46">
        <v>1240</v>
      </c>
    </row>
    <row r="72" spans="1:25">
      <c r="A72" s="29"/>
      <c r="B72" s="7" t="s">
        <v>19</v>
      </c>
      <c r="C72" s="27"/>
      <c r="D72" s="6">
        <v>71</v>
      </c>
      <c r="E72" s="6">
        <v>71</v>
      </c>
      <c r="F72" s="6">
        <v>71</v>
      </c>
      <c r="G72" s="6">
        <v>71</v>
      </c>
      <c r="H72" s="6">
        <v>71</v>
      </c>
      <c r="I72" s="6">
        <v>71</v>
      </c>
      <c r="J72" s="6">
        <v>71</v>
      </c>
      <c r="K72" s="6">
        <v>71</v>
      </c>
      <c r="L72" s="6">
        <v>71</v>
      </c>
      <c r="M72" s="6">
        <v>71</v>
      </c>
      <c r="N72" s="6"/>
      <c r="O72" s="6"/>
      <c r="P72" s="6"/>
      <c r="Q72" s="6"/>
      <c r="R72" s="6"/>
      <c r="S72" s="6"/>
      <c r="T72" s="6"/>
      <c r="U72" s="6"/>
      <c r="V72" s="6"/>
      <c r="W72" s="7"/>
      <c r="X72" s="1"/>
      <c r="Y72" s="46">
        <v>710</v>
      </c>
    </row>
    <row r="73" spans="1:25">
      <c r="A73" s="23" t="s">
        <v>20</v>
      </c>
      <c r="B73" s="7" t="s">
        <v>16</v>
      </c>
      <c r="C73" s="2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1"/>
      <c r="Y73" s="46">
        <v>0</v>
      </c>
    </row>
    <row r="74" spans="1:25">
      <c r="A74" s="36"/>
      <c r="B74" s="7" t="s">
        <v>17</v>
      </c>
      <c r="C74" s="2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1"/>
      <c r="Y74" s="46">
        <v>0</v>
      </c>
    </row>
    <row r="75" spans="1:25">
      <c r="A75" s="36"/>
      <c r="B75" s="7" t="s">
        <v>18</v>
      </c>
      <c r="C75" s="27"/>
      <c r="D75" s="6">
        <v>71</v>
      </c>
      <c r="E75" s="6">
        <v>71</v>
      </c>
      <c r="F75" s="6">
        <v>71</v>
      </c>
      <c r="G75" s="6">
        <v>71</v>
      </c>
      <c r="H75" s="6">
        <v>71</v>
      </c>
      <c r="I75" s="6">
        <v>71</v>
      </c>
      <c r="J75" s="6">
        <v>71</v>
      </c>
      <c r="K75" s="6">
        <v>71</v>
      </c>
      <c r="L75" s="6">
        <v>71</v>
      </c>
      <c r="M75" s="6">
        <v>71</v>
      </c>
      <c r="N75" s="6">
        <v>71</v>
      </c>
      <c r="O75" s="6">
        <v>71</v>
      </c>
      <c r="P75" s="6">
        <v>71</v>
      </c>
      <c r="Q75" s="6">
        <v>71</v>
      </c>
      <c r="R75" s="6">
        <v>71</v>
      </c>
      <c r="S75" s="6">
        <v>71</v>
      </c>
      <c r="T75" s="6">
        <v>71</v>
      </c>
      <c r="U75" s="6">
        <v>71</v>
      </c>
      <c r="V75" s="6">
        <v>71</v>
      </c>
      <c r="W75" s="7"/>
      <c r="X75" s="1"/>
      <c r="Y75" s="46">
        <v>1349</v>
      </c>
    </row>
    <row r="76" spans="1:25">
      <c r="A76" s="36"/>
      <c r="B76" s="7" t="s">
        <v>19</v>
      </c>
      <c r="C76" s="27"/>
      <c r="D76" s="6">
        <v>52</v>
      </c>
      <c r="E76" s="6">
        <v>52</v>
      </c>
      <c r="F76" s="6">
        <v>52</v>
      </c>
      <c r="G76" s="6">
        <v>52</v>
      </c>
      <c r="H76" s="6">
        <v>52</v>
      </c>
      <c r="I76" s="6">
        <v>52</v>
      </c>
      <c r="J76" s="6">
        <v>52</v>
      </c>
      <c r="K76" s="6">
        <v>52</v>
      </c>
      <c r="L76" s="6">
        <v>52</v>
      </c>
      <c r="M76" s="6">
        <v>52</v>
      </c>
      <c r="N76" s="6">
        <v>52</v>
      </c>
      <c r="O76" s="6">
        <v>52</v>
      </c>
      <c r="P76" s="6">
        <v>52</v>
      </c>
      <c r="Q76" s="6">
        <v>52</v>
      </c>
      <c r="R76" s="6">
        <v>52</v>
      </c>
      <c r="S76" s="6">
        <v>52</v>
      </c>
      <c r="T76" s="6">
        <v>52</v>
      </c>
      <c r="U76" s="6">
        <v>52</v>
      </c>
      <c r="V76" s="6">
        <v>52</v>
      </c>
      <c r="W76" s="7"/>
      <c r="X76" s="1"/>
      <c r="Y76" s="46">
        <v>988</v>
      </c>
    </row>
    <row r="77" spans="1:25">
      <c r="A77" s="29"/>
      <c r="B77" s="7" t="s">
        <v>71</v>
      </c>
      <c r="C77" s="2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1"/>
      <c r="Y77" s="1"/>
    </row>
    <row r="78" spans="1:25">
      <c r="A78" s="23" t="s">
        <v>72</v>
      </c>
      <c r="B78" s="7" t="s">
        <v>22</v>
      </c>
      <c r="C78" s="27"/>
      <c r="D78" s="6"/>
      <c r="E78" s="6"/>
      <c r="F78" s="6"/>
      <c r="G78" s="6"/>
      <c r="H78" s="6"/>
      <c r="I78" s="6"/>
      <c r="J78" s="6"/>
      <c r="K78" s="6"/>
      <c r="L78" s="6"/>
      <c r="M78" s="6">
        <v>1000</v>
      </c>
      <c r="N78" s="6"/>
      <c r="O78" s="6"/>
      <c r="P78" s="6"/>
      <c r="Q78" s="6"/>
      <c r="R78" s="6"/>
      <c r="S78" s="6"/>
      <c r="T78" s="6"/>
      <c r="U78" s="6"/>
      <c r="V78" s="6"/>
      <c r="W78" s="7"/>
      <c r="X78" s="1"/>
      <c r="Y78" s="46">
        <v>1000</v>
      </c>
    </row>
    <row r="79" spans="1:25">
      <c r="A79" s="36"/>
      <c r="B79" s="7" t="s">
        <v>22</v>
      </c>
      <c r="C79" s="27"/>
      <c r="D79" s="6">
        <v>60</v>
      </c>
      <c r="E79" s="6">
        <v>60</v>
      </c>
      <c r="F79" s="6">
        <v>60</v>
      </c>
      <c r="G79" s="6">
        <v>60</v>
      </c>
      <c r="H79" s="6">
        <v>60</v>
      </c>
      <c r="I79" s="6">
        <v>60</v>
      </c>
      <c r="J79" s="6">
        <v>60</v>
      </c>
      <c r="K79" s="6">
        <v>60</v>
      </c>
      <c r="L79" s="6">
        <v>60</v>
      </c>
      <c r="M79" s="6">
        <v>60</v>
      </c>
      <c r="N79" s="6"/>
      <c r="O79" s="6"/>
      <c r="P79" s="6"/>
      <c r="Q79" s="6"/>
      <c r="R79" s="6"/>
      <c r="S79" s="6"/>
      <c r="T79" s="6"/>
      <c r="U79" s="6"/>
      <c r="V79" s="6"/>
      <c r="W79" s="7"/>
      <c r="X79" s="1"/>
      <c r="Y79" s="1"/>
    </row>
    <row r="80" spans="1:25">
      <c r="A80" s="36"/>
      <c r="B80" s="7" t="s">
        <v>23</v>
      </c>
      <c r="C80" s="27"/>
      <c r="D80" s="6">
        <v>81</v>
      </c>
      <c r="E80" s="6">
        <v>81</v>
      </c>
      <c r="F80" s="6">
        <v>81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1"/>
      <c r="Y80" s="46">
        <v>243</v>
      </c>
    </row>
    <row r="81" spans="1:25">
      <c r="A81" s="36"/>
      <c r="B81" s="7"/>
      <c r="C81" s="2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1"/>
      <c r="Y81" s="1"/>
    </row>
    <row r="82" spans="1:25">
      <c r="A82" s="36"/>
      <c r="B82" s="7"/>
      <c r="C82" s="2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1"/>
      <c r="Y82" s="1"/>
    </row>
    <row r="83" spans="1:25">
      <c r="A83" s="36"/>
      <c r="B83" s="7"/>
      <c r="C83" s="2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1"/>
      <c r="Y83" s="1"/>
    </row>
    <row r="84" spans="1:25">
      <c r="A84" s="36"/>
      <c r="B84" s="7"/>
      <c r="C84" s="2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1"/>
      <c r="Y84" s="1"/>
    </row>
    <row r="85" spans="1:25">
      <c r="A85" s="36"/>
      <c r="B85" s="7"/>
      <c r="C85" s="2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1"/>
      <c r="Y85" s="46">
        <v>0</v>
      </c>
    </row>
    <row r="86" spans="1:25">
      <c r="A86" s="43" t="s">
        <v>26</v>
      </c>
      <c r="B86" s="7"/>
      <c r="C86" s="2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1"/>
      <c r="Y86" s="46">
        <v>0</v>
      </c>
    </row>
    <row r="87" spans="1:25">
      <c r="A87" s="44" t="s">
        <v>27</v>
      </c>
      <c r="B87" s="10"/>
      <c r="C87" s="30"/>
      <c r="D87" s="9">
        <v>264</v>
      </c>
      <c r="E87" s="9">
        <v>264</v>
      </c>
      <c r="F87" s="9">
        <v>264</v>
      </c>
      <c r="G87" s="9">
        <v>183</v>
      </c>
      <c r="H87" s="9">
        <v>183</v>
      </c>
      <c r="I87" s="9">
        <v>183</v>
      </c>
      <c r="J87" s="9">
        <v>183</v>
      </c>
      <c r="K87" s="9">
        <v>183</v>
      </c>
      <c r="L87" s="9">
        <v>183</v>
      </c>
      <c r="M87" s="9">
        <v>1183</v>
      </c>
      <c r="N87" s="9">
        <v>123</v>
      </c>
      <c r="O87" s="9">
        <v>123</v>
      </c>
      <c r="P87" s="9">
        <v>123</v>
      </c>
      <c r="Q87" s="9">
        <v>123</v>
      </c>
      <c r="R87" s="9">
        <v>123</v>
      </c>
      <c r="S87" s="9">
        <v>123</v>
      </c>
      <c r="T87" s="9">
        <v>123</v>
      </c>
      <c r="U87" s="9">
        <v>123</v>
      </c>
      <c r="V87" s="9">
        <v>123</v>
      </c>
      <c r="W87" s="10"/>
      <c r="X87" s="1"/>
      <c r="Y87" s="46">
        <v>4180</v>
      </c>
    </row>
    <row r="88" spans="1:25" ht="19.5" thickBot="1">
      <c r="A88" s="45"/>
      <c r="B88" s="22"/>
      <c r="C88" s="3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5"/>
      <c r="X88" s="1"/>
      <c r="Y88" s="46">
        <v>0</v>
      </c>
    </row>
    <row r="89" spans="1:25">
      <c r="A89" s="14" t="s">
        <v>28</v>
      </c>
      <c r="B89" s="4" t="s">
        <v>29</v>
      </c>
      <c r="C89" s="26"/>
      <c r="D89" s="3">
        <v>15</v>
      </c>
      <c r="E89" s="3">
        <v>15</v>
      </c>
      <c r="F89" s="3">
        <v>15</v>
      </c>
      <c r="G89" s="3">
        <v>15</v>
      </c>
      <c r="H89" s="3">
        <v>15</v>
      </c>
      <c r="I89" s="3">
        <v>15</v>
      </c>
      <c r="J89" s="3">
        <v>15</v>
      </c>
      <c r="K89" s="3">
        <v>15</v>
      </c>
      <c r="L89" s="3">
        <v>15</v>
      </c>
      <c r="M89" s="3">
        <v>15</v>
      </c>
      <c r="N89" s="3">
        <v>15</v>
      </c>
      <c r="O89" s="3">
        <v>15</v>
      </c>
      <c r="P89" s="3">
        <v>15</v>
      </c>
      <c r="Q89" s="3">
        <v>15</v>
      </c>
      <c r="R89" s="3">
        <v>15</v>
      </c>
      <c r="S89" s="3">
        <v>15</v>
      </c>
      <c r="T89" s="3">
        <v>15</v>
      </c>
      <c r="U89" s="3">
        <v>15</v>
      </c>
      <c r="V89" s="3">
        <v>15</v>
      </c>
      <c r="W89" s="4"/>
      <c r="X89" s="1"/>
      <c r="Y89" s="46">
        <v>285</v>
      </c>
    </row>
    <row r="90" spans="1:25">
      <c r="A90" s="35"/>
      <c r="B90" s="19" t="s">
        <v>30</v>
      </c>
      <c r="C90" s="29"/>
      <c r="D90" s="18">
        <v>15</v>
      </c>
      <c r="E90" s="18">
        <v>15</v>
      </c>
      <c r="F90" s="18">
        <v>15</v>
      </c>
      <c r="G90" s="18">
        <v>15</v>
      </c>
      <c r="H90" s="18">
        <v>15</v>
      </c>
      <c r="I90" s="18">
        <v>15</v>
      </c>
      <c r="J90" s="18">
        <v>15</v>
      </c>
      <c r="K90" s="18">
        <v>15</v>
      </c>
      <c r="L90" s="18">
        <v>15</v>
      </c>
      <c r="M90" s="18">
        <v>15</v>
      </c>
      <c r="N90" s="18">
        <v>15</v>
      </c>
      <c r="O90" s="18">
        <v>15</v>
      </c>
      <c r="P90" s="18">
        <v>15</v>
      </c>
      <c r="Q90" s="18">
        <v>15</v>
      </c>
      <c r="R90" s="18">
        <v>15</v>
      </c>
      <c r="S90" s="18">
        <v>15</v>
      </c>
      <c r="T90" s="18">
        <v>15</v>
      </c>
      <c r="U90" s="18">
        <v>15</v>
      </c>
      <c r="V90" s="18">
        <v>15</v>
      </c>
      <c r="W90" s="19"/>
      <c r="X90" s="1"/>
      <c r="Y90" s="46">
        <v>285</v>
      </c>
    </row>
    <row r="91" spans="1:25">
      <c r="A91" s="35"/>
      <c r="B91" s="19" t="s">
        <v>31</v>
      </c>
      <c r="C91" s="29"/>
      <c r="D91" s="18">
        <v>24</v>
      </c>
      <c r="E91" s="18">
        <v>24</v>
      </c>
      <c r="F91" s="18">
        <v>24</v>
      </c>
      <c r="G91" s="18">
        <v>24</v>
      </c>
      <c r="H91" s="18">
        <v>24</v>
      </c>
      <c r="I91" s="18">
        <v>24</v>
      </c>
      <c r="J91" s="18">
        <v>24</v>
      </c>
      <c r="K91" s="18">
        <v>24</v>
      </c>
      <c r="L91" s="18">
        <v>24</v>
      </c>
      <c r="M91" s="18">
        <v>24</v>
      </c>
      <c r="N91" s="18">
        <v>12</v>
      </c>
      <c r="O91" s="18">
        <v>12</v>
      </c>
      <c r="P91" s="18">
        <v>12</v>
      </c>
      <c r="Q91" s="18">
        <v>12</v>
      </c>
      <c r="R91" s="18">
        <v>12</v>
      </c>
      <c r="S91" s="18">
        <v>12</v>
      </c>
      <c r="T91" s="18">
        <v>12</v>
      </c>
      <c r="U91" s="18">
        <v>12</v>
      </c>
      <c r="V91" s="18">
        <v>12</v>
      </c>
      <c r="W91" s="19"/>
      <c r="X91" s="1"/>
      <c r="Y91" s="46">
        <v>348</v>
      </c>
    </row>
    <row r="92" spans="1:25">
      <c r="A92" s="35"/>
      <c r="B92" s="19" t="s">
        <v>32</v>
      </c>
      <c r="C92" s="29"/>
      <c r="D92" s="18">
        <v>120</v>
      </c>
      <c r="E92" s="18">
        <v>120</v>
      </c>
      <c r="F92" s="18">
        <v>120</v>
      </c>
      <c r="G92" s="18">
        <v>120</v>
      </c>
      <c r="H92" s="18">
        <v>120</v>
      </c>
      <c r="I92" s="18">
        <v>120</v>
      </c>
      <c r="J92" s="18">
        <v>120</v>
      </c>
      <c r="K92" s="18">
        <v>120</v>
      </c>
      <c r="L92" s="18">
        <v>120</v>
      </c>
      <c r="M92" s="18">
        <v>120</v>
      </c>
      <c r="N92" s="18">
        <v>120</v>
      </c>
      <c r="O92" s="18">
        <v>120</v>
      </c>
      <c r="P92" s="18">
        <v>120</v>
      </c>
      <c r="Q92" s="18">
        <v>120</v>
      </c>
      <c r="R92" s="18">
        <v>120</v>
      </c>
      <c r="S92" s="18">
        <v>120</v>
      </c>
      <c r="T92" s="18">
        <v>120</v>
      </c>
      <c r="U92" s="18">
        <v>120</v>
      </c>
      <c r="V92" s="18">
        <v>120</v>
      </c>
      <c r="W92" s="19"/>
      <c r="X92" s="1"/>
      <c r="Y92" s="47">
        <v>2280</v>
      </c>
    </row>
    <row r="93" spans="1:25">
      <c r="A93" s="35"/>
      <c r="B93" s="19" t="s">
        <v>73</v>
      </c>
      <c r="C93" s="29"/>
      <c r="D93" s="18">
        <v>48</v>
      </c>
      <c r="E93" s="18">
        <v>48</v>
      </c>
      <c r="F93" s="18">
        <v>48</v>
      </c>
      <c r="G93" s="18">
        <v>48</v>
      </c>
      <c r="H93" s="18">
        <v>48</v>
      </c>
      <c r="I93" s="18">
        <v>48</v>
      </c>
      <c r="J93" s="18">
        <v>48</v>
      </c>
      <c r="K93" s="18">
        <v>48</v>
      </c>
      <c r="L93" s="18">
        <v>48</v>
      </c>
      <c r="M93" s="18">
        <v>48</v>
      </c>
      <c r="N93" s="18"/>
      <c r="O93" s="18"/>
      <c r="P93" s="18"/>
      <c r="Q93" s="18"/>
      <c r="R93" s="18"/>
      <c r="S93" s="18"/>
      <c r="T93" s="18"/>
      <c r="U93" s="18"/>
      <c r="V93" s="18"/>
      <c r="W93" s="19"/>
      <c r="X93" s="1"/>
      <c r="Y93" s="46">
        <v>480</v>
      </c>
    </row>
    <row r="94" spans="1:25">
      <c r="A94" s="17"/>
      <c r="B94" s="19" t="s">
        <v>34</v>
      </c>
      <c r="C94" s="29"/>
      <c r="D94" s="18">
        <v>36</v>
      </c>
      <c r="E94" s="18">
        <v>36</v>
      </c>
      <c r="F94" s="18">
        <v>36</v>
      </c>
      <c r="G94" s="18">
        <v>24</v>
      </c>
      <c r="H94" s="18">
        <v>24</v>
      </c>
      <c r="I94" s="18">
        <v>24</v>
      </c>
      <c r="J94" s="18">
        <v>24</v>
      </c>
      <c r="K94" s="18">
        <v>192</v>
      </c>
      <c r="L94" s="18">
        <v>192</v>
      </c>
      <c r="M94" s="18">
        <v>180</v>
      </c>
      <c r="N94" s="18">
        <v>6</v>
      </c>
      <c r="O94" s="18">
        <v>6</v>
      </c>
      <c r="P94" s="18">
        <v>6</v>
      </c>
      <c r="Q94" s="18">
        <v>6</v>
      </c>
      <c r="R94" s="18">
        <v>6</v>
      </c>
      <c r="S94" s="18">
        <v>6</v>
      </c>
      <c r="T94" s="18">
        <v>180</v>
      </c>
      <c r="U94" s="18">
        <v>180</v>
      </c>
      <c r="V94" s="18">
        <v>180</v>
      </c>
      <c r="W94" s="19"/>
      <c r="X94" s="1"/>
      <c r="Y94" s="47">
        <v>1344</v>
      </c>
    </row>
    <row r="95" spans="1:25">
      <c r="A95" s="5" t="s">
        <v>35</v>
      </c>
      <c r="B95" s="7" t="s">
        <v>36</v>
      </c>
      <c r="C95" s="27"/>
      <c r="D95" s="6">
        <v>41.052000000000007</v>
      </c>
      <c r="E95" s="6">
        <v>41.052000000000007</v>
      </c>
      <c r="F95" s="6">
        <v>41.052000000000007</v>
      </c>
      <c r="G95" s="6">
        <v>41.052000000000007</v>
      </c>
      <c r="H95" s="6">
        <v>41.052000000000007</v>
      </c>
      <c r="I95" s="6">
        <v>41.052000000000007</v>
      </c>
      <c r="J95" s="6">
        <v>41.052000000000007</v>
      </c>
      <c r="K95" s="6">
        <v>41.052000000000007</v>
      </c>
      <c r="L95" s="6">
        <v>41.052000000000007</v>
      </c>
      <c r="M95" s="6">
        <v>41.052000000000007</v>
      </c>
      <c r="N95" s="6">
        <v>41.052000000000007</v>
      </c>
      <c r="O95" s="6">
        <v>41.052000000000007</v>
      </c>
      <c r="P95" s="6">
        <v>41.052000000000007</v>
      </c>
      <c r="Q95" s="6">
        <v>41.052000000000007</v>
      </c>
      <c r="R95" s="6">
        <v>41.052000000000007</v>
      </c>
      <c r="S95" s="6">
        <v>41.052000000000007</v>
      </c>
      <c r="T95" s="6">
        <v>41.052000000000007</v>
      </c>
      <c r="U95" s="6">
        <v>41.052000000000007</v>
      </c>
      <c r="V95" s="6">
        <v>41.052000000000007</v>
      </c>
      <c r="W95" s="7"/>
      <c r="X95" s="1"/>
      <c r="Y95" s="46">
        <v>779.98800000000028</v>
      </c>
    </row>
    <row r="96" spans="1:25">
      <c r="A96" s="5" t="s">
        <v>37</v>
      </c>
      <c r="B96" s="7" t="s">
        <v>38</v>
      </c>
      <c r="C96" s="27"/>
      <c r="D96" s="6">
        <v>16</v>
      </c>
      <c r="E96" s="6">
        <v>16</v>
      </c>
      <c r="F96" s="6">
        <v>16</v>
      </c>
      <c r="G96" s="6">
        <v>16</v>
      </c>
      <c r="H96" s="6">
        <v>16</v>
      </c>
      <c r="I96" s="6">
        <v>16</v>
      </c>
      <c r="J96" s="6">
        <v>16</v>
      </c>
      <c r="K96" s="6">
        <v>16</v>
      </c>
      <c r="L96" s="6">
        <v>16</v>
      </c>
      <c r="M96" s="6">
        <v>16</v>
      </c>
      <c r="N96" s="6">
        <v>16</v>
      </c>
      <c r="O96" s="6">
        <v>16</v>
      </c>
      <c r="P96" s="6">
        <v>16</v>
      </c>
      <c r="Q96" s="6">
        <v>16</v>
      </c>
      <c r="R96" s="6">
        <v>16</v>
      </c>
      <c r="S96" s="6">
        <v>16</v>
      </c>
      <c r="T96" s="6">
        <v>16</v>
      </c>
      <c r="U96" s="6">
        <v>16</v>
      </c>
      <c r="V96" s="6">
        <v>16</v>
      </c>
      <c r="W96" s="7"/>
      <c r="X96" s="1"/>
      <c r="Y96" s="46">
        <v>304</v>
      </c>
    </row>
    <row r="97" spans="1:25">
      <c r="A97" s="23" t="s">
        <v>39</v>
      </c>
      <c r="B97" s="7" t="s">
        <v>23</v>
      </c>
      <c r="C97" s="2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1"/>
      <c r="Y97" s="46">
        <v>0</v>
      </c>
    </row>
    <row r="98" spans="1:25">
      <c r="A98" s="35"/>
      <c r="B98" s="48"/>
      <c r="C98" s="2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1"/>
      <c r="Y98" s="1"/>
    </row>
    <row r="99" spans="1:25">
      <c r="A99" s="35"/>
      <c r="B99" s="48"/>
      <c r="C99" s="2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1"/>
      <c r="Y99" s="1"/>
    </row>
    <row r="100" spans="1:25">
      <c r="A100" s="35"/>
      <c r="B100" s="48"/>
      <c r="C100" s="2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1"/>
      <c r="Y100" s="1"/>
    </row>
    <row r="101" spans="1:25">
      <c r="A101" s="35"/>
      <c r="B101" s="48"/>
      <c r="C101" s="2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1"/>
      <c r="Y101" s="1"/>
    </row>
    <row r="102" spans="1:25">
      <c r="A102" s="35"/>
      <c r="B102" s="48"/>
      <c r="C102" s="2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1"/>
      <c r="Y102" s="1"/>
    </row>
    <row r="103" spans="1:25">
      <c r="A103" s="17"/>
      <c r="B103" s="7"/>
      <c r="C103" s="2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1"/>
      <c r="Y103" s="46">
        <v>0</v>
      </c>
    </row>
    <row r="104" spans="1:25">
      <c r="A104" s="5" t="s">
        <v>41</v>
      </c>
      <c r="B104" s="7" t="s">
        <v>74</v>
      </c>
      <c r="C104" s="27"/>
      <c r="D104" s="6">
        <v>5</v>
      </c>
      <c r="E104" s="6">
        <v>5</v>
      </c>
      <c r="F104" s="6">
        <v>100</v>
      </c>
      <c r="G104" s="6">
        <v>5</v>
      </c>
      <c r="H104" s="6">
        <v>5</v>
      </c>
      <c r="I104" s="6">
        <v>5</v>
      </c>
      <c r="J104" s="6">
        <v>5</v>
      </c>
      <c r="K104" s="6">
        <v>5</v>
      </c>
      <c r="L104" s="6">
        <v>5</v>
      </c>
      <c r="M104" s="6">
        <v>5</v>
      </c>
      <c r="N104" s="6">
        <v>5</v>
      </c>
      <c r="O104" s="6">
        <v>5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7"/>
      <c r="X104" s="1"/>
      <c r="Y104" s="46">
        <v>190</v>
      </c>
    </row>
    <row r="105" spans="1:25">
      <c r="A105" s="5" t="s">
        <v>43</v>
      </c>
      <c r="B105" s="7" t="s">
        <v>44</v>
      </c>
      <c r="C105" s="27"/>
      <c r="D105" s="6">
        <v>45</v>
      </c>
      <c r="E105" s="6">
        <v>45</v>
      </c>
      <c r="F105" s="6">
        <v>45</v>
      </c>
      <c r="G105" s="6">
        <v>45</v>
      </c>
      <c r="H105" s="6">
        <v>45</v>
      </c>
      <c r="I105" s="6">
        <v>45</v>
      </c>
      <c r="J105" s="6">
        <v>45</v>
      </c>
      <c r="K105" s="6">
        <v>45</v>
      </c>
      <c r="L105" s="6">
        <v>45</v>
      </c>
      <c r="M105" s="6">
        <v>45</v>
      </c>
      <c r="N105" s="6">
        <v>45</v>
      </c>
      <c r="O105" s="6">
        <v>45</v>
      </c>
      <c r="P105" s="6">
        <v>45</v>
      </c>
      <c r="Q105" s="6">
        <v>45</v>
      </c>
      <c r="R105" s="6">
        <v>45</v>
      </c>
      <c r="S105" s="6">
        <v>45</v>
      </c>
      <c r="T105" s="6">
        <v>45</v>
      </c>
      <c r="U105" s="6">
        <v>45</v>
      </c>
      <c r="V105" s="6">
        <v>45</v>
      </c>
      <c r="W105" s="7"/>
      <c r="X105" s="1"/>
      <c r="Y105" s="46">
        <v>855</v>
      </c>
    </row>
    <row r="106" spans="1:25">
      <c r="A106" s="5" t="s">
        <v>45</v>
      </c>
      <c r="B106" s="7"/>
      <c r="C106" s="2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1"/>
      <c r="Y106" s="46">
        <v>0</v>
      </c>
    </row>
    <row r="107" spans="1:25">
      <c r="A107" s="5"/>
      <c r="B107" s="7"/>
      <c r="C107" s="2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1"/>
      <c r="Y107" s="1"/>
    </row>
    <row r="108" spans="1:25">
      <c r="A108" s="5" t="s">
        <v>48</v>
      </c>
      <c r="B108" s="7" t="s">
        <v>49</v>
      </c>
      <c r="C108" s="27"/>
      <c r="D108" s="6">
        <v>10</v>
      </c>
      <c r="E108" s="6">
        <v>10</v>
      </c>
      <c r="F108" s="6">
        <v>10</v>
      </c>
      <c r="G108" s="6">
        <v>10</v>
      </c>
      <c r="H108" s="6">
        <v>10</v>
      </c>
      <c r="I108" s="6">
        <v>10</v>
      </c>
      <c r="J108" s="6">
        <v>10</v>
      </c>
      <c r="K108" s="6">
        <v>10</v>
      </c>
      <c r="L108" s="6">
        <v>10</v>
      </c>
      <c r="M108" s="6">
        <v>10</v>
      </c>
      <c r="N108" s="6">
        <v>10</v>
      </c>
      <c r="O108" s="6">
        <v>10</v>
      </c>
      <c r="P108" s="6">
        <v>10</v>
      </c>
      <c r="Q108" s="6">
        <v>10</v>
      </c>
      <c r="R108" s="6">
        <v>10</v>
      </c>
      <c r="S108" s="6">
        <v>10</v>
      </c>
      <c r="T108" s="6">
        <v>10</v>
      </c>
      <c r="U108" s="6">
        <v>10</v>
      </c>
      <c r="V108" s="6">
        <v>10</v>
      </c>
      <c r="W108" s="7"/>
      <c r="X108" s="1"/>
      <c r="Y108" s="1"/>
    </row>
    <row r="109" spans="1:25">
      <c r="A109" s="5" t="s">
        <v>50</v>
      </c>
      <c r="B109" s="7" t="s">
        <v>75</v>
      </c>
      <c r="C109" s="27"/>
      <c r="D109" s="6"/>
      <c r="E109" s="6"/>
      <c r="F109" s="6"/>
      <c r="G109" s="6"/>
      <c r="H109" s="6"/>
      <c r="I109" s="6"/>
      <c r="J109" s="6"/>
      <c r="K109" s="6"/>
      <c r="L109" s="6"/>
      <c r="M109" s="6">
        <v>200</v>
      </c>
      <c r="N109" s="6"/>
      <c r="O109" s="6"/>
      <c r="P109" s="6"/>
      <c r="Q109" s="6"/>
      <c r="R109" s="6"/>
      <c r="S109" s="6"/>
      <c r="T109" s="6"/>
      <c r="U109" s="6"/>
      <c r="V109" s="6">
        <v>200</v>
      </c>
      <c r="W109" s="7"/>
      <c r="X109" s="1"/>
      <c r="Y109" s="46">
        <v>400</v>
      </c>
    </row>
    <row r="110" spans="1:25">
      <c r="A110" s="8" t="s">
        <v>52</v>
      </c>
      <c r="B110" s="10"/>
      <c r="C110" s="30"/>
      <c r="D110" s="9">
        <v>375.05200000000002</v>
      </c>
      <c r="E110" s="9">
        <v>375.05200000000002</v>
      </c>
      <c r="F110" s="9">
        <v>470.05200000000002</v>
      </c>
      <c r="G110" s="9">
        <v>363.05200000000002</v>
      </c>
      <c r="H110" s="9">
        <v>363.05200000000002</v>
      </c>
      <c r="I110" s="9">
        <v>363.05200000000002</v>
      </c>
      <c r="J110" s="9">
        <v>363.05200000000002</v>
      </c>
      <c r="K110" s="9">
        <v>531.05200000000002</v>
      </c>
      <c r="L110" s="9">
        <v>531.05200000000002</v>
      </c>
      <c r="M110" s="9">
        <v>719.05200000000002</v>
      </c>
      <c r="N110" s="9">
        <v>285.05200000000002</v>
      </c>
      <c r="O110" s="9">
        <v>285.05200000000002</v>
      </c>
      <c r="P110" s="9">
        <v>285.05200000000002</v>
      </c>
      <c r="Q110" s="9">
        <v>285.05200000000002</v>
      </c>
      <c r="R110" s="9">
        <v>285.05200000000002</v>
      </c>
      <c r="S110" s="9">
        <v>285.05200000000002</v>
      </c>
      <c r="T110" s="9">
        <v>459.05200000000002</v>
      </c>
      <c r="U110" s="9">
        <v>459.05200000000002</v>
      </c>
      <c r="V110" s="9">
        <v>659.05200000000002</v>
      </c>
      <c r="W110" s="10"/>
      <c r="X110" s="1"/>
      <c r="Y110" s="46">
        <v>7740.9879999999976</v>
      </c>
    </row>
    <row r="111" spans="1:25" ht="19.5" thickBot="1">
      <c r="A111" s="20"/>
      <c r="B111" s="22"/>
      <c r="C111" s="28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2"/>
      <c r="X111" s="1"/>
      <c r="Y111" s="46">
        <v>0</v>
      </c>
    </row>
    <row r="112" spans="1:25">
      <c r="A112" s="17" t="s">
        <v>53</v>
      </c>
      <c r="B112" s="19"/>
      <c r="C112" s="29"/>
      <c r="D112" s="18">
        <v>-111.05200000000002</v>
      </c>
      <c r="E112" s="18">
        <v>-111.05200000000002</v>
      </c>
      <c r="F112" s="18">
        <v>-206.05200000000002</v>
      </c>
      <c r="G112" s="18">
        <v>-180.05200000000002</v>
      </c>
      <c r="H112" s="18">
        <v>-180.05200000000002</v>
      </c>
      <c r="I112" s="18">
        <v>-180.05200000000002</v>
      </c>
      <c r="J112" s="18">
        <v>-180.05200000000002</v>
      </c>
      <c r="K112" s="18">
        <v>-348.05200000000002</v>
      </c>
      <c r="L112" s="18">
        <v>-348.05200000000002</v>
      </c>
      <c r="M112" s="18">
        <v>463.94799999999998</v>
      </c>
      <c r="N112" s="18">
        <v>-162.05200000000002</v>
      </c>
      <c r="O112" s="18">
        <v>-162.05200000000002</v>
      </c>
      <c r="P112" s="18">
        <v>-162.05200000000002</v>
      </c>
      <c r="Q112" s="18">
        <v>-162.05200000000002</v>
      </c>
      <c r="R112" s="18">
        <v>-162.05200000000002</v>
      </c>
      <c r="S112" s="18">
        <v>-162.05200000000002</v>
      </c>
      <c r="T112" s="18">
        <v>-336.05200000000002</v>
      </c>
      <c r="U112" s="18">
        <v>-336.05200000000002</v>
      </c>
      <c r="V112" s="18">
        <v>-536.05200000000002</v>
      </c>
      <c r="W112" s="19"/>
      <c r="X112" s="1"/>
      <c r="Y112" s="46">
        <v>-3560.9880000000016</v>
      </c>
    </row>
    <row r="113" spans="1:25" ht="19.5" thickBot="1">
      <c r="A113" s="11" t="s">
        <v>54</v>
      </c>
      <c r="B113" s="13"/>
      <c r="C113" s="32">
        <v>1750.8199999999995</v>
      </c>
      <c r="D113" s="12">
        <v>1639.7679999999996</v>
      </c>
      <c r="E113" s="12">
        <v>1528.7159999999994</v>
      </c>
      <c r="F113" s="12">
        <v>1322.6639999999993</v>
      </c>
      <c r="G113" s="12">
        <v>1142.6119999999992</v>
      </c>
      <c r="H113" s="12">
        <v>962.55999999999915</v>
      </c>
      <c r="I113" s="12">
        <v>782.50799999999913</v>
      </c>
      <c r="J113" s="12">
        <v>602.45599999999911</v>
      </c>
      <c r="K113" s="12">
        <v>254.40399999999909</v>
      </c>
      <c r="L113" s="12">
        <v>-93.648000000000934</v>
      </c>
      <c r="M113" s="12">
        <v>370.29999999999905</v>
      </c>
      <c r="N113" s="12">
        <v>208.24799999999902</v>
      </c>
      <c r="O113" s="12">
        <v>46.195999999999003</v>
      </c>
      <c r="P113" s="12">
        <v>-115.85600000000102</v>
      </c>
      <c r="Q113" s="12">
        <v>-277.90800000000104</v>
      </c>
      <c r="R113" s="12">
        <v>-439.96000000000106</v>
      </c>
      <c r="S113" s="12">
        <v>-602.01200000000108</v>
      </c>
      <c r="T113" s="12">
        <v>-938.0640000000011</v>
      </c>
      <c r="U113" s="12">
        <v>-1274.1160000000011</v>
      </c>
      <c r="V113" s="12">
        <v>-1810.168000000001</v>
      </c>
      <c r="W113" s="13"/>
      <c r="X113" s="1"/>
      <c r="Y113" s="46">
        <v>3308.6999999999848</v>
      </c>
    </row>
    <row r="116" spans="1:25">
      <c r="A116" s="1">
        <v>1</v>
      </c>
      <c r="B116" s="1" t="s">
        <v>76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2</v>
      </c>
      <c r="B117" s="1" t="s">
        <v>77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</sheetData>
  <mergeCells count="2">
    <mergeCell ref="A1:B1"/>
    <mergeCell ref="A62:B6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マネーフロー</vt:lpstr>
      <vt:lpstr>ライフプラン_2025版　修正案</vt:lpstr>
      <vt:lpstr>ライフプラン_2025版</vt:lpstr>
      <vt:lpstr>ライフプラン_2025版 (3)</vt:lpstr>
      <vt:lpstr>参考・履歴→</vt:lpstr>
      <vt:lpstr>Sheet1</vt:lpstr>
      <vt:lpstr>Sheet2</vt:lpstr>
      <vt:lpstr>年金と保険</vt:lpstr>
      <vt:lpstr>20190413_介護用保険追加</vt:lpstr>
      <vt:lpstr>20181113_Prudential</vt:lpstr>
      <vt:lpstr>(旧)ライフプラン_2012版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猪飼 和則</dc:creator>
  <cp:lastModifiedBy>和則 猪飼</cp:lastModifiedBy>
  <dcterms:created xsi:type="dcterms:W3CDTF">2025-02-02T00:52:23Z</dcterms:created>
  <dcterms:modified xsi:type="dcterms:W3CDTF">2025-04-09T00:29:00Z</dcterms:modified>
</cp:coreProperties>
</file>