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CE379F5E-949F-4EB9-8F46-DDAF21B132AB}"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6" i="3" l="1"/>
  <c r="I146" i="3"/>
  <c r="J146" i="3"/>
  <c r="K146" i="3"/>
  <c r="L146" i="3"/>
  <c r="M146" i="3"/>
  <c r="N146" i="3"/>
  <c r="O146" i="3"/>
  <c r="P146" i="3"/>
  <c r="Q146" i="3"/>
  <c r="R146" i="3"/>
  <c r="S146" i="3"/>
  <c r="T146" i="3"/>
  <c r="U146" i="3"/>
  <c r="V146" i="3"/>
  <c r="W146" i="3"/>
  <c r="X146" i="3"/>
  <c r="Y146" i="3"/>
  <c r="Z146" i="3"/>
  <c r="AA146" i="3"/>
  <c r="AB146" i="3"/>
  <c r="AC146" i="3"/>
  <c r="AD146" i="3"/>
  <c r="AE146" i="3"/>
  <c r="AF146" i="3"/>
  <c r="AG146" i="3"/>
  <c r="AH146" i="3"/>
  <c r="AI146" i="3"/>
  <c r="AJ146" i="3"/>
  <c r="AK146" i="3"/>
  <c r="G146" i="3"/>
  <c r="H126" i="3"/>
  <c r="I126" i="3"/>
  <c r="J126" i="3"/>
  <c r="K126" i="3"/>
  <c r="L126" i="3"/>
  <c r="M126" i="3"/>
  <c r="N126" i="3"/>
  <c r="O126" i="3"/>
  <c r="P126" i="3"/>
  <c r="Q126" i="3"/>
  <c r="R126" i="3"/>
  <c r="S126" i="3"/>
  <c r="T126" i="3"/>
  <c r="U126" i="3"/>
  <c r="V126" i="3"/>
  <c r="W126" i="3"/>
  <c r="X126" i="3"/>
  <c r="Y126" i="3"/>
  <c r="Z126" i="3"/>
  <c r="AA126" i="3"/>
  <c r="AB126" i="3"/>
  <c r="AC126" i="3"/>
  <c r="AD126" i="3"/>
  <c r="AE126" i="3"/>
  <c r="AF126" i="3"/>
  <c r="AG126" i="3"/>
  <c r="AH126" i="3"/>
  <c r="AI126" i="3"/>
  <c r="AJ126" i="3"/>
  <c r="AK126" i="3"/>
  <c r="G126" i="3"/>
  <c r="P106" i="3"/>
  <c r="Q106" i="3"/>
  <c r="R106" i="3"/>
  <c r="S106" i="3"/>
  <c r="T106" i="3"/>
  <c r="U106" i="3"/>
  <c r="V106" i="3"/>
  <c r="W106" i="3"/>
  <c r="X106" i="3"/>
  <c r="Y106" i="3"/>
  <c r="Z106" i="3"/>
  <c r="AA106" i="3"/>
  <c r="AB106" i="3"/>
  <c r="AC106" i="3"/>
  <c r="AD106" i="3"/>
  <c r="AE106" i="3"/>
  <c r="AF106" i="3"/>
  <c r="AG106" i="3"/>
  <c r="AH106" i="3"/>
  <c r="AI106" i="3"/>
  <c r="AJ106" i="3"/>
  <c r="AK106" i="3"/>
  <c r="H106" i="3"/>
  <c r="I106" i="3"/>
  <c r="J106" i="3"/>
  <c r="K106" i="3"/>
  <c r="L106" i="3"/>
  <c r="M106" i="3"/>
  <c r="N106" i="3"/>
  <c r="O106" i="3"/>
  <c r="G106" i="3"/>
  <c r="H95" i="3"/>
  <c r="H61" i="3"/>
  <c r="G140" i="3"/>
  <c r="E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6" i="3" l="1"/>
  <c r="G104" i="3"/>
  <c r="G113" i="3"/>
  <c r="G133" i="3"/>
  <c r="G102" i="3"/>
  <c r="G103" i="3"/>
  <c r="H102" i="3" l="1"/>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104" i="3"/>
  <c r="I104" i="3"/>
  <c r="J104" i="3"/>
  <c r="K104" i="3"/>
  <c r="L104" i="3"/>
  <c r="M104" i="3"/>
  <c r="N104" i="3"/>
  <c r="O104" i="3"/>
  <c r="P104" i="3"/>
  <c r="Q104" i="3"/>
  <c r="R104" i="3"/>
  <c r="S104" i="3"/>
  <c r="T104" i="3"/>
  <c r="U104" i="3"/>
  <c r="V104" i="3"/>
  <c r="W104" i="3"/>
  <c r="X104" i="3"/>
  <c r="Y104" i="3"/>
  <c r="Z104" i="3"/>
  <c r="AA104" i="3"/>
  <c r="AB104" i="3"/>
  <c r="AC104" i="3"/>
  <c r="AD104" i="3"/>
  <c r="AE104" i="3"/>
  <c r="AF104" i="3"/>
  <c r="AG104" i="3"/>
  <c r="AH104" i="3"/>
  <c r="AI104" i="3"/>
  <c r="AJ104" i="3"/>
  <c r="AK104"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G93" i="3"/>
  <c r="G94" i="3"/>
  <c r="G95" i="3"/>
  <c r="G96" i="3"/>
  <c r="G97" i="3"/>
  <c r="G98" i="3"/>
  <c r="G99" i="3"/>
  <c r="G100" i="3"/>
  <c r="G101"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5" i="3"/>
  <c r="AJ145" i="3"/>
  <c r="AI145" i="3"/>
  <c r="AK125" i="3"/>
  <c r="AJ125" i="3"/>
  <c r="AI125" i="3"/>
  <c r="AK105" i="3"/>
  <c r="AJ105" i="3"/>
  <c r="AI105" i="3"/>
  <c r="AK92" i="3"/>
  <c r="AJ92" i="3"/>
  <c r="AI92" i="3"/>
  <c r="AH92"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AH78"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9" i="3" l="1"/>
  <c r="Z79" i="3"/>
  <c r="T79" i="3"/>
  <c r="J79" i="3"/>
  <c r="V79" i="3"/>
  <c r="AH79" i="3"/>
  <c r="K79" i="3"/>
  <c r="W79" i="3"/>
  <c r="H79" i="3"/>
  <c r="AF79" i="3"/>
  <c r="AD79" i="3"/>
  <c r="AA79" i="3"/>
  <c r="AB79" i="3"/>
  <c r="AC79" i="3"/>
  <c r="G79" i="3"/>
  <c r="P79" i="3"/>
  <c r="R79" i="3"/>
  <c r="Q79" i="3"/>
  <c r="F79" i="3"/>
  <c r="O79" i="3"/>
  <c r="S79" i="3"/>
  <c r="AE79" i="3"/>
  <c r="L79" i="3"/>
  <c r="I79" i="3"/>
  <c r="U79" i="3"/>
  <c r="AG79" i="3"/>
  <c r="X79" i="3"/>
  <c r="M79" i="3"/>
  <c r="Y79"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J56" i="3" a="1"/>
  <c r="K57" i="3" s="1"/>
  <c r="V56" i="3" a="1"/>
  <c r="AH56" i="3" a="1"/>
  <c r="AB56" i="3" a="1"/>
  <c r="AD56" i="3" a="1"/>
  <c r="AE57" i="3" s="1"/>
  <c r="F56" i="3" a="1"/>
  <c r="G60" i="3" s="1"/>
  <c r="R56" i="3" a="1"/>
  <c r="H56" i="3" a="1"/>
  <c r="T56" i="3" a="1"/>
  <c r="AF56" i="3" a="1"/>
  <c r="N56" i="3" a="1"/>
  <c r="Z56" i="3" a="1"/>
  <c r="AA57" i="3" s="1"/>
  <c r="F82" i="3" l="1"/>
  <c r="F83" i="3"/>
  <c r="U60" i="3"/>
  <c r="U61" i="3" s="1"/>
  <c r="U80" i="3" s="1"/>
  <c r="U57" i="3"/>
  <c r="U58" i="3" s="1"/>
  <c r="I60" i="3"/>
  <c r="I61" i="3" s="1"/>
  <c r="I80" i="3" s="1"/>
  <c r="I57" i="3"/>
  <c r="I58" i="3" s="1"/>
  <c r="M60" i="3"/>
  <c r="M61" i="3" s="1"/>
  <c r="M80" i="3" s="1"/>
  <c r="M57" i="3"/>
  <c r="M58" i="3" s="1"/>
  <c r="N57" i="3" s="1"/>
  <c r="N58" i="3" s="1"/>
  <c r="O57" i="3"/>
  <c r="O58" i="3" s="1"/>
  <c r="G57" i="3"/>
  <c r="G58" i="3" s="1"/>
  <c r="X57" i="3" s="1"/>
  <c r="X58" i="3" s="1"/>
  <c r="Y57" i="3"/>
  <c r="Y58" i="3" s="1"/>
  <c r="S60" i="3"/>
  <c r="S61" i="3" s="1"/>
  <c r="S80" i="3" s="1"/>
  <c r="S57" i="3"/>
  <c r="S58" i="3" s="1"/>
  <c r="AB57" i="3" s="1"/>
  <c r="AB58" i="3" s="1"/>
  <c r="AC57" i="3"/>
  <c r="AC58" i="3" s="1"/>
  <c r="AH60" i="3"/>
  <c r="AH61" i="3" s="1"/>
  <c r="AH80" i="3" s="1"/>
  <c r="AH57" i="3"/>
  <c r="AH58" i="3" s="1"/>
  <c r="AG60" i="3"/>
  <c r="AG61" i="3" s="1"/>
  <c r="AG80" i="3" s="1"/>
  <c r="AG57" i="3"/>
  <c r="AG58" i="3" s="1"/>
  <c r="W60" i="3"/>
  <c r="W61" i="3" s="1"/>
  <c r="W80" i="3" s="1"/>
  <c r="W57" i="3"/>
  <c r="W58" i="3" s="1"/>
  <c r="P57" i="3" s="1"/>
  <c r="P58" i="3" s="1"/>
  <c r="Q57" i="3"/>
  <c r="Q58" i="3" s="1"/>
  <c r="Q60" i="3"/>
  <c r="Q61" i="3" s="1"/>
  <c r="Q80" i="3" s="1"/>
  <c r="AE60" i="3"/>
  <c r="AE61" i="3" s="1"/>
  <c r="AE80" i="3" s="1"/>
  <c r="K60" i="3"/>
  <c r="K61" i="3" s="1"/>
  <c r="K80" i="3" s="1"/>
  <c r="O60" i="3"/>
  <c r="O61" i="3" s="1"/>
  <c r="O80" i="3" s="1"/>
  <c r="K58" i="3"/>
  <c r="Y60" i="3"/>
  <c r="Y61" i="3" s="1"/>
  <c r="Y80" i="3" s="1"/>
  <c r="AE58" i="3"/>
  <c r="AC60" i="3"/>
  <c r="AC61" i="3" s="1"/>
  <c r="AC80" i="3" s="1"/>
  <c r="AA58" i="3"/>
  <c r="G61" i="3"/>
  <c r="G80" i="3" s="1"/>
  <c r="AA60" i="3"/>
  <c r="AA61" i="3" s="1"/>
  <c r="AA80" i="3" s="1"/>
  <c r="G81" i="3" l="1"/>
  <c r="G145" i="3" s="1"/>
  <c r="AB60" i="3"/>
  <c r="AB61" i="3" s="1"/>
  <c r="AB80" i="3" s="1"/>
  <c r="AB82" i="3" s="1"/>
  <c r="N60" i="3"/>
  <c r="N61" i="3" s="1"/>
  <c r="N80" i="3" s="1"/>
  <c r="N82" i="3" s="1"/>
  <c r="L57" i="3"/>
  <c r="L58" i="3" s="1"/>
  <c r="V60" i="3"/>
  <c r="V61" i="3" s="1"/>
  <c r="V80" i="3" s="1"/>
  <c r="V57" i="3"/>
  <c r="V58" i="3" s="1"/>
  <c r="P60" i="3"/>
  <c r="P61" i="3" s="1"/>
  <c r="P80" i="3" s="1"/>
  <c r="P82" i="3" s="1"/>
  <c r="R60" i="3"/>
  <c r="R61" i="3" s="1"/>
  <c r="R80" i="3" s="1"/>
  <c r="R57" i="3"/>
  <c r="R58" i="3" s="1"/>
  <c r="T57" i="3"/>
  <c r="T58" i="3" s="1"/>
  <c r="X60" i="3"/>
  <c r="X61" i="3" s="1"/>
  <c r="X80" i="3" s="1"/>
  <c r="X82" i="3" s="1"/>
  <c r="Z60" i="3"/>
  <c r="Z61" i="3" s="1"/>
  <c r="Z80" i="3" s="1"/>
  <c r="Z57" i="3"/>
  <c r="Z58" i="3" s="1"/>
  <c r="AD60" i="3"/>
  <c r="AD61" i="3" s="1"/>
  <c r="AD80" i="3" s="1"/>
  <c r="AD57" i="3"/>
  <c r="AD58" i="3" s="1"/>
  <c r="J60" i="3"/>
  <c r="J61" i="3" s="1"/>
  <c r="J80" i="3" s="1"/>
  <c r="J57" i="3"/>
  <c r="J58" i="3" s="1"/>
  <c r="AF60" i="3"/>
  <c r="AF61" i="3" s="1"/>
  <c r="AF80" i="3" s="1"/>
  <c r="AF57" i="3"/>
  <c r="AF58" i="3" s="1"/>
  <c r="H60" i="3"/>
  <c r="H80" i="3" s="1"/>
  <c r="H57" i="3"/>
  <c r="H58" i="3" s="1"/>
  <c r="I82" i="3"/>
  <c r="L60" i="3"/>
  <c r="L61" i="3" s="1"/>
  <c r="L80" i="3" s="1"/>
  <c r="S82" i="3"/>
  <c r="AE82" i="3"/>
  <c r="AG82" i="3"/>
  <c r="AA82" i="3"/>
  <c r="Q82" i="3"/>
  <c r="M82" i="3"/>
  <c r="AH82" i="3"/>
  <c r="O82" i="3"/>
  <c r="Y82" i="3"/>
  <c r="G82" i="3"/>
  <c r="T60" i="3"/>
  <c r="T61" i="3" s="1"/>
  <c r="T80" i="3" s="1"/>
  <c r="W82" i="3"/>
  <c r="K82" i="3"/>
  <c r="U82" i="3"/>
  <c r="AC82" i="3"/>
  <c r="G59" i="3"/>
  <c r="H81" i="3" l="1"/>
  <c r="H145" i="3" s="1"/>
  <c r="G83" i="3"/>
  <c r="G105" i="3" s="1"/>
  <c r="H82" i="3"/>
  <c r="R82" i="3"/>
  <c r="AF82" i="3"/>
  <c r="AD82" i="3"/>
  <c r="V82" i="3"/>
  <c r="Z82" i="3"/>
  <c r="J82" i="3"/>
  <c r="L82" i="3"/>
  <c r="T82" i="3"/>
  <c r="G125" i="3"/>
  <c r="H59" i="3"/>
  <c r="H125" i="3" s="1"/>
  <c r="I81" i="3" l="1"/>
  <c r="J81" i="3" s="1"/>
  <c r="K81" i="3" s="1"/>
  <c r="I59" i="3"/>
  <c r="H83" i="3"/>
  <c r="H105" i="3" s="1"/>
  <c r="I83" i="3" l="1"/>
  <c r="I105" i="3" s="1"/>
  <c r="J145" i="3"/>
  <c r="I145" i="3"/>
  <c r="I125" i="3"/>
  <c r="J59" i="3"/>
  <c r="J125" i="3" s="1"/>
  <c r="L81" i="3"/>
  <c r="K145" i="3"/>
  <c r="J83" i="3" l="1"/>
  <c r="J105" i="3" s="1"/>
  <c r="K59" i="3"/>
  <c r="L59" i="3" s="1"/>
  <c r="M81" i="3"/>
  <c r="L145" i="3"/>
  <c r="K83" i="3" l="1"/>
  <c r="K105" i="3" s="1"/>
  <c r="K125" i="3"/>
  <c r="M59" i="3"/>
  <c r="L83" i="3"/>
  <c r="L105" i="3" s="1"/>
  <c r="L125" i="3"/>
  <c r="N81" i="3"/>
  <c r="M145" i="3"/>
  <c r="O81" i="3" l="1"/>
  <c r="N145" i="3"/>
  <c r="N59" i="3"/>
  <c r="M83" i="3"/>
  <c r="M105" i="3" s="1"/>
  <c r="M125" i="3"/>
  <c r="O59" i="3" l="1"/>
  <c r="N83" i="3"/>
  <c r="N105" i="3" s="1"/>
  <c r="N125" i="3"/>
  <c r="P81" i="3"/>
  <c r="O145" i="3"/>
  <c r="Q81" i="3" l="1"/>
  <c r="P145" i="3"/>
  <c r="P59" i="3"/>
  <c r="O83" i="3"/>
  <c r="O105" i="3" s="1"/>
  <c r="O125" i="3"/>
  <c r="P83" i="3" l="1"/>
  <c r="P105" i="3" s="1"/>
  <c r="P125" i="3"/>
  <c r="Q59" i="3"/>
  <c r="R81" i="3"/>
  <c r="Q145" i="3"/>
  <c r="S81" i="3" l="1"/>
  <c r="R145" i="3"/>
  <c r="Q83" i="3"/>
  <c r="Q105" i="3" s="1"/>
  <c r="Q125" i="3"/>
  <c r="R59" i="3"/>
  <c r="R83" i="3" l="1"/>
  <c r="R105" i="3" s="1"/>
  <c r="R125" i="3"/>
  <c r="S59" i="3"/>
  <c r="S145" i="3"/>
  <c r="T81" i="3"/>
  <c r="T145" i="3" l="1"/>
  <c r="U81" i="3"/>
  <c r="S83" i="3"/>
  <c r="S105" i="3" s="1"/>
  <c r="S125" i="3"/>
  <c r="T59" i="3"/>
  <c r="T83" i="3" l="1"/>
  <c r="T105" i="3" s="1"/>
  <c r="T125" i="3"/>
  <c r="U59" i="3"/>
  <c r="U145" i="3"/>
  <c r="V81" i="3"/>
  <c r="W81" i="3" l="1"/>
  <c r="V145" i="3"/>
  <c r="U83" i="3"/>
  <c r="U105" i="3" s="1"/>
  <c r="U125" i="3"/>
  <c r="V59" i="3"/>
  <c r="X81" i="3" l="1"/>
  <c r="W145" i="3"/>
  <c r="V125" i="3"/>
  <c r="V83" i="3"/>
  <c r="V105" i="3" s="1"/>
  <c r="W59" i="3"/>
  <c r="Y81" i="3" l="1"/>
  <c r="X145" i="3"/>
  <c r="X59" i="3"/>
  <c r="W125" i="3"/>
  <c r="W83" i="3"/>
  <c r="W105" i="3" s="1"/>
  <c r="Y59" i="3" l="1"/>
  <c r="X83" i="3"/>
  <c r="X105" i="3" s="1"/>
  <c r="X125" i="3"/>
  <c r="Z81" i="3"/>
  <c r="Y145" i="3"/>
  <c r="AA81" i="3" l="1"/>
  <c r="Z145" i="3"/>
  <c r="Z59" i="3"/>
  <c r="Y83" i="3"/>
  <c r="Y105" i="3" s="1"/>
  <c r="Y125" i="3"/>
  <c r="AA59" i="3" l="1"/>
  <c r="Z83" i="3"/>
  <c r="Z105" i="3" s="1"/>
  <c r="Z125" i="3"/>
  <c r="AB81" i="3"/>
  <c r="AA145" i="3"/>
  <c r="AB59" i="3" l="1"/>
  <c r="AA83" i="3"/>
  <c r="AA105" i="3" s="1"/>
  <c r="AA125" i="3"/>
  <c r="AC81" i="3"/>
  <c r="AB145" i="3"/>
  <c r="AC59" i="3" l="1"/>
  <c r="AB83" i="3"/>
  <c r="AB105" i="3" s="1"/>
  <c r="AB125" i="3"/>
  <c r="AD81" i="3"/>
  <c r="AC145" i="3"/>
  <c r="AC83" i="3" l="1"/>
  <c r="AC105" i="3" s="1"/>
  <c r="AC125" i="3"/>
  <c r="AD59" i="3"/>
  <c r="AE81" i="3"/>
  <c r="AD145" i="3"/>
  <c r="AE145" i="3" l="1"/>
  <c r="AF81" i="3"/>
  <c r="AD83" i="3"/>
  <c r="AD105" i="3" s="1"/>
  <c r="AD125" i="3"/>
  <c r="AE59" i="3"/>
  <c r="AE83" i="3" l="1"/>
  <c r="AE105" i="3" s="1"/>
  <c r="AE125" i="3"/>
  <c r="AF59" i="3"/>
  <c r="AF145" i="3"/>
  <c r="AG81" i="3"/>
  <c r="AG145" i="3" l="1"/>
  <c r="AH81" i="3"/>
  <c r="AH145" i="3" s="1"/>
  <c r="AF125" i="3"/>
  <c r="AF83" i="3"/>
  <c r="AF105" i="3" s="1"/>
  <c r="AG59" i="3"/>
  <c r="AG83" i="3" l="1"/>
  <c r="AG105" i="3" s="1"/>
  <c r="AG125" i="3"/>
  <c r="AH59" i="3"/>
  <c r="AH125" i="3" l="1"/>
  <c r="AH83" i="3"/>
  <c r="AH10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J6" authorId="0" shapeId="0" xr:uid="{E69F89B2-0434-41FB-A33B-3D28CD80AB17}">
      <text>
        <r>
          <rPr>
            <b/>
            <sz val="9"/>
            <color indexed="81"/>
            <rFont val="MS P ゴシック"/>
            <family val="3"/>
            <charset val="128"/>
          </rPr>
          <t>PC_USER:</t>
        </r>
        <r>
          <rPr>
            <sz val="9"/>
            <color indexed="81"/>
            <rFont val="MS P ゴシック"/>
            <family val="3"/>
            <charset val="128"/>
          </rPr>
          <t xml:space="preserve">
</t>
        </r>
      </text>
    </comment>
    <comment ref="H10" authorId="0" shapeId="0" xr:uid="{004E8166-C187-48BE-ACF1-58DC27A96611}">
      <text>
        <r>
          <rPr>
            <b/>
            <sz val="9"/>
            <color indexed="81"/>
            <rFont val="MS P ゴシック"/>
            <family val="3"/>
            <charset val="128"/>
          </rPr>
          <t>202606：奈良　8　
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H27" authorId="0" shapeId="0" xr:uid="{2136FA4F-5C44-4769-9486-56646886E4EF}">
      <text>
        <r>
          <rPr>
            <b/>
            <sz val="9"/>
            <color indexed="81"/>
            <rFont val="MS P ゴシック"/>
            <family val="3"/>
            <charset val="128"/>
          </rPr>
          <t>死亡保険分一部解約金</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L36" authorId="0" shapeId="0" xr:uid="{59AEE21B-AFBF-423E-9119-FFEAFAF0E213}">
      <text>
        <r>
          <rPr>
            <b/>
            <sz val="9"/>
            <color indexed="81"/>
            <rFont val="MS P ゴシック"/>
            <family val="3"/>
            <charset val="128"/>
          </rPr>
          <t>メイン口座への的資金追加計画
（十分蓄積できていたらしない）</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5"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6"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G113" authorId="0" shapeId="0" xr:uid="{23DA8E04-2475-49BD-AD45-69212BFA74D0}">
      <text>
        <r>
          <rPr>
            <b/>
            <sz val="9"/>
            <color indexed="81"/>
            <rFont val="MS P ゴシック"/>
            <family val="3"/>
            <charset val="128"/>
          </rPr>
          <t>2025年度共通口座への振込　-400
Nao国民健康保険料残金　-24
SBI保険解約　+85</t>
        </r>
      </text>
    </comment>
    <comment ref="H113" authorId="0" shapeId="0" xr:uid="{B537E54B-069E-4CDE-B3C9-13F66680B0DF}">
      <text>
        <r>
          <rPr>
            <b/>
            <sz val="9"/>
            <color indexed="81"/>
            <rFont val="MS P ゴシック"/>
            <family val="3"/>
            <charset val="128"/>
          </rPr>
          <t>kaz
 国民厚生年金　　　　+45
 パナ年金　　　  　　+12
 ﾌﾟﾙﾃﾞﾝｼｬﾙ保険金 　 + 9
 全労済　　　　 　　 + 4
 配当金(住友重機) 　 + 1
 パナ健康保険料　   -33</t>
        </r>
      </text>
    </comment>
    <comment ref="G114" authorId="0" shapeId="0" xr:uid="{10DA67DA-68D6-4278-954A-276F536F8BA2}">
      <text>
        <r>
          <rPr>
            <b/>
            <sz val="9"/>
            <color indexed="81"/>
            <rFont val="MS P ゴシック"/>
            <family val="3"/>
            <charset val="128"/>
          </rPr>
          <t>Naoﾌﾟﾙﾃﾞﾝｼｬﾙ生命保険料　-265</t>
        </r>
      </text>
    </comment>
    <comment ref="H114" authorId="0" shapeId="0" xr:uid="{1CFCF761-9A2A-4B5E-81EC-CB145BD3135B}">
      <text>
        <r>
          <rPr>
            <b/>
            <sz val="9"/>
            <color indexed="81"/>
            <rFont val="MS P ゴシック"/>
            <family val="3"/>
            <charset val="128"/>
          </rPr>
          <t xml:space="preserve"> ﾌﾟﾙﾃﾞﾝｼｬﾙ保険金　     + 9
 税金控除（確定申告）　 + 7
 ﾌﾟﾙﾃﾞﾝｼｬﾙ保険料(妻)  -283</t>
        </r>
      </text>
    </comment>
    <comment ref="G115"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H115" authorId="0" shapeId="0" xr:uid="{4DE89C56-794F-4B2E-9A1A-7727A0C66196}">
      <text>
        <r>
          <rPr>
            <b/>
            <sz val="9"/>
            <color indexed="81"/>
            <rFont val="MS P ゴシック"/>
            <family val="3"/>
            <charset val="128"/>
          </rPr>
          <t>kaz
 国民厚生年金　　　　+45
 パナ年金　　　  　　+12
 ﾌﾟﾙﾃﾞﾝｼｬﾙ保険金 　 + 9
 明治安田生命　 　　 + 2</t>
        </r>
      </text>
    </comment>
    <comment ref="G116" authorId="0" shapeId="0" xr:uid="{0F2950A9-8AE7-4919-82C2-D9C59D0C6A78}">
      <text>
        <r>
          <rPr>
            <b/>
            <sz val="9"/>
            <color indexed="81"/>
            <rFont val="MS P ゴシック"/>
            <family val="3"/>
            <charset val="128"/>
          </rPr>
          <t>kaz
 東北電力配当金  + 1
 全労済東１      + 4
 ﾌﾟﾙﾃﾞﾝｼｬﾙ保険金 + 9
nao</t>
        </r>
      </text>
    </comment>
    <comment ref="H116" authorId="0" shapeId="0" xr:uid="{178F64E5-DC06-436B-8FD7-0383E78406F2}">
      <text>
        <r>
          <rPr>
            <b/>
            <sz val="9"/>
            <color indexed="81"/>
            <rFont val="MS P ゴシック"/>
            <family val="3"/>
            <charset val="128"/>
          </rPr>
          <t xml:space="preserve">kaz
 パナ年金　　　  　　+ 6
 ﾌﾟﾙﾃﾞﾝｼｬﾙ保険金 　 + 9
 全労済　　　　 　　 + 5
 株配当（東北電力）　+ 1
</t>
        </r>
      </text>
    </comment>
    <comment ref="G117" authorId="0" shapeId="0" xr:uid="{AA4D0E19-713A-481C-B4AD-6D9DEF9AEC0C}">
      <text>
        <r>
          <rPr>
            <b/>
            <sz val="9"/>
            <color indexed="81"/>
            <rFont val="MS P ゴシック"/>
            <family val="3"/>
            <charset val="128"/>
          </rPr>
          <t>kaz
 国民厚生年金　　+45
 パナ年金　　　  +12　
 ﾌﾟﾙﾃﾞﾝｼｬﾙ保険金 + 9
nao</t>
        </r>
      </text>
    </comment>
    <comment ref="J117"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8"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9"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20"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G121" authorId="0" shapeId="0" xr:uid="{66602433-5A36-4C7D-8CE5-79F078D29009}">
      <text>
        <r>
          <rPr>
            <b/>
            <sz val="9"/>
            <color indexed="81"/>
            <rFont val="MS P ゴシック"/>
            <family val="3"/>
            <charset val="128"/>
          </rPr>
          <t>kaz
 国民厚生年金　　+46
 パナ年金　　　  +12
 確定拠出(明治)  + 2　
 ﾌﾟﾙﾃﾞﾝｼｬﾙ保険金 + 9
 特許報奨金　　　 + 8
 東北電力 配当金  + 1
nao</t>
        </r>
      </text>
    </comment>
    <comment ref="G122" authorId="0" shapeId="0" xr:uid="{491E6ECB-CBBA-4F68-8CD9-2B9F44F3BFD0}">
      <text>
        <r>
          <rPr>
            <b/>
            <sz val="9"/>
            <color indexed="81"/>
            <rFont val="MS P ゴシック"/>
            <family val="3"/>
            <charset val="128"/>
          </rPr>
          <t>kaz
 全労済個人年金  + 4　
 ﾌﾟﾙﾃﾞﾝｼｬﾙ保険金 + 9
nao</t>
        </r>
      </text>
    </comment>
    <comment ref="G123" authorId="0" shapeId="0" xr:uid="{455574BB-26F2-423E-96EC-B6ABB6E593A0}">
      <text>
        <r>
          <rPr>
            <b/>
            <sz val="9"/>
            <color indexed="81"/>
            <rFont val="MS P ゴシック"/>
            <family val="3"/>
            <charset val="128"/>
          </rPr>
          <t>kaz
 国民厚生年金　　+45
 パナ年金　　　  +12
 ﾌﾟﾙﾃﾞﾝｼｬﾙ保険金 + 9
 普通預金利息　　+ 1</t>
        </r>
      </text>
    </comment>
    <comment ref="G124" authorId="0" shapeId="0" xr:uid="{273076BF-09B4-4D67-8F0D-D07123F3C7D3}">
      <text>
        <r>
          <rPr>
            <b/>
            <sz val="9"/>
            <color indexed="81"/>
            <rFont val="MS P ゴシック"/>
            <family val="3"/>
            <charset val="128"/>
          </rPr>
          <t xml:space="preserve">kaz
 確定拠出(明治安田） + 2
 ﾌﾟﾙﾃﾞﾝｼｬﾙ保険金　  + 9
</t>
        </r>
      </text>
    </comment>
    <comment ref="E133"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3"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H133" authorId="0" shapeId="0" xr:uid="{58B7ECF0-45C0-49AB-A615-046CB3F22129}">
      <text>
        <r>
          <rPr>
            <b/>
            <sz val="9"/>
            <color indexed="81"/>
            <rFont val="MS P ゴシック"/>
            <family val="3"/>
            <charset val="128"/>
          </rPr>
          <t>kazへ返済 -4.7 (医療費：1.3、ビューカード：0.6、瀬戸神社:0.2、外食：0.2，他：2.4)
naoへ返済 -6.0（カイロ：0.7，医療費：0.6，ダンス：6.4，ランドリー：0.3，前借【服飾代】：-1.8）</t>
        </r>
      </text>
    </comment>
    <comment ref="G134"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H134" authorId="0" shapeId="0" xr:uid="{560CC60B-FA3B-4A93-BBA3-F9EC9FE3C6B5}">
      <text>
        <r>
          <rPr>
            <b/>
            <sz val="9"/>
            <color indexed="81"/>
            <rFont val="MS P ゴシック"/>
            <family val="3"/>
            <charset val="128"/>
          </rPr>
          <t>kazへ返済 -10.2 (医療費：1.4、飲過罰金：-1.0，カイロ回数券：6.0，ビューカード：0.9，瀬戸神社:0.2、外食：0.2，他：2.4)
naoへ返済 -0.0（森永（２か月）：0.7，カイロ：1.3，医療費：0.0，ダンス：0.0，【前借分】一碧湖：2.0）</t>
        </r>
      </text>
    </comment>
    <comment ref="G135"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H135" authorId="0" shapeId="0" xr:uid="{CA864FBF-7EB7-4F64-A184-1DA8DC398624}">
      <text>
        <r>
          <rPr>
            <b/>
            <sz val="9"/>
            <color indexed="81"/>
            <rFont val="MS P ゴシック"/>
            <family val="3"/>
            <charset val="128"/>
          </rPr>
          <t>kazへ返済 -6.2 (医療費：2.2、ビューカード：0.9，横須賀タクシー:0.2、奈良旅行：1.5，外食：0.3，【前刈分】揚物器：-0.2，他：1.3)
naoへ返済 -0.8（森永：0.3，カイロ：0.7，医療費：0.0，ダンス：0.0，【前借分】慶子立替：0.2）</t>
        </r>
      </text>
    </comment>
    <comment ref="G136"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H136" authorId="0" shapeId="0" xr:uid="{46C8C73A-BE64-4065-83AA-C5C36B0A63D0}">
      <text>
        <r>
          <rPr>
            <b/>
            <sz val="9"/>
            <color indexed="81"/>
            <rFont val="MS P ゴシック"/>
            <family val="3"/>
            <charset val="128"/>
          </rPr>
          <t>kazへ返済 -2.8 (医療費：1.2、ビューカード：0.3，瀬戸神社：0.2 外食：0.2，他：0.9)
naoへ返済 2.3（森永：0.4，カイロ：0.7，医療費：0.3，ダンス：0.0，全神社：2.9，nao返却：6.6，他：0.2）</t>
        </r>
      </text>
    </comment>
    <comment ref="G137"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8"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9"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40"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 ref="G141" authorId="0" shapeId="0" xr:uid="{B4217193-1500-4C79-BD7E-B9E35A8116AF}">
      <text>
        <r>
          <rPr>
            <b/>
            <sz val="9"/>
            <color indexed="81"/>
            <rFont val="MS P ゴシック"/>
            <family val="3"/>
            <charset val="128"/>
          </rPr>
          <t>kazへ返済 -13.1 (医療費：6.7、ビューカード：1.2、瀬戸神社:0.2、電波会：1.5、西源寺:1.1，外食：0.9，他：2.1)
naoへ返済 -1.3（医療費：1.3，森永：0.2，返却：-0.2）</t>
        </r>
      </text>
    </comment>
    <comment ref="G142" authorId="0" shapeId="0" xr:uid="{725F792E-684A-4D14-A239-5D6C6DB5579A}">
      <text>
        <r>
          <rPr>
            <b/>
            <sz val="9"/>
            <color indexed="81"/>
            <rFont val="MS P ゴシック"/>
            <family val="3"/>
            <charset val="128"/>
          </rPr>
          <t>kazへ返済 -8.6 (医療費：2.8、ビューカード：0.9、鶴岡・瀬戸神社:1.7、外食：0.9，他：2.3)
naoへ返済 -10.4（医療費：1.3，森永：0.4，お年玉：3.0，神社関係:3.5，ﾀﾞﾝｽ：6.4，他：0.8，前借：-5.0)</t>
        </r>
      </text>
    </comment>
    <comment ref="G143" authorId="0" shapeId="0" xr:uid="{B87394A5-B240-4E29-96B2-F4985C38B7E1}">
      <text>
        <r>
          <rPr>
            <b/>
            <sz val="9"/>
            <color indexed="81"/>
            <rFont val="MS P ゴシック"/>
            <family val="3"/>
            <charset val="128"/>
          </rPr>
          <t>kazへ返済 -6.1 (医療費：1.2、ビューカード：0.6、瀬戸神社:0.2、松子叔母葬儀：6.5、野乃陽お年玉:4.0、外食：1.9，前借：-10.0，他：1.2)
naoへ返済 -4.8（医療費：0.2，カイロ：1.3，森永：0.2，神社関係:1.5，ビューカード：1.0，食料品：0.5)</t>
        </r>
      </text>
    </comment>
    <comment ref="G144" authorId="0" shapeId="0" xr:uid="{79EC90F9-6615-487F-BCD5-43026010BC0C}">
      <text>
        <r>
          <rPr>
            <b/>
            <sz val="9"/>
            <color indexed="81"/>
            <rFont val="MS P ゴシック"/>
            <family val="3"/>
            <charset val="128"/>
          </rPr>
          <t>kazへ返済 -5.1 (医療費：4.6、ビューカード：0.9、瀬戸神社:0.2、外食：0.2，前借【Naoの靴代】：-2.5，他：2.1)
naoへ返済 -0.2（カイロ：0.7，森永：1.0，前借【服飾代】：-1.5)</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<sst xmlns="http://schemas.openxmlformats.org/spreadsheetml/2006/main" count="206" uniqueCount="155">
  <si>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</si>
  <si>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</si>
  <si>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</si>
  <si>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</si>
  <si>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</si>
  <si>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</si>
  <si>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</si>
  <si>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</si>
  <si>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</si>
  <si>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</si>
  <si>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</si>
  <si>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</si>
  <si>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</si>
  <si>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</si>
  <si>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</si>
  <si>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</si>
  <si>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</si>
  <si>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</si>
  <si>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</si>
  <si>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</si>
  <si>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</si>
  <si>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</si>
  <si>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</si>
  <si>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</si>
  <si>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</si>
  <si>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</si>
  <si>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</si>
  <si>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</si>
  <si>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</si>
  <si>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</si>
  <si>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</si>
  <si>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</si>
  <si>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</si>
  <si>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</si>
  <si>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</si>
  <si>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</si>
  <si>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</si>
  <si>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</si>
  <si>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</si>
  <si>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</si>
  <si>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</si>
  <si>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</si>
  <si>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</si>
  <si>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</si>
  <si>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</si>
  <si>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</si>
  <si>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</si>
  <si>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</si>
  <si>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</si>
  <si>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</si>
  <si>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</si>
  <si>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</si>
  <si>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</si>
  <si>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</si>
  <si>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</si>
  <si>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</si>
  <si>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</si>
  <si>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</si>
  <si>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</si>
  <si>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</si>
  <si>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</si>
  <si>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</si>
  <si>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</si>
  <si>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</si>
  <si>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</si>
  <si>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</si>
  <si>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</si>
  <si>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</si>
  <si>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</si>
  <si>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</si>
  <si>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</si>
  <si>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</si>
  <si>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</si>
  <si>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</si>
  <si>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</si>
  <si>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</si>
  <si>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</si>
  <si>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</si>
  <si>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</si>
  <si>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</si>
  <si>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</si>
  <si>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</si>
  <si>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</si>
  <si>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</si>
  <si>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</si>
  <si>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</si>
  <si>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</si>
  <si>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</si>
  <si>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</si>
  <si>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</si>
  <si>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</si>
  <si>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</si>
  <si>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</si>
  <si>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</si>
  <si>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</si>
  <si>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</si>
  <si>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</si>
  <si>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</si>
  <si>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</si>
  <si>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</si>
  <si>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</si>
  <si>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</si>
  <si>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</si>
  <si>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</si>
  <si>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</si>
  <si>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</si>
  <si>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</si>
  <si>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</si>
  <si>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</si>
  <si>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</si>
  <si>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</si>
  <si>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</si>
  <si>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</si>
  <si>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</si>
  <si>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</si>
  <si>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</si>
  <si>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</si>
  <si>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</si>
  <si>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</si>
  <si>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</si>
  <si>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</si>
  <si>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</si>
  <si>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</si>
  <si>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</si>
  <si>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</si>
  <si>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</si>
  <si>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</si>
  <si>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</si>
  <si>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</si>
  <si>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</si>
  <si>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</si>
  <si>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</si>
  <si>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</si>
  <si>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</si>
  <si>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</si>
  <si>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</si>
  <si>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</si>
  <si>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</si>
  <si>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</si>
  <si>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</si>
  <si>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</si>
  <si>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</si>
  <si>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</si>
  <si>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</si>
  <si>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</si>
  <si>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</si>
  <si>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</si>
  <si>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</si>
  <si>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</si>
  <si>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</si>
  <si>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</si>
  <si>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</si>
  <si>
    <t>日本生命　年金保険　（妻）</t>
    <rPh sb="5" eb="9">
      <t>ネンキンホケン</t>
    </rPh>
    <phoneticPr fontId="3"/>
  </si>
  <si>
    <t>日本生命　終身保険　（妻）</t>
    <rPh sb="0" eb="4">
      <t>ニホンセイメイ</t>
    </rPh>
    <rPh sb="5" eb="7">
      <t>シュウシン</t>
    </rPh>
    <rPh sb="7" eb="9">
      <t>ホケン</t>
    </rPh>
    <rPh sb="11" eb="12">
      <t>ツマ</t>
    </rPh>
    <phoneticPr fontId="3"/>
  </si>
  <si>
    <t>日本生命　終身保険(妻)</t>
    <rPh sb="0" eb="4">
      <t>ニホンセイメイ</t>
    </rPh>
    <rPh sb="5" eb="7">
      <t>シュウシン</t>
    </rPh>
    <rPh sb="7" eb="9">
      <t>ホケン</t>
    </rPh>
    <rPh sb="10" eb="11">
      <t>ツマ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</si>
</sst>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5"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2" fillId="0" borderId="6" xfId="1" applyBorder="1" applyAlignment="1" applyProtection="1">
      <alignment vertical="top"/>
      <protection locked="0"/>
    </xf>
    <xf numFmtId="0" fontId="2" fillId="0" borderId="26" xfId="1" applyBorder="1" applyAlignment="1" applyProtection="1">
      <alignment vertical="top"/>
      <protection locked="0"/>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ライフプラン!$G$125:$AK$125</c:f>
              <c:numCache>
                <c:formatCode>General</c:formatCode>
                <c:ptCount val="31"/>
                <c:pt idx="0">
                  <c:v>656</c:v>
                </c:pt>
                <c:pt idx="1">
                  <c:v>495</c:v>
                </c:pt>
                <c:pt idx="2">
                  <c:v>338</c:v>
                </c:pt>
                <c:pt idx="3">
                  <c:v>196</c:v>
                </c:pt>
                <c:pt idx="4">
                  <c:v>141</c:v>
                </c:pt>
                <c:pt idx="5">
                  <c:v>149</c:v>
                </c:pt>
                <c:pt idx="6">
                  <c:v>107</c:v>
                </c:pt>
                <c:pt idx="7">
                  <c:v>135</c:v>
                </c:pt>
                <c:pt idx="8">
                  <c:v>163</c:v>
                </c:pt>
                <c:pt idx="9">
                  <c:v>511</c:v>
                </c:pt>
                <c:pt idx="10">
                  <c:v>259</c:v>
                </c:pt>
                <c:pt idx="11">
                  <c:v>307</c:v>
                </c:pt>
                <c:pt idx="12">
                  <c:v>335</c:v>
                </c:pt>
                <c:pt idx="13">
                  <c:v>383</c:v>
                </c:pt>
                <c:pt idx="14">
                  <c:v>332</c:v>
                </c:pt>
                <c:pt idx="15">
                  <c:v>291</c:v>
                </c:pt>
                <c:pt idx="16">
                  <c:v>364</c:v>
                </c:pt>
                <c:pt idx="17">
                  <c:v>327</c:v>
                </c:pt>
                <c:pt idx="18">
                  <c:v>310</c:v>
                </c:pt>
                <c:pt idx="19">
                  <c:v>2593</c:v>
                </c:pt>
                <c:pt idx="20">
                  <c:v>2429</c:v>
                </c:pt>
                <c:pt idx="21">
                  <c:v>2265</c:v>
                </c:pt>
                <c:pt idx="22">
                  <c:v>2081</c:v>
                </c:pt>
                <c:pt idx="23">
                  <c:v>1917</c:v>
                </c:pt>
                <c:pt idx="24">
                  <c:v>1753</c:v>
                </c:pt>
                <c:pt idx="25">
                  <c:v>1594</c:v>
                </c:pt>
                <c:pt idx="26">
                  <c:v>1435</c:v>
                </c:pt>
                <c:pt idx="27">
                  <c:v>1056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25400" cap="rnd">
              <a:noFill/>
              <a:round/>
            </a:ln>
            <a:effectLst/>
          </c:spPr>
          <c:marker>
            <c:symbol val="circle"/>
            <c:size val="5"/>
            <c:spPr>
              <a:solidFill>
                <a:schemeClr val="accent2"/>
              </a:solidFill>
              <a:ln w="9525">
                <a:solidFill>
                  <a:schemeClr val="accent2"/>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1224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25400" cap="rnd">
              <a:noFill/>
              <a:round/>
            </a:ln>
            <a:effectLst/>
          </c:spPr>
          <c:marker>
            <c:symbol val="circle"/>
            <c:size val="5"/>
            <c:spPr>
              <a:solidFill>
                <a:schemeClr val="accent3"/>
              </a:solidFill>
              <a:ln w="9525">
                <a:solidFill>
                  <a:schemeClr val="accent3"/>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1272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1264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1301</c:v>
                </c:pt>
                <c:pt idx="1">
                  <c:v>1289</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1026</c:v>
                </c:pt>
                <c:pt idx="1">
                  <c:v>1033</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1080</c:v>
                </c:pt>
                <c:pt idx="1">
                  <c:v>1058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1076</c:v>
                </c:pt>
                <c:pt idx="1">
                  <c:v>1064</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1230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ライフプラン!$G$145:$AK$145</c:f>
              <c:numCache>
                <c:formatCode>General</c:formatCode>
                <c:ptCount val="31"/>
                <c:pt idx="0">
                  <c:v>-13</c:v>
                </c:pt>
                <c:pt idx="1">
                  <c:v>-6</c:v>
                </c:pt>
                <c:pt idx="2">
                  <c:v>1</c:v>
                </c:pt>
                <c:pt idx="3">
                  <c:v>8</c:v>
                </c:pt>
                <c:pt idx="4">
                  <c:v>15</c:v>
                </c:pt>
                <c:pt idx="5">
                  <c:v>22</c:v>
                </c:pt>
                <c:pt idx="6">
                  <c:v>29</c:v>
                </c:pt>
                <c:pt idx="7">
                  <c:v>36</c:v>
                </c:pt>
                <c:pt idx="8">
                  <c:v>43</c:v>
                </c:pt>
                <c:pt idx="9">
                  <c:v>50</c:v>
                </c:pt>
                <c:pt idx="10">
                  <c:v>57</c:v>
                </c:pt>
                <c:pt idx="11">
                  <c:v>64</c:v>
                </c:pt>
                <c:pt idx="12">
                  <c:v>71</c:v>
                </c:pt>
                <c:pt idx="13">
                  <c:v>78</c:v>
                </c:pt>
                <c:pt idx="14">
                  <c:v>85</c:v>
                </c:pt>
                <c:pt idx="15">
                  <c:v>92</c:v>
                </c:pt>
                <c:pt idx="16">
                  <c:v>99</c:v>
                </c:pt>
                <c:pt idx="17">
                  <c:v>106</c:v>
                </c:pt>
                <c:pt idx="18">
                  <c:v>113</c:v>
                </c:pt>
                <c:pt idx="19">
                  <c:v>120</c:v>
                </c:pt>
                <c:pt idx="20">
                  <c:v>127</c:v>
                </c:pt>
                <c:pt idx="21">
                  <c:v>134</c:v>
                </c:pt>
                <c:pt idx="22">
                  <c:v>141</c:v>
                </c:pt>
                <c:pt idx="23">
                  <c:v>148</c:v>
                </c:pt>
                <c:pt idx="24">
                  <c:v>155</c:v>
                </c:pt>
                <c:pt idx="25">
                  <c:v>168</c:v>
                </c:pt>
                <c:pt idx="26">
                  <c:v>181</c:v>
                </c:pt>
                <c:pt idx="27">
                  <c:v>194</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5400" cap="rnd">
              <a:noFill/>
              <a:round/>
            </a:ln>
            <a:effectLst/>
          </c:spPr>
          <c:marker>
            <c:symbol val="circle"/>
            <c:size val="5"/>
            <c:spPr>
              <a:solidFill>
                <a:schemeClr val="accent1"/>
              </a:solidFill>
              <a:ln w="9525">
                <a:solidFill>
                  <a:schemeClr val="accent1"/>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495</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5400" cap="rnd">
              <a:noFill/>
              <a:round/>
            </a:ln>
            <a:effectLst/>
          </c:spPr>
          <c:marker>
            <c:symbol val="circle"/>
            <c:size val="5"/>
            <c:spPr>
              <a:solidFill>
                <a:schemeClr val="accent3"/>
              </a:solidFill>
              <a:ln w="9525">
                <a:solidFill>
                  <a:schemeClr val="accent3"/>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459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438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812</c:v>
                </c:pt>
                <c:pt idx="1">
                  <c:v>402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763</c:v>
                </c:pt>
                <c:pt idx="1">
                  <c:v>368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733</c:v>
                </c:pt>
                <c:pt idx="1">
                  <c:v>345</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691</c:v>
                </c:pt>
                <c:pt idx="1">
                  <c:v>322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536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ライフプラン!$G$105:$AK$105</c:f>
              <c:numCache>
                <c:formatCode>General</c:formatCode>
                <c:ptCount val="31"/>
                <c:pt idx="0">
                  <c:v>643</c:v>
                </c:pt>
                <c:pt idx="1">
                  <c:v>489</c:v>
                </c:pt>
                <c:pt idx="2">
                  <c:v>339</c:v>
                </c:pt>
                <c:pt idx="3">
                  <c:v>204</c:v>
                </c:pt>
                <c:pt idx="4">
                  <c:v>156</c:v>
                </c:pt>
                <c:pt idx="5">
                  <c:v>171</c:v>
                </c:pt>
                <c:pt idx="6">
                  <c:v>136</c:v>
                </c:pt>
                <c:pt idx="7">
                  <c:v>171</c:v>
                </c:pt>
                <c:pt idx="8">
                  <c:v>206</c:v>
                </c:pt>
                <c:pt idx="9">
                  <c:v>561</c:v>
                </c:pt>
                <c:pt idx="10">
                  <c:v>316</c:v>
                </c:pt>
                <c:pt idx="11">
                  <c:v>371</c:v>
                </c:pt>
                <c:pt idx="12">
                  <c:v>406</c:v>
                </c:pt>
                <c:pt idx="13">
                  <c:v>461</c:v>
                </c:pt>
                <c:pt idx="14">
                  <c:v>417</c:v>
                </c:pt>
                <c:pt idx="15">
                  <c:v>383</c:v>
                </c:pt>
                <c:pt idx="16">
                  <c:v>463</c:v>
                </c:pt>
                <c:pt idx="17">
                  <c:v>433</c:v>
                </c:pt>
                <c:pt idx="18">
                  <c:v>423</c:v>
                </c:pt>
                <c:pt idx="19">
                  <c:v>2713</c:v>
                </c:pt>
                <c:pt idx="20">
                  <c:v>2556</c:v>
                </c:pt>
                <c:pt idx="21">
                  <c:v>2399</c:v>
                </c:pt>
                <c:pt idx="22">
                  <c:v>2222</c:v>
                </c:pt>
                <c:pt idx="23">
                  <c:v>2065</c:v>
                </c:pt>
                <c:pt idx="24">
                  <c:v>1908</c:v>
                </c:pt>
                <c:pt idx="25">
                  <c:v>1762</c:v>
                </c:pt>
                <c:pt idx="26">
                  <c:v>1616</c:v>
                </c:pt>
                <c:pt idx="27">
                  <c:v>1250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1719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1731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1702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2113</c:v>
                </c:pt>
                <c:pt idx="1">
                  <c:v>1691</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1789</c:v>
                </c:pt>
                <c:pt idx="1">
                  <c:v>1401</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1813</c:v>
                </c:pt>
                <c:pt idx="1">
                  <c:v>1403</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1767</c:v>
                </c:pt>
                <c:pt idx="1">
                  <c:v>1386</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1766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7527" y="675409"/>
          <a:ext cx="46508606" cy="401489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42</xdr:col>
      <xdr:colOff>86591</xdr:colOff>
      <xdr:row>139</xdr:row>
      <xdr:rowOff>138545</xdr:rowOff>
    </xdr:from>
    <xdr:to>
      <xdr:col>50</xdr:col>
      <xdr:colOff>398318</xdr:colOff>
      <xdr:row>149</xdr:row>
      <xdr:rowOff>86591</xdr:rowOff>
    </xdr:to>
    <xdr:cxnSp macro="">
      <xdr:nvCxnSpPr>
        <xdr:cNvPr id="3" name="直線コネクタ 2">
          <a:extLst>
            <a:ext uri="{FF2B5EF4-FFF2-40B4-BE49-F238E27FC236}">
              <a16:creationId xmlns:a16="http://schemas.microsoft.com/office/drawing/2014/main" id="{58F24104-889B-7B19-1058-B2CE8D410EF1}"/>
            </a:ext>
          </a:extLst>
        </xdr:cNvPr>
        <xdr:cNvCxnSpPr/>
      </xdr:nvCxnSpPr>
      <xdr:spPr>
        <a:xfrm>
          <a:off x="29181136" y="33839727"/>
          <a:ext cx="5853546" cy="237259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207819</xdr:colOff>
      <xdr:row>138</xdr:row>
      <xdr:rowOff>190500</xdr:rowOff>
    </xdr:from>
    <xdr:to>
      <xdr:col>50</xdr:col>
      <xdr:colOff>103909</xdr:colOff>
      <xdr:row>150</xdr:row>
      <xdr:rowOff>86591</xdr:rowOff>
    </xdr:to>
    <xdr:cxnSp macro="">
      <xdr:nvCxnSpPr>
        <xdr:cNvPr id="4" name="直線コネクタ 3">
          <a:extLst>
            <a:ext uri="{FF2B5EF4-FFF2-40B4-BE49-F238E27FC236}">
              <a16:creationId xmlns:a16="http://schemas.microsoft.com/office/drawing/2014/main" id="{228B84CF-93D2-448B-9162-3342A7AEC401}"/>
            </a:ext>
          </a:extLst>
        </xdr:cNvPr>
        <xdr:cNvCxnSpPr/>
      </xdr:nvCxnSpPr>
      <xdr:spPr>
        <a:xfrm flipV="1">
          <a:off x="29302364" y="33649227"/>
          <a:ext cx="5437909" cy="28055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46</xdr:col>
      <xdr:colOff>277088</xdr:colOff>
      <xdr:row>149</xdr:row>
      <xdr:rowOff>190502</xdr:rowOff>
    </xdr:from>
    <xdr:to>
      <xdr:col>56</xdr:col>
      <xdr:colOff>329046</xdr:colOff>
      <xdr:row>152</xdr:row>
      <xdr:rowOff>173184</xdr:rowOff>
    </xdr:to>
    <xdr:sp macro="" textlink="">
      <xdr:nvSpPr>
        <xdr:cNvPr id="8" name="テキスト ボックス 7">
          <a:extLst>
            <a:ext uri="{FF2B5EF4-FFF2-40B4-BE49-F238E27FC236}">
              <a16:creationId xmlns:a16="http://schemas.microsoft.com/office/drawing/2014/main" id="{66C191BD-03DC-F09F-20E0-0383CED59923}"/>
            </a:ext>
          </a:extLst>
        </xdr:cNvPr>
        <xdr:cNvSpPr txBox="1"/>
      </xdr:nvSpPr>
      <xdr:spPr>
        <a:xfrm>
          <a:off x="32142543" y="36316229"/>
          <a:ext cx="6979230" cy="71004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3600" b="1"/>
            <a:t>2025/12/29</a:t>
          </a:r>
          <a:r>
            <a:rPr kumimoji="1" lang="en-US" altLang="ja-JP" sz="3600" b="1" baseline="0"/>
            <a:t> : </a:t>
          </a:r>
          <a:r>
            <a:rPr kumimoji="1" lang="ja-JP" altLang="en-US" sz="3600" b="1" baseline="0"/>
            <a:t>大島打合せでやめた</a:t>
          </a:r>
          <a:endParaRPr kumimoji="1" lang="ja-JP" altLang="en-US" sz="36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109</xdr:row>
      <xdr:rowOff>68352</xdr:rowOff>
    </xdr:from>
    <xdr:to>
      <xdr:col>4</xdr:col>
      <xdr:colOff>4459939</xdr:colOff>
      <xdr:row>128</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129</xdr:row>
      <xdr:rowOff>44826</xdr:rowOff>
    </xdr:from>
    <xdr:to>
      <xdr:col>4</xdr:col>
      <xdr:colOff>4471147</xdr:colOff>
      <xdr:row>147</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88</xdr:row>
      <xdr:rowOff>123265</xdr:rowOff>
    </xdr:from>
    <xdr:to>
      <xdr:col>4</xdr:col>
      <xdr:colOff>4370294</xdr:colOff>
      <xdr:row>107</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148</xdr:row>
      <xdr:rowOff>130866</xdr:rowOff>
    </xdr:from>
    <xdr:to>
      <xdr:col>4</xdr:col>
      <xdr:colOff>3470415</xdr:colOff>
      <xdr:row>151</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S41" zoomScale="55" zoomScaleNormal="5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6"/>
  <sheetViews>
    <sheetView tabSelected="1" zoomScaleNormal="100" workbookViewId="0">
      <pane ySplit="1" topLeftCell="A2" activePane="bottomLeft" state="frozen"/>
      <selection activeCell="C1" sqref="C1"/>
      <selection pane="bottomLeft" activeCell="M12" sqref="M12"/>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71" style="5" customWidth="1"/>
    <col min="6" max="16384" width="9" style="5"/>
  </cols>
  <sheetData>
    <row r="1" spans="1:39" ht="19.5" thickBot="1">
      <c r="A1" s="1" t="s">
        <v>0</v>
      </c>
      <c r="B1" s="101" t="s">
        <v>1</v>
      </c>
      <c r="C1" s="102"/>
      <c r="D1" s="102"/>
      <c r="E1" s="103"/>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4" t="s">
        <v>3</v>
      </c>
      <c r="B2" s="107" t="s">
        <v>4</v>
      </c>
      <c r="C2" s="114"/>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5"/>
      <c r="B3" s="108"/>
      <c r="C3" s="115"/>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5"/>
      <c r="B4" s="107" t="s">
        <v>9</v>
      </c>
      <c r="C4" s="116"/>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05"/>
      <c r="B5" s="109"/>
      <c r="C5" s="117"/>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5"/>
      <c r="B6" s="109"/>
      <c r="C6" s="117"/>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5"/>
      <c r="B7" s="109"/>
      <c r="C7" s="117"/>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5"/>
      <c r="B8" s="110"/>
      <c r="C8" s="118"/>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5"/>
      <c r="B9" s="111" t="s">
        <v>14</v>
      </c>
      <c r="C9" s="112"/>
      <c r="D9" s="113"/>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2">
        <f t="shared" si="0"/>
        <v>0</v>
      </c>
      <c r="AL9" s="4"/>
      <c r="AM9" s="4"/>
    </row>
    <row r="10" spans="1:39">
      <c r="A10" s="105"/>
      <c r="B10" s="107" t="s">
        <v>16</v>
      </c>
      <c r="C10" s="116"/>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5"/>
      <c r="B11" s="109"/>
      <c r="C11" s="117"/>
      <c r="D11" s="15" t="s">
        <v>19</v>
      </c>
      <c r="E11" s="16" t="s">
        <v>20</v>
      </c>
      <c r="F11" s="23"/>
      <c r="G11" s="100">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5"/>
      <c r="B12" s="109"/>
      <c r="C12" s="117"/>
      <c r="D12" s="15" t="s">
        <v>21</v>
      </c>
      <c r="E12" s="16" t="s">
        <v>151</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5"/>
      <c r="B13" s="109"/>
      <c r="C13" s="117"/>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5"/>
      <c r="B14" s="110"/>
      <c r="C14" s="118"/>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6"/>
      <c r="B15" s="111" t="s">
        <v>24</v>
      </c>
      <c r="C15" s="112"/>
      <c r="D15" s="113"/>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2">
        <f t="shared" si="1"/>
        <v>0</v>
      </c>
      <c r="AL15" s="4"/>
      <c r="AM15" s="4"/>
    </row>
    <row r="16" spans="1:39">
      <c r="A16" s="104" t="s">
        <v>150</v>
      </c>
      <c r="B16" s="137" t="s">
        <v>129</v>
      </c>
      <c r="C16" s="120" t="s">
        <v>105</v>
      </c>
      <c r="D16" s="122" t="s">
        <v>109</v>
      </c>
      <c r="E16" s="16" t="s">
        <v>110</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9"/>
      <c r="B17" s="135"/>
      <c r="C17" s="121"/>
      <c r="D17" s="121"/>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9"/>
      <c r="B18" s="135"/>
      <c r="C18" s="123" t="s">
        <v>106</v>
      </c>
      <c r="D18" s="125" t="s">
        <v>111</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9"/>
      <c r="B19" s="135"/>
      <c r="C19" s="124"/>
      <c r="D19" s="124"/>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9"/>
      <c r="B20" s="135"/>
      <c r="C20" s="124"/>
      <c r="D20" s="121"/>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9"/>
      <c r="B21" s="135"/>
      <c r="C21" s="121"/>
      <c r="D21" s="57" t="s">
        <v>112</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9"/>
      <c r="B22" s="135"/>
      <c r="C22" s="123" t="s">
        <v>107</v>
      </c>
      <c r="D22" s="57" t="s">
        <v>113</v>
      </c>
      <c r="E22" s="13" t="s">
        <v>118</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9"/>
      <c r="B23" s="135"/>
      <c r="C23" s="121"/>
      <c r="D23" s="57" t="s">
        <v>114</v>
      </c>
      <c r="E23" s="16" t="s">
        <v>116</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9"/>
      <c r="B24" s="135"/>
      <c r="C24" s="123" t="s">
        <v>108</v>
      </c>
      <c r="D24" s="125" t="s">
        <v>115</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9"/>
      <c r="B25" s="135"/>
      <c r="C25" s="124"/>
      <c r="D25" s="124"/>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9"/>
      <c r="B26" s="135"/>
      <c r="C26" s="124"/>
      <c r="D26" s="124"/>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9"/>
      <c r="B27" s="135"/>
      <c r="C27" s="124"/>
      <c r="D27" s="124"/>
      <c r="E27" s="29" t="s">
        <v>154</v>
      </c>
      <c r="F27" s="15"/>
      <c r="G27" s="17"/>
      <c r="H27" s="30">
        <v>500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9"/>
      <c r="B28" s="135"/>
      <c r="C28" s="124"/>
      <c r="D28" s="124"/>
      <c r="E28" s="16" t="s">
        <v>34</v>
      </c>
      <c r="F28" s="15"/>
      <c r="G28" s="26"/>
      <c r="H28" s="26"/>
      <c r="I28" s="17"/>
      <c r="J28" s="17"/>
      <c r="K28" s="17"/>
      <c r="L28" s="17"/>
      <c r="M28" s="17"/>
      <c r="N28" s="26">
        <v>90</v>
      </c>
      <c r="O28" s="26">
        <v>90</v>
      </c>
      <c r="P28" s="26">
        <v>90</v>
      </c>
      <c r="Q28" s="26">
        <v>90</v>
      </c>
      <c r="R28" s="26">
        <v>90</v>
      </c>
      <c r="S28" s="26">
        <v>90</v>
      </c>
      <c r="T28" s="26">
        <v>90</v>
      </c>
      <c r="U28" s="26">
        <v>90</v>
      </c>
      <c r="V28" s="26">
        <v>90</v>
      </c>
      <c r="W28" s="26">
        <v>90</v>
      </c>
      <c r="X28" s="26"/>
      <c r="Y28" s="26"/>
      <c r="Z28" s="26"/>
      <c r="AA28" s="26"/>
      <c r="AB28" s="26"/>
      <c r="AC28" s="26"/>
      <c r="AD28" s="26"/>
      <c r="AE28" s="26"/>
      <c r="AF28" s="26"/>
      <c r="AG28" s="26"/>
      <c r="AH28" s="26"/>
      <c r="AI28" s="28"/>
      <c r="AJ28" s="28"/>
      <c r="AK28" s="16"/>
      <c r="AL28" s="4"/>
      <c r="AM28" s="27"/>
    </row>
    <row r="29" spans="1:39">
      <c r="A29" s="139"/>
      <c r="B29" s="135"/>
      <c r="C29" s="124"/>
      <c r="D29" s="121"/>
      <c r="E29" s="85" t="s">
        <v>117</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9"/>
      <c r="B30" s="135"/>
      <c r="C30" s="124"/>
      <c r="D30" s="57" t="s">
        <v>119</v>
      </c>
      <c r="E30" s="16" t="s">
        <v>143</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9"/>
      <c r="B31" s="136"/>
      <c r="C31" s="121"/>
      <c r="D31" s="57" t="s">
        <v>120</v>
      </c>
      <c r="E31" s="16" t="s">
        <v>143</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9"/>
      <c r="B32" s="147" t="s">
        <v>128</v>
      </c>
      <c r="C32" s="126"/>
      <c r="D32" s="17" t="s">
        <v>125</v>
      </c>
      <c r="E32" s="16" t="s">
        <v>35</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9"/>
      <c r="B33" s="148"/>
      <c r="C33" s="128"/>
      <c r="D33" s="17" t="s">
        <v>126</v>
      </c>
      <c r="E33" s="16" t="s">
        <v>127</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9"/>
      <c r="B34" s="129" t="s">
        <v>9</v>
      </c>
      <c r="C34" s="132"/>
      <c r="D34" s="143"/>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9"/>
      <c r="B35" s="141"/>
      <c r="C35" s="142"/>
      <c r="D35" s="144"/>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39"/>
      <c r="B36" s="141"/>
      <c r="C36" s="142"/>
      <c r="D36" s="144"/>
      <c r="E36" s="98" t="s">
        <v>149</v>
      </c>
      <c r="F36" s="32"/>
      <c r="G36" s="99">
        <f>100</f>
        <v>100</v>
      </c>
      <c r="H36" s="33"/>
      <c r="I36" s="33"/>
      <c r="J36" s="33"/>
      <c r="K36" s="33"/>
      <c r="L36" s="99">
        <v>200</v>
      </c>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39"/>
      <c r="B37" s="35" t="s">
        <v>36</v>
      </c>
      <c r="C37" s="35"/>
      <c r="D37" s="36"/>
      <c r="E37" s="37"/>
      <c r="F37" s="35">
        <f t="shared" ref="F37:AK37" si="4">SUM(F16:F36)</f>
        <v>0</v>
      </c>
      <c r="G37" s="35">
        <f t="shared" si="4"/>
        <v>537</v>
      </c>
      <c r="H37" s="35">
        <f t="shared" si="4"/>
        <v>937</v>
      </c>
      <c r="I37" s="35">
        <f t="shared" si="4"/>
        <v>505</v>
      </c>
      <c r="J37" s="35">
        <f t="shared" si="4"/>
        <v>505</v>
      </c>
      <c r="K37" s="35">
        <f t="shared" si="4"/>
        <v>588</v>
      </c>
      <c r="L37" s="35">
        <f t="shared" si="4"/>
        <v>783</v>
      </c>
      <c r="M37" s="35">
        <f t="shared" si="4"/>
        <v>583</v>
      </c>
      <c r="N37" s="35">
        <f t="shared" si="4"/>
        <v>673</v>
      </c>
      <c r="O37" s="35">
        <f t="shared" si="4"/>
        <v>673</v>
      </c>
      <c r="P37" s="35">
        <f t="shared" si="4"/>
        <v>1173</v>
      </c>
      <c r="Q37" s="35">
        <f t="shared" si="4"/>
        <v>673</v>
      </c>
      <c r="R37" s="35">
        <f t="shared" si="4"/>
        <v>673</v>
      </c>
      <c r="S37" s="35">
        <f t="shared" si="4"/>
        <v>673</v>
      </c>
      <c r="T37" s="35">
        <f t="shared" si="4"/>
        <v>673</v>
      </c>
      <c r="U37" s="35">
        <f t="shared" si="4"/>
        <v>604</v>
      </c>
      <c r="V37" s="35">
        <f t="shared" si="4"/>
        <v>604</v>
      </c>
      <c r="W37" s="35">
        <f t="shared" si="4"/>
        <v>613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39"/>
      <c r="B38" s="134" t="s">
        <v>130</v>
      </c>
      <c r="C38" s="8" t="s">
        <v>105</v>
      </c>
      <c r="D38" s="50" t="s">
        <v>109</v>
      </c>
      <c r="E38" s="85" t="s">
        <v>148</v>
      </c>
      <c r="F38" s="63"/>
      <c r="G38" s="85">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9"/>
      <c r="B39" s="135"/>
      <c r="C39" s="123" t="s">
        <v>106</v>
      </c>
      <c r="D39" s="57" t="s">
        <v>111</v>
      </c>
      <c r="E39" s="13" t="s">
        <v>141</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9"/>
      <c r="B40" s="135"/>
      <c r="C40" s="121"/>
      <c r="D40" s="57" t="s">
        <v>112</v>
      </c>
      <c r="E40" s="16" t="s">
        <v>142</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39"/>
      <c r="B41" s="135"/>
      <c r="C41" s="123" t="s">
        <v>107</v>
      </c>
      <c r="D41" s="57" t="s">
        <v>113</v>
      </c>
      <c r="E41" s="16" t="s">
        <v>46</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39"/>
      <c r="B42" s="135"/>
      <c r="C42" s="121"/>
      <c r="D42" s="57" t="s">
        <v>114</v>
      </c>
      <c r="E42" s="16" t="s">
        <v>140</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39"/>
      <c r="B43" s="135"/>
      <c r="C43" s="123" t="s">
        <v>108</v>
      </c>
      <c r="D43" s="125" t="s">
        <v>115</v>
      </c>
      <c r="E43" s="16" t="s">
        <v>45</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39"/>
      <c r="B44" s="135"/>
      <c r="C44" s="124"/>
      <c r="D44" s="124"/>
      <c r="E44" s="16" t="s">
        <v>47</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39"/>
      <c r="B45" s="135"/>
      <c r="C45" s="124"/>
      <c r="D45" s="124"/>
      <c r="E45" s="16" t="s">
        <v>48</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39"/>
      <c r="B46" s="135"/>
      <c r="C46" s="124"/>
      <c r="D46" s="121"/>
      <c r="E46" s="85" t="s">
        <v>121</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39"/>
      <c r="B47" s="135"/>
      <c r="C47" s="124"/>
      <c r="D47" s="57" t="s">
        <v>119</v>
      </c>
      <c r="E47" s="29" t="s">
        <v>49</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39"/>
      <c r="B48" s="136"/>
      <c r="C48" s="121"/>
      <c r="D48" s="57" t="s">
        <v>120</v>
      </c>
      <c r="E48" s="16" t="s">
        <v>143</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39"/>
      <c r="B49" s="66" t="s">
        <v>43</v>
      </c>
      <c r="C49" s="15"/>
      <c r="D49" s="15"/>
      <c r="E49" s="16" t="s">
        <v>44</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39"/>
      <c r="B50" s="66" t="s">
        <v>50</v>
      </c>
      <c r="C50" s="15"/>
      <c r="D50" s="15"/>
      <c r="E50" s="16" t="s">
        <v>51</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9"/>
      <c r="B51" s="66" t="s">
        <v>52</v>
      </c>
      <c r="C51" s="15"/>
      <c r="D51" s="15"/>
      <c r="E51" s="16" t="s">
        <v>53</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39"/>
      <c r="B52" s="133" t="s">
        <v>122</v>
      </c>
      <c r="C52" s="126"/>
      <c r="D52" s="15" t="s">
        <v>41</v>
      </c>
      <c r="E52" s="16" t="s">
        <v>42</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39"/>
      <c r="B53" s="130"/>
      <c r="C53" s="127"/>
      <c r="D53" s="15" t="s">
        <v>37</v>
      </c>
      <c r="E53" s="16" t="s">
        <v>38</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39"/>
      <c r="B54" s="131"/>
      <c r="C54" s="128"/>
      <c r="D54" s="15" t="s">
        <v>39</v>
      </c>
      <c r="E54" s="16" t="s">
        <v>40</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39"/>
      <c r="B55" s="83" t="s">
        <v>138</v>
      </c>
      <c r="C55" s="84"/>
      <c r="D55" s="75" t="s">
        <v>123</v>
      </c>
      <c r="E55" s="76" t="s">
        <v>54</v>
      </c>
      <c r="F55" s="77"/>
      <c r="G55" s="77">
        <v>300</v>
      </c>
      <c r="H55" s="77">
        <v>300</v>
      </c>
      <c r="I55" s="77">
        <v>300</v>
      </c>
      <c r="J55" s="77">
        <v>300</v>
      </c>
      <c r="K55" s="77">
        <v>300</v>
      </c>
      <c r="L55" s="77">
        <v>300</v>
      </c>
      <c r="M55" s="77">
        <v>300</v>
      </c>
      <c r="N55" s="77">
        <v>300</v>
      </c>
      <c r="O55" s="77">
        <v>300</v>
      </c>
      <c r="P55" s="77">
        <v>300</v>
      </c>
      <c r="Q55" s="77">
        <v>300</v>
      </c>
      <c r="R55" s="77">
        <v>300</v>
      </c>
      <c r="S55" s="77">
        <v>300</v>
      </c>
      <c r="T55" s="77">
        <v>300</v>
      </c>
      <c r="U55" s="77">
        <v>300</v>
      </c>
      <c r="V55" s="77">
        <v>300</v>
      </c>
      <c r="W55" s="77">
        <v>300</v>
      </c>
      <c r="X55" s="77">
        <v>300</v>
      </c>
      <c r="Y55" s="77">
        <v>300</v>
      </c>
      <c r="Z55" s="77">
        <v>300</v>
      </c>
      <c r="AA55" s="77">
        <v>300</v>
      </c>
      <c r="AB55" s="77">
        <v>300</v>
      </c>
      <c r="AC55" s="77">
        <v>300</v>
      </c>
      <c r="AD55" s="77">
        <v>300</v>
      </c>
      <c r="AE55" s="77">
        <v>300</v>
      </c>
      <c r="AF55" s="77">
        <v>300</v>
      </c>
      <c r="AG55" s="77">
        <v>300</v>
      </c>
      <c r="AH55" s="77">
        <v>300</v>
      </c>
      <c r="AI55" s="77"/>
      <c r="AJ55" s="77"/>
      <c r="AK55" s="78"/>
      <c r="AL55" s="4"/>
      <c r="AM55" s="27"/>
    </row>
    <row r="56" spans="1:39">
      <c r="A56" s="139"/>
      <c r="B56" s="145" t="s">
        <v>144</v>
      </c>
      <c r="C56" s="146"/>
      <c r="D56" s="77" t="s">
        <v>124</v>
      </c>
      <c r="E56" s="79" t="s">
        <v>55</v>
      </c>
      <c r="F56" s="77" cm="1">
        <f t="array" ref="F56:G56">F15:G15</f>
        <v>0</v>
      </c>
      <c r="G56" s="77">
        <v>605</v>
      </c>
      <c r="H56" s="77" cm="1">
        <f t="array" ref="H56:I56">H15:I15</f>
        <v>261</v>
      </c>
      <c r="I56" s="77">
        <v>105</v>
      </c>
      <c r="J56" s="77" cm="1">
        <f t="array" ref="J56:K56">J15:K15</f>
        <v>90</v>
      </c>
      <c r="K56" s="77">
        <v>95</v>
      </c>
      <c r="L56" s="77" cm="1">
        <f t="array" ref="L56:M56">L15:M15</f>
        <v>230</v>
      </c>
      <c r="M56" s="77">
        <v>80</v>
      </c>
      <c r="N56" s="77" cm="1">
        <f t="array" ref="N56:O56">N15:O15</f>
        <v>100</v>
      </c>
      <c r="O56" s="77">
        <v>100</v>
      </c>
      <c r="P56" s="77" cm="1">
        <f t="array" ref="P56:Q56">P15:Q15</f>
        <v>280</v>
      </c>
      <c r="Q56" s="77">
        <v>380</v>
      </c>
      <c r="R56" s="77" cm="1">
        <f t="array" ref="R56:S56">R15:S15</f>
        <v>80</v>
      </c>
      <c r="S56" s="77">
        <v>100</v>
      </c>
      <c r="T56" s="77" cm="1">
        <f t="array" ref="T56:U56">T15:U15</f>
        <v>80</v>
      </c>
      <c r="U56" s="77">
        <v>110</v>
      </c>
      <c r="V56" s="77" cm="1">
        <f t="array" ref="V56:W56">V15:W15</f>
        <v>100</v>
      </c>
      <c r="W56" s="77">
        <v>50</v>
      </c>
      <c r="X56" s="77" cm="1">
        <f t="array" ref="X56:Y56">X15:Y15</f>
        <v>70</v>
      </c>
      <c r="Y56" s="77">
        <v>50</v>
      </c>
      <c r="Z56" s="77" cm="1">
        <f t="array" ref="Z56:AA56">Z15:AA15</f>
        <v>250</v>
      </c>
      <c r="AA56" s="77">
        <v>30</v>
      </c>
      <c r="AB56" s="77" cm="1">
        <f t="array" ref="AB56:AC56">AB15:AC15</f>
        <v>30</v>
      </c>
      <c r="AC56" s="77">
        <v>50</v>
      </c>
      <c r="AD56" s="77" cm="1">
        <f t="array" ref="AD56:AE56">AD15:AE15</f>
        <v>30</v>
      </c>
      <c r="AE56" s="77">
        <v>30</v>
      </c>
      <c r="AF56" s="77" cm="1">
        <f t="array" ref="AF56:AG56">AF15:AG15</f>
        <v>30</v>
      </c>
      <c r="AG56" s="77">
        <v>30</v>
      </c>
      <c r="AH56" s="77" cm="1">
        <f t="array" ref="AH56:AI56">AH15:AI15</f>
        <v>250</v>
      </c>
      <c r="AI56" s="77">
        <v>0</v>
      </c>
      <c r="AJ56" s="77" cm="1">
        <f t="array" ref="AJ56:AK56">AJ15:AK15</f>
        <v>0</v>
      </c>
      <c r="AK56" s="78">
        <v>0</v>
      </c>
      <c r="AL56" s="4"/>
      <c r="AM56" s="27"/>
    </row>
    <row r="57" spans="1:39">
      <c r="A57" s="139"/>
      <c r="B57" s="67" t="s">
        <v>56</v>
      </c>
      <c r="C57" s="35"/>
      <c r="D57" s="35"/>
      <c r="E57" s="40" t="s">
        <v>57</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3"/>
      <c r="AL57" s="4"/>
      <c r="AM57" s="27"/>
    </row>
    <row r="58" spans="1:39">
      <c r="A58" s="139"/>
      <c r="B58" s="67" t="s">
        <v>58</v>
      </c>
      <c r="C58" s="35"/>
      <c r="D58" s="35"/>
      <c r="E58" s="40"/>
      <c r="F58" s="35"/>
      <c r="G58" s="35">
        <f t="shared" ref="G58:AH58" si="6">G37-G57</f>
        <v>-952</v>
      </c>
      <c r="H58" s="35">
        <f t="shared" si="6"/>
        <v>-161</v>
      </c>
      <c r="I58" s="35">
        <f t="shared" si="6"/>
        <v>-157</v>
      </c>
      <c r="J58" s="35">
        <f t="shared" si="6"/>
        <v>-142</v>
      </c>
      <c r="K58" s="35">
        <f t="shared" si="6"/>
        <v>-55</v>
      </c>
      <c r="L58" s="35">
        <f t="shared" si="6"/>
        <v>8</v>
      </c>
      <c r="M58" s="35">
        <f t="shared" si="6"/>
        <v>-42</v>
      </c>
      <c r="N58" s="35">
        <f t="shared" si="6"/>
        <v>28</v>
      </c>
      <c r="O58" s="35">
        <f t="shared" si="6"/>
        <v>28</v>
      </c>
      <c r="P58" s="35">
        <f t="shared" si="6"/>
        <v>348</v>
      </c>
      <c r="Q58" s="35">
        <f t="shared" si="6"/>
        <v>-252</v>
      </c>
      <c r="R58" s="35">
        <f t="shared" si="6"/>
        <v>48</v>
      </c>
      <c r="S58" s="35">
        <f t="shared" si="6"/>
        <v>28</v>
      </c>
      <c r="T58" s="35">
        <f t="shared" si="6"/>
        <v>48</v>
      </c>
      <c r="U58" s="35">
        <f t="shared" si="6"/>
        <v>-51</v>
      </c>
      <c r="V58" s="35">
        <f t="shared" si="6"/>
        <v>-41</v>
      </c>
      <c r="W58" s="35">
        <f t="shared" si="6"/>
        <v>73</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3"/>
      <c r="AL58" s="4"/>
      <c r="AM58" s="27"/>
    </row>
    <row r="59" spans="1:39" ht="19.5" thickBot="1">
      <c r="A59" s="140"/>
      <c r="B59" s="61" t="s">
        <v>59</v>
      </c>
      <c r="C59" s="41"/>
      <c r="D59" s="41"/>
      <c r="E59" s="42"/>
      <c r="F59" s="43">
        <v>1608</v>
      </c>
      <c r="G59" s="44">
        <f>F59+G58</f>
        <v>656</v>
      </c>
      <c r="H59" s="44">
        <f t="shared" ref="H59:AH59" si="7">G59+H58</f>
        <v>495</v>
      </c>
      <c r="I59" s="44">
        <f t="shared" si="7"/>
        <v>338</v>
      </c>
      <c r="J59" s="44">
        <f t="shared" si="7"/>
        <v>196</v>
      </c>
      <c r="K59" s="44">
        <f t="shared" si="7"/>
        <v>141</v>
      </c>
      <c r="L59" s="44">
        <f t="shared" si="7"/>
        <v>149</v>
      </c>
      <c r="M59" s="44">
        <f t="shared" si="7"/>
        <v>107</v>
      </c>
      <c r="N59" s="44">
        <f t="shared" si="7"/>
        <v>135</v>
      </c>
      <c r="O59" s="44">
        <f t="shared" si="7"/>
        <v>163</v>
      </c>
      <c r="P59" s="44">
        <f t="shared" si="7"/>
        <v>511</v>
      </c>
      <c r="Q59" s="44">
        <f t="shared" si="7"/>
        <v>259</v>
      </c>
      <c r="R59" s="44">
        <f t="shared" si="7"/>
        <v>307</v>
      </c>
      <c r="S59" s="44">
        <f t="shared" si="7"/>
        <v>335</v>
      </c>
      <c r="T59" s="44">
        <f t="shared" si="7"/>
        <v>383</v>
      </c>
      <c r="U59" s="44">
        <f t="shared" si="7"/>
        <v>332</v>
      </c>
      <c r="V59" s="44">
        <f t="shared" si="7"/>
        <v>291</v>
      </c>
      <c r="W59" s="44">
        <f t="shared" si="7"/>
        <v>364</v>
      </c>
      <c r="X59" s="44">
        <f t="shared" si="7"/>
        <v>327</v>
      </c>
      <c r="Y59" s="44">
        <f t="shared" si="7"/>
        <v>310</v>
      </c>
      <c r="Z59" s="44">
        <f t="shared" si="7"/>
        <v>2593</v>
      </c>
      <c r="AA59" s="44">
        <f t="shared" si="7"/>
        <v>2429</v>
      </c>
      <c r="AB59" s="44">
        <f t="shared" si="7"/>
        <v>2265</v>
      </c>
      <c r="AC59" s="44">
        <f t="shared" si="7"/>
        <v>2081</v>
      </c>
      <c r="AD59" s="44">
        <f t="shared" si="7"/>
        <v>1917</v>
      </c>
      <c r="AE59" s="44">
        <f t="shared" si="7"/>
        <v>1753</v>
      </c>
      <c r="AF59" s="44">
        <f t="shared" si="7"/>
        <v>1594</v>
      </c>
      <c r="AG59" s="44">
        <f t="shared" si="7"/>
        <v>1435</v>
      </c>
      <c r="AH59" s="44">
        <f t="shared" si="7"/>
        <v>1056</v>
      </c>
      <c r="AI59" s="44"/>
      <c r="AJ59" s="44"/>
      <c r="AK59" s="42"/>
      <c r="AL59" s="4"/>
      <c r="AM59" s="27"/>
    </row>
    <row r="60" spans="1:39" ht="18.75" customHeight="1">
      <c r="A60" s="104" t="s">
        <v>60</v>
      </c>
      <c r="B60" s="80" t="s">
        <v>139</v>
      </c>
      <c r="C60" s="81"/>
      <c r="D60" s="77"/>
      <c r="E60" s="79" t="s">
        <v>61</v>
      </c>
      <c r="F60" s="81">
        <f>F55</f>
        <v>0</v>
      </c>
      <c r="G60" s="85">
        <f>G55+G56+G38</f>
        <v>929</v>
      </c>
      <c r="H60" s="81">
        <f t="shared" ref="H60:AH60" si="8">H55+H56</f>
        <v>561</v>
      </c>
      <c r="I60" s="81">
        <f t="shared" si="8"/>
        <v>405</v>
      </c>
      <c r="J60" s="81">
        <f t="shared" si="8"/>
        <v>390</v>
      </c>
      <c r="K60" s="81">
        <f t="shared" si="8"/>
        <v>395</v>
      </c>
      <c r="L60" s="81">
        <f t="shared" si="8"/>
        <v>530</v>
      </c>
      <c r="M60" s="81">
        <f t="shared" si="8"/>
        <v>380</v>
      </c>
      <c r="N60" s="81">
        <f t="shared" si="8"/>
        <v>400</v>
      </c>
      <c r="O60" s="81">
        <f t="shared" si="8"/>
        <v>400</v>
      </c>
      <c r="P60" s="81">
        <f t="shared" si="8"/>
        <v>580</v>
      </c>
      <c r="Q60" s="81">
        <f t="shared" si="8"/>
        <v>680</v>
      </c>
      <c r="R60" s="81">
        <f t="shared" si="8"/>
        <v>380</v>
      </c>
      <c r="S60" s="81">
        <f t="shared" si="8"/>
        <v>400</v>
      </c>
      <c r="T60" s="81">
        <f t="shared" si="8"/>
        <v>380</v>
      </c>
      <c r="U60" s="81">
        <f t="shared" si="8"/>
        <v>410</v>
      </c>
      <c r="V60" s="81">
        <f t="shared" si="8"/>
        <v>400</v>
      </c>
      <c r="W60" s="81">
        <f t="shared" si="8"/>
        <v>350</v>
      </c>
      <c r="X60" s="81">
        <f t="shared" si="8"/>
        <v>370</v>
      </c>
      <c r="Y60" s="81">
        <f t="shared" si="8"/>
        <v>350</v>
      </c>
      <c r="Z60" s="81">
        <f t="shared" si="8"/>
        <v>550</v>
      </c>
      <c r="AA60" s="81">
        <f t="shared" si="8"/>
        <v>330</v>
      </c>
      <c r="AB60" s="81">
        <f t="shared" si="8"/>
        <v>330</v>
      </c>
      <c r="AC60" s="81">
        <f t="shared" si="8"/>
        <v>350</v>
      </c>
      <c r="AD60" s="81">
        <f t="shared" si="8"/>
        <v>330</v>
      </c>
      <c r="AE60" s="81">
        <f t="shared" si="8"/>
        <v>330</v>
      </c>
      <c r="AF60" s="81">
        <f t="shared" si="8"/>
        <v>330</v>
      </c>
      <c r="AG60" s="81">
        <f t="shared" si="8"/>
        <v>330</v>
      </c>
      <c r="AH60" s="81">
        <f t="shared" si="8"/>
        <v>550</v>
      </c>
      <c r="AI60" s="81"/>
      <c r="AJ60" s="81"/>
      <c r="AK60" s="82"/>
      <c r="AL60" s="4"/>
      <c r="AM60" s="27"/>
    </row>
    <row r="61" spans="1:39" ht="19.5" thickBot="1">
      <c r="A61" s="138"/>
      <c r="B61" s="61" t="s">
        <v>36</v>
      </c>
      <c r="C61" s="68"/>
      <c r="D61" s="69"/>
      <c r="E61" s="70"/>
      <c r="F61" s="68">
        <v>0</v>
      </c>
      <c r="G61" s="68">
        <f t="shared" ref="G61:AH61" si="9">SUM(G60:G60)</f>
        <v>929</v>
      </c>
      <c r="H61" s="68">
        <f t="shared" si="9"/>
        <v>561</v>
      </c>
      <c r="I61" s="68">
        <f t="shared" si="9"/>
        <v>405</v>
      </c>
      <c r="J61" s="68">
        <f t="shared" si="9"/>
        <v>390</v>
      </c>
      <c r="K61" s="68">
        <f t="shared" si="9"/>
        <v>395</v>
      </c>
      <c r="L61" s="68">
        <f t="shared" si="9"/>
        <v>530</v>
      </c>
      <c r="M61" s="68">
        <f t="shared" si="9"/>
        <v>380</v>
      </c>
      <c r="N61" s="68">
        <f t="shared" si="9"/>
        <v>400</v>
      </c>
      <c r="O61" s="68">
        <f t="shared" si="9"/>
        <v>400</v>
      </c>
      <c r="P61" s="68">
        <f t="shared" si="9"/>
        <v>580</v>
      </c>
      <c r="Q61" s="68">
        <f t="shared" si="9"/>
        <v>680</v>
      </c>
      <c r="R61" s="68">
        <f t="shared" si="9"/>
        <v>380</v>
      </c>
      <c r="S61" s="68">
        <f t="shared" si="9"/>
        <v>400</v>
      </c>
      <c r="T61" s="68">
        <f t="shared" si="9"/>
        <v>380</v>
      </c>
      <c r="U61" s="68">
        <f t="shared" si="9"/>
        <v>410</v>
      </c>
      <c r="V61" s="68">
        <f t="shared" si="9"/>
        <v>400</v>
      </c>
      <c r="W61" s="68">
        <f t="shared" si="9"/>
        <v>350</v>
      </c>
      <c r="X61" s="68">
        <f t="shared" si="9"/>
        <v>370</v>
      </c>
      <c r="Y61" s="68">
        <f t="shared" si="9"/>
        <v>350</v>
      </c>
      <c r="Z61" s="68">
        <f t="shared" si="9"/>
        <v>550</v>
      </c>
      <c r="AA61" s="68">
        <f t="shared" si="9"/>
        <v>330</v>
      </c>
      <c r="AB61" s="68">
        <f t="shared" si="9"/>
        <v>330</v>
      </c>
      <c r="AC61" s="68">
        <f t="shared" si="9"/>
        <v>350</v>
      </c>
      <c r="AD61" s="68">
        <f t="shared" si="9"/>
        <v>330</v>
      </c>
      <c r="AE61" s="68">
        <f t="shared" si="9"/>
        <v>330</v>
      </c>
      <c r="AF61" s="68">
        <f t="shared" si="9"/>
        <v>330</v>
      </c>
      <c r="AG61" s="68">
        <f t="shared" si="9"/>
        <v>330</v>
      </c>
      <c r="AH61" s="68">
        <f t="shared" si="9"/>
        <v>550</v>
      </c>
      <c r="AI61" s="68"/>
      <c r="AJ61" s="68"/>
      <c r="AK61" s="74"/>
      <c r="AL61" s="4"/>
      <c r="AM61" s="27"/>
    </row>
    <row r="62" spans="1:39">
      <c r="A62" s="138"/>
      <c r="B62" s="149" t="s">
        <v>135</v>
      </c>
      <c r="C62" s="120" t="s">
        <v>137</v>
      </c>
      <c r="D62" s="120" t="s">
        <v>136</v>
      </c>
      <c r="E62" s="7" t="s">
        <v>153</v>
      </c>
      <c r="F62" s="6"/>
      <c r="G62" s="6">
        <v>27</v>
      </c>
      <c r="H62" s="6">
        <v>6</v>
      </c>
      <c r="I62" s="6">
        <v>6</v>
      </c>
      <c r="J62" s="6">
        <v>6</v>
      </c>
      <c r="K62" s="6">
        <v>6</v>
      </c>
      <c r="L62" s="6">
        <v>6</v>
      </c>
      <c r="M62" s="6">
        <v>6</v>
      </c>
      <c r="N62" s="6">
        <v>6</v>
      </c>
      <c r="O62" s="6">
        <v>6</v>
      </c>
      <c r="P62" s="6">
        <v>6</v>
      </c>
      <c r="Q62" s="6">
        <v>6</v>
      </c>
      <c r="R62" s="6">
        <v>6</v>
      </c>
      <c r="S62" s="6">
        <v>6</v>
      </c>
      <c r="T62" s="6">
        <v>6</v>
      </c>
      <c r="U62" s="6">
        <v>6</v>
      </c>
      <c r="V62" s="6">
        <v>6</v>
      </c>
      <c r="W62" s="6">
        <v>6</v>
      </c>
      <c r="X62" s="6">
        <v>6</v>
      </c>
      <c r="Y62" s="6">
        <v>6</v>
      </c>
      <c r="Z62" s="6">
        <v>6</v>
      </c>
      <c r="AA62" s="6">
        <v>6</v>
      </c>
      <c r="AB62" s="6">
        <v>6</v>
      </c>
      <c r="AC62" s="6">
        <v>6</v>
      </c>
      <c r="AD62" s="6">
        <v>6</v>
      </c>
      <c r="AE62" s="6">
        <v>6</v>
      </c>
      <c r="AF62" s="6"/>
      <c r="AG62" s="6"/>
      <c r="AH62" s="6"/>
      <c r="AI62" s="6"/>
      <c r="AJ62" s="6"/>
      <c r="AK62" s="7"/>
      <c r="AL62" s="4"/>
      <c r="AM62" s="27"/>
    </row>
    <row r="63" spans="1:39">
      <c r="A63" s="138"/>
      <c r="B63" s="150"/>
      <c r="C63" s="121"/>
      <c r="D63" s="121"/>
      <c r="E63" s="13" t="s">
        <v>152</v>
      </c>
      <c r="F63" s="12"/>
      <c r="G63" s="12">
        <v>23</v>
      </c>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3"/>
      <c r="AL63" s="4"/>
      <c r="AM63" s="27"/>
    </row>
    <row r="64" spans="1:39">
      <c r="A64" s="138"/>
      <c r="B64" s="133" t="s">
        <v>122</v>
      </c>
      <c r="C64" s="126"/>
      <c r="D64" s="71" t="s">
        <v>62</v>
      </c>
      <c r="E64" s="13" t="s">
        <v>63</v>
      </c>
      <c r="F64" s="12"/>
      <c r="G64" s="71">
        <v>10</v>
      </c>
      <c r="H64" s="71">
        <v>10</v>
      </c>
      <c r="I64" s="71">
        <v>10</v>
      </c>
      <c r="J64" s="71">
        <v>10</v>
      </c>
      <c r="K64" s="71">
        <v>10</v>
      </c>
      <c r="L64" s="71">
        <v>10</v>
      </c>
      <c r="M64" s="71">
        <v>10</v>
      </c>
      <c r="N64" s="71">
        <v>10</v>
      </c>
      <c r="O64" s="71">
        <v>10</v>
      </c>
      <c r="P64" s="71">
        <v>10</v>
      </c>
      <c r="Q64" s="71">
        <v>10</v>
      </c>
      <c r="R64" s="71">
        <v>10</v>
      </c>
      <c r="S64" s="71">
        <v>10</v>
      </c>
      <c r="T64" s="71">
        <v>10</v>
      </c>
      <c r="U64" s="71">
        <v>10</v>
      </c>
      <c r="V64" s="71">
        <v>10</v>
      </c>
      <c r="W64" s="71">
        <v>10</v>
      </c>
      <c r="X64" s="71">
        <v>10</v>
      </c>
      <c r="Y64" s="71">
        <v>10</v>
      </c>
      <c r="Z64" s="71">
        <v>10</v>
      </c>
      <c r="AA64" s="71">
        <v>10</v>
      </c>
      <c r="AB64" s="71">
        <v>10</v>
      </c>
      <c r="AC64" s="71">
        <v>10</v>
      </c>
      <c r="AD64" s="71">
        <v>10</v>
      </c>
      <c r="AE64" s="71">
        <v>10</v>
      </c>
      <c r="AF64" s="71">
        <v>10</v>
      </c>
      <c r="AG64" s="71">
        <v>10</v>
      </c>
      <c r="AH64" s="71">
        <v>10</v>
      </c>
      <c r="AI64" s="71"/>
      <c r="AJ64" s="71"/>
      <c r="AK64" s="13"/>
      <c r="AL64" s="4"/>
      <c r="AM64" s="27"/>
    </row>
    <row r="65" spans="1:39">
      <c r="A65" s="138"/>
      <c r="B65" s="130"/>
      <c r="C65" s="127"/>
      <c r="D65" s="15" t="s">
        <v>64</v>
      </c>
      <c r="E65" s="16" t="s">
        <v>65</v>
      </c>
      <c r="F65" s="15"/>
      <c r="G65" s="15">
        <v>6</v>
      </c>
      <c r="H65" s="15">
        <v>6</v>
      </c>
      <c r="I65" s="15">
        <v>6</v>
      </c>
      <c r="J65" s="15">
        <v>6</v>
      </c>
      <c r="K65" s="15">
        <v>6</v>
      </c>
      <c r="L65" s="15">
        <v>6</v>
      </c>
      <c r="M65" s="15">
        <v>6</v>
      </c>
      <c r="N65" s="15">
        <v>6</v>
      </c>
      <c r="O65" s="15">
        <v>6</v>
      </c>
      <c r="P65" s="15">
        <v>6</v>
      </c>
      <c r="Q65" s="15">
        <v>6</v>
      </c>
      <c r="R65" s="15">
        <v>6</v>
      </c>
      <c r="S65" s="15">
        <v>6</v>
      </c>
      <c r="T65" s="15">
        <v>6</v>
      </c>
      <c r="U65" s="15">
        <v>6</v>
      </c>
      <c r="V65" s="15">
        <v>6</v>
      </c>
      <c r="W65" s="15">
        <v>6</v>
      </c>
      <c r="X65" s="15">
        <v>6</v>
      </c>
      <c r="Y65" s="15">
        <v>6</v>
      </c>
      <c r="Z65" s="15">
        <v>6</v>
      </c>
      <c r="AA65" s="15">
        <v>6</v>
      </c>
      <c r="AB65" s="15">
        <v>6</v>
      </c>
      <c r="AC65" s="15">
        <v>6</v>
      </c>
      <c r="AD65" s="15">
        <v>6</v>
      </c>
      <c r="AE65" s="15">
        <v>6</v>
      </c>
      <c r="AF65" s="15">
        <v>6</v>
      </c>
      <c r="AG65" s="15">
        <v>6</v>
      </c>
      <c r="AH65" s="15">
        <v>6</v>
      </c>
      <c r="AI65" s="15"/>
      <c r="AJ65" s="15"/>
      <c r="AK65" s="16"/>
      <c r="AL65" s="4"/>
      <c r="AM65" s="27"/>
    </row>
    <row r="66" spans="1:39">
      <c r="A66" s="138"/>
      <c r="B66" s="130"/>
      <c r="C66" s="127"/>
      <c r="D66" s="15" t="s">
        <v>66</v>
      </c>
      <c r="E66" s="16" t="s">
        <v>67</v>
      </c>
      <c r="F66" s="15"/>
      <c r="G66" s="15">
        <v>15</v>
      </c>
      <c r="H66" s="15">
        <v>15</v>
      </c>
      <c r="I66" s="15">
        <v>15</v>
      </c>
      <c r="J66" s="15">
        <v>15</v>
      </c>
      <c r="K66" s="15">
        <v>15</v>
      </c>
      <c r="L66" s="15">
        <v>15</v>
      </c>
      <c r="M66" s="15">
        <v>15</v>
      </c>
      <c r="N66" s="15">
        <v>15</v>
      </c>
      <c r="O66" s="15">
        <v>15</v>
      </c>
      <c r="P66" s="15">
        <v>15</v>
      </c>
      <c r="Q66" s="15">
        <v>15</v>
      </c>
      <c r="R66" s="15">
        <v>15</v>
      </c>
      <c r="S66" s="15">
        <v>15</v>
      </c>
      <c r="T66" s="15">
        <v>15</v>
      </c>
      <c r="U66" s="15">
        <v>15</v>
      </c>
      <c r="V66" s="15">
        <v>15</v>
      </c>
      <c r="W66" s="15">
        <v>15</v>
      </c>
      <c r="X66" s="15">
        <v>15</v>
      </c>
      <c r="Y66" s="15">
        <v>15</v>
      </c>
      <c r="Z66" s="15">
        <v>15</v>
      </c>
      <c r="AA66" s="15">
        <v>15</v>
      </c>
      <c r="AB66" s="15">
        <v>15</v>
      </c>
      <c r="AC66" s="15">
        <v>15</v>
      </c>
      <c r="AD66" s="15">
        <v>15</v>
      </c>
      <c r="AE66" s="15">
        <v>15</v>
      </c>
      <c r="AF66" s="15">
        <v>15</v>
      </c>
      <c r="AG66" s="15">
        <v>15</v>
      </c>
      <c r="AH66" s="15">
        <v>15</v>
      </c>
      <c r="AI66" s="15"/>
      <c r="AJ66" s="15"/>
      <c r="AK66" s="16"/>
      <c r="AL66" s="4"/>
      <c r="AM66" s="27"/>
    </row>
    <row r="67" spans="1:39">
      <c r="A67" s="138"/>
      <c r="B67" s="130"/>
      <c r="C67" s="127"/>
      <c r="D67" s="15" t="s">
        <v>68</v>
      </c>
      <c r="E67" s="16" t="s">
        <v>69</v>
      </c>
      <c r="F67" s="15"/>
      <c r="G67" s="15">
        <v>60</v>
      </c>
      <c r="H67" s="15">
        <v>60</v>
      </c>
      <c r="I67" s="15">
        <v>60</v>
      </c>
      <c r="J67" s="15">
        <v>60</v>
      </c>
      <c r="K67" s="15">
        <v>60</v>
      </c>
      <c r="L67" s="15">
        <v>60</v>
      </c>
      <c r="M67" s="15">
        <v>60</v>
      </c>
      <c r="N67" s="15">
        <v>60</v>
      </c>
      <c r="O67" s="15">
        <v>60</v>
      </c>
      <c r="P67" s="15">
        <v>60</v>
      </c>
      <c r="Q67" s="15">
        <v>60</v>
      </c>
      <c r="R67" s="15">
        <v>60</v>
      </c>
      <c r="S67" s="15">
        <v>60</v>
      </c>
      <c r="T67" s="15">
        <v>60</v>
      </c>
      <c r="U67" s="15">
        <v>60</v>
      </c>
      <c r="V67" s="15">
        <v>60</v>
      </c>
      <c r="W67" s="15">
        <v>60</v>
      </c>
      <c r="X67" s="15">
        <v>60</v>
      </c>
      <c r="Y67" s="15">
        <v>60</v>
      </c>
      <c r="Z67" s="15">
        <v>60</v>
      </c>
      <c r="AA67" s="15">
        <v>60</v>
      </c>
      <c r="AB67" s="15">
        <v>60</v>
      </c>
      <c r="AC67" s="15">
        <v>60</v>
      </c>
      <c r="AD67" s="15">
        <v>60</v>
      </c>
      <c r="AE67" s="15">
        <v>60</v>
      </c>
      <c r="AF67" s="15">
        <v>60</v>
      </c>
      <c r="AG67" s="15">
        <v>60</v>
      </c>
      <c r="AH67" s="15">
        <v>60</v>
      </c>
      <c r="AI67" s="15"/>
      <c r="AJ67" s="15"/>
      <c r="AK67" s="16"/>
      <c r="AL67" s="4"/>
      <c r="AM67" s="27"/>
    </row>
    <row r="68" spans="1:39">
      <c r="A68" s="138"/>
      <c r="B68" s="130"/>
      <c r="C68" s="127"/>
      <c r="D68" s="15" t="s">
        <v>52</v>
      </c>
      <c r="E68" s="29" t="s">
        <v>70</v>
      </c>
      <c r="F68" s="15"/>
      <c r="G68" s="15">
        <v>2</v>
      </c>
      <c r="H68" s="15">
        <v>2</v>
      </c>
      <c r="I68" s="15">
        <v>2</v>
      </c>
      <c r="J68" s="15">
        <v>2</v>
      </c>
      <c r="K68" s="15">
        <v>2</v>
      </c>
      <c r="L68" s="15">
        <v>2</v>
      </c>
      <c r="M68" s="15">
        <v>2</v>
      </c>
      <c r="N68" s="15">
        <v>2</v>
      </c>
      <c r="O68" s="15">
        <v>2</v>
      </c>
      <c r="P68" s="15">
        <v>2</v>
      </c>
      <c r="Q68" s="15">
        <v>2</v>
      </c>
      <c r="R68" s="15">
        <v>2</v>
      </c>
      <c r="S68" s="15">
        <v>2</v>
      </c>
      <c r="T68" s="15">
        <v>2</v>
      </c>
      <c r="U68" s="15">
        <v>2</v>
      </c>
      <c r="V68" s="15">
        <v>2</v>
      </c>
      <c r="W68" s="15">
        <v>2</v>
      </c>
      <c r="X68" s="15">
        <v>2</v>
      </c>
      <c r="Y68" s="15">
        <v>2</v>
      </c>
      <c r="Z68" s="15">
        <v>2</v>
      </c>
      <c r="AA68" s="15">
        <v>2</v>
      </c>
      <c r="AB68" s="15">
        <v>2</v>
      </c>
      <c r="AC68" s="15">
        <v>2</v>
      </c>
      <c r="AD68" s="15">
        <v>2</v>
      </c>
      <c r="AE68" s="15">
        <v>2</v>
      </c>
      <c r="AF68" s="15">
        <v>2</v>
      </c>
      <c r="AG68" s="15">
        <v>2</v>
      </c>
      <c r="AH68" s="15">
        <v>2</v>
      </c>
      <c r="AI68" s="15"/>
      <c r="AJ68" s="15"/>
      <c r="AK68" s="16"/>
      <c r="AL68" s="4"/>
      <c r="AM68" s="27"/>
    </row>
    <row r="69" spans="1:39">
      <c r="A69" s="138"/>
      <c r="B69" s="130"/>
      <c r="C69" s="127"/>
      <c r="D69" s="15" t="s">
        <v>71</v>
      </c>
      <c r="E69" s="16" t="s">
        <v>72</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8"/>
      <c r="B70" s="130"/>
      <c r="C70" s="127"/>
      <c r="D70" s="15" t="s">
        <v>73</v>
      </c>
      <c r="E70" s="16" t="s">
        <v>74</v>
      </c>
      <c r="F70" s="15"/>
      <c r="G70" s="15">
        <v>40</v>
      </c>
      <c r="H70" s="15">
        <v>40</v>
      </c>
      <c r="I70" s="15">
        <v>40</v>
      </c>
      <c r="J70" s="15">
        <v>40</v>
      </c>
      <c r="K70" s="15">
        <v>40</v>
      </c>
      <c r="L70" s="15">
        <v>40</v>
      </c>
      <c r="M70" s="15">
        <v>40</v>
      </c>
      <c r="N70" s="15">
        <v>40</v>
      </c>
      <c r="O70" s="15">
        <v>40</v>
      </c>
      <c r="P70" s="15">
        <v>40</v>
      </c>
      <c r="Q70" s="15">
        <v>40</v>
      </c>
      <c r="R70" s="15">
        <v>40</v>
      </c>
      <c r="S70" s="15">
        <v>40</v>
      </c>
      <c r="T70" s="15">
        <v>40</v>
      </c>
      <c r="U70" s="15">
        <v>40</v>
      </c>
      <c r="V70" s="15">
        <v>40</v>
      </c>
      <c r="W70" s="15">
        <v>40</v>
      </c>
      <c r="X70" s="15">
        <v>40</v>
      </c>
      <c r="Y70" s="15">
        <v>40</v>
      </c>
      <c r="Z70" s="15">
        <v>40</v>
      </c>
      <c r="AA70" s="15">
        <v>40</v>
      </c>
      <c r="AB70" s="15">
        <v>40</v>
      </c>
      <c r="AC70" s="15">
        <v>40</v>
      </c>
      <c r="AD70" s="15">
        <v>40</v>
      </c>
      <c r="AE70" s="15">
        <v>40</v>
      </c>
      <c r="AF70" s="15">
        <v>40</v>
      </c>
      <c r="AG70" s="15">
        <v>40</v>
      </c>
      <c r="AH70" s="15">
        <v>40</v>
      </c>
      <c r="AI70" s="15"/>
      <c r="AJ70" s="15"/>
      <c r="AK70" s="16"/>
      <c r="AL70" s="4"/>
      <c r="AM70" s="27"/>
    </row>
    <row r="71" spans="1:39">
      <c r="A71" s="138"/>
      <c r="B71" s="130"/>
      <c r="C71" s="127"/>
      <c r="D71" s="15" t="s">
        <v>75</v>
      </c>
      <c r="E71" s="16" t="s">
        <v>76</v>
      </c>
      <c r="F71" s="15"/>
      <c r="G71" s="15">
        <v>80</v>
      </c>
      <c r="H71" s="15">
        <v>80</v>
      </c>
      <c r="I71" s="15">
        <v>80</v>
      </c>
      <c r="J71" s="15">
        <v>80</v>
      </c>
      <c r="K71" s="15">
        <v>80</v>
      </c>
      <c r="L71" s="15">
        <v>80</v>
      </c>
      <c r="M71" s="15">
        <v>80</v>
      </c>
      <c r="N71" s="15">
        <v>80</v>
      </c>
      <c r="O71" s="15">
        <v>80</v>
      </c>
      <c r="P71" s="15">
        <v>80</v>
      </c>
      <c r="Q71" s="15">
        <v>80</v>
      </c>
      <c r="R71" s="15">
        <v>80</v>
      </c>
      <c r="S71" s="15">
        <v>80</v>
      </c>
      <c r="T71" s="15">
        <v>80</v>
      </c>
      <c r="U71" s="15">
        <v>80</v>
      </c>
      <c r="V71" s="15">
        <v>80</v>
      </c>
      <c r="W71" s="15">
        <v>80</v>
      </c>
      <c r="X71" s="15">
        <v>80</v>
      </c>
      <c r="Y71" s="15">
        <v>80</v>
      </c>
      <c r="Z71" s="15">
        <v>80</v>
      </c>
      <c r="AA71" s="15">
        <v>80</v>
      </c>
      <c r="AB71" s="15">
        <v>80</v>
      </c>
      <c r="AC71" s="15">
        <v>80</v>
      </c>
      <c r="AD71" s="15">
        <v>80</v>
      </c>
      <c r="AE71" s="15">
        <v>80</v>
      </c>
      <c r="AF71" s="15">
        <v>80</v>
      </c>
      <c r="AG71" s="15">
        <v>80</v>
      </c>
      <c r="AH71" s="15">
        <v>80</v>
      </c>
      <c r="AI71" s="15"/>
      <c r="AJ71" s="15"/>
      <c r="AK71" s="16"/>
      <c r="AL71" s="4"/>
      <c r="AM71" s="27"/>
    </row>
    <row r="72" spans="1:39">
      <c r="A72" s="138"/>
      <c r="B72" s="130"/>
      <c r="C72" s="127"/>
      <c r="D72" s="15" t="s">
        <v>77</v>
      </c>
      <c r="E72" s="16" t="s">
        <v>78</v>
      </c>
      <c r="F72" s="15"/>
      <c r="G72" s="15">
        <v>30</v>
      </c>
      <c r="H72" s="15">
        <v>30</v>
      </c>
      <c r="I72" s="15">
        <v>30</v>
      </c>
      <c r="J72" s="15">
        <v>30</v>
      </c>
      <c r="K72" s="15">
        <v>30</v>
      </c>
      <c r="L72" s="15">
        <v>30</v>
      </c>
      <c r="M72" s="15">
        <v>30</v>
      </c>
      <c r="N72" s="15">
        <v>30</v>
      </c>
      <c r="O72" s="15">
        <v>30</v>
      </c>
      <c r="P72" s="15">
        <v>30</v>
      </c>
      <c r="Q72" s="15">
        <v>30</v>
      </c>
      <c r="R72" s="15">
        <v>30</v>
      </c>
      <c r="S72" s="15">
        <v>30</v>
      </c>
      <c r="T72" s="15">
        <v>30</v>
      </c>
      <c r="U72" s="15">
        <v>30</v>
      </c>
      <c r="V72" s="15">
        <v>30</v>
      </c>
      <c r="W72" s="15">
        <v>30</v>
      </c>
      <c r="X72" s="15">
        <v>30</v>
      </c>
      <c r="Y72" s="15">
        <v>30</v>
      </c>
      <c r="Z72" s="15">
        <v>30</v>
      </c>
      <c r="AA72" s="15">
        <v>30</v>
      </c>
      <c r="AB72" s="15">
        <v>30</v>
      </c>
      <c r="AC72" s="15">
        <v>30</v>
      </c>
      <c r="AD72" s="15">
        <v>30</v>
      </c>
      <c r="AE72" s="15">
        <v>30</v>
      </c>
      <c r="AF72" s="15">
        <v>30</v>
      </c>
      <c r="AG72" s="15">
        <v>30</v>
      </c>
      <c r="AH72" s="15">
        <v>30</v>
      </c>
      <c r="AI72" s="15"/>
      <c r="AJ72" s="15"/>
      <c r="AK72" s="16"/>
      <c r="AL72" s="4"/>
      <c r="AM72" s="27"/>
    </row>
    <row r="73" spans="1:39">
      <c r="A73" s="138"/>
      <c r="B73" s="130"/>
      <c r="C73" s="127"/>
      <c r="D73" s="123" t="s">
        <v>79</v>
      </c>
      <c r="E73" s="16" t="s">
        <v>80</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8"/>
      <c r="B74" s="131"/>
      <c r="C74" s="128"/>
      <c r="D74" s="121"/>
      <c r="E74" s="16" t="s">
        <v>81</v>
      </c>
      <c r="F74" s="15"/>
      <c r="G74" s="15">
        <v>2</v>
      </c>
      <c r="H74" s="15">
        <v>2</v>
      </c>
      <c r="I74" s="15">
        <v>2</v>
      </c>
      <c r="J74" s="15">
        <v>2</v>
      </c>
      <c r="K74" s="15">
        <v>2</v>
      </c>
      <c r="L74" s="15">
        <v>2</v>
      </c>
      <c r="M74" s="15">
        <v>2</v>
      </c>
      <c r="N74" s="15">
        <v>2</v>
      </c>
      <c r="O74" s="15">
        <v>2</v>
      </c>
      <c r="P74" s="15">
        <v>2</v>
      </c>
      <c r="Q74" s="15">
        <v>2</v>
      </c>
      <c r="R74" s="15">
        <v>2</v>
      </c>
      <c r="S74" s="15">
        <v>2</v>
      </c>
      <c r="T74" s="15">
        <v>2</v>
      </c>
      <c r="U74" s="15">
        <v>2</v>
      </c>
      <c r="V74" s="15">
        <v>2</v>
      </c>
      <c r="W74" s="15">
        <v>2</v>
      </c>
      <c r="X74" s="15">
        <v>2</v>
      </c>
      <c r="Y74" s="15">
        <v>2</v>
      </c>
      <c r="Z74" s="15">
        <v>2</v>
      </c>
      <c r="AA74" s="15">
        <v>2</v>
      </c>
      <c r="AB74" s="15">
        <v>2</v>
      </c>
      <c r="AC74" s="15">
        <v>2</v>
      </c>
      <c r="AD74" s="15">
        <v>2</v>
      </c>
      <c r="AE74" s="15">
        <v>2</v>
      </c>
      <c r="AF74" s="15">
        <v>2</v>
      </c>
      <c r="AG74" s="15">
        <v>2</v>
      </c>
      <c r="AH74" s="15">
        <v>2</v>
      </c>
      <c r="AI74" s="15">
        <v>2</v>
      </c>
      <c r="AJ74" s="15">
        <v>2</v>
      </c>
      <c r="AK74" s="16"/>
      <c r="AL74" s="4"/>
      <c r="AM74" s="27"/>
    </row>
    <row r="75" spans="1:39">
      <c r="A75" s="138"/>
      <c r="B75" s="129" t="s">
        <v>16</v>
      </c>
      <c r="C75" s="132"/>
      <c r="D75" s="33" t="s">
        <v>131</v>
      </c>
      <c r="E75" s="39" t="s">
        <v>82</v>
      </c>
      <c r="F75" s="38">
        <f t="shared" ref="F75:AH75" si="10">F10</f>
        <v>0</v>
      </c>
      <c r="G75" s="38">
        <f t="shared" si="10"/>
        <v>100</v>
      </c>
      <c r="H75" s="38">
        <f t="shared" si="10"/>
        <v>200</v>
      </c>
      <c r="I75" s="38">
        <f t="shared" si="10"/>
        <v>80</v>
      </c>
      <c r="J75" s="38">
        <f t="shared" si="10"/>
        <v>80</v>
      </c>
      <c r="K75" s="38">
        <f t="shared" si="10"/>
        <v>80</v>
      </c>
      <c r="L75" s="38">
        <f t="shared" si="10"/>
        <v>200</v>
      </c>
      <c r="M75" s="38">
        <f t="shared" si="10"/>
        <v>80</v>
      </c>
      <c r="N75" s="38">
        <f t="shared" si="10"/>
        <v>80</v>
      </c>
      <c r="O75" s="38">
        <f t="shared" si="10"/>
        <v>80</v>
      </c>
      <c r="P75" s="38">
        <f t="shared" si="10"/>
        <v>80</v>
      </c>
      <c r="Q75" s="38">
        <f t="shared" si="10"/>
        <v>80</v>
      </c>
      <c r="R75" s="38">
        <f t="shared" si="10"/>
        <v>80</v>
      </c>
      <c r="S75" s="38">
        <f t="shared" si="10"/>
        <v>80</v>
      </c>
      <c r="T75" s="38">
        <f t="shared" si="10"/>
        <v>80</v>
      </c>
      <c r="U75" s="38">
        <f t="shared" si="10"/>
        <v>80</v>
      </c>
      <c r="V75" s="38">
        <f t="shared" si="10"/>
        <v>80</v>
      </c>
      <c r="W75" s="38">
        <f t="shared" si="10"/>
        <v>50</v>
      </c>
      <c r="X75" s="38">
        <f t="shared" si="10"/>
        <v>50</v>
      </c>
      <c r="Y75" s="38">
        <f t="shared" si="10"/>
        <v>50</v>
      </c>
      <c r="Z75" s="38">
        <f t="shared" si="10"/>
        <v>50</v>
      </c>
      <c r="AA75" s="38">
        <f t="shared" si="10"/>
        <v>30</v>
      </c>
      <c r="AB75" s="38">
        <f t="shared" si="10"/>
        <v>30</v>
      </c>
      <c r="AC75" s="38">
        <f t="shared" si="10"/>
        <v>30</v>
      </c>
      <c r="AD75" s="38">
        <f t="shared" si="10"/>
        <v>30</v>
      </c>
      <c r="AE75" s="38">
        <f t="shared" si="10"/>
        <v>30</v>
      </c>
      <c r="AF75" s="38">
        <f t="shared" si="10"/>
        <v>30</v>
      </c>
      <c r="AG75" s="38">
        <f t="shared" si="10"/>
        <v>30</v>
      </c>
      <c r="AH75" s="38">
        <f t="shared" si="10"/>
        <v>30</v>
      </c>
      <c r="AI75" s="38"/>
      <c r="AJ75" s="38"/>
      <c r="AK75" s="65"/>
      <c r="AL75" s="4"/>
      <c r="AM75" s="27"/>
    </row>
    <row r="76" spans="1:39">
      <c r="A76" s="138"/>
      <c r="B76" s="130"/>
      <c r="C76" s="127"/>
      <c r="D76" s="33" t="s">
        <v>132</v>
      </c>
      <c r="E76" s="39" t="s">
        <v>83</v>
      </c>
      <c r="F76" s="38">
        <f t="shared" ref="F76:AH76" si="11">F11</f>
        <v>0</v>
      </c>
      <c r="G76" s="38">
        <f t="shared" si="11"/>
        <v>500</v>
      </c>
      <c r="H76" s="38">
        <f t="shared" si="11"/>
        <v>0</v>
      </c>
      <c r="I76" s="38">
        <f t="shared" si="11"/>
        <v>0</v>
      </c>
      <c r="J76" s="38">
        <f t="shared" si="11"/>
        <v>0</v>
      </c>
      <c r="K76" s="38">
        <f t="shared" si="11"/>
        <v>0</v>
      </c>
      <c r="L76" s="38">
        <f t="shared" si="11"/>
        <v>0</v>
      </c>
      <c r="M76" s="38">
        <f t="shared" si="11"/>
        <v>0</v>
      </c>
      <c r="N76" s="38">
        <f t="shared" si="11"/>
        <v>0</v>
      </c>
      <c r="O76" s="38">
        <f t="shared" si="11"/>
        <v>0</v>
      </c>
      <c r="P76" s="38">
        <f t="shared" si="11"/>
        <v>200</v>
      </c>
      <c r="Q76" s="38">
        <f t="shared" si="11"/>
        <v>100</v>
      </c>
      <c r="R76" s="38">
        <f t="shared" si="11"/>
        <v>0</v>
      </c>
      <c r="S76" s="38">
        <f t="shared" si="11"/>
        <v>0</v>
      </c>
      <c r="T76" s="38">
        <f t="shared" si="11"/>
        <v>0</v>
      </c>
      <c r="U76" s="38">
        <f t="shared" si="11"/>
        <v>0</v>
      </c>
      <c r="V76" s="38">
        <f t="shared" si="11"/>
        <v>0</v>
      </c>
      <c r="W76" s="38">
        <f t="shared" si="11"/>
        <v>0</v>
      </c>
      <c r="X76" s="38">
        <f t="shared" si="11"/>
        <v>0</v>
      </c>
      <c r="Y76" s="38">
        <f t="shared" si="11"/>
        <v>0</v>
      </c>
      <c r="Z76" s="38">
        <f t="shared" si="11"/>
        <v>0</v>
      </c>
      <c r="AA76" s="38">
        <f t="shared" si="11"/>
        <v>0</v>
      </c>
      <c r="AB76" s="38">
        <f t="shared" si="11"/>
        <v>0</v>
      </c>
      <c r="AC76" s="38">
        <f t="shared" si="11"/>
        <v>0</v>
      </c>
      <c r="AD76" s="38">
        <f t="shared" si="11"/>
        <v>0</v>
      </c>
      <c r="AE76" s="38">
        <f t="shared" si="11"/>
        <v>0</v>
      </c>
      <c r="AF76" s="38">
        <f t="shared" si="11"/>
        <v>0</v>
      </c>
      <c r="AG76" s="38">
        <f t="shared" si="11"/>
        <v>0</v>
      </c>
      <c r="AH76" s="38">
        <f t="shared" si="11"/>
        <v>0</v>
      </c>
      <c r="AI76" s="38"/>
      <c r="AJ76" s="38"/>
      <c r="AK76" s="65"/>
      <c r="AL76" s="4"/>
      <c r="AM76" s="27"/>
    </row>
    <row r="77" spans="1:39">
      <c r="A77" s="138"/>
      <c r="B77" s="130"/>
      <c r="C77" s="127"/>
      <c r="D77" s="33" t="s">
        <v>133</v>
      </c>
      <c r="E77" s="39" t="s">
        <v>84</v>
      </c>
      <c r="F77" s="38">
        <f t="shared" ref="F77:AH77" si="12">F12</f>
        <v>0</v>
      </c>
      <c r="G77" s="38">
        <f t="shared" si="12"/>
        <v>5</v>
      </c>
      <c r="H77" s="38">
        <f t="shared" si="12"/>
        <v>61</v>
      </c>
      <c r="I77" s="38">
        <f t="shared" si="12"/>
        <v>25</v>
      </c>
      <c r="J77" s="38">
        <f t="shared" si="12"/>
        <v>10</v>
      </c>
      <c r="K77" s="38">
        <f t="shared" si="12"/>
        <v>15</v>
      </c>
      <c r="L77" s="38">
        <f t="shared" si="12"/>
        <v>30</v>
      </c>
      <c r="M77" s="38">
        <f t="shared" si="12"/>
        <v>0</v>
      </c>
      <c r="N77" s="38">
        <f t="shared" si="12"/>
        <v>20</v>
      </c>
      <c r="O77" s="38">
        <f t="shared" si="12"/>
        <v>20</v>
      </c>
      <c r="P77" s="38">
        <f t="shared" si="12"/>
        <v>0</v>
      </c>
      <c r="Q77" s="38">
        <f t="shared" si="12"/>
        <v>0</v>
      </c>
      <c r="R77" s="38">
        <f t="shared" si="12"/>
        <v>0</v>
      </c>
      <c r="S77" s="38">
        <f t="shared" si="12"/>
        <v>20</v>
      </c>
      <c r="T77" s="38">
        <f t="shared" si="12"/>
        <v>0</v>
      </c>
      <c r="U77" s="38">
        <f t="shared" si="12"/>
        <v>30</v>
      </c>
      <c r="V77" s="38">
        <f t="shared" si="12"/>
        <v>20</v>
      </c>
      <c r="W77" s="38">
        <f t="shared" si="12"/>
        <v>0</v>
      </c>
      <c r="X77" s="38">
        <f t="shared" si="12"/>
        <v>20</v>
      </c>
      <c r="Y77" s="38">
        <f t="shared" si="12"/>
        <v>0</v>
      </c>
      <c r="Z77" s="38">
        <f t="shared" si="12"/>
        <v>0</v>
      </c>
      <c r="AA77" s="38">
        <f t="shared" si="12"/>
        <v>0</v>
      </c>
      <c r="AB77" s="38">
        <f t="shared" si="12"/>
        <v>0</v>
      </c>
      <c r="AC77" s="38">
        <f t="shared" si="12"/>
        <v>20</v>
      </c>
      <c r="AD77" s="38">
        <f t="shared" si="12"/>
        <v>0</v>
      </c>
      <c r="AE77" s="38">
        <f t="shared" si="12"/>
        <v>0</v>
      </c>
      <c r="AF77" s="38">
        <f t="shared" si="12"/>
        <v>0</v>
      </c>
      <c r="AG77" s="38">
        <f t="shared" si="12"/>
        <v>0</v>
      </c>
      <c r="AH77" s="38">
        <f t="shared" si="12"/>
        <v>20</v>
      </c>
      <c r="AI77" s="38"/>
      <c r="AJ77" s="38"/>
      <c r="AK77" s="65"/>
      <c r="AL77" s="4"/>
      <c r="AM77" s="27"/>
    </row>
    <row r="78" spans="1:39">
      <c r="A78" s="138"/>
      <c r="B78" s="131"/>
      <c r="C78" s="128"/>
      <c r="D78" s="33" t="s">
        <v>134</v>
      </c>
      <c r="E78" s="39" t="s">
        <v>85</v>
      </c>
      <c r="F78" s="38">
        <f t="shared" ref="F78:AH78" si="13">F13</f>
        <v>0</v>
      </c>
      <c r="G78" s="38">
        <f t="shared" si="13"/>
        <v>0</v>
      </c>
      <c r="H78" s="38">
        <f t="shared" si="13"/>
        <v>0</v>
      </c>
      <c r="I78" s="38">
        <f t="shared" si="13"/>
        <v>0</v>
      </c>
      <c r="J78" s="38">
        <f t="shared" si="13"/>
        <v>0</v>
      </c>
      <c r="K78" s="38">
        <f t="shared" si="13"/>
        <v>0</v>
      </c>
      <c r="L78" s="38">
        <f t="shared" si="13"/>
        <v>0</v>
      </c>
      <c r="M78" s="38">
        <f t="shared" si="13"/>
        <v>0</v>
      </c>
      <c r="N78" s="38">
        <f t="shared" si="13"/>
        <v>0</v>
      </c>
      <c r="O78" s="38">
        <f t="shared" si="13"/>
        <v>0</v>
      </c>
      <c r="P78" s="38">
        <f t="shared" si="13"/>
        <v>0</v>
      </c>
      <c r="Q78" s="38">
        <f t="shared" si="13"/>
        <v>200</v>
      </c>
      <c r="R78" s="38">
        <f t="shared" si="13"/>
        <v>0</v>
      </c>
      <c r="S78" s="38">
        <f t="shared" si="13"/>
        <v>0</v>
      </c>
      <c r="T78" s="38">
        <f t="shared" si="13"/>
        <v>0</v>
      </c>
      <c r="U78" s="38">
        <f t="shared" si="13"/>
        <v>0</v>
      </c>
      <c r="V78" s="38">
        <f t="shared" si="13"/>
        <v>0</v>
      </c>
      <c r="W78" s="38">
        <f t="shared" si="13"/>
        <v>0</v>
      </c>
      <c r="X78" s="38">
        <f t="shared" si="13"/>
        <v>0</v>
      </c>
      <c r="Y78" s="38">
        <f t="shared" si="13"/>
        <v>0</v>
      </c>
      <c r="Z78" s="38">
        <f t="shared" si="13"/>
        <v>200</v>
      </c>
      <c r="AA78" s="38">
        <f t="shared" si="13"/>
        <v>0</v>
      </c>
      <c r="AB78" s="38">
        <f t="shared" si="13"/>
        <v>0</v>
      </c>
      <c r="AC78" s="38">
        <f t="shared" si="13"/>
        <v>0</v>
      </c>
      <c r="AD78" s="38">
        <f t="shared" si="13"/>
        <v>0</v>
      </c>
      <c r="AE78" s="38">
        <f t="shared" si="13"/>
        <v>0</v>
      </c>
      <c r="AF78" s="38">
        <f t="shared" si="13"/>
        <v>0</v>
      </c>
      <c r="AG78" s="38">
        <f t="shared" si="13"/>
        <v>0</v>
      </c>
      <c r="AH78" s="38">
        <f t="shared" si="13"/>
        <v>200</v>
      </c>
      <c r="AI78" s="38"/>
      <c r="AJ78" s="38"/>
      <c r="AK78" s="65"/>
      <c r="AL78" s="4"/>
      <c r="AM78" s="27"/>
    </row>
    <row r="79" spans="1:39">
      <c r="A79" s="138"/>
      <c r="B79" s="67" t="s">
        <v>56</v>
      </c>
      <c r="C79" s="35"/>
      <c r="D79" s="35"/>
      <c r="E79" s="40"/>
      <c r="F79" s="35">
        <f>SUM(F62:F78)</f>
        <v>0</v>
      </c>
      <c r="G79" s="35">
        <f>SUM(G62:G78)</f>
        <v>942</v>
      </c>
      <c r="H79" s="35">
        <f t="shared" ref="H79:AH79" si="14">SUM(H62:H78)</f>
        <v>554</v>
      </c>
      <c r="I79" s="35">
        <f t="shared" si="14"/>
        <v>398</v>
      </c>
      <c r="J79" s="35">
        <f t="shared" si="14"/>
        <v>383</v>
      </c>
      <c r="K79" s="35">
        <f t="shared" si="14"/>
        <v>388</v>
      </c>
      <c r="L79" s="35">
        <f t="shared" si="14"/>
        <v>523</v>
      </c>
      <c r="M79" s="35">
        <f t="shared" si="14"/>
        <v>373</v>
      </c>
      <c r="N79" s="35">
        <f t="shared" si="14"/>
        <v>393</v>
      </c>
      <c r="O79" s="35">
        <f t="shared" si="14"/>
        <v>393</v>
      </c>
      <c r="P79" s="35">
        <f t="shared" si="14"/>
        <v>573</v>
      </c>
      <c r="Q79" s="35">
        <f t="shared" si="14"/>
        <v>673</v>
      </c>
      <c r="R79" s="35">
        <f t="shared" si="14"/>
        <v>373</v>
      </c>
      <c r="S79" s="35">
        <f t="shared" si="14"/>
        <v>393</v>
      </c>
      <c r="T79" s="35">
        <f t="shared" si="14"/>
        <v>373</v>
      </c>
      <c r="U79" s="35">
        <f t="shared" si="14"/>
        <v>403</v>
      </c>
      <c r="V79" s="35">
        <f t="shared" si="14"/>
        <v>393</v>
      </c>
      <c r="W79" s="35">
        <f t="shared" si="14"/>
        <v>343</v>
      </c>
      <c r="X79" s="35">
        <f t="shared" si="14"/>
        <v>363</v>
      </c>
      <c r="Y79" s="35">
        <f t="shared" si="14"/>
        <v>343</v>
      </c>
      <c r="Z79" s="35">
        <f t="shared" si="14"/>
        <v>543</v>
      </c>
      <c r="AA79" s="35">
        <f t="shared" si="14"/>
        <v>323</v>
      </c>
      <c r="AB79" s="35">
        <f t="shared" si="14"/>
        <v>323</v>
      </c>
      <c r="AC79" s="35">
        <f t="shared" si="14"/>
        <v>343</v>
      </c>
      <c r="AD79" s="35">
        <f t="shared" si="14"/>
        <v>323</v>
      </c>
      <c r="AE79" s="35">
        <f t="shared" si="14"/>
        <v>323</v>
      </c>
      <c r="AF79" s="35">
        <f t="shared" si="14"/>
        <v>317</v>
      </c>
      <c r="AG79" s="35">
        <f t="shared" si="14"/>
        <v>317</v>
      </c>
      <c r="AH79" s="35">
        <f t="shared" si="14"/>
        <v>537</v>
      </c>
      <c r="AI79" s="35"/>
      <c r="AJ79" s="35"/>
      <c r="AK79" s="73"/>
      <c r="AL79" s="4"/>
      <c r="AM79" s="27"/>
    </row>
    <row r="80" spans="1:39">
      <c r="A80" s="138"/>
      <c r="B80" s="67" t="s">
        <v>58</v>
      </c>
      <c r="C80" s="35"/>
      <c r="D80" s="35"/>
      <c r="E80" s="40"/>
      <c r="F80" s="35">
        <v>0</v>
      </c>
      <c r="G80" s="35">
        <f t="shared" ref="G80:AH80" si="15">G61-G79</f>
        <v>-13</v>
      </c>
      <c r="H80" s="35">
        <f t="shared" si="15"/>
        <v>7</v>
      </c>
      <c r="I80" s="35">
        <f t="shared" si="15"/>
        <v>7</v>
      </c>
      <c r="J80" s="35">
        <f t="shared" si="15"/>
        <v>7</v>
      </c>
      <c r="K80" s="35">
        <f t="shared" si="15"/>
        <v>7</v>
      </c>
      <c r="L80" s="35">
        <f t="shared" si="15"/>
        <v>7</v>
      </c>
      <c r="M80" s="35">
        <f t="shared" si="15"/>
        <v>7</v>
      </c>
      <c r="N80" s="35">
        <f t="shared" si="15"/>
        <v>7</v>
      </c>
      <c r="O80" s="35">
        <f t="shared" si="15"/>
        <v>7</v>
      </c>
      <c r="P80" s="35">
        <f t="shared" si="15"/>
        <v>7</v>
      </c>
      <c r="Q80" s="35">
        <f t="shared" si="15"/>
        <v>7</v>
      </c>
      <c r="R80" s="35">
        <f t="shared" si="15"/>
        <v>7</v>
      </c>
      <c r="S80" s="35">
        <f t="shared" si="15"/>
        <v>7</v>
      </c>
      <c r="T80" s="35">
        <f t="shared" si="15"/>
        <v>7</v>
      </c>
      <c r="U80" s="35">
        <f t="shared" si="15"/>
        <v>7</v>
      </c>
      <c r="V80" s="35">
        <f t="shared" si="15"/>
        <v>7</v>
      </c>
      <c r="W80" s="35">
        <f t="shared" si="15"/>
        <v>7</v>
      </c>
      <c r="X80" s="35">
        <f t="shared" si="15"/>
        <v>7</v>
      </c>
      <c r="Y80" s="35">
        <f t="shared" si="15"/>
        <v>7</v>
      </c>
      <c r="Z80" s="35">
        <f t="shared" si="15"/>
        <v>7</v>
      </c>
      <c r="AA80" s="35">
        <f t="shared" si="15"/>
        <v>7</v>
      </c>
      <c r="AB80" s="35">
        <f t="shared" si="15"/>
        <v>7</v>
      </c>
      <c r="AC80" s="35">
        <f t="shared" si="15"/>
        <v>7</v>
      </c>
      <c r="AD80" s="35">
        <f t="shared" si="15"/>
        <v>7</v>
      </c>
      <c r="AE80" s="35">
        <f t="shared" si="15"/>
        <v>7</v>
      </c>
      <c r="AF80" s="35">
        <f t="shared" si="15"/>
        <v>13</v>
      </c>
      <c r="AG80" s="35">
        <f t="shared" si="15"/>
        <v>13</v>
      </c>
      <c r="AH80" s="35">
        <f t="shared" si="15"/>
        <v>13</v>
      </c>
      <c r="AI80" s="35"/>
      <c r="AJ80" s="35"/>
      <c r="AK80" s="73"/>
      <c r="AL80" s="4"/>
      <c r="AM80" s="27"/>
    </row>
    <row r="81" spans="1:39" ht="19.5" thickBot="1">
      <c r="A81" s="119"/>
      <c r="B81" s="61" t="s">
        <v>59</v>
      </c>
      <c r="C81" s="41"/>
      <c r="D81" s="41"/>
      <c r="E81" s="42"/>
      <c r="F81" s="41">
        <v>0</v>
      </c>
      <c r="G81" s="41">
        <f>F81+G80</f>
        <v>-13</v>
      </c>
      <c r="H81" s="41">
        <f t="shared" ref="H81:AH81" si="16">G81+H80</f>
        <v>-6</v>
      </c>
      <c r="I81" s="41">
        <f t="shared" si="16"/>
        <v>1</v>
      </c>
      <c r="J81" s="41">
        <f t="shared" si="16"/>
        <v>8</v>
      </c>
      <c r="K81" s="41">
        <f t="shared" si="16"/>
        <v>15</v>
      </c>
      <c r="L81" s="41">
        <f t="shared" si="16"/>
        <v>22</v>
      </c>
      <c r="M81" s="41">
        <f t="shared" si="16"/>
        <v>29</v>
      </c>
      <c r="N81" s="41">
        <f t="shared" si="16"/>
        <v>36</v>
      </c>
      <c r="O81" s="41">
        <f t="shared" si="16"/>
        <v>43</v>
      </c>
      <c r="P81" s="41">
        <f t="shared" si="16"/>
        <v>50</v>
      </c>
      <c r="Q81" s="41">
        <f t="shared" si="16"/>
        <v>57</v>
      </c>
      <c r="R81" s="41">
        <f t="shared" si="16"/>
        <v>64</v>
      </c>
      <c r="S81" s="41">
        <f t="shared" si="16"/>
        <v>71</v>
      </c>
      <c r="T81" s="41">
        <f t="shared" si="16"/>
        <v>78</v>
      </c>
      <c r="U81" s="41">
        <f t="shared" si="16"/>
        <v>85</v>
      </c>
      <c r="V81" s="41">
        <f t="shared" si="16"/>
        <v>92</v>
      </c>
      <c r="W81" s="41">
        <f t="shared" si="16"/>
        <v>99</v>
      </c>
      <c r="X81" s="41">
        <f t="shared" si="16"/>
        <v>106</v>
      </c>
      <c r="Y81" s="41">
        <f t="shared" si="16"/>
        <v>113</v>
      </c>
      <c r="Z81" s="41">
        <f t="shared" si="16"/>
        <v>120</v>
      </c>
      <c r="AA81" s="41">
        <f t="shared" si="16"/>
        <v>127</v>
      </c>
      <c r="AB81" s="41">
        <f t="shared" si="16"/>
        <v>134</v>
      </c>
      <c r="AC81" s="41">
        <f t="shared" si="16"/>
        <v>141</v>
      </c>
      <c r="AD81" s="41">
        <f t="shared" si="16"/>
        <v>148</v>
      </c>
      <c r="AE81" s="41">
        <f t="shared" si="16"/>
        <v>155</v>
      </c>
      <c r="AF81" s="41">
        <f t="shared" si="16"/>
        <v>168</v>
      </c>
      <c r="AG81" s="41">
        <f t="shared" si="16"/>
        <v>181</v>
      </c>
      <c r="AH81" s="41">
        <f t="shared" si="16"/>
        <v>194</v>
      </c>
      <c r="AI81" s="41"/>
      <c r="AJ81" s="41"/>
      <c r="AK81" s="62"/>
      <c r="AL81" s="4"/>
      <c r="AM81" s="27"/>
    </row>
    <row r="82" spans="1:39">
      <c r="A82" s="104" t="s">
        <v>86</v>
      </c>
      <c r="B82" s="59" t="s">
        <v>87</v>
      </c>
      <c r="C82" s="47"/>
      <c r="D82" s="47"/>
      <c r="E82" s="48"/>
      <c r="F82" s="47">
        <f t="shared" ref="F82:AH82" si="17">F58+F80</f>
        <v>0</v>
      </c>
      <c r="G82" s="47">
        <f t="shared" si="17"/>
        <v>-965</v>
      </c>
      <c r="H82" s="47">
        <f t="shared" si="17"/>
        <v>-154</v>
      </c>
      <c r="I82" s="47">
        <f t="shared" si="17"/>
        <v>-150</v>
      </c>
      <c r="J82" s="47">
        <f t="shared" si="17"/>
        <v>-135</v>
      </c>
      <c r="K82" s="47">
        <f t="shared" si="17"/>
        <v>-48</v>
      </c>
      <c r="L82" s="47">
        <f t="shared" si="17"/>
        <v>15</v>
      </c>
      <c r="M82" s="47">
        <f t="shared" si="17"/>
        <v>-35</v>
      </c>
      <c r="N82" s="47">
        <f t="shared" si="17"/>
        <v>35</v>
      </c>
      <c r="O82" s="47">
        <f t="shared" si="17"/>
        <v>35</v>
      </c>
      <c r="P82" s="47">
        <f t="shared" si="17"/>
        <v>355</v>
      </c>
      <c r="Q82" s="47">
        <f t="shared" si="17"/>
        <v>-245</v>
      </c>
      <c r="R82" s="47">
        <f t="shared" si="17"/>
        <v>55</v>
      </c>
      <c r="S82" s="47">
        <f t="shared" si="17"/>
        <v>35</v>
      </c>
      <c r="T82" s="47">
        <f t="shared" si="17"/>
        <v>55</v>
      </c>
      <c r="U82" s="47">
        <f t="shared" si="17"/>
        <v>-44</v>
      </c>
      <c r="V82" s="47">
        <f t="shared" si="17"/>
        <v>-34</v>
      </c>
      <c r="W82" s="47">
        <f t="shared" si="17"/>
        <v>80</v>
      </c>
      <c r="X82" s="47">
        <f t="shared" si="17"/>
        <v>-30</v>
      </c>
      <c r="Y82" s="47">
        <f t="shared" si="17"/>
        <v>-10</v>
      </c>
      <c r="Z82" s="47">
        <f t="shared" si="17"/>
        <v>2290</v>
      </c>
      <c r="AA82" s="47">
        <f t="shared" si="17"/>
        <v>-157</v>
      </c>
      <c r="AB82" s="47">
        <f t="shared" si="17"/>
        <v>-157</v>
      </c>
      <c r="AC82" s="47">
        <f t="shared" si="17"/>
        <v>-177</v>
      </c>
      <c r="AD82" s="47">
        <f t="shared" si="17"/>
        <v>-157</v>
      </c>
      <c r="AE82" s="47">
        <f t="shared" si="17"/>
        <v>-157</v>
      </c>
      <c r="AF82" s="47">
        <f t="shared" si="17"/>
        <v>-146</v>
      </c>
      <c r="AG82" s="47">
        <f t="shared" si="17"/>
        <v>-146</v>
      </c>
      <c r="AH82" s="47">
        <f t="shared" si="17"/>
        <v>-366</v>
      </c>
      <c r="AI82" s="47"/>
      <c r="AJ82" s="47"/>
      <c r="AK82" s="60"/>
      <c r="AL82" s="4"/>
      <c r="AM82" s="27"/>
    </row>
    <row r="83" spans="1:39" ht="19.5" thickBot="1">
      <c r="A83" s="119"/>
      <c r="B83" s="61" t="s">
        <v>88</v>
      </c>
      <c r="C83" s="41"/>
      <c r="D83" s="41"/>
      <c r="E83" s="49"/>
      <c r="F83" s="41">
        <f t="shared" ref="F83:AH83" si="18">F59+F81</f>
        <v>1608</v>
      </c>
      <c r="G83" s="41">
        <f t="shared" si="18"/>
        <v>643</v>
      </c>
      <c r="H83" s="41">
        <f t="shared" si="18"/>
        <v>489</v>
      </c>
      <c r="I83" s="41">
        <f t="shared" si="18"/>
        <v>339</v>
      </c>
      <c r="J83" s="41">
        <f t="shared" si="18"/>
        <v>204</v>
      </c>
      <c r="K83" s="41">
        <f t="shared" si="18"/>
        <v>156</v>
      </c>
      <c r="L83" s="41">
        <f t="shared" si="18"/>
        <v>171</v>
      </c>
      <c r="M83" s="41">
        <f t="shared" si="18"/>
        <v>136</v>
      </c>
      <c r="N83" s="41">
        <f t="shared" si="18"/>
        <v>171</v>
      </c>
      <c r="O83" s="41">
        <f t="shared" si="18"/>
        <v>206</v>
      </c>
      <c r="P83" s="41">
        <f t="shared" si="18"/>
        <v>561</v>
      </c>
      <c r="Q83" s="41">
        <f t="shared" si="18"/>
        <v>316</v>
      </c>
      <c r="R83" s="41">
        <f t="shared" si="18"/>
        <v>371</v>
      </c>
      <c r="S83" s="41">
        <f t="shared" si="18"/>
        <v>406</v>
      </c>
      <c r="T83" s="41">
        <f t="shared" si="18"/>
        <v>461</v>
      </c>
      <c r="U83" s="41">
        <f t="shared" si="18"/>
        <v>417</v>
      </c>
      <c r="V83" s="41">
        <f t="shared" si="18"/>
        <v>383</v>
      </c>
      <c r="W83" s="41">
        <f t="shared" si="18"/>
        <v>463</v>
      </c>
      <c r="X83" s="41">
        <f t="shared" si="18"/>
        <v>433</v>
      </c>
      <c r="Y83" s="41">
        <f t="shared" si="18"/>
        <v>423</v>
      </c>
      <c r="Z83" s="41">
        <f t="shared" si="18"/>
        <v>2713</v>
      </c>
      <c r="AA83" s="41">
        <f t="shared" si="18"/>
        <v>2556</v>
      </c>
      <c r="AB83" s="41">
        <f t="shared" si="18"/>
        <v>2399</v>
      </c>
      <c r="AC83" s="41">
        <f t="shared" si="18"/>
        <v>2222</v>
      </c>
      <c r="AD83" s="41">
        <f t="shared" si="18"/>
        <v>2065</v>
      </c>
      <c r="AE83" s="41">
        <f t="shared" si="18"/>
        <v>1908</v>
      </c>
      <c r="AF83" s="41">
        <f t="shared" si="18"/>
        <v>1762</v>
      </c>
      <c r="AG83" s="41">
        <f t="shared" si="18"/>
        <v>1616</v>
      </c>
      <c r="AH83" s="41">
        <f t="shared" si="18"/>
        <v>1250</v>
      </c>
      <c r="AI83" s="41"/>
      <c r="AJ83" s="41"/>
      <c r="AK83" s="62"/>
    </row>
    <row r="87" spans="1:39" ht="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row>
    <row r="88" spans="1:39">
      <c r="F88" s="53"/>
    </row>
    <row r="90" spans="1:39" ht="24">
      <c r="F90" s="54" t="s">
        <v>145</v>
      </c>
    </row>
    <row r="91" spans="1:39" ht="19.5" thickBot="1"/>
    <row r="92" spans="1:39" ht="19.5" thickBot="1">
      <c r="F92" s="91" t="s">
        <v>89</v>
      </c>
      <c r="G92" s="92">
        <f t="shared" ref="G92:AK92" si="19">G1</f>
        <v>2025</v>
      </c>
      <c r="H92" s="92">
        <f t="shared" si="19"/>
        <v>2026</v>
      </c>
      <c r="I92" s="92">
        <f t="shared" si="19"/>
        <v>2027</v>
      </c>
      <c r="J92" s="92">
        <f t="shared" si="19"/>
        <v>2028</v>
      </c>
      <c r="K92" s="92">
        <f t="shared" si="19"/>
        <v>2029</v>
      </c>
      <c r="L92" s="92">
        <f t="shared" si="19"/>
        <v>2030</v>
      </c>
      <c r="M92" s="92">
        <f t="shared" si="19"/>
        <v>2031</v>
      </c>
      <c r="N92" s="92">
        <f t="shared" si="19"/>
        <v>2032</v>
      </c>
      <c r="O92" s="92">
        <f t="shared" si="19"/>
        <v>2033</v>
      </c>
      <c r="P92" s="92">
        <f t="shared" si="19"/>
        <v>2034</v>
      </c>
      <c r="Q92" s="92">
        <f t="shared" si="19"/>
        <v>2035</v>
      </c>
      <c r="R92" s="92">
        <f t="shared" si="19"/>
        <v>2036</v>
      </c>
      <c r="S92" s="92">
        <f t="shared" si="19"/>
        <v>2037</v>
      </c>
      <c r="T92" s="92">
        <f t="shared" si="19"/>
        <v>2038</v>
      </c>
      <c r="U92" s="92">
        <f t="shared" si="19"/>
        <v>2039</v>
      </c>
      <c r="V92" s="92">
        <f t="shared" si="19"/>
        <v>2040</v>
      </c>
      <c r="W92" s="92">
        <f t="shared" si="19"/>
        <v>2041</v>
      </c>
      <c r="X92" s="92">
        <f t="shared" si="19"/>
        <v>2042</v>
      </c>
      <c r="Y92" s="92">
        <f t="shared" si="19"/>
        <v>2043</v>
      </c>
      <c r="Z92" s="92">
        <f t="shared" si="19"/>
        <v>2044</v>
      </c>
      <c r="AA92" s="92">
        <f t="shared" si="19"/>
        <v>2045</v>
      </c>
      <c r="AB92" s="92">
        <f t="shared" si="19"/>
        <v>2046</v>
      </c>
      <c r="AC92" s="92">
        <f t="shared" si="19"/>
        <v>2047</v>
      </c>
      <c r="AD92" s="92">
        <f t="shared" si="19"/>
        <v>2048</v>
      </c>
      <c r="AE92" s="92">
        <f t="shared" si="19"/>
        <v>2049</v>
      </c>
      <c r="AF92" s="92">
        <f t="shared" si="19"/>
        <v>2050</v>
      </c>
      <c r="AG92" s="92">
        <f t="shared" si="19"/>
        <v>2051</v>
      </c>
      <c r="AH92" s="92">
        <f t="shared" si="19"/>
        <v>2052</v>
      </c>
      <c r="AI92" s="92">
        <f t="shared" si="19"/>
        <v>2053</v>
      </c>
      <c r="AJ92" s="92">
        <f t="shared" si="19"/>
        <v>2054</v>
      </c>
      <c r="AK92" s="93">
        <f t="shared" si="19"/>
        <v>2055</v>
      </c>
    </row>
    <row r="93" spans="1:39">
      <c r="F93" s="87" t="s">
        <v>93</v>
      </c>
      <c r="G93" s="56">
        <f t="shared" ref="G93:AK93" si="20">G113+G133</f>
        <v>2113</v>
      </c>
      <c r="H93" s="57">
        <f t="shared" si="20"/>
        <v>1691</v>
      </c>
      <c r="I93" s="57" t="e">
        <f t="shared" si="20"/>
        <v>#N/A</v>
      </c>
      <c r="J93" s="57" t="e">
        <f t="shared" si="20"/>
        <v>#N/A</v>
      </c>
      <c r="K93" s="57" t="e">
        <f t="shared" si="20"/>
        <v>#N/A</v>
      </c>
      <c r="L93" s="57" t="e">
        <f t="shared" si="20"/>
        <v>#N/A</v>
      </c>
      <c r="M93" s="57" t="e">
        <f t="shared" si="20"/>
        <v>#N/A</v>
      </c>
      <c r="N93" s="57" t="e">
        <f t="shared" si="20"/>
        <v>#N/A</v>
      </c>
      <c r="O93" s="57" t="e">
        <f t="shared" si="20"/>
        <v>#N/A</v>
      </c>
      <c r="P93" s="57" t="e">
        <f t="shared" si="20"/>
        <v>#N/A</v>
      </c>
      <c r="Q93" s="57" t="e">
        <f t="shared" si="20"/>
        <v>#N/A</v>
      </c>
      <c r="R93" s="57" t="e">
        <f t="shared" si="20"/>
        <v>#N/A</v>
      </c>
      <c r="S93" s="57" t="e">
        <f t="shared" si="20"/>
        <v>#N/A</v>
      </c>
      <c r="T93" s="57" t="e">
        <f t="shared" si="20"/>
        <v>#N/A</v>
      </c>
      <c r="U93" s="57" t="e">
        <f t="shared" si="20"/>
        <v>#N/A</v>
      </c>
      <c r="V93" s="57" t="e">
        <f t="shared" si="20"/>
        <v>#N/A</v>
      </c>
      <c r="W93" s="57" t="e">
        <f t="shared" si="20"/>
        <v>#N/A</v>
      </c>
      <c r="X93" s="57" t="e">
        <f t="shared" si="20"/>
        <v>#N/A</v>
      </c>
      <c r="Y93" s="57" t="e">
        <f t="shared" si="20"/>
        <v>#N/A</v>
      </c>
      <c r="Z93" s="57" t="e">
        <f t="shared" si="20"/>
        <v>#N/A</v>
      </c>
      <c r="AA93" s="57" t="e">
        <f t="shared" si="20"/>
        <v>#N/A</v>
      </c>
      <c r="AB93" s="57" t="e">
        <f t="shared" si="20"/>
        <v>#N/A</v>
      </c>
      <c r="AC93" s="57" t="e">
        <f t="shared" si="20"/>
        <v>#N/A</v>
      </c>
      <c r="AD93" s="57" t="e">
        <f t="shared" si="20"/>
        <v>#N/A</v>
      </c>
      <c r="AE93" s="57" t="e">
        <f t="shared" si="20"/>
        <v>#N/A</v>
      </c>
      <c r="AF93" s="57" t="e">
        <f t="shared" si="20"/>
        <v>#N/A</v>
      </c>
      <c r="AG93" s="57" t="e">
        <f t="shared" si="20"/>
        <v>#N/A</v>
      </c>
      <c r="AH93" s="57" t="e">
        <f t="shared" si="20"/>
        <v>#N/A</v>
      </c>
      <c r="AI93" s="57" t="e">
        <f t="shared" si="20"/>
        <v>#N/A</v>
      </c>
      <c r="AJ93" s="57" t="e">
        <f t="shared" si="20"/>
        <v>#N/A</v>
      </c>
      <c r="AK93" s="58" t="e">
        <f t="shared" si="20"/>
        <v>#N/A</v>
      </c>
    </row>
    <row r="94" spans="1:39">
      <c r="F94" s="55" t="s">
        <v>94</v>
      </c>
      <c r="G94" s="56">
        <f t="shared" ref="G94:AK94" si="21">G114+G134</f>
        <v>1789</v>
      </c>
      <c r="H94" s="57">
        <f t="shared" si="21"/>
        <v>1401</v>
      </c>
      <c r="I94" s="57" t="e">
        <f t="shared" si="21"/>
        <v>#N/A</v>
      </c>
      <c r="J94" s="57" t="e">
        <f t="shared" si="21"/>
        <v>#N/A</v>
      </c>
      <c r="K94" s="57" t="e">
        <f t="shared" si="21"/>
        <v>#N/A</v>
      </c>
      <c r="L94" s="57" t="e">
        <f t="shared" si="21"/>
        <v>#N/A</v>
      </c>
      <c r="M94" s="57" t="e">
        <f t="shared" si="21"/>
        <v>#N/A</v>
      </c>
      <c r="N94" s="57" t="e">
        <f t="shared" si="21"/>
        <v>#N/A</v>
      </c>
      <c r="O94" s="57" t="e">
        <f t="shared" si="21"/>
        <v>#N/A</v>
      </c>
      <c r="P94" s="57" t="e">
        <f t="shared" si="21"/>
        <v>#N/A</v>
      </c>
      <c r="Q94" s="57" t="e">
        <f t="shared" si="21"/>
        <v>#N/A</v>
      </c>
      <c r="R94" s="57" t="e">
        <f t="shared" si="21"/>
        <v>#N/A</v>
      </c>
      <c r="S94" s="57" t="e">
        <f t="shared" si="21"/>
        <v>#N/A</v>
      </c>
      <c r="T94" s="57" t="e">
        <f t="shared" si="21"/>
        <v>#N/A</v>
      </c>
      <c r="U94" s="57" t="e">
        <f t="shared" si="21"/>
        <v>#N/A</v>
      </c>
      <c r="V94" s="57" t="e">
        <f t="shared" si="21"/>
        <v>#N/A</v>
      </c>
      <c r="W94" s="57" t="e">
        <f t="shared" si="21"/>
        <v>#N/A</v>
      </c>
      <c r="X94" s="57" t="e">
        <f t="shared" si="21"/>
        <v>#N/A</v>
      </c>
      <c r="Y94" s="57" t="e">
        <f t="shared" si="21"/>
        <v>#N/A</v>
      </c>
      <c r="Z94" s="57" t="e">
        <f t="shared" si="21"/>
        <v>#N/A</v>
      </c>
      <c r="AA94" s="57" t="e">
        <f t="shared" si="21"/>
        <v>#N/A</v>
      </c>
      <c r="AB94" s="57" t="e">
        <f t="shared" si="21"/>
        <v>#N/A</v>
      </c>
      <c r="AC94" s="57" t="e">
        <f t="shared" si="21"/>
        <v>#N/A</v>
      </c>
      <c r="AD94" s="57" t="e">
        <f t="shared" si="21"/>
        <v>#N/A</v>
      </c>
      <c r="AE94" s="57" t="e">
        <f t="shared" si="21"/>
        <v>#N/A</v>
      </c>
      <c r="AF94" s="57" t="e">
        <f t="shared" si="21"/>
        <v>#N/A</v>
      </c>
      <c r="AG94" s="57" t="e">
        <f t="shared" si="21"/>
        <v>#N/A</v>
      </c>
      <c r="AH94" s="57" t="e">
        <f t="shared" si="21"/>
        <v>#N/A</v>
      </c>
      <c r="AI94" s="57" t="e">
        <f t="shared" si="21"/>
        <v>#N/A</v>
      </c>
      <c r="AJ94" s="57" t="e">
        <f t="shared" si="21"/>
        <v>#N/A</v>
      </c>
      <c r="AK94" s="58" t="e">
        <f t="shared" si="21"/>
        <v>#N/A</v>
      </c>
    </row>
    <row r="95" spans="1:39">
      <c r="F95" s="55" t="s">
        <v>95</v>
      </c>
      <c r="G95" s="56">
        <f t="shared" ref="G95:AK95" si="22">G115+G135</f>
        <v>1813</v>
      </c>
      <c r="H95" s="57">
        <f t="shared" si="22"/>
        <v>1403</v>
      </c>
      <c r="I95" s="57" t="e">
        <f t="shared" si="22"/>
        <v>#N/A</v>
      </c>
      <c r="J95" s="57" t="e">
        <f t="shared" si="22"/>
        <v>#N/A</v>
      </c>
      <c r="K95" s="57" t="e">
        <f t="shared" si="22"/>
        <v>#N/A</v>
      </c>
      <c r="L95" s="57" t="e">
        <f t="shared" si="22"/>
        <v>#N/A</v>
      </c>
      <c r="M95" s="57" t="e">
        <f t="shared" si="22"/>
        <v>#N/A</v>
      </c>
      <c r="N95" s="57" t="e">
        <f t="shared" si="22"/>
        <v>#N/A</v>
      </c>
      <c r="O95" s="57" t="e">
        <f t="shared" si="22"/>
        <v>#N/A</v>
      </c>
      <c r="P95" s="57" t="e">
        <f t="shared" si="22"/>
        <v>#N/A</v>
      </c>
      <c r="Q95" s="57" t="e">
        <f t="shared" si="22"/>
        <v>#N/A</v>
      </c>
      <c r="R95" s="57" t="e">
        <f t="shared" si="22"/>
        <v>#N/A</v>
      </c>
      <c r="S95" s="57" t="e">
        <f t="shared" si="22"/>
        <v>#N/A</v>
      </c>
      <c r="T95" s="57" t="e">
        <f t="shared" si="22"/>
        <v>#N/A</v>
      </c>
      <c r="U95" s="57" t="e">
        <f t="shared" si="22"/>
        <v>#N/A</v>
      </c>
      <c r="V95" s="57" t="e">
        <f t="shared" si="22"/>
        <v>#N/A</v>
      </c>
      <c r="W95" s="57" t="e">
        <f t="shared" si="22"/>
        <v>#N/A</v>
      </c>
      <c r="X95" s="57" t="e">
        <f t="shared" si="22"/>
        <v>#N/A</v>
      </c>
      <c r="Y95" s="57" t="e">
        <f t="shared" si="22"/>
        <v>#N/A</v>
      </c>
      <c r="Z95" s="57" t="e">
        <f t="shared" si="22"/>
        <v>#N/A</v>
      </c>
      <c r="AA95" s="57" t="e">
        <f t="shared" si="22"/>
        <v>#N/A</v>
      </c>
      <c r="AB95" s="57" t="e">
        <f t="shared" si="22"/>
        <v>#N/A</v>
      </c>
      <c r="AC95" s="57" t="e">
        <f t="shared" si="22"/>
        <v>#N/A</v>
      </c>
      <c r="AD95" s="57" t="e">
        <f t="shared" si="22"/>
        <v>#N/A</v>
      </c>
      <c r="AE95" s="57" t="e">
        <f t="shared" si="22"/>
        <v>#N/A</v>
      </c>
      <c r="AF95" s="57" t="e">
        <f t="shared" si="22"/>
        <v>#N/A</v>
      </c>
      <c r="AG95" s="57" t="e">
        <f t="shared" si="22"/>
        <v>#N/A</v>
      </c>
      <c r="AH95" s="57" t="e">
        <f t="shared" si="22"/>
        <v>#N/A</v>
      </c>
      <c r="AI95" s="57" t="e">
        <f t="shared" si="22"/>
        <v>#N/A</v>
      </c>
      <c r="AJ95" s="57" t="e">
        <f t="shared" si="22"/>
        <v>#N/A</v>
      </c>
      <c r="AK95" s="58" t="e">
        <f t="shared" si="22"/>
        <v>#N/A</v>
      </c>
    </row>
    <row r="96" spans="1:39">
      <c r="F96" s="55" t="s">
        <v>96</v>
      </c>
      <c r="G96" s="56">
        <f t="shared" ref="G96:AK96" si="23">G116+G136</f>
        <v>1767</v>
      </c>
      <c r="H96" s="57">
        <f t="shared" si="23"/>
        <v>1386</v>
      </c>
      <c r="I96" s="57" t="e">
        <f t="shared" si="23"/>
        <v>#N/A</v>
      </c>
      <c r="J96" s="57" t="e">
        <f t="shared" si="23"/>
        <v>#N/A</v>
      </c>
      <c r="K96" s="57" t="e">
        <f t="shared" si="23"/>
        <v>#N/A</v>
      </c>
      <c r="L96" s="57" t="e">
        <f t="shared" si="23"/>
        <v>#N/A</v>
      </c>
      <c r="M96" s="57" t="e">
        <f t="shared" si="23"/>
        <v>#N/A</v>
      </c>
      <c r="N96" s="57" t="e">
        <f t="shared" si="23"/>
        <v>#N/A</v>
      </c>
      <c r="O96" s="57" t="e">
        <f t="shared" si="23"/>
        <v>#N/A</v>
      </c>
      <c r="P96" s="57" t="e">
        <f t="shared" si="23"/>
        <v>#N/A</v>
      </c>
      <c r="Q96" s="57" t="e">
        <f t="shared" si="23"/>
        <v>#N/A</v>
      </c>
      <c r="R96" s="57" t="e">
        <f t="shared" si="23"/>
        <v>#N/A</v>
      </c>
      <c r="S96" s="57" t="e">
        <f t="shared" si="23"/>
        <v>#N/A</v>
      </c>
      <c r="T96" s="57" t="e">
        <f t="shared" si="23"/>
        <v>#N/A</v>
      </c>
      <c r="U96" s="57" t="e">
        <f t="shared" si="23"/>
        <v>#N/A</v>
      </c>
      <c r="V96" s="57" t="e">
        <f t="shared" si="23"/>
        <v>#N/A</v>
      </c>
      <c r="W96" s="57" t="e">
        <f t="shared" si="23"/>
        <v>#N/A</v>
      </c>
      <c r="X96" s="57" t="e">
        <f t="shared" si="23"/>
        <v>#N/A</v>
      </c>
      <c r="Y96" s="57" t="e">
        <f t="shared" si="23"/>
        <v>#N/A</v>
      </c>
      <c r="Z96" s="57" t="e">
        <f t="shared" si="23"/>
        <v>#N/A</v>
      </c>
      <c r="AA96" s="57" t="e">
        <f t="shared" si="23"/>
        <v>#N/A</v>
      </c>
      <c r="AB96" s="57" t="e">
        <f t="shared" si="23"/>
        <v>#N/A</v>
      </c>
      <c r="AC96" s="57" t="e">
        <f t="shared" si="23"/>
        <v>#N/A</v>
      </c>
      <c r="AD96" s="57" t="e">
        <f t="shared" si="23"/>
        <v>#N/A</v>
      </c>
      <c r="AE96" s="57" t="e">
        <f t="shared" si="23"/>
        <v>#N/A</v>
      </c>
      <c r="AF96" s="57" t="e">
        <f t="shared" si="23"/>
        <v>#N/A</v>
      </c>
      <c r="AG96" s="57" t="e">
        <f t="shared" si="23"/>
        <v>#N/A</v>
      </c>
      <c r="AH96" s="57" t="e">
        <f t="shared" si="23"/>
        <v>#N/A</v>
      </c>
      <c r="AI96" s="57" t="e">
        <f t="shared" si="23"/>
        <v>#N/A</v>
      </c>
      <c r="AJ96" s="57" t="e">
        <f t="shared" si="23"/>
        <v>#N/A</v>
      </c>
      <c r="AK96" s="58" t="e">
        <f t="shared" si="23"/>
        <v>#N/A</v>
      </c>
    </row>
    <row r="97" spans="6:37">
      <c r="F97" s="55" t="s">
        <v>97</v>
      </c>
      <c r="G97" s="56">
        <f t="shared" ref="G97:AK97" si="24">G117+G137</f>
        <v>1793</v>
      </c>
      <c r="H97" s="57" t="e">
        <f t="shared" si="24"/>
        <v>#N/A</v>
      </c>
      <c r="I97" s="57" t="e">
        <f t="shared" si="24"/>
        <v>#N/A</v>
      </c>
      <c r="J97" s="57" t="e">
        <f t="shared" si="24"/>
        <v>#N/A</v>
      </c>
      <c r="K97" s="57" t="e">
        <f t="shared" si="24"/>
        <v>#N/A</v>
      </c>
      <c r="L97" s="57" t="e">
        <f t="shared" si="24"/>
        <v>#N/A</v>
      </c>
      <c r="M97" s="57" t="e">
        <f t="shared" si="24"/>
        <v>#N/A</v>
      </c>
      <c r="N97" s="57" t="e">
        <f t="shared" si="24"/>
        <v>#N/A</v>
      </c>
      <c r="O97" s="57" t="e">
        <f t="shared" si="24"/>
        <v>#N/A</v>
      </c>
      <c r="P97" s="57" t="e">
        <f t="shared" si="24"/>
        <v>#N/A</v>
      </c>
      <c r="Q97" s="57" t="e">
        <f t="shared" si="24"/>
        <v>#N/A</v>
      </c>
      <c r="R97" s="57" t="e">
        <f t="shared" si="24"/>
        <v>#N/A</v>
      </c>
      <c r="S97" s="57" t="e">
        <f t="shared" si="24"/>
        <v>#N/A</v>
      </c>
      <c r="T97" s="57" t="e">
        <f t="shared" si="24"/>
        <v>#N/A</v>
      </c>
      <c r="U97" s="57" t="e">
        <f t="shared" si="24"/>
        <v>#N/A</v>
      </c>
      <c r="V97" s="57" t="e">
        <f t="shared" si="24"/>
        <v>#N/A</v>
      </c>
      <c r="W97" s="57" t="e">
        <f t="shared" si="24"/>
        <v>#N/A</v>
      </c>
      <c r="X97" s="57" t="e">
        <f t="shared" si="24"/>
        <v>#N/A</v>
      </c>
      <c r="Y97" s="57" t="e">
        <f t="shared" si="24"/>
        <v>#N/A</v>
      </c>
      <c r="Z97" s="57" t="e">
        <f t="shared" si="24"/>
        <v>#N/A</v>
      </c>
      <c r="AA97" s="57" t="e">
        <f t="shared" si="24"/>
        <v>#N/A</v>
      </c>
      <c r="AB97" s="57" t="e">
        <f t="shared" si="24"/>
        <v>#N/A</v>
      </c>
      <c r="AC97" s="57" t="e">
        <f t="shared" si="24"/>
        <v>#N/A</v>
      </c>
      <c r="AD97" s="57" t="e">
        <f t="shared" si="24"/>
        <v>#N/A</v>
      </c>
      <c r="AE97" s="57" t="e">
        <f t="shared" si="24"/>
        <v>#N/A</v>
      </c>
      <c r="AF97" s="57" t="e">
        <f t="shared" si="24"/>
        <v>#N/A</v>
      </c>
      <c r="AG97" s="57" t="e">
        <f t="shared" si="24"/>
        <v>#N/A</v>
      </c>
      <c r="AH97" s="57" t="e">
        <f t="shared" si="24"/>
        <v>#N/A</v>
      </c>
      <c r="AI97" s="57" t="e">
        <f t="shared" si="24"/>
        <v>#N/A</v>
      </c>
      <c r="AJ97" s="57" t="e">
        <f t="shared" si="24"/>
        <v>#N/A</v>
      </c>
      <c r="AK97" s="58" t="e">
        <f t="shared" si="24"/>
        <v>#N/A</v>
      </c>
    </row>
    <row r="98" spans="6:37">
      <c r="F98" s="55" t="s">
        <v>98</v>
      </c>
      <c r="G98" s="56">
        <f t="shared" ref="G98:AK98" si="25">G118+G138</f>
        <v>1748</v>
      </c>
      <c r="H98" s="57" t="e">
        <f t="shared" si="25"/>
        <v>#N/A</v>
      </c>
      <c r="I98" s="57" t="e">
        <f t="shared" si="25"/>
        <v>#N/A</v>
      </c>
      <c r="J98" s="57" t="e">
        <f t="shared" si="25"/>
        <v>#N/A</v>
      </c>
      <c r="K98" s="57" t="e">
        <f t="shared" si="25"/>
        <v>#N/A</v>
      </c>
      <c r="L98" s="57" t="e">
        <f t="shared" si="25"/>
        <v>#N/A</v>
      </c>
      <c r="M98" s="57" t="e">
        <f t="shared" si="25"/>
        <v>#N/A</v>
      </c>
      <c r="N98" s="57" t="e">
        <f t="shared" si="25"/>
        <v>#N/A</v>
      </c>
      <c r="O98" s="57" t="e">
        <f t="shared" si="25"/>
        <v>#N/A</v>
      </c>
      <c r="P98" s="57" t="e">
        <f t="shared" si="25"/>
        <v>#N/A</v>
      </c>
      <c r="Q98" s="57" t="e">
        <f t="shared" si="25"/>
        <v>#N/A</v>
      </c>
      <c r="R98" s="57" t="e">
        <f t="shared" si="25"/>
        <v>#N/A</v>
      </c>
      <c r="S98" s="57" t="e">
        <f t="shared" si="25"/>
        <v>#N/A</v>
      </c>
      <c r="T98" s="57" t="e">
        <f t="shared" si="25"/>
        <v>#N/A</v>
      </c>
      <c r="U98" s="57" t="e">
        <f t="shared" si="25"/>
        <v>#N/A</v>
      </c>
      <c r="V98" s="57" t="e">
        <f t="shared" si="25"/>
        <v>#N/A</v>
      </c>
      <c r="W98" s="57" t="e">
        <f t="shared" si="25"/>
        <v>#N/A</v>
      </c>
      <c r="X98" s="57" t="e">
        <f t="shared" si="25"/>
        <v>#N/A</v>
      </c>
      <c r="Y98" s="57" t="e">
        <f t="shared" si="25"/>
        <v>#N/A</v>
      </c>
      <c r="Z98" s="57" t="e">
        <f t="shared" si="25"/>
        <v>#N/A</v>
      </c>
      <c r="AA98" s="57" t="e">
        <f t="shared" si="25"/>
        <v>#N/A</v>
      </c>
      <c r="AB98" s="57" t="e">
        <f t="shared" si="25"/>
        <v>#N/A</v>
      </c>
      <c r="AC98" s="57" t="e">
        <f t="shared" si="25"/>
        <v>#N/A</v>
      </c>
      <c r="AD98" s="57" t="e">
        <f t="shared" si="25"/>
        <v>#N/A</v>
      </c>
      <c r="AE98" s="57" t="e">
        <f t="shared" si="25"/>
        <v>#N/A</v>
      </c>
      <c r="AF98" s="57" t="e">
        <f t="shared" si="25"/>
        <v>#N/A</v>
      </c>
      <c r="AG98" s="57" t="e">
        <f t="shared" si="25"/>
        <v>#N/A</v>
      </c>
      <c r="AH98" s="57" t="e">
        <f t="shared" si="25"/>
        <v>#N/A</v>
      </c>
      <c r="AI98" s="57" t="e">
        <f t="shared" si="25"/>
        <v>#N/A</v>
      </c>
      <c r="AJ98" s="57" t="e">
        <f t="shared" si="25"/>
        <v>#N/A</v>
      </c>
      <c r="AK98" s="58" t="e">
        <f t="shared" si="25"/>
        <v>#N/A</v>
      </c>
    </row>
    <row r="99" spans="6:37">
      <c r="F99" s="55" t="s">
        <v>99</v>
      </c>
      <c r="G99" s="56">
        <f t="shared" ref="G99:AK99" si="26">G119+G139</f>
        <v>1786</v>
      </c>
      <c r="H99" s="57" t="e">
        <f t="shared" si="26"/>
        <v>#N/A</v>
      </c>
      <c r="I99" s="57" t="e">
        <f t="shared" si="26"/>
        <v>#N/A</v>
      </c>
      <c r="J99" s="57" t="e">
        <f t="shared" si="26"/>
        <v>#N/A</v>
      </c>
      <c r="K99" s="57" t="e">
        <f t="shared" si="26"/>
        <v>#N/A</v>
      </c>
      <c r="L99" s="57" t="e">
        <f t="shared" si="26"/>
        <v>#N/A</v>
      </c>
      <c r="M99" s="57" t="e">
        <f t="shared" si="26"/>
        <v>#N/A</v>
      </c>
      <c r="N99" s="57" t="e">
        <f t="shared" si="26"/>
        <v>#N/A</v>
      </c>
      <c r="O99" s="57" t="e">
        <f t="shared" si="26"/>
        <v>#N/A</v>
      </c>
      <c r="P99" s="57" t="e">
        <f t="shared" si="26"/>
        <v>#N/A</v>
      </c>
      <c r="Q99" s="57" t="e">
        <f t="shared" si="26"/>
        <v>#N/A</v>
      </c>
      <c r="R99" s="57" t="e">
        <f t="shared" si="26"/>
        <v>#N/A</v>
      </c>
      <c r="S99" s="57" t="e">
        <f t="shared" si="26"/>
        <v>#N/A</v>
      </c>
      <c r="T99" s="57" t="e">
        <f t="shared" si="26"/>
        <v>#N/A</v>
      </c>
      <c r="U99" s="57" t="e">
        <f t="shared" si="26"/>
        <v>#N/A</v>
      </c>
      <c r="V99" s="57" t="e">
        <f t="shared" si="26"/>
        <v>#N/A</v>
      </c>
      <c r="W99" s="57" t="e">
        <f t="shared" si="26"/>
        <v>#N/A</v>
      </c>
      <c r="X99" s="57" t="e">
        <f t="shared" si="26"/>
        <v>#N/A</v>
      </c>
      <c r="Y99" s="57" t="e">
        <f t="shared" si="26"/>
        <v>#N/A</v>
      </c>
      <c r="Z99" s="57" t="e">
        <f t="shared" si="26"/>
        <v>#N/A</v>
      </c>
      <c r="AA99" s="57" t="e">
        <f t="shared" si="26"/>
        <v>#N/A</v>
      </c>
      <c r="AB99" s="57" t="e">
        <f t="shared" si="26"/>
        <v>#N/A</v>
      </c>
      <c r="AC99" s="57" t="e">
        <f t="shared" si="26"/>
        <v>#N/A</v>
      </c>
      <c r="AD99" s="57" t="e">
        <f t="shared" si="26"/>
        <v>#N/A</v>
      </c>
      <c r="AE99" s="57" t="e">
        <f t="shared" si="26"/>
        <v>#N/A</v>
      </c>
      <c r="AF99" s="57" t="e">
        <f t="shared" si="26"/>
        <v>#N/A</v>
      </c>
      <c r="AG99" s="57" t="e">
        <f t="shared" si="26"/>
        <v>#N/A</v>
      </c>
      <c r="AH99" s="57" t="e">
        <f t="shared" si="26"/>
        <v>#N/A</v>
      </c>
      <c r="AI99" s="57" t="e">
        <f t="shared" si="26"/>
        <v>#N/A</v>
      </c>
      <c r="AJ99" s="57" t="e">
        <f t="shared" si="26"/>
        <v>#N/A</v>
      </c>
      <c r="AK99" s="58" t="e">
        <f t="shared" si="26"/>
        <v>#N/A</v>
      </c>
    </row>
    <row r="100" spans="6:37">
      <c r="F100" s="55" t="s">
        <v>100</v>
      </c>
      <c r="G100" s="56">
        <f t="shared" ref="G100:AK100" si="27">G120+G140</f>
        <v>1748</v>
      </c>
      <c r="H100" s="57" t="e">
        <f t="shared" si="27"/>
        <v>#N/A</v>
      </c>
      <c r="I100" s="57" t="e">
        <f t="shared" si="27"/>
        <v>#N/A</v>
      </c>
      <c r="J100" s="57" t="e">
        <f t="shared" si="27"/>
        <v>#N/A</v>
      </c>
      <c r="K100" s="57" t="e">
        <f t="shared" si="27"/>
        <v>#N/A</v>
      </c>
      <c r="L100" s="57" t="e">
        <f t="shared" si="27"/>
        <v>#N/A</v>
      </c>
      <c r="M100" s="57" t="e">
        <f t="shared" si="27"/>
        <v>#N/A</v>
      </c>
      <c r="N100" s="57" t="e">
        <f t="shared" si="27"/>
        <v>#N/A</v>
      </c>
      <c r="O100" s="57" t="e">
        <f t="shared" si="27"/>
        <v>#N/A</v>
      </c>
      <c r="P100" s="57" t="e">
        <f t="shared" si="27"/>
        <v>#N/A</v>
      </c>
      <c r="Q100" s="57" t="e">
        <f t="shared" si="27"/>
        <v>#N/A</v>
      </c>
      <c r="R100" s="57" t="e">
        <f t="shared" si="27"/>
        <v>#N/A</v>
      </c>
      <c r="S100" s="57" t="e">
        <f t="shared" si="27"/>
        <v>#N/A</v>
      </c>
      <c r="T100" s="57" t="e">
        <f t="shared" si="27"/>
        <v>#N/A</v>
      </c>
      <c r="U100" s="57" t="e">
        <f t="shared" si="27"/>
        <v>#N/A</v>
      </c>
      <c r="V100" s="57" t="e">
        <f t="shared" si="27"/>
        <v>#N/A</v>
      </c>
      <c r="W100" s="57" t="e">
        <f t="shared" si="27"/>
        <v>#N/A</v>
      </c>
      <c r="X100" s="57" t="e">
        <f t="shared" si="27"/>
        <v>#N/A</v>
      </c>
      <c r="Y100" s="57" t="e">
        <f t="shared" si="27"/>
        <v>#N/A</v>
      </c>
      <c r="Z100" s="57" t="e">
        <f t="shared" si="27"/>
        <v>#N/A</v>
      </c>
      <c r="AA100" s="57" t="e">
        <f t="shared" si="27"/>
        <v>#N/A</v>
      </c>
      <c r="AB100" s="57" t="e">
        <f t="shared" si="27"/>
        <v>#N/A</v>
      </c>
      <c r="AC100" s="57" t="e">
        <f t="shared" si="27"/>
        <v>#N/A</v>
      </c>
      <c r="AD100" s="57" t="e">
        <f t="shared" si="27"/>
        <v>#N/A</v>
      </c>
      <c r="AE100" s="57" t="e">
        <f t="shared" si="27"/>
        <v>#N/A</v>
      </c>
      <c r="AF100" s="57" t="e">
        <f t="shared" si="27"/>
        <v>#N/A</v>
      </c>
      <c r="AG100" s="57" t="e">
        <f t="shared" si="27"/>
        <v>#N/A</v>
      </c>
      <c r="AH100" s="57" t="e">
        <f t="shared" si="27"/>
        <v>#N/A</v>
      </c>
      <c r="AI100" s="57" t="e">
        <f t="shared" si="27"/>
        <v>#N/A</v>
      </c>
      <c r="AJ100" s="57" t="e">
        <f t="shared" si="27"/>
        <v>#N/A</v>
      </c>
      <c r="AK100" s="58" t="e">
        <f t="shared" si="27"/>
        <v>#N/A</v>
      </c>
    </row>
    <row r="101" spans="6:37">
      <c r="F101" s="88" t="s">
        <v>101</v>
      </c>
      <c r="G101" s="56">
        <f t="shared" ref="G101:AK101" si="28">G121+G141</f>
        <v>1766</v>
      </c>
      <c r="H101" s="57" t="e">
        <f t="shared" si="28"/>
        <v>#N/A</v>
      </c>
      <c r="I101" s="57" t="e">
        <f t="shared" si="28"/>
        <v>#N/A</v>
      </c>
      <c r="J101" s="57" t="e">
        <f t="shared" si="28"/>
        <v>#N/A</v>
      </c>
      <c r="K101" s="57" t="e">
        <f t="shared" si="28"/>
        <v>#N/A</v>
      </c>
      <c r="L101" s="57" t="e">
        <f t="shared" si="28"/>
        <v>#N/A</v>
      </c>
      <c r="M101" s="57" t="e">
        <f t="shared" si="28"/>
        <v>#N/A</v>
      </c>
      <c r="N101" s="57" t="e">
        <f t="shared" si="28"/>
        <v>#N/A</v>
      </c>
      <c r="O101" s="57" t="e">
        <f t="shared" si="28"/>
        <v>#N/A</v>
      </c>
      <c r="P101" s="57" t="e">
        <f t="shared" si="28"/>
        <v>#N/A</v>
      </c>
      <c r="Q101" s="57" t="e">
        <f t="shared" si="28"/>
        <v>#N/A</v>
      </c>
      <c r="R101" s="57" t="e">
        <f t="shared" si="28"/>
        <v>#N/A</v>
      </c>
      <c r="S101" s="57" t="e">
        <f t="shared" si="28"/>
        <v>#N/A</v>
      </c>
      <c r="T101" s="57" t="e">
        <f t="shared" si="28"/>
        <v>#N/A</v>
      </c>
      <c r="U101" s="57" t="e">
        <f t="shared" si="28"/>
        <v>#N/A</v>
      </c>
      <c r="V101" s="57" t="e">
        <f t="shared" si="28"/>
        <v>#N/A</v>
      </c>
      <c r="W101" s="57" t="e">
        <f t="shared" si="28"/>
        <v>#N/A</v>
      </c>
      <c r="X101" s="57" t="e">
        <f t="shared" si="28"/>
        <v>#N/A</v>
      </c>
      <c r="Y101" s="57" t="e">
        <f t="shared" si="28"/>
        <v>#N/A</v>
      </c>
      <c r="Z101" s="57" t="e">
        <f t="shared" si="28"/>
        <v>#N/A</v>
      </c>
      <c r="AA101" s="57" t="e">
        <f t="shared" si="28"/>
        <v>#N/A</v>
      </c>
      <c r="AB101" s="57" t="e">
        <f t="shared" si="28"/>
        <v>#N/A</v>
      </c>
      <c r="AC101" s="57" t="e">
        <f t="shared" si="28"/>
        <v>#N/A</v>
      </c>
      <c r="AD101" s="57" t="e">
        <f t="shared" si="28"/>
        <v>#N/A</v>
      </c>
      <c r="AE101" s="57" t="e">
        <f t="shared" si="28"/>
        <v>#N/A</v>
      </c>
      <c r="AF101" s="57" t="e">
        <f t="shared" si="28"/>
        <v>#N/A</v>
      </c>
      <c r="AG101" s="57" t="e">
        <f t="shared" si="28"/>
        <v>#N/A</v>
      </c>
      <c r="AH101" s="57" t="e">
        <f t="shared" si="28"/>
        <v>#N/A</v>
      </c>
      <c r="AI101" s="57" t="e">
        <f t="shared" si="28"/>
        <v>#N/A</v>
      </c>
      <c r="AJ101" s="57" t="e">
        <f t="shared" si="28"/>
        <v>#N/A</v>
      </c>
      <c r="AK101" s="58" t="e">
        <f t="shared" si="28"/>
        <v>#N/A</v>
      </c>
    </row>
    <row r="102" spans="6:37">
      <c r="F102" s="88" t="s">
        <v>90</v>
      </c>
      <c r="G102" s="56">
        <f t="shared" ref="G102:AK102" si="29">G122+G142</f>
        <v>1719</v>
      </c>
      <c r="H102" s="57" t="e">
        <f t="shared" si="29"/>
        <v>#N/A</v>
      </c>
      <c r="I102" s="57" t="e">
        <f t="shared" si="29"/>
        <v>#N/A</v>
      </c>
      <c r="J102" s="57" t="e">
        <f t="shared" si="29"/>
        <v>#N/A</v>
      </c>
      <c r="K102" s="57" t="e">
        <f t="shared" si="29"/>
        <v>#N/A</v>
      </c>
      <c r="L102" s="57" t="e">
        <f t="shared" si="29"/>
        <v>#N/A</v>
      </c>
      <c r="M102" s="57" t="e">
        <f t="shared" si="29"/>
        <v>#N/A</v>
      </c>
      <c r="N102" s="57" t="e">
        <f t="shared" si="29"/>
        <v>#N/A</v>
      </c>
      <c r="O102" s="57" t="e">
        <f t="shared" si="29"/>
        <v>#N/A</v>
      </c>
      <c r="P102" s="57" t="e">
        <f t="shared" si="29"/>
        <v>#N/A</v>
      </c>
      <c r="Q102" s="57" t="e">
        <f t="shared" si="29"/>
        <v>#N/A</v>
      </c>
      <c r="R102" s="57" t="e">
        <f t="shared" si="29"/>
        <v>#N/A</v>
      </c>
      <c r="S102" s="57" t="e">
        <f t="shared" si="29"/>
        <v>#N/A</v>
      </c>
      <c r="T102" s="57" t="e">
        <f t="shared" si="29"/>
        <v>#N/A</v>
      </c>
      <c r="U102" s="57" t="e">
        <f t="shared" si="29"/>
        <v>#N/A</v>
      </c>
      <c r="V102" s="57" t="e">
        <f t="shared" si="29"/>
        <v>#N/A</v>
      </c>
      <c r="W102" s="57" t="e">
        <f t="shared" si="29"/>
        <v>#N/A</v>
      </c>
      <c r="X102" s="57" t="e">
        <f t="shared" si="29"/>
        <v>#N/A</v>
      </c>
      <c r="Y102" s="57" t="e">
        <f t="shared" si="29"/>
        <v>#N/A</v>
      </c>
      <c r="Z102" s="57" t="e">
        <f t="shared" si="29"/>
        <v>#N/A</v>
      </c>
      <c r="AA102" s="57" t="e">
        <f t="shared" si="29"/>
        <v>#N/A</v>
      </c>
      <c r="AB102" s="57" t="e">
        <f t="shared" si="29"/>
        <v>#N/A</v>
      </c>
      <c r="AC102" s="57" t="e">
        <f t="shared" si="29"/>
        <v>#N/A</v>
      </c>
      <c r="AD102" s="57" t="e">
        <f t="shared" si="29"/>
        <v>#N/A</v>
      </c>
      <c r="AE102" s="57" t="e">
        <f t="shared" si="29"/>
        <v>#N/A</v>
      </c>
      <c r="AF102" s="57" t="e">
        <f t="shared" si="29"/>
        <v>#N/A</v>
      </c>
      <c r="AG102" s="57" t="e">
        <f t="shared" si="29"/>
        <v>#N/A</v>
      </c>
      <c r="AH102" s="57" t="e">
        <f t="shared" si="29"/>
        <v>#N/A</v>
      </c>
      <c r="AI102" s="57" t="e">
        <f t="shared" si="29"/>
        <v>#N/A</v>
      </c>
      <c r="AJ102" s="57" t="e">
        <f t="shared" si="29"/>
        <v>#N/A</v>
      </c>
      <c r="AK102" s="58" t="e">
        <f t="shared" si="29"/>
        <v>#N/A</v>
      </c>
    </row>
    <row r="103" spans="6:37">
      <c r="F103" s="55" t="s">
        <v>91</v>
      </c>
      <c r="G103" s="56">
        <f t="shared" ref="G103:AK103" si="30">G123+G143</f>
        <v>1731</v>
      </c>
      <c r="H103" s="57" t="e">
        <f t="shared" si="30"/>
        <v>#N/A</v>
      </c>
      <c r="I103" s="57" t="e">
        <f t="shared" si="30"/>
        <v>#N/A</v>
      </c>
      <c r="J103" s="57" t="e">
        <f t="shared" si="30"/>
        <v>#N/A</v>
      </c>
      <c r="K103" s="57" t="e">
        <f t="shared" si="30"/>
        <v>#N/A</v>
      </c>
      <c r="L103" s="57" t="e">
        <f t="shared" si="30"/>
        <v>#N/A</v>
      </c>
      <c r="M103" s="57" t="e">
        <f t="shared" si="30"/>
        <v>#N/A</v>
      </c>
      <c r="N103" s="57" t="e">
        <f t="shared" si="30"/>
        <v>#N/A</v>
      </c>
      <c r="O103" s="57" t="e">
        <f t="shared" si="30"/>
        <v>#N/A</v>
      </c>
      <c r="P103" s="57" t="e">
        <f t="shared" si="30"/>
        <v>#N/A</v>
      </c>
      <c r="Q103" s="57" t="e">
        <f t="shared" si="30"/>
        <v>#N/A</v>
      </c>
      <c r="R103" s="57" t="e">
        <f t="shared" si="30"/>
        <v>#N/A</v>
      </c>
      <c r="S103" s="57" t="e">
        <f t="shared" si="30"/>
        <v>#N/A</v>
      </c>
      <c r="T103" s="57" t="e">
        <f t="shared" si="30"/>
        <v>#N/A</v>
      </c>
      <c r="U103" s="57" t="e">
        <f t="shared" si="30"/>
        <v>#N/A</v>
      </c>
      <c r="V103" s="57" t="e">
        <f t="shared" si="30"/>
        <v>#N/A</v>
      </c>
      <c r="W103" s="57" t="e">
        <f t="shared" si="30"/>
        <v>#N/A</v>
      </c>
      <c r="X103" s="57" t="e">
        <f t="shared" si="30"/>
        <v>#N/A</v>
      </c>
      <c r="Y103" s="57" t="e">
        <f t="shared" si="30"/>
        <v>#N/A</v>
      </c>
      <c r="Z103" s="57" t="e">
        <f t="shared" si="30"/>
        <v>#N/A</v>
      </c>
      <c r="AA103" s="57" t="e">
        <f t="shared" si="30"/>
        <v>#N/A</v>
      </c>
      <c r="AB103" s="57" t="e">
        <f t="shared" si="30"/>
        <v>#N/A</v>
      </c>
      <c r="AC103" s="57" t="e">
        <f t="shared" si="30"/>
        <v>#N/A</v>
      </c>
      <c r="AD103" s="57" t="e">
        <f t="shared" si="30"/>
        <v>#N/A</v>
      </c>
      <c r="AE103" s="57" t="e">
        <f t="shared" si="30"/>
        <v>#N/A</v>
      </c>
      <c r="AF103" s="57" t="e">
        <f t="shared" si="30"/>
        <v>#N/A</v>
      </c>
      <c r="AG103" s="57" t="e">
        <f t="shared" si="30"/>
        <v>#N/A</v>
      </c>
      <c r="AH103" s="57" t="e">
        <f t="shared" si="30"/>
        <v>#N/A</v>
      </c>
      <c r="AI103" s="57" t="e">
        <f t="shared" si="30"/>
        <v>#N/A</v>
      </c>
      <c r="AJ103" s="57" t="e">
        <f t="shared" si="30"/>
        <v>#N/A</v>
      </c>
      <c r="AK103" s="58" t="e">
        <f t="shared" si="30"/>
        <v>#N/A</v>
      </c>
    </row>
    <row r="104" spans="6:37" ht="19.5" thickBot="1">
      <c r="F104" s="94" t="s">
        <v>92</v>
      </c>
      <c r="G104" s="51">
        <f t="shared" ref="G104:AK104" si="31">G124+G144</f>
        <v>1702</v>
      </c>
      <c r="H104" s="57" t="e">
        <f t="shared" si="31"/>
        <v>#N/A</v>
      </c>
      <c r="I104" s="57" t="e">
        <f t="shared" si="31"/>
        <v>#N/A</v>
      </c>
      <c r="J104" s="57" t="e">
        <f t="shared" si="31"/>
        <v>#N/A</v>
      </c>
      <c r="K104" s="57" t="e">
        <f t="shared" si="31"/>
        <v>#N/A</v>
      </c>
      <c r="L104" s="57" t="e">
        <f t="shared" si="31"/>
        <v>#N/A</v>
      </c>
      <c r="M104" s="57" t="e">
        <f t="shared" si="31"/>
        <v>#N/A</v>
      </c>
      <c r="N104" s="57" t="e">
        <f t="shared" si="31"/>
        <v>#N/A</v>
      </c>
      <c r="O104" s="57" t="e">
        <f t="shared" si="31"/>
        <v>#N/A</v>
      </c>
      <c r="P104" s="57" t="e">
        <f t="shared" si="31"/>
        <v>#N/A</v>
      </c>
      <c r="Q104" s="57" t="e">
        <f t="shared" si="31"/>
        <v>#N/A</v>
      </c>
      <c r="R104" s="57" t="e">
        <f t="shared" si="31"/>
        <v>#N/A</v>
      </c>
      <c r="S104" s="57" t="e">
        <f t="shared" si="31"/>
        <v>#N/A</v>
      </c>
      <c r="T104" s="57" t="e">
        <f t="shared" si="31"/>
        <v>#N/A</v>
      </c>
      <c r="U104" s="57" t="e">
        <f t="shared" si="31"/>
        <v>#N/A</v>
      </c>
      <c r="V104" s="57" t="e">
        <f t="shared" si="31"/>
        <v>#N/A</v>
      </c>
      <c r="W104" s="57" t="e">
        <f t="shared" si="31"/>
        <v>#N/A</v>
      </c>
      <c r="X104" s="57" t="e">
        <f t="shared" si="31"/>
        <v>#N/A</v>
      </c>
      <c r="Y104" s="57" t="e">
        <f t="shared" si="31"/>
        <v>#N/A</v>
      </c>
      <c r="Z104" s="57" t="e">
        <f t="shared" si="31"/>
        <v>#N/A</v>
      </c>
      <c r="AA104" s="57" t="e">
        <f t="shared" si="31"/>
        <v>#N/A</v>
      </c>
      <c r="AB104" s="57" t="e">
        <f t="shared" si="31"/>
        <v>#N/A</v>
      </c>
      <c r="AC104" s="57" t="e">
        <f t="shared" si="31"/>
        <v>#N/A</v>
      </c>
      <c r="AD104" s="57" t="e">
        <f t="shared" si="31"/>
        <v>#N/A</v>
      </c>
      <c r="AE104" s="57" t="e">
        <f t="shared" si="31"/>
        <v>#N/A</v>
      </c>
      <c r="AF104" s="57" t="e">
        <f t="shared" si="31"/>
        <v>#N/A</v>
      </c>
      <c r="AG104" s="57" t="e">
        <f t="shared" si="31"/>
        <v>#N/A</v>
      </c>
      <c r="AH104" s="57" t="e">
        <f t="shared" si="31"/>
        <v>#N/A</v>
      </c>
      <c r="AI104" s="57" t="e">
        <f t="shared" si="31"/>
        <v>#N/A</v>
      </c>
      <c r="AJ104" s="57" t="e">
        <f t="shared" si="31"/>
        <v>#N/A</v>
      </c>
      <c r="AK104" s="58" t="e">
        <f t="shared" si="31"/>
        <v>#N/A</v>
      </c>
    </row>
    <row r="105" spans="6:37">
      <c r="F105" s="67" t="s">
        <v>102</v>
      </c>
      <c r="G105" s="95">
        <f t="shared" ref="G105:AK105" si="32">G83</f>
        <v>643</v>
      </c>
      <c r="H105" s="35">
        <f t="shared" si="32"/>
        <v>489</v>
      </c>
      <c r="I105" s="35">
        <f t="shared" si="32"/>
        <v>339</v>
      </c>
      <c r="J105" s="35">
        <f t="shared" si="32"/>
        <v>204</v>
      </c>
      <c r="K105" s="35">
        <f t="shared" si="32"/>
        <v>156</v>
      </c>
      <c r="L105" s="35">
        <f t="shared" si="32"/>
        <v>171</v>
      </c>
      <c r="M105" s="35">
        <f t="shared" si="32"/>
        <v>136</v>
      </c>
      <c r="N105" s="35">
        <f t="shared" si="32"/>
        <v>171</v>
      </c>
      <c r="O105" s="35">
        <f t="shared" si="32"/>
        <v>206</v>
      </c>
      <c r="P105" s="35">
        <f t="shared" si="32"/>
        <v>561</v>
      </c>
      <c r="Q105" s="35">
        <f t="shared" si="32"/>
        <v>316</v>
      </c>
      <c r="R105" s="35">
        <f t="shared" si="32"/>
        <v>371</v>
      </c>
      <c r="S105" s="35">
        <f t="shared" si="32"/>
        <v>406</v>
      </c>
      <c r="T105" s="35">
        <f t="shared" si="32"/>
        <v>461</v>
      </c>
      <c r="U105" s="35">
        <f t="shared" si="32"/>
        <v>417</v>
      </c>
      <c r="V105" s="35">
        <f t="shared" si="32"/>
        <v>383</v>
      </c>
      <c r="W105" s="35">
        <f t="shared" si="32"/>
        <v>463</v>
      </c>
      <c r="X105" s="35">
        <f t="shared" si="32"/>
        <v>433</v>
      </c>
      <c r="Y105" s="35">
        <f t="shared" si="32"/>
        <v>423</v>
      </c>
      <c r="Z105" s="35">
        <f t="shared" si="32"/>
        <v>2713</v>
      </c>
      <c r="AA105" s="35">
        <f t="shared" si="32"/>
        <v>2556</v>
      </c>
      <c r="AB105" s="35">
        <f t="shared" si="32"/>
        <v>2399</v>
      </c>
      <c r="AC105" s="35">
        <f t="shared" si="32"/>
        <v>2222</v>
      </c>
      <c r="AD105" s="35">
        <f t="shared" si="32"/>
        <v>2065</v>
      </c>
      <c r="AE105" s="35">
        <f t="shared" si="32"/>
        <v>1908</v>
      </c>
      <c r="AF105" s="35">
        <f t="shared" si="32"/>
        <v>1762</v>
      </c>
      <c r="AG105" s="35">
        <f t="shared" si="32"/>
        <v>1616</v>
      </c>
      <c r="AH105" s="35">
        <f t="shared" si="32"/>
        <v>1250</v>
      </c>
      <c r="AI105" s="35">
        <f t="shared" si="32"/>
        <v>0</v>
      </c>
      <c r="AJ105" s="35">
        <f t="shared" si="32"/>
        <v>0</v>
      </c>
      <c r="AK105" s="37">
        <f t="shared" si="32"/>
        <v>0</v>
      </c>
    </row>
    <row r="106" spans="6:37" ht="19.5" thickBot="1">
      <c r="F106" s="61" t="s">
        <v>103</v>
      </c>
      <c r="G106" s="45">
        <f>G104-G105</f>
        <v>1059</v>
      </c>
      <c r="H106" s="45" t="e">
        <f t="shared" ref="H106:O106" si="33">H104-H105</f>
        <v>#N/A</v>
      </c>
      <c r="I106" s="45" t="e">
        <f t="shared" si="33"/>
        <v>#N/A</v>
      </c>
      <c r="J106" s="45" t="e">
        <f t="shared" si="33"/>
        <v>#N/A</v>
      </c>
      <c r="K106" s="45" t="e">
        <f t="shared" si="33"/>
        <v>#N/A</v>
      </c>
      <c r="L106" s="45" t="e">
        <f t="shared" si="33"/>
        <v>#N/A</v>
      </c>
      <c r="M106" s="45" t="e">
        <f t="shared" si="33"/>
        <v>#N/A</v>
      </c>
      <c r="N106" s="45" t="e">
        <f t="shared" si="33"/>
        <v>#N/A</v>
      </c>
      <c r="O106" s="45" t="e">
        <f t="shared" si="33"/>
        <v>#N/A</v>
      </c>
      <c r="P106" s="45" t="e">
        <f t="shared" ref="P106" si="34">P104-P105</f>
        <v>#N/A</v>
      </c>
      <c r="Q106" s="45" t="e">
        <f t="shared" ref="Q106" si="35">Q104-Q105</f>
        <v>#N/A</v>
      </c>
      <c r="R106" s="45" t="e">
        <f t="shared" ref="R106" si="36">R104-R105</f>
        <v>#N/A</v>
      </c>
      <c r="S106" s="45" t="e">
        <f t="shared" ref="S106" si="37">S104-S105</f>
        <v>#N/A</v>
      </c>
      <c r="T106" s="45" t="e">
        <f t="shared" ref="T106" si="38">T104-T105</f>
        <v>#N/A</v>
      </c>
      <c r="U106" s="45" t="e">
        <f t="shared" ref="U106" si="39">U104-U105</f>
        <v>#N/A</v>
      </c>
      <c r="V106" s="45" t="e">
        <f t="shared" ref="V106" si="40">V104-V105</f>
        <v>#N/A</v>
      </c>
      <c r="W106" s="45" t="e">
        <f t="shared" ref="W106" si="41">W104-W105</f>
        <v>#N/A</v>
      </c>
      <c r="X106" s="45" t="e">
        <f t="shared" ref="X106" si="42">X104-X105</f>
        <v>#N/A</v>
      </c>
      <c r="Y106" s="45" t="e">
        <f t="shared" ref="Y106" si="43">Y104-Y105</f>
        <v>#N/A</v>
      </c>
      <c r="Z106" s="45" t="e">
        <f t="shared" ref="Z106" si="44">Z104-Z105</f>
        <v>#N/A</v>
      </c>
      <c r="AA106" s="45" t="e">
        <f t="shared" ref="AA106" si="45">AA104-AA105</f>
        <v>#N/A</v>
      </c>
      <c r="AB106" s="45" t="e">
        <f t="shared" ref="AB106" si="46">AB104-AB105</f>
        <v>#N/A</v>
      </c>
      <c r="AC106" s="45" t="e">
        <f t="shared" ref="AC106" si="47">AC104-AC105</f>
        <v>#N/A</v>
      </c>
      <c r="AD106" s="45" t="e">
        <f t="shared" ref="AD106" si="48">AD104-AD105</f>
        <v>#N/A</v>
      </c>
      <c r="AE106" s="45" t="e">
        <f t="shared" ref="AE106" si="49">AE104-AE105</f>
        <v>#N/A</v>
      </c>
      <c r="AF106" s="45" t="e">
        <f t="shared" ref="AF106" si="50">AF104-AF105</f>
        <v>#N/A</v>
      </c>
      <c r="AG106" s="45" t="e">
        <f t="shared" ref="AG106" si="51">AG104-AG105</f>
        <v>#N/A</v>
      </c>
      <c r="AH106" s="45" t="e">
        <f t="shared" ref="AH106" si="52">AH104-AH105</f>
        <v>#N/A</v>
      </c>
      <c r="AI106" s="45" t="e">
        <f t="shared" ref="AI106" si="53">AI104-AI105</f>
        <v>#N/A</v>
      </c>
      <c r="AJ106" s="45" t="e">
        <f t="shared" ref="AJ106" si="54">AJ104-AJ105</f>
        <v>#N/A</v>
      </c>
      <c r="AK106" s="45" t="e">
        <f t="shared" ref="AK106" si="55">AK104-AK105</f>
        <v>#N/A</v>
      </c>
    </row>
    <row r="110" spans="6:37" ht="24">
      <c r="F110" s="54" t="s">
        <v>146</v>
      </c>
    </row>
    <row r="111" spans="6:37" ht="19.5" thickBot="1"/>
    <row r="112" spans="6:37" ht="19.5" thickBot="1">
      <c r="F112" s="91" t="s">
        <v>104</v>
      </c>
      <c r="G112" s="92">
        <v>2025</v>
      </c>
      <c r="H112" s="92">
        <v>2026</v>
      </c>
      <c r="I112" s="92">
        <v>2027</v>
      </c>
      <c r="J112" s="92">
        <v>2028</v>
      </c>
      <c r="K112" s="92">
        <v>2029</v>
      </c>
      <c r="L112" s="92">
        <v>2030</v>
      </c>
      <c r="M112" s="92">
        <v>2031</v>
      </c>
      <c r="N112" s="92">
        <v>2032</v>
      </c>
      <c r="O112" s="92">
        <v>2033</v>
      </c>
      <c r="P112" s="92">
        <v>2034</v>
      </c>
      <c r="Q112" s="92">
        <v>2035</v>
      </c>
      <c r="R112" s="92">
        <v>2036</v>
      </c>
      <c r="S112" s="92">
        <v>2037</v>
      </c>
      <c r="T112" s="92">
        <v>2038</v>
      </c>
      <c r="U112" s="92">
        <v>2039</v>
      </c>
      <c r="V112" s="92">
        <v>2040</v>
      </c>
      <c r="W112" s="92">
        <v>2041</v>
      </c>
      <c r="X112" s="92">
        <v>2042</v>
      </c>
      <c r="Y112" s="92">
        <v>2043</v>
      </c>
      <c r="Z112" s="92">
        <v>2044</v>
      </c>
      <c r="AA112" s="92">
        <v>2045</v>
      </c>
      <c r="AB112" s="92">
        <v>2046</v>
      </c>
      <c r="AC112" s="92">
        <v>2047</v>
      </c>
      <c r="AD112" s="92">
        <v>2048</v>
      </c>
      <c r="AE112" s="92">
        <v>2049</v>
      </c>
      <c r="AF112" s="92">
        <v>2050</v>
      </c>
      <c r="AG112" s="92">
        <v>2051</v>
      </c>
      <c r="AH112" s="92">
        <v>2052</v>
      </c>
      <c r="AI112" s="92">
        <v>2053</v>
      </c>
      <c r="AJ112" s="92">
        <v>2054</v>
      </c>
      <c r="AK112" s="93">
        <v>2055</v>
      </c>
    </row>
    <row r="113" spans="6:37">
      <c r="F113" s="87" t="s">
        <v>93</v>
      </c>
      <c r="G113" s="56">
        <f>1701-400</f>
        <v>1301</v>
      </c>
      <c r="H113" s="57">
        <v>1289</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94</v>
      </c>
      <c r="G114" s="56">
        <v>1026</v>
      </c>
      <c r="H114" s="57">
        <v>1033</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95</v>
      </c>
      <c r="G115" s="56">
        <v>1080</v>
      </c>
      <c r="H115" s="57">
        <v>1058</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96</v>
      </c>
      <c r="G116" s="56">
        <v>1076</v>
      </c>
      <c r="H116" s="57">
        <v>1064</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97</v>
      </c>
      <c r="G117" s="56">
        <v>1124</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98</v>
      </c>
      <c r="G118" s="56">
        <v>1118</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99</v>
      </c>
      <c r="G119" s="56">
        <v>1173</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55" t="s">
        <v>100</v>
      </c>
      <c r="G120" s="56">
        <v>1171</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8" t="s">
        <v>101</v>
      </c>
      <c r="G121" s="56">
        <v>1230</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88" t="s">
        <v>90</v>
      </c>
      <c r="G122" s="56">
        <v>1224</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c r="F123" s="55" t="s">
        <v>91</v>
      </c>
      <c r="G123" s="56">
        <v>1272</v>
      </c>
      <c r="H123" s="57" t="e">
        <v>#N/A</v>
      </c>
      <c r="I123" s="57" t="e">
        <v>#N/A</v>
      </c>
      <c r="J123" s="57" t="e">
        <v>#N/A</v>
      </c>
      <c r="K123" s="57" t="e">
        <v>#N/A</v>
      </c>
      <c r="L123" s="57" t="e">
        <v>#N/A</v>
      </c>
      <c r="M123" s="57" t="e">
        <v>#N/A</v>
      </c>
      <c r="N123" s="57" t="e">
        <v>#N/A</v>
      </c>
      <c r="O123" s="57" t="e">
        <v>#N/A</v>
      </c>
      <c r="P123" s="57" t="e">
        <v>#N/A</v>
      </c>
      <c r="Q123" s="57" t="e">
        <v>#N/A</v>
      </c>
      <c r="R123" s="57" t="e">
        <v>#N/A</v>
      </c>
      <c r="S123" s="57" t="e">
        <v>#N/A</v>
      </c>
      <c r="T123" s="57" t="e">
        <v>#N/A</v>
      </c>
      <c r="U123" s="57" t="e">
        <v>#N/A</v>
      </c>
      <c r="V123" s="57" t="e">
        <v>#N/A</v>
      </c>
      <c r="W123" s="57" t="e">
        <v>#N/A</v>
      </c>
      <c r="X123" s="57" t="e">
        <v>#N/A</v>
      </c>
      <c r="Y123" s="57" t="e">
        <v>#N/A</v>
      </c>
      <c r="Z123" s="57" t="e">
        <v>#N/A</v>
      </c>
      <c r="AA123" s="57" t="e">
        <v>#N/A</v>
      </c>
      <c r="AB123" s="57" t="e">
        <v>#N/A</v>
      </c>
      <c r="AC123" s="57" t="e">
        <v>#N/A</v>
      </c>
      <c r="AD123" s="57" t="e">
        <v>#N/A</v>
      </c>
      <c r="AE123" s="57" t="e">
        <v>#N/A</v>
      </c>
      <c r="AF123" s="57" t="e">
        <v>#N/A</v>
      </c>
      <c r="AG123" s="57" t="e">
        <v>#N/A</v>
      </c>
      <c r="AH123" s="57" t="e">
        <v>#N/A</v>
      </c>
      <c r="AI123" s="57" t="e">
        <v>#N/A</v>
      </c>
      <c r="AJ123" s="57" t="e">
        <v>#N/A</v>
      </c>
      <c r="AK123" s="58" t="e">
        <v>#N/A</v>
      </c>
    </row>
    <row r="124" spans="6:37" ht="19.5" thickBot="1">
      <c r="F124" s="97" t="s">
        <v>92</v>
      </c>
      <c r="G124" s="51">
        <v>1264</v>
      </c>
      <c r="H124" s="89" t="e">
        <v>#N/A</v>
      </c>
      <c r="I124" s="89" t="e">
        <v>#N/A</v>
      </c>
      <c r="J124" s="89" t="e">
        <v>#N/A</v>
      </c>
      <c r="K124" s="89" t="e">
        <v>#N/A</v>
      </c>
      <c r="L124" s="89" t="e">
        <v>#N/A</v>
      </c>
      <c r="M124" s="89" t="e">
        <v>#N/A</v>
      </c>
      <c r="N124" s="89" t="e">
        <v>#N/A</v>
      </c>
      <c r="O124" s="89" t="e">
        <v>#N/A</v>
      </c>
      <c r="P124" s="89" t="e">
        <v>#N/A</v>
      </c>
      <c r="Q124" s="89" t="e">
        <v>#N/A</v>
      </c>
      <c r="R124" s="89" t="e">
        <v>#N/A</v>
      </c>
      <c r="S124" s="89" t="e">
        <v>#N/A</v>
      </c>
      <c r="T124" s="89" t="e">
        <v>#N/A</v>
      </c>
      <c r="U124" s="89" t="e">
        <v>#N/A</v>
      </c>
      <c r="V124" s="89" t="e">
        <v>#N/A</v>
      </c>
      <c r="W124" s="89" t="e">
        <v>#N/A</v>
      </c>
      <c r="X124" s="89" t="e">
        <v>#N/A</v>
      </c>
      <c r="Y124" s="89" t="e">
        <v>#N/A</v>
      </c>
      <c r="Z124" s="89" t="e">
        <v>#N/A</v>
      </c>
      <c r="AA124" s="89" t="e">
        <v>#N/A</v>
      </c>
      <c r="AB124" s="89" t="e">
        <v>#N/A</v>
      </c>
      <c r="AC124" s="89" t="e">
        <v>#N/A</v>
      </c>
      <c r="AD124" s="89" t="e">
        <v>#N/A</v>
      </c>
      <c r="AE124" s="89" t="e">
        <v>#N/A</v>
      </c>
      <c r="AF124" s="89" t="e">
        <v>#N/A</v>
      </c>
      <c r="AG124" s="89" t="e">
        <v>#N/A</v>
      </c>
      <c r="AH124" s="89" t="e">
        <v>#N/A</v>
      </c>
      <c r="AI124" s="89" t="e">
        <v>#N/A</v>
      </c>
      <c r="AJ124" s="89" t="e">
        <v>#N/A</v>
      </c>
      <c r="AK124" s="52" t="e">
        <v>#N/A</v>
      </c>
    </row>
    <row r="125" spans="6:37">
      <c r="F125" s="59" t="s">
        <v>102</v>
      </c>
      <c r="G125" s="46">
        <f t="shared" ref="G125:AK125" si="56">G59</f>
        <v>656</v>
      </c>
      <c r="H125" s="47">
        <f t="shared" si="56"/>
        <v>495</v>
      </c>
      <c r="I125" s="47">
        <f t="shared" si="56"/>
        <v>338</v>
      </c>
      <c r="J125" s="47">
        <f t="shared" si="56"/>
        <v>196</v>
      </c>
      <c r="K125" s="47">
        <f t="shared" si="56"/>
        <v>141</v>
      </c>
      <c r="L125" s="47">
        <f t="shared" si="56"/>
        <v>149</v>
      </c>
      <c r="M125" s="47">
        <f t="shared" si="56"/>
        <v>107</v>
      </c>
      <c r="N125" s="47">
        <f t="shared" si="56"/>
        <v>135</v>
      </c>
      <c r="O125" s="47">
        <f t="shared" si="56"/>
        <v>163</v>
      </c>
      <c r="P125" s="47">
        <f t="shared" si="56"/>
        <v>511</v>
      </c>
      <c r="Q125" s="47">
        <f t="shared" si="56"/>
        <v>259</v>
      </c>
      <c r="R125" s="47">
        <f t="shared" si="56"/>
        <v>307</v>
      </c>
      <c r="S125" s="47">
        <f t="shared" si="56"/>
        <v>335</v>
      </c>
      <c r="T125" s="47">
        <f t="shared" si="56"/>
        <v>383</v>
      </c>
      <c r="U125" s="47">
        <f t="shared" si="56"/>
        <v>332</v>
      </c>
      <c r="V125" s="47">
        <f t="shared" si="56"/>
        <v>291</v>
      </c>
      <c r="W125" s="47">
        <f t="shared" si="56"/>
        <v>364</v>
      </c>
      <c r="X125" s="47">
        <f t="shared" si="56"/>
        <v>327</v>
      </c>
      <c r="Y125" s="47">
        <f t="shared" si="56"/>
        <v>310</v>
      </c>
      <c r="Z125" s="47">
        <f t="shared" si="56"/>
        <v>2593</v>
      </c>
      <c r="AA125" s="47">
        <f t="shared" si="56"/>
        <v>2429</v>
      </c>
      <c r="AB125" s="47">
        <f t="shared" si="56"/>
        <v>2265</v>
      </c>
      <c r="AC125" s="47">
        <f t="shared" si="56"/>
        <v>2081</v>
      </c>
      <c r="AD125" s="47">
        <f t="shared" si="56"/>
        <v>1917</v>
      </c>
      <c r="AE125" s="47">
        <f t="shared" si="56"/>
        <v>1753</v>
      </c>
      <c r="AF125" s="47">
        <f t="shared" si="56"/>
        <v>1594</v>
      </c>
      <c r="AG125" s="47">
        <f t="shared" si="56"/>
        <v>1435</v>
      </c>
      <c r="AH125" s="47">
        <f t="shared" si="56"/>
        <v>1056</v>
      </c>
      <c r="AI125" s="47">
        <f t="shared" si="56"/>
        <v>0</v>
      </c>
      <c r="AJ125" s="47">
        <f t="shared" si="56"/>
        <v>0</v>
      </c>
      <c r="AK125" s="90">
        <f t="shared" si="56"/>
        <v>0</v>
      </c>
    </row>
    <row r="126" spans="6:37" ht="19.5" thickBot="1">
      <c r="F126" s="61" t="s">
        <v>103</v>
      </c>
      <c r="G126" s="45">
        <f>G124-G125</f>
        <v>608</v>
      </c>
      <c r="H126" s="45" t="e">
        <f t="shared" ref="H126:AK126" si="57">H124-H125</f>
        <v>#N/A</v>
      </c>
      <c r="I126" s="45" t="e">
        <f t="shared" si="57"/>
        <v>#N/A</v>
      </c>
      <c r="J126" s="45" t="e">
        <f t="shared" si="57"/>
        <v>#N/A</v>
      </c>
      <c r="K126" s="45" t="e">
        <f t="shared" si="57"/>
        <v>#N/A</v>
      </c>
      <c r="L126" s="45" t="e">
        <f t="shared" si="57"/>
        <v>#N/A</v>
      </c>
      <c r="M126" s="45" t="e">
        <f t="shared" si="57"/>
        <v>#N/A</v>
      </c>
      <c r="N126" s="45" t="e">
        <f t="shared" si="57"/>
        <v>#N/A</v>
      </c>
      <c r="O126" s="45" t="e">
        <f t="shared" si="57"/>
        <v>#N/A</v>
      </c>
      <c r="P126" s="45" t="e">
        <f t="shared" si="57"/>
        <v>#N/A</v>
      </c>
      <c r="Q126" s="45" t="e">
        <f t="shared" si="57"/>
        <v>#N/A</v>
      </c>
      <c r="R126" s="45" t="e">
        <f t="shared" si="57"/>
        <v>#N/A</v>
      </c>
      <c r="S126" s="45" t="e">
        <f t="shared" si="57"/>
        <v>#N/A</v>
      </c>
      <c r="T126" s="45" t="e">
        <f t="shared" si="57"/>
        <v>#N/A</v>
      </c>
      <c r="U126" s="45" t="e">
        <f t="shared" si="57"/>
        <v>#N/A</v>
      </c>
      <c r="V126" s="45" t="e">
        <f t="shared" si="57"/>
        <v>#N/A</v>
      </c>
      <c r="W126" s="45" t="e">
        <f t="shared" si="57"/>
        <v>#N/A</v>
      </c>
      <c r="X126" s="45" t="e">
        <f t="shared" si="57"/>
        <v>#N/A</v>
      </c>
      <c r="Y126" s="45" t="e">
        <f t="shared" si="57"/>
        <v>#N/A</v>
      </c>
      <c r="Z126" s="45" t="e">
        <f t="shared" si="57"/>
        <v>#N/A</v>
      </c>
      <c r="AA126" s="45" t="e">
        <f t="shared" si="57"/>
        <v>#N/A</v>
      </c>
      <c r="AB126" s="45" t="e">
        <f t="shared" si="57"/>
        <v>#N/A</v>
      </c>
      <c r="AC126" s="45" t="e">
        <f t="shared" si="57"/>
        <v>#N/A</v>
      </c>
      <c r="AD126" s="45" t="e">
        <f t="shared" si="57"/>
        <v>#N/A</v>
      </c>
      <c r="AE126" s="45" t="e">
        <f t="shared" si="57"/>
        <v>#N/A</v>
      </c>
      <c r="AF126" s="45" t="e">
        <f t="shared" si="57"/>
        <v>#N/A</v>
      </c>
      <c r="AG126" s="45" t="e">
        <f t="shared" si="57"/>
        <v>#N/A</v>
      </c>
      <c r="AH126" s="45" t="e">
        <f t="shared" si="57"/>
        <v>#N/A</v>
      </c>
      <c r="AI126" s="45" t="e">
        <f t="shared" si="57"/>
        <v>#N/A</v>
      </c>
      <c r="AJ126" s="45" t="e">
        <f t="shared" si="57"/>
        <v>#N/A</v>
      </c>
      <c r="AK126" s="45" t="e">
        <f t="shared" si="57"/>
        <v>#N/A</v>
      </c>
    </row>
    <row r="130" spans="5:37" ht="24">
      <c r="F130" s="54" t="s">
        <v>147</v>
      </c>
    </row>
    <row r="131" spans="5:37" ht="19.5" thickBot="1"/>
    <row r="132" spans="5:37" ht="19.5" thickBot="1">
      <c r="F132" s="91" t="s">
        <v>104</v>
      </c>
      <c r="G132" s="92">
        <v>2025</v>
      </c>
      <c r="H132" s="92">
        <v>2026</v>
      </c>
      <c r="I132" s="92">
        <v>2027</v>
      </c>
      <c r="J132" s="92">
        <v>2028</v>
      </c>
      <c r="K132" s="92">
        <v>2029</v>
      </c>
      <c r="L132" s="92">
        <v>2030</v>
      </c>
      <c r="M132" s="92">
        <v>2031</v>
      </c>
      <c r="N132" s="92">
        <v>2032</v>
      </c>
      <c r="O132" s="92">
        <v>2033</v>
      </c>
      <c r="P132" s="92">
        <v>2034</v>
      </c>
      <c r="Q132" s="92">
        <v>2035</v>
      </c>
      <c r="R132" s="92">
        <v>2036</v>
      </c>
      <c r="S132" s="92">
        <v>2037</v>
      </c>
      <c r="T132" s="92">
        <v>2038</v>
      </c>
      <c r="U132" s="92">
        <v>2039</v>
      </c>
      <c r="V132" s="92">
        <v>2040</v>
      </c>
      <c r="W132" s="92">
        <v>2041</v>
      </c>
      <c r="X132" s="92">
        <v>2042</v>
      </c>
      <c r="Y132" s="92">
        <v>2043</v>
      </c>
      <c r="Z132" s="92">
        <v>2044</v>
      </c>
      <c r="AA132" s="92">
        <v>2045</v>
      </c>
      <c r="AB132" s="92">
        <v>2046</v>
      </c>
      <c r="AC132" s="92">
        <v>2047</v>
      </c>
      <c r="AD132" s="92">
        <v>2048</v>
      </c>
      <c r="AE132" s="92">
        <v>2049</v>
      </c>
      <c r="AF132" s="92">
        <v>2050</v>
      </c>
      <c r="AG132" s="92">
        <v>2051</v>
      </c>
      <c r="AH132" s="92">
        <v>2052</v>
      </c>
      <c r="AI132" s="92">
        <v>2053</v>
      </c>
      <c r="AJ132" s="92">
        <v>2054</v>
      </c>
      <c r="AK132" s="93">
        <v>2055</v>
      </c>
    </row>
    <row r="133" spans="5:37">
      <c r="F133" s="87" t="s">
        <v>93</v>
      </c>
      <c r="G133" s="56">
        <f>388+24+400</f>
        <v>812</v>
      </c>
      <c r="H133" s="57">
        <v>402</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94</v>
      </c>
      <c r="G134" s="56">
        <v>763</v>
      </c>
      <c r="H134" s="57">
        <v>368</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95</v>
      </c>
      <c r="G135" s="56">
        <v>733</v>
      </c>
      <c r="H135" s="57">
        <v>345</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96</v>
      </c>
      <c r="G136" s="56">
        <f>691</f>
        <v>691</v>
      </c>
      <c r="H136" s="57">
        <v>322</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97</v>
      </c>
      <c r="G137" s="56">
        <v>669</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98</v>
      </c>
      <c r="G138" s="56">
        <v>630</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99</v>
      </c>
      <c r="G139" s="56">
        <v>613</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55" t="s">
        <v>100</v>
      </c>
      <c r="G140" s="56">
        <f>596-18-1</f>
        <v>577</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8" t="s">
        <v>101</v>
      </c>
      <c r="G141" s="56">
        <v>536</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88" t="s">
        <v>90</v>
      </c>
      <c r="G142" s="56">
        <v>495</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c r="F143" s="55" t="s">
        <v>91</v>
      </c>
      <c r="G143" s="56">
        <v>459</v>
      </c>
      <c r="H143" s="57" t="e">
        <v>#N/A</v>
      </c>
      <c r="I143" s="57" t="e">
        <v>#N/A</v>
      </c>
      <c r="J143" s="57" t="e">
        <v>#N/A</v>
      </c>
      <c r="K143" s="57" t="e">
        <v>#N/A</v>
      </c>
      <c r="L143" s="57" t="e">
        <v>#N/A</v>
      </c>
      <c r="M143" s="57" t="e">
        <v>#N/A</v>
      </c>
      <c r="N143" s="57" t="e">
        <v>#N/A</v>
      </c>
      <c r="O143" s="57" t="e">
        <v>#N/A</v>
      </c>
      <c r="P143" s="57" t="e">
        <v>#N/A</v>
      </c>
      <c r="Q143" s="57" t="e">
        <v>#N/A</v>
      </c>
      <c r="R143" s="57" t="e">
        <v>#N/A</v>
      </c>
      <c r="S143" s="57" t="e">
        <v>#N/A</v>
      </c>
      <c r="T143" s="57" t="e">
        <v>#N/A</v>
      </c>
      <c r="U143" s="57" t="e">
        <v>#N/A</v>
      </c>
      <c r="V143" s="57" t="e">
        <v>#N/A</v>
      </c>
      <c r="W143" s="57" t="e">
        <v>#N/A</v>
      </c>
      <c r="X143" s="57" t="e">
        <v>#N/A</v>
      </c>
      <c r="Y143" s="57" t="e">
        <v>#N/A</v>
      </c>
      <c r="Z143" s="57" t="e">
        <v>#N/A</v>
      </c>
      <c r="AA143" s="57" t="e">
        <v>#N/A</v>
      </c>
      <c r="AB143" s="57" t="e">
        <v>#N/A</v>
      </c>
      <c r="AC143" s="57" t="e">
        <v>#N/A</v>
      </c>
      <c r="AD143" s="57" t="e">
        <v>#N/A</v>
      </c>
      <c r="AE143" s="57" t="e">
        <v>#N/A</v>
      </c>
      <c r="AF143" s="57" t="e">
        <v>#N/A</v>
      </c>
      <c r="AG143" s="57" t="e">
        <v>#N/A</v>
      </c>
      <c r="AH143" s="57" t="e">
        <v>#N/A</v>
      </c>
      <c r="AI143" s="57" t="e">
        <v>#N/A</v>
      </c>
      <c r="AJ143" s="57" t="e">
        <v>#N/A</v>
      </c>
      <c r="AK143" s="58" t="e">
        <v>#N/A</v>
      </c>
    </row>
    <row r="144" spans="5:37" ht="19.5" thickBot="1">
      <c r="F144" s="96" t="s">
        <v>92</v>
      </c>
      <c r="G144" s="51">
        <v>438</v>
      </c>
      <c r="H144" s="89" t="e">
        <v>#N/A</v>
      </c>
      <c r="I144" s="89" t="e">
        <v>#N/A</v>
      </c>
      <c r="J144" s="89" t="e">
        <v>#N/A</v>
      </c>
      <c r="K144" s="89" t="e">
        <v>#N/A</v>
      </c>
      <c r="L144" s="89" t="e">
        <v>#N/A</v>
      </c>
      <c r="M144" s="89" t="e">
        <v>#N/A</v>
      </c>
      <c r="N144" s="89" t="e">
        <v>#N/A</v>
      </c>
      <c r="O144" s="89" t="e">
        <v>#N/A</v>
      </c>
      <c r="P144" s="89" t="e">
        <v>#N/A</v>
      </c>
      <c r="Q144" s="89" t="e">
        <v>#N/A</v>
      </c>
      <c r="R144" s="89" t="e">
        <v>#N/A</v>
      </c>
      <c r="S144" s="89" t="e">
        <v>#N/A</v>
      </c>
      <c r="T144" s="89" t="e">
        <v>#N/A</v>
      </c>
      <c r="U144" s="89" t="e">
        <v>#N/A</v>
      </c>
      <c r="V144" s="89" t="e">
        <v>#N/A</v>
      </c>
      <c r="W144" s="89" t="e">
        <v>#N/A</v>
      </c>
      <c r="X144" s="89" t="e">
        <v>#N/A</v>
      </c>
      <c r="Y144" s="89" t="e">
        <v>#N/A</v>
      </c>
      <c r="Z144" s="89" t="e">
        <v>#N/A</v>
      </c>
      <c r="AA144" s="89" t="e">
        <v>#N/A</v>
      </c>
      <c r="AB144" s="89" t="e">
        <v>#N/A</v>
      </c>
      <c r="AC144" s="89" t="e">
        <v>#N/A</v>
      </c>
      <c r="AD144" s="89" t="e">
        <v>#N/A</v>
      </c>
      <c r="AE144" s="89" t="e">
        <v>#N/A</v>
      </c>
      <c r="AF144" s="89" t="e">
        <v>#N/A</v>
      </c>
      <c r="AG144" s="89" t="e">
        <v>#N/A</v>
      </c>
      <c r="AH144" s="89" t="e">
        <v>#N/A</v>
      </c>
      <c r="AI144" s="89" t="e">
        <v>#N/A</v>
      </c>
      <c r="AJ144" s="89" t="e">
        <v>#N/A</v>
      </c>
      <c r="AK144" s="52" t="e">
        <v>#N/A</v>
      </c>
    </row>
    <row r="145" spans="6:37">
      <c r="F145" s="59" t="s">
        <v>102</v>
      </c>
      <c r="G145" s="46">
        <f t="shared" ref="G145:AK145" si="58">G81</f>
        <v>-13</v>
      </c>
      <c r="H145" s="47">
        <f>H81</f>
        <v>-6</v>
      </c>
      <c r="I145" s="47">
        <f t="shared" si="58"/>
        <v>1</v>
      </c>
      <c r="J145" s="47">
        <f t="shared" si="58"/>
        <v>8</v>
      </c>
      <c r="K145" s="47">
        <f t="shared" si="58"/>
        <v>15</v>
      </c>
      <c r="L145" s="47">
        <f t="shared" si="58"/>
        <v>22</v>
      </c>
      <c r="M145" s="47">
        <f t="shared" si="58"/>
        <v>29</v>
      </c>
      <c r="N145" s="47">
        <f t="shared" si="58"/>
        <v>36</v>
      </c>
      <c r="O145" s="47">
        <f t="shared" si="58"/>
        <v>43</v>
      </c>
      <c r="P145" s="47">
        <f t="shared" si="58"/>
        <v>50</v>
      </c>
      <c r="Q145" s="47">
        <f t="shared" si="58"/>
        <v>57</v>
      </c>
      <c r="R145" s="47">
        <f t="shared" si="58"/>
        <v>64</v>
      </c>
      <c r="S145" s="47">
        <f t="shared" si="58"/>
        <v>71</v>
      </c>
      <c r="T145" s="47">
        <f t="shared" si="58"/>
        <v>78</v>
      </c>
      <c r="U145" s="47">
        <f t="shared" si="58"/>
        <v>85</v>
      </c>
      <c r="V145" s="47">
        <f t="shared" si="58"/>
        <v>92</v>
      </c>
      <c r="W145" s="47">
        <f t="shared" si="58"/>
        <v>99</v>
      </c>
      <c r="X145" s="47">
        <f t="shared" si="58"/>
        <v>106</v>
      </c>
      <c r="Y145" s="47">
        <f t="shared" si="58"/>
        <v>113</v>
      </c>
      <c r="Z145" s="47">
        <f t="shared" si="58"/>
        <v>120</v>
      </c>
      <c r="AA145" s="47">
        <f t="shared" si="58"/>
        <v>127</v>
      </c>
      <c r="AB145" s="47">
        <f t="shared" si="58"/>
        <v>134</v>
      </c>
      <c r="AC145" s="47">
        <f t="shared" si="58"/>
        <v>141</v>
      </c>
      <c r="AD145" s="47">
        <f t="shared" si="58"/>
        <v>148</v>
      </c>
      <c r="AE145" s="47">
        <f t="shared" si="58"/>
        <v>155</v>
      </c>
      <c r="AF145" s="47">
        <f t="shared" si="58"/>
        <v>168</v>
      </c>
      <c r="AG145" s="47">
        <f t="shared" si="58"/>
        <v>181</v>
      </c>
      <c r="AH145" s="47">
        <f t="shared" si="58"/>
        <v>194</v>
      </c>
      <c r="AI145" s="47">
        <f t="shared" si="58"/>
        <v>0</v>
      </c>
      <c r="AJ145" s="47">
        <f t="shared" si="58"/>
        <v>0</v>
      </c>
      <c r="AK145" s="90">
        <f t="shared" si="58"/>
        <v>0</v>
      </c>
    </row>
    <row r="146" spans="6:37" ht="19.5" thickBot="1">
      <c r="F146" s="61" t="s">
        <v>103</v>
      </c>
      <c r="G146" s="45">
        <f>G144-G145</f>
        <v>451</v>
      </c>
      <c r="H146" s="45" t="e">
        <f t="shared" ref="H146:AK146" si="59">H144-H145</f>
        <v>#N/A</v>
      </c>
      <c r="I146" s="45" t="e">
        <f t="shared" si="59"/>
        <v>#N/A</v>
      </c>
      <c r="J146" s="45" t="e">
        <f t="shared" si="59"/>
        <v>#N/A</v>
      </c>
      <c r="K146" s="45" t="e">
        <f t="shared" si="59"/>
        <v>#N/A</v>
      </c>
      <c r="L146" s="45" t="e">
        <f t="shared" si="59"/>
        <v>#N/A</v>
      </c>
      <c r="M146" s="45" t="e">
        <f t="shared" si="59"/>
        <v>#N/A</v>
      </c>
      <c r="N146" s="45" t="e">
        <f t="shared" si="59"/>
        <v>#N/A</v>
      </c>
      <c r="O146" s="45" t="e">
        <f t="shared" si="59"/>
        <v>#N/A</v>
      </c>
      <c r="P146" s="45" t="e">
        <f t="shared" si="59"/>
        <v>#N/A</v>
      </c>
      <c r="Q146" s="45" t="e">
        <f t="shared" si="59"/>
        <v>#N/A</v>
      </c>
      <c r="R146" s="45" t="e">
        <f t="shared" si="59"/>
        <v>#N/A</v>
      </c>
      <c r="S146" s="45" t="e">
        <f t="shared" si="59"/>
        <v>#N/A</v>
      </c>
      <c r="T146" s="45" t="e">
        <f t="shared" si="59"/>
        <v>#N/A</v>
      </c>
      <c r="U146" s="45" t="e">
        <f t="shared" si="59"/>
        <v>#N/A</v>
      </c>
      <c r="V146" s="45" t="e">
        <f t="shared" si="59"/>
        <v>#N/A</v>
      </c>
      <c r="W146" s="45" t="e">
        <f t="shared" si="59"/>
        <v>#N/A</v>
      </c>
      <c r="X146" s="45" t="e">
        <f t="shared" si="59"/>
        <v>#N/A</v>
      </c>
      <c r="Y146" s="45" t="e">
        <f t="shared" si="59"/>
        <v>#N/A</v>
      </c>
      <c r="Z146" s="45" t="e">
        <f t="shared" si="59"/>
        <v>#N/A</v>
      </c>
      <c r="AA146" s="45" t="e">
        <f t="shared" si="59"/>
        <v>#N/A</v>
      </c>
      <c r="AB146" s="45" t="e">
        <f t="shared" si="59"/>
        <v>#N/A</v>
      </c>
      <c r="AC146" s="45" t="e">
        <f t="shared" si="59"/>
        <v>#N/A</v>
      </c>
      <c r="AD146" s="45" t="e">
        <f t="shared" si="59"/>
        <v>#N/A</v>
      </c>
      <c r="AE146" s="45" t="e">
        <f t="shared" si="59"/>
        <v>#N/A</v>
      </c>
      <c r="AF146" s="45" t="e">
        <f t="shared" si="59"/>
        <v>#N/A</v>
      </c>
      <c r="AG146" s="45" t="e">
        <f t="shared" si="59"/>
        <v>#N/A</v>
      </c>
      <c r="AH146" s="45" t="e">
        <f t="shared" si="59"/>
        <v>#N/A</v>
      </c>
      <c r="AI146" s="45" t="e">
        <f t="shared" si="59"/>
        <v>#N/A</v>
      </c>
      <c r="AJ146" s="45" t="e">
        <f t="shared" si="59"/>
        <v>#N/A</v>
      </c>
      <c r="AK146" s="45" t="e">
        <f t="shared" si="59"/>
        <v>#N/A</v>
      </c>
    </row>
  </sheetData>
  <mergeCells count="42">
    <mergeCell ref="A16:A59"/>
    <mergeCell ref="B34:B36"/>
    <mergeCell ref="C34:C36"/>
    <mergeCell ref="D34:D36"/>
    <mergeCell ref="C64:C74"/>
    <mergeCell ref="D73:D74"/>
    <mergeCell ref="D24:D29"/>
    <mergeCell ref="D43:D46"/>
    <mergeCell ref="B56:C56"/>
    <mergeCell ref="B32:B33"/>
    <mergeCell ref="C39:C40"/>
    <mergeCell ref="C41:C42"/>
    <mergeCell ref="C43:C48"/>
    <mergeCell ref="B62:B63"/>
    <mergeCell ref="C62:C63"/>
    <mergeCell ref="D62:D63"/>
    <mergeCell ref="A82:A83"/>
    <mergeCell ref="C16:C17"/>
    <mergeCell ref="D16:D17"/>
    <mergeCell ref="C18:C21"/>
    <mergeCell ref="D18:D20"/>
    <mergeCell ref="C22:C23"/>
    <mergeCell ref="C24:C31"/>
    <mergeCell ref="C52:C54"/>
    <mergeCell ref="B75:B78"/>
    <mergeCell ref="C75:C78"/>
    <mergeCell ref="C32:C33"/>
    <mergeCell ref="B64:B74"/>
    <mergeCell ref="B52:B54"/>
    <mergeCell ref="B38:B48"/>
    <mergeCell ref="B16:B31"/>
    <mergeCell ref="A60:A81"/>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2026-08-03T11:47:53Z</dcterms:modified>
</cp:coreProperties>
</file>