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otal " sheetId="9" r:id="rId1"/>
    <sheet name="BOM" sheetId="11" r:id="rId2"/>
  </sheets>
  <definedNames>
    <definedName name="_xlnm.Print_Area" localSheetId="0">'Total '!$A$1:$J$46</definedName>
  </definedNames>
  <calcPr calcId="144525"/>
</workbook>
</file>

<file path=xl/sharedStrings.xml><?xml version="1.0" encoding="utf-8"?>
<sst xmlns="http://schemas.openxmlformats.org/spreadsheetml/2006/main" count="127">
  <si>
    <t>Quotation</t>
  </si>
  <si>
    <r>
      <rPr>
        <b/>
        <sz val="11"/>
        <rFont val="Tahoma"/>
        <charset val="134"/>
      </rPr>
      <t xml:space="preserve">Vendor: </t>
    </r>
    <r>
      <rPr>
        <sz val="11"/>
        <rFont val="Tahoma"/>
        <charset val="134"/>
      </rPr>
      <t>Elecrow</t>
    </r>
  </si>
  <si>
    <r>
      <rPr>
        <b/>
        <sz val="11"/>
        <rFont val="Tahoma"/>
        <charset val="134"/>
      </rPr>
      <t xml:space="preserve">Customer: </t>
    </r>
    <r>
      <rPr>
        <sz val="11"/>
        <rFont val="Tahoma"/>
        <charset val="134"/>
      </rPr>
      <t xml:space="preserve"> </t>
    </r>
  </si>
  <si>
    <t xml:space="preserve"> Customer Address </t>
  </si>
  <si>
    <t>Elecrow Address</t>
  </si>
  <si>
    <r>
      <rPr>
        <b/>
        <sz val="11"/>
        <rFont val="Tahoma"/>
        <charset val="134"/>
      </rPr>
      <t>Contact Person:</t>
    </r>
    <r>
      <rPr>
        <sz val="11"/>
        <rFont val="Tahoma"/>
        <charset val="134"/>
      </rPr>
      <t xml:space="preserve"> Nancy</t>
    </r>
  </si>
  <si>
    <r>
      <rPr>
        <b/>
        <sz val="11"/>
        <rFont val="Tahoma"/>
        <charset val="134"/>
      </rPr>
      <t>Contact Person:</t>
    </r>
    <r>
      <rPr>
        <sz val="11"/>
        <rFont val="Tahoma"/>
        <charset val="134"/>
      </rPr>
      <t xml:space="preserve"> </t>
    </r>
  </si>
  <si>
    <t xml:space="preserve">
</t>
  </si>
  <si>
    <t>8 Floor F Building, 
FuSen Industrial Park, 
Hangcheng Road, Gushu, Bao'an District, Shenzhen, 518126
China</t>
  </si>
  <si>
    <r>
      <rPr>
        <b/>
        <sz val="11"/>
        <rFont val="Tahoma"/>
        <charset val="134"/>
      </rPr>
      <t>Tel:</t>
    </r>
    <r>
      <rPr>
        <sz val="11"/>
        <rFont val="Tahoma"/>
        <charset val="134"/>
      </rPr>
      <t xml:space="preserve"> +86 0755 23204330</t>
    </r>
  </si>
  <si>
    <r>
      <rPr>
        <b/>
        <sz val="11"/>
        <rFont val="Tahoma"/>
        <charset val="134"/>
      </rPr>
      <t>Tel:</t>
    </r>
    <r>
      <rPr>
        <sz val="11"/>
        <rFont val="Tahoma"/>
        <charset val="134"/>
      </rPr>
      <t xml:space="preserve"> </t>
    </r>
  </si>
  <si>
    <r>
      <rPr>
        <b/>
        <sz val="11"/>
        <rFont val="Tahoma"/>
        <charset val="134"/>
      </rPr>
      <t>Email:</t>
    </r>
    <r>
      <rPr>
        <sz val="11"/>
        <rFont val="Tahoma"/>
        <charset val="134"/>
      </rPr>
      <t xml:space="preserve"> nancy@elecrow.com</t>
    </r>
  </si>
  <si>
    <r>
      <rPr>
        <b/>
        <sz val="11"/>
        <rFont val="Tahoma"/>
        <charset val="134"/>
      </rPr>
      <t>Email:</t>
    </r>
    <r>
      <rPr>
        <sz val="11"/>
        <rFont val="Tahoma"/>
        <charset val="134"/>
      </rPr>
      <t xml:space="preserve">
</t>
    </r>
  </si>
  <si>
    <t xml:space="preserve">Payment Method: Paypal/credit card/wire Transfer </t>
  </si>
  <si>
    <t>Date: 2018/9</t>
  </si>
  <si>
    <t>If there is any problem, please feel free to contact with me.</t>
  </si>
  <si>
    <t>For PCB Fabricate</t>
  </si>
  <si>
    <t>Project Name</t>
  </si>
  <si>
    <t>Layers</t>
  </si>
  <si>
    <t>Dimension</t>
  </si>
  <si>
    <t>Thickness</t>
  </si>
  <si>
    <t>Surface Finished</t>
  </si>
  <si>
    <t>Solder Mask</t>
  </si>
  <si>
    <t>Silkscreen</t>
  </si>
  <si>
    <t>Copper Weight</t>
  </si>
  <si>
    <t>Qty.</t>
  </si>
  <si>
    <t>Quotation/$</t>
  </si>
  <si>
    <t>Remark</t>
  </si>
  <si>
    <t>moids_infinity</t>
  </si>
  <si>
    <t>123mm * 20mm</t>
  </si>
  <si>
    <t>1.0mm</t>
  </si>
  <si>
    <t>HASL</t>
  </si>
  <si>
    <t>Matte-Black</t>
  </si>
  <si>
    <t>White</t>
  </si>
  <si>
    <t>1oz</t>
  </si>
  <si>
    <t>Stencil</t>
  </si>
  <si>
    <t>for soldering</t>
  </si>
  <si>
    <t>Total:</t>
  </si>
  <si>
    <t>For PCB Assembly</t>
  </si>
  <si>
    <t>Specifications</t>
  </si>
  <si>
    <t>Qty of boards</t>
  </si>
  <si>
    <t>Unique Parts</t>
  </si>
  <si>
    <t>Number of Components</t>
  </si>
  <si>
    <t>SMD pads</t>
  </si>
  <si>
    <t>THT pads</t>
  </si>
  <si>
    <t>Components</t>
  </si>
  <si>
    <t>Price</t>
  </si>
  <si>
    <t>for 1000 pcs</t>
  </si>
  <si>
    <t>Flashing&amp;Testing</t>
  </si>
  <si>
    <t>Shipping</t>
  </si>
  <si>
    <t>Products</t>
  </si>
  <si>
    <t>Shipping Method</t>
  </si>
  <si>
    <t>Weight/kg</t>
  </si>
  <si>
    <t>PCBAs</t>
  </si>
  <si>
    <t>OCS to Japan</t>
  </si>
  <si>
    <t>5KG</t>
  </si>
  <si>
    <t>for 300 pcs</t>
  </si>
  <si>
    <t>11KG</t>
  </si>
  <si>
    <t>for 700 pcs</t>
  </si>
  <si>
    <t>Total Quotation:</t>
  </si>
  <si>
    <t>1000 pcs</t>
  </si>
  <si>
    <t>#</t>
  </si>
  <si>
    <t>Reference</t>
  </si>
  <si>
    <t>Quantity</t>
  </si>
  <si>
    <t>Value</t>
  </si>
  <si>
    <t>Implement@elecrow</t>
  </si>
  <si>
    <t>SMT</t>
  </si>
  <si>
    <t>THT</t>
  </si>
  <si>
    <t>Original</t>
  </si>
  <si>
    <t>Unit Price</t>
  </si>
  <si>
    <t>Total Price</t>
  </si>
  <si>
    <t>source link</t>
  </si>
  <si>
    <t>C11 C12 C3 C4 C6 C7 C8</t>
  </si>
  <si>
    <t>0.1u 0603</t>
  </si>
  <si>
    <t>yes</t>
  </si>
  <si>
    <t>N</t>
  </si>
  <si>
    <t>C13 C2</t>
  </si>
  <si>
    <t>10u 0603</t>
  </si>
  <si>
    <t>https://www.digikey.jp/product-detail/ja/taiyo-yuden/AMK107ABJ106MAHT/587-3261-1-ND/4157228</t>
  </si>
  <si>
    <t>C14 C15 C16 C17</t>
  </si>
  <si>
    <t>2200p 1kV 1206</t>
  </si>
  <si>
    <t>https://www.digikey.jp/product-detail/ja/murata-electronics-north-america/GRM31BR73A472KW01L/490-3498-1-ND/789403</t>
  </si>
  <si>
    <t>C5 C9</t>
  </si>
  <si>
    <t>560p 0603</t>
  </si>
  <si>
    <t>https://www.digikey.jp/product-detail/ja/yageo/CC0603KRX7R9BB561/311-1079-1-ND/302989</t>
  </si>
  <si>
    <t>D1</t>
  </si>
  <si>
    <t>BAV19WS</t>
  </si>
  <si>
    <t>D2</t>
  </si>
  <si>
    <t>OSBL1608C1A</t>
  </si>
  <si>
    <t>DNP</t>
  </si>
  <si>
    <t>D3 D4 D5 D6</t>
  </si>
  <si>
    <t>S1M-13-F</t>
  </si>
  <si>
    <t>Y</t>
  </si>
  <si>
    <t>https://www.digikey.jp/product-detail/ja/diodes-incorporated/S1M-13-F/S1M-FDICT-ND/804909</t>
  </si>
  <si>
    <t>ECM1</t>
  </si>
  <si>
    <t>-</t>
  </si>
  <si>
    <t>no</t>
  </si>
  <si>
    <t>J1</t>
  </si>
  <si>
    <t>N/A</t>
  </si>
  <si>
    <t>JT1 JT2</t>
  </si>
  <si>
    <t>Q1 Q2 Q5</t>
  </si>
  <si>
    <t>2sc3325-y</t>
  </si>
  <si>
    <t>Q3</t>
  </si>
  <si>
    <t>2sa1313-y</t>
  </si>
  <si>
    <t>Q4</t>
  </si>
  <si>
    <t>SSM3K329R</t>
  </si>
  <si>
    <t>Q6</t>
  </si>
  <si>
    <t>2SD0965</t>
  </si>
  <si>
    <t>R10 R12 R15 R19 R9</t>
  </si>
  <si>
    <t>1M RC0603</t>
  </si>
  <si>
    <t>R11 R13</t>
  </si>
  <si>
    <t>100k RC0603</t>
  </si>
  <si>
    <t>R18</t>
  </si>
  <si>
    <t>200 RC0603</t>
  </si>
  <si>
    <t>R14 R17 R2 R4 R5 R8</t>
  </si>
  <si>
    <t>10k RC0603</t>
  </si>
  <si>
    <t>R1 R16 R3 R6 R7</t>
  </si>
  <si>
    <t>1k RC0603</t>
  </si>
  <si>
    <t>RV1</t>
  </si>
  <si>
    <t>1k</t>
  </si>
  <si>
    <t>https://www.digikey.jp/product-detail/ja/bourns-inc/TC33X-2-102E/TC33X-102ETR-ND/612857</t>
  </si>
  <si>
    <t>T1</t>
  </si>
  <si>
    <t>TP1</t>
  </si>
  <si>
    <t>U1</t>
  </si>
  <si>
    <t>LMV358</t>
  </si>
  <si>
    <t>U2</t>
  </si>
  <si>
    <t>NE555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</si>
</sst>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26" formatCode="\$#,##0.00_);[Red]\(\$#,##0.00\)"/>
    <numFmt numFmtId="41" formatCode="_ * #,##0_ ;_ * \-#,##0_ ;_ * &quot;-&quot;_ ;_ @_ "/>
    <numFmt numFmtId="176" formatCode="\$#,##0.00;[Red]\$#,##0.00"/>
    <numFmt numFmtId="177" formatCode="0.0_);[Red]\(0.0\)"/>
    <numFmt numFmtId="178" formatCode="0_);[Red]\(0\)"/>
    <numFmt numFmtId="179" formatCode="\$#,##0.000;\-\$#,##0.000"/>
    <numFmt numFmtId="180" formatCode="[$-409]d/mmm;@"/>
    <numFmt numFmtId="181" formatCode="0.00_ ;[Red]\-0.00\ "/>
    <numFmt numFmtId="182" formatCode="0.000_);[Red]\(0.000\)"/>
    <numFmt numFmtId="183" formatCode="0.00_);[Red]\(0.00\)"/>
  </numFmts>
  <fonts count="54">
    <font>
      <sz val="11"/>
      <color theme="1"/>
      <name val="宋体"/>
      <charset val="134"/>
      <scheme val="minor"/>
    </font>
    <font>
      <sz val="10"/>
      <name val="DejaVu Sans"/>
      <charset val="0"/>
    </font>
    <font>
      <sz val="10"/>
      <color theme="1"/>
      <name val="DejaVu Sans"/>
      <charset val="0"/>
    </font>
    <font>
      <b/>
      <sz val="11"/>
      <color theme="1"/>
      <name val="Arial"/>
      <charset val="134"/>
    </font>
    <font>
      <b/>
      <sz val="11"/>
      <color indexed="8"/>
      <name val="Arial"/>
      <charset val="1"/>
    </font>
    <font>
      <b/>
      <sz val="11"/>
      <name val="Arial"/>
      <charset val="1"/>
    </font>
    <font>
      <b/>
      <sz val="11"/>
      <color theme="1"/>
      <name val="Arial"/>
      <charset val="0"/>
    </font>
    <font>
      <sz val="11"/>
      <color indexed="8"/>
      <name val="Hiragino Kaku Gothic ProN"/>
      <charset val="1"/>
    </font>
    <font>
      <sz val="11"/>
      <color indexed="8"/>
      <name val="Arial"/>
      <charset val="1"/>
    </font>
    <font>
      <sz val="11"/>
      <color theme="1"/>
      <name val="Hiragino Kaku Gothic ProN"/>
      <charset val="1"/>
    </font>
    <font>
      <sz val="11"/>
      <color theme="1"/>
      <name val="Arial"/>
      <charset val="1"/>
    </font>
    <font>
      <sz val="10"/>
      <color rgb="FFFF0000"/>
      <name val="DejaVu Sans"/>
      <charset val="0"/>
    </font>
    <font>
      <sz val="11"/>
      <name val="Cambria"/>
      <charset val="1"/>
    </font>
    <font>
      <u/>
      <sz val="11"/>
      <color indexed="12"/>
      <name val="Cambria"/>
      <charset val="1"/>
    </font>
    <font>
      <sz val="11"/>
      <color theme="1"/>
      <name val="Cambria"/>
      <charset val="1"/>
    </font>
    <font>
      <sz val="11"/>
      <color theme="1"/>
      <name val="Tahoma"/>
      <charset val="134"/>
    </font>
    <font>
      <b/>
      <sz val="18"/>
      <color theme="1"/>
      <name val="Tahoma"/>
      <charset val="134"/>
    </font>
    <font>
      <b/>
      <sz val="11"/>
      <name val="Tahoma"/>
      <charset val="134"/>
    </font>
    <font>
      <sz val="11"/>
      <name val="Tahoma"/>
      <charset val="134"/>
    </font>
    <font>
      <u/>
      <sz val="11"/>
      <color indexed="12"/>
      <name val="Tahoma"/>
      <charset val="134"/>
    </font>
    <font>
      <sz val="10"/>
      <name val="Tahoma"/>
      <charset val="134"/>
    </font>
    <font>
      <b/>
      <sz val="11"/>
      <color theme="1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Tahoma"/>
      <charset val="134"/>
    </font>
    <font>
      <b/>
      <sz val="14"/>
      <color rgb="FFFF0000"/>
      <name val="Tahoma"/>
      <charset val="134"/>
    </font>
    <font>
      <sz val="11"/>
      <color rgb="FFFF0000"/>
      <name val="宋体"/>
      <charset val="134"/>
      <scheme val="minor"/>
    </font>
    <font>
      <sz val="12"/>
      <color theme="1"/>
      <name val="Tahoma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1"/>
      <color theme="1"/>
      <name val="Liberation Sans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u/>
      <sz val="12"/>
      <color theme="10"/>
      <name val="宋体"/>
      <charset val="134"/>
    </font>
    <font>
      <u/>
      <sz val="10"/>
      <color theme="10"/>
      <name val="Arial"/>
      <charset val="134"/>
    </font>
    <font>
      <u/>
      <sz val="11"/>
      <color rgb="FF0000FF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0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/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2" fillId="0" borderId="22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6" fillId="30" borderId="25" applyNumberFormat="0" applyAlignment="0" applyProtection="0">
      <alignment vertical="center"/>
    </xf>
    <xf numFmtId="0" fontId="47" fillId="30" borderId="20" applyNumberFormat="0" applyAlignment="0" applyProtection="0">
      <alignment vertical="center"/>
    </xf>
    <xf numFmtId="0" fontId="48" fillId="31" borderId="26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180" fontId="49" fillId="0" borderId="0"/>
    <xf numFmtId="0" fontId="30" fillId="3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9" fillId="0" borderId="0" applyNumberFormat="0" applyFont="0" applyFill="0" applyBorder="0" applyAlignment="0" applyProtection="0"/>
    <xf numFmtId="0" fontId="29" fillId="22" borderId="0" applyNumberFormat="0" applyBorder="0" applyAlignment="0" applyProtection="0">
      <alignment vertical="center"/>
    </xf>
    <xf numFmtId="0" fontId="49" fillId="0" borderId="0"/>
    <xf numFmtId="0" fontId="30" fillId="12" borderId="0" applyNumberFormat="0" applyBorder="0" applyAlignment="0" applyProtection="0">
      <alignment vertical="center"/>
    </xf>
    <xf numFmtId="0" fontId="5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7" fillId="20" borderId="0" applyNumberFormat="0" applyBorder="0" applyAlignment="0" applyProtection="0"/>
    <xf numFmtId="180" fontId="0" fillId="0" borderId="0">
      <alignment vertical="center"/>
    </xf>
    <xf numFmtId="0" fontId="30" fillId="38" borderId="0" applyNumberFormat="0" applyBorder="0" applyAlignment="0" applyProtection="0">
      <alignment vertical="center"/>
    </xf>
    <xf numFmtId="18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180" fontId="0" fillId="0" borderId="0">
      <alignment vertical="center"/>
    </xf>
    <xf numFmtId="0" fontId="4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0" fillId="0" borderId="0">
      <alignment vertical="center"/>
    </xf>
    <xf numFmtId="18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2" fillId="4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/>
    </xf>
    <xf numFmtId="0" fontId="6" fillId="5" borderId="3" xfId="10" applyFont="1" applyFill="1" applyBorder="1" applyAlignment="1">
      <alignment horizontal="center" vertical="top"/>
    </xf>
    <xf numFmtId="0" fontId="6" fillId="5" borderId="4" xfId="1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7" fillId="2" borderId="2" xfId="0" applyFont="1" applyFill="1" applyBorder="1" applyAlignment="1">
      <alignment vertical="top"/>
    </xf>
    <xf numFmtId="0" fontId="7" fillId="2" borderId="3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right" vertical="top"/>
    </xf>
    <xf numFmtId="0" fontId="8" fillId="2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5" borderId="2" xfId="0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right" vertical="top"/>
    </xf>
    <xf numFmtId="0" fontId="8" fillId="2" borderId="3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center" vertical="center"/>
    </xf>
    <xf numFmtId="0" fontId="7" fillId="3" borderId="2" xfId="0" applyFont="1" applyFill="1" applyBorder="1" applyAlignment="1">
      <alignment vertical="top"/>
    </xf>
    <xf numFmtId="0" fontId="7" fillId="3" borderId="3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right" vertical="top"/>
    </xf>
    <xf numFmtId="0" fontId="8" fillId="3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vertical="top"/>
    </xf>
    <xf numFmtId="0" fontId="7" fillId="4" borderId="3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right" vertical="top"/>
    </xf>
    <xf numFmtId="0" fontId="8" fillId="4" borderId="3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vertical="top"/>
    </xf>
    <xf numFmtId="0" fontId="0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top"/>
    </xf>
    <xf numFmtId="0" fontId="9" fillId="4" borderId="3" xfId="0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right" vertical="top"/>
    </xf>
    <xf numFmtId="0" fontId="10" fillId="4" borderId="3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/>
    </xf>
    <xf numFmtId="0" fontId="6" fillId="5" borderId="5" xfId="10" applyFont="1" applyFill="1" applyBorder="1" applyAlignment="1">
      <alignment horizontal="center" vertical="top"/>
    </xf>
    <xf numFmtId="0" fontId="6" fillId="5" borderId="6" xfId="1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79" fontId="8" fillId="2" borderId="5" xfId="0" applyNumberFormat="1" applyFont="1" applyFill="1" applyBorder="1" applyAlignment="1">
      <alignment horizontal="center" vertical="top"/>
    </xf>
    <xf numFmtId="0" fontId="12" fillId="2" borderId="5" xfId="0" applyFont="1" applyFill="1" applyBorder="1" applyAlignment="1">
      <alignment vertical="top"/>
    </xf>
    <xf numFmtId="179" fontId="8" fillId="0" borderId="3" xfId="0" applyNumberFormat="1" applyFont="1" applyFill="1" applyBorder="1" applyAlignment="1">
      <alignment horizontal="center" vertical="top"/>
    </xf>
    <xf numFmtId="0" fontId="13" fillId="0" borderId="3" xfId="0" applyFont="1" applyFill="1" applyBorder="1" applyAlignment="1">
      <alignment vertical="top"/>
    </xf>
    <xf numFmtId="179" fontId="8" fillId="2" borderId="3" xfId="0" applyNumberFormat="1" applyFont="1" applyFill="1" applyBorder="1" applyAlignment="1">
      <alignment horizontal="center" vertical="top"/>
    </xf>
    <xf numFmtId="0" fontId="12" fillId="2" borderId="3" xfId="0" applyFont="1" applyFill="1" applyBorder="1" applyAlignment="1">
      <alignment vertical="top"/>
    </xf>
    <xf numFmtId="179" fontId="8" fillId="3" borderId="3" xfId="0" applyNumberFormat="1" applyFont="1" applyFill="1" applyBorder="1" applyAlignment="1">
      <alignment horizontal="center" vertical="top"/>
    </xf>
    <xf numFmtId="179" fontId="8" fillId="3" borderId="5" xfId="0" applyNumberFormat="1" applyFont="1" applyFill="1" applyBorder="1" applyAlignment="1">
      <alignment horizontal="center" vertical="top"/>
    </xf>
    <xf numFmtId="0" fontId="12" fillId="3" borderId="3" xfId="0" applyFont="1" applyFill="1" applyBorder="1" applyAlignment="1">
      <alignment vertical="top"/>
    </xf>
    <xf numFmtId="179" fontId="8" fillId="4" borderId="3" xfId="0" applyNumberFormat="1" applyFont="1" applyFill="1" applyBorder="1" applyAlignment="1">
      <alignment horizontal="center" vertical="top"/>
    </xf>
    <xf numFmtId="179" fontId="8" fillId="4" borderId="5" xfId="0" applyNumberFormat="1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179" fontId="10" fillId="4" borderId="3" xfId="0" applyNumberFormat="1" applyFont="1" applyFill="1" applyBorder="1" applyAlignment="1">
      <alignment horizontal="center" vertical="top"/>
    </xf>
    <xf numFmtId="0" fontId="14" fillId="4" borderId="3" xfId="0" applyFont="1" applyFill="1" applyBorder="1" applyAlignment="1">
      <alignment vertical="top"/>
    </xf>
    <xf numFmtId="179" fontId="1" fillId="0" borderId="0" xfId="0" applyNumberFormat="1" applyFont="1" applyFill="1" applyBorder="1" applyAlignment="1">
      <alignment horizontal="center"/>
    </xf>
    <xf numFmtId="178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Border="1" applyAlignment="1">
      <alignment vertical="center"/>
    </xf>
    <xf numFmtId="178" fontId="15" fillId="0" borderId="0" xfId="0" applyNumberFormat="1" applyFont="1" applyFill="1" applyAlignment="1"/>
    <xf numFmtId="178" fontId="15" fillId="0" borderId="0" xfId="0" applyNumberFormat="1" applyFont="1" applyFill="1" applyAlignment="1">
      <alignment horizontal="center" vertical="center"/>
    </xf>
    <xf numFmtId="178" fontId="15" fillId="0" borderId="0" xfId="0" applyNumberFormat="1" applyFont="1" applyFill="1" applyAlignment="1">
      <alignment horizontal="left" vertical="center"/>
    </xf>
    <xf numFmtId="178" fontId="16" fillId="0" borderId="0" xfId="0" applyNumberFormat="1" applyFont="1" applyFill="1" applyBorder="1" applyAlignment="1">
      <alignment horizontal="center" vertical="center"/>
    </xf>
    <xf numFmtId="178" fontId="17" fillId="0" borderId="0" xfId="0" applyNumberFormat="1" applyFont="1" applyFill="1" applyBorder="1" applyAlignment="1">
      <alignment horizontal="left" vertical="center"/>
    </xf>
    <xf numFmtId="178" fontId="18" fillId="0" borderId="0" xfId="0" applyNumberFormat="1" applyFont="1" applyFill="1" applyBorder="1" applyAlignment="1">
      <alignment horizontal="center" vertical="center"/>
    </xf>
    <xf numFmtId="180" fontId="17" fillId="0" borderId="0" xfId="0" applyNumberFormat="1" applyFont="1" applyFill="1" applyBorder="1" applyAlignment="1">
      <alignment vertical="center"/>
    </xf>
    <xf numFmtId="180" fontId="18" fillId="0" borderId="0" xfId="0" applyNumberFormat="1" applyFont="1" applyFill="1" applyBorder="1" applyAlignment="1">
      <alignment vertical="center"/>
    </xf>
    <xf numFmtId="178" fontId="18" fillId="0" borderId="1" xfId="0" applyNumberFormat="1" applyFont="1" applyFill="1" applyBorder="1" applyAlignment="1">
      <alignment horizontal="left" vertical="center" wrapText="1"/>
    </xf>
    <xf numFmtId="178" fontId="15" fillId="0" borderId="1" xfId="0" applyNumberFormat="1" applyFont="1" applyFill="1" applyBorder="1" applyAlignment="1">
      <alignment horizontal="left" vertical="center" wrapText="1"/>
    </xf>
    <xf numFmtId="178" fontId="18" fillId="0" borderId="0" xfId="0" applyNumberFormat="1" applyFont="1" applyFill="1" applyBorder="1" applyAlignment="1">
      <alignment horizontal="center" vertical="center" wrapText="1"/>
    </xf>
    <xf numFmtId="178" fontId="19" fillId="0" borderId="0" xfId="10" applyNumberFormat="1" applyFont="1" applyBorder="1" applyAlignment="1" applyProtection="1">
      <alignment horizontal="center" vertical="center"/>
    </xf>
    <xf numFmtId="180" fontId="17" fillId="0" borderId="0" xfId="0" applyNumberFormat="1" applyFont="1" applyFill="1" applyBorder="1" applyAlignment="1">
      <alignment horizontal="left" vertical="center"/>
    </xf>
    <xf numFmtId="180" fontId="20" fillId="0" borderId="0" xfId="0" applyNumberFormat="1" applyFont="1" applyFill="1" applyBorder="1" applyAlignment="1">
      <alignment vertical="center"/>
    </xf>
    <xf numFmtId="178" fontId="18" fillId="0" borderId="0" xfId="0" applyNumberFormat="1" applyFont="1" applyFill="1" applyBorder="1" applyAlignment="1">
      <alignment horizontal="left" vertical="center"/>
    </xf>
    <xf numFmtId="178" fontId="18" fillId="0" borderId="0" xfId="10" applyNumberFormat="1" applyFont="1" applyBorder="1" applyAlignment="1" applyProtection="1">
      <alignment horizontal="center" vertical="center"/>
    </xf>
    <xf numFmtId="178" fontId="15" fillId="0" borderId="0" xfId="0" applyNumberFormat="1" applyFont="1" applyFill="1" applyBorder="1" applyAlignment="1">
      <alignment vertical="center" wrapText="1"/>
    </xf>
    <xf numFmtId="178" fontId="20" fillId="0" borderId="0" xfId="0" applyNumberFormat="1" applyFont="1" applyFill="1" applyBorder="1" applyAlignment="1">
      <alignment horizontal="left" vertical="center"/>
    </xf>
    <xf numFmtId="178" fontId="20" fillId="0" borderId="0" xfId="10" applyNumberFormat="1" applyFont="1" applyBorder="1" applyAlignment="1" applyProtection="1">
      <alignment horizontal="center" vertical="center"/>
    </xf>
    <xf numFmtId="178" fontId="20" fillId="0" borderId="0" xfId="0" applyNumberFormat="1" applyFont="1" applyFill="1" applyBorder="1" applyAlignment="1">
      <alignment horizontal="center" vertical="center"/>
    </xf>
    <xf numFmtId="178" fontId="15" fillId="0" borderId="0" xfId="0" applyNumberFormat="1" applyFont="1" applyFill="1" applyBorder="1" applyAlignment="1">
      <alignment horizontal="left" vertical="center"/>
    </xf>
    <xf numFmtId="178" fontId="21" fillId="6" borderId="0" xfId="0" applyNumberFormat="1" applyFont="1" applyFill="1" applyBorder="1" applyAlignment="1">
      <alignment horizontal="left" vertical="center"/>
    </xf>
    <xf numFmtId="178" fontId="15" fillId="0" borderId="0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8" fontId="22" fillId="0" borderId="0" xfId="0" applyNumberFormat="1" applyFont="1" applyFill="1" applyBorder="1" applyAlignment="1">
      <alignment horizontal="center" vertical="center"/>
    </xf>
    <xf numFmtId="178" fontId="21" fillId="6" borderId="7" xfId="0" applyNumberFormat="1" applyFont="1" applyFill="1" applyBorder="1" applyAlignment="1">
      <alignment horizontal="left"/>
    </xf>
    <xf numFmtId="178" fontId="21" fillId="6" borderId="8" xfId="0" applyNumberFormat="1" applyFont="1" applyFill="1" applyBorder="1" applyAlignment="1">
      <alignment horizontal="left"/>
    </xf>
    <xf numFmtId="178" fontId="15" fillId="0" borderId="0" xfId="0" applyNumberFormat="1" applyFont="1" applyFill="1" applyBorder="1" applyAlignment="1">
      <alignment horizontal="center"/>
    </xf>
    <xf numFmtId="178" fontId="15" fillId="0" borderId="0" xfId="0" applyNumberFormat="1" applyFont="1" applyFill="1" applyAlignment="1">
      <alignment horizontal="center"/>
    </xf>
    <xf numFmtId="178" fontId="15" fillId="7" borderId="9" xfId="0" applyNumberFormat="1" applyFont="1" applyFill="1" applyBorder="1" applyAlignment="1">
      <alignment horizontal="center"/>
    </xf>
    <xf numFmtId="178" fontId="15" fillId="7" borderId="10" xfId="0" applyNumberFormat="1" applyFont="1" applyFill="1" applyBorder="1" applyAlignment="1">
      <alignment horizontal="center"/>
    </xf>
    <xf numFmtId="178" fontId="15" fillId="7" borderId="1" xfId="0" applyNumberFormat="1" applyFont="1" applyFill="1" applyBorder="1" applyAlignment="1">
      <alignment horizontal="center"/>
    </xf>
    <xf numFmtId="178" fontId="15" fillId="0" borderId="11" xfId="0" applyNumberFormat="1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horizontal="left" vertical="center"/>
    </xf>
    <xf numFmtId="178" fontId="18" fillId="0" borderId="1" xfId="0" applyNumberFormat="1" applyFont="1" applyFill="1" applyBorder="1" applyAlignment="1">
      <alignment horizontal="center" vertical="center"/>
    </xf>
    <xf numFmtId="26" fontId="15" fillId="0" borderId="11" xfId="0" applyNumberFormat="1" applyFont="1" applyFill="1" applyBorder="1" applyAlignment="1">
      <alignment horizontal="center" vertical="center"/>
    </xf>
    <xf numFmtId="178" fontId="23" fillId="0" borderId="12" xfId="0" applyNumberFormat="1" applyFont="1" applyFill="1" applyBorder="1" applyAlignment="1">
      <alignment horizontal="center" vertical="center"/>
    </xf>
    <xf numFmtId="178" fontId="23" fillId="0" borderId="13" xfId="0" applyNumberFormat="1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26" fontId="15" fillId="0" borderId="14" xfId="0" applyNumberFormat="1" applyFont="1" applyFill="1" applyBorder="1" applyAlignment="1">
      <alignment horizontal="center" vertical="center"/>
    </xf>
    <xf numFmtId="178" fontId="23" fillId="0" borderId="8" xfId="0" applyNumberFormat="1" applyFont="1" applyFill="1" applyBorder="1" applyAlignment="1">
      <alignment horizontal="center" vertical="center"/>
    </xf>
    <xf numFmtId="178" fontId="23" fillId="0" borderId="7" xfId="0" applyNumberFormat="1" applyFont="1" applyFill="1" applyBorder="1" applyAlignment="1">
      <alignment horizontal="center" vertical="center"/>
    </xf>
    <xf numFmtId="178" fontId="15" fillId="0" borderId="15" xfId="0" applyNumberFormat="1" applyFont="1" applyFill="1" applyBorder="1" applyAlignment="1">
      <alignment horizontal="center" vertical="center"/>
    </xf>
    <xf numFmtId="26" fontId="15" fillId="0" borderId="15" xfId="0" applyNumberFormat="1" applyFont="1" applyFill="1" applyBorder="1" applyAlignment="1">
      <alignment horizontal="center" vertical="center"/>
    </xf>
    <xf numFmtId="178" fontId="23" fillId="0" borderId="16" xfId="0" applyNumberFormat="1" applyFont="1" applyFill="1" applyBorder="1" applyAlignment="1">
      <alignment horizontal="center" vertical="center"/>
    </xf>
    <xf numFmtId="178" fontId="23" fillId="0" borderId="17" xfId="0" applyNumberFormat="1" applyFont="1" applyFill="1" applyBorder="1" applyAlignment="1">
      <alignment horizontal="center" vertical="center"/>
    </xf>
    <xf numFmtId="178" fontId="17" fillId="2" borderId="1" xfId="0" applyNumberFormat="1" applyFont="1" applyFill="1" applyBorder="1" applyAlignment="1">
      <alignment horizontal="center" vertical="center"/>
    </xf>
    <xf numFmtId="26" fontId="21" fillId="0" borderId="1" xfId="0" applyNumberFormat="1" applyFont="1" applyFill="1" applyBorder="1" applyAlignment="1">
      <alignment horizontal="center" vertical="center"/>
    </xf>
    <xf numFmtId="181" fontId="15" fillId="0" borderId="0" xfId="0" applyNumberFormat="1" applyFont="1" applyFill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183" fontId="15" fillId="0" borderId="0" xfId="0" applyNumberFormat="1" applyFont="1" applyFill="1" applyBorder="1" applyAlignment="1">
      <alignment horizontal="center" vertical="center"/>
    </xf>
    <xf numFmtId="183" fontId="15" fillId="0" borderId="0" xfId="0" applyNumberFormat="1" applyFont="1" applyFill="1" applyBorder="1" applyAlignment="1">
      <alignment horizontal="left" vertical="center"/>
    </xf>
    <xf numFmtId="178" fontId="15" fillId="6" borderId="18" xfId="0" applyNumberFormat="1" applyFont="1" applyFill="1" applyBorder="1" applyAlignment="1">
      <alignment horizontal="left"/>
    </xf>
    <xf numFmtId="178" fontId="15" fillId="7" borderId="1" xfId="0" applyNumberFormat="1" applyFont="1" applyFill="1" applyBorder="1" applyAlignment="1"/>
    <xf numFmtId="178" fontId="15" fillId="7" borderId="1" xfId="0" applyNumberFormat="1" applyFont="1" applyFill="1" applyBorder="1" applyAlignment="1">
      <alignment horizontal="left" vertical="center"/>
    </xf>
    <xf numFmtId="26" fontId="18" fillId="0" borderId="1" xfId="0" applyNumberFormat="1" applyFont="1" applyFill="1" applyBorder="1" applyAlignment="1">
      <alignment horizontal="center" vertical="center"/>
    </xf>
    <xf numFmtId="178" fontId="15" fillId="0" borderId="9" xfId="0" applyNumberFormat="1" applyFont="1" applyFill="1" applyBorder="1" applyAlignment="1">
      <alignment horizontal="center" vertical="center"/>
    </xf>
    <xf numFmtId="178" fontId="15" fillId="0" borderId="10" xfId="0" applyNumberFormat="1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center"/>
    </xf>
    <xf numFmtId="26" fontId="17" fillId="0" borderId="1" xfId="0" applyNumberFormat="1" applyFont="1" applyFill="1" applyBorder="1" applyAlignment="1">
      <alignment horizontal="center" vertical="center"/>
    </xf>
    <xf numFmtId="178" fontId="18" fillId="0" borderId="9" xfId="0" applyNumberFormat="1" applyFont="1" applyFill="1" applyBorder="1" applyAlignment="1">
      <alignment horizontal="left" vertical="center"/>
    </xf>
    <xf numFmtId="178" fontId="18" fillId="0" borderId="10" xfId="0" applyNumberFormat="1" applyFont="1" applyFill="1" applyBorder="1" applyAlignment="1">
      <alignment horizontal="left" vertical="center"/>
    </xf>
    <xf numFmtId="178" fontId="17" fillId="0" borderId="0" xfId="0" applyNumberFormat="1" applyFont="1" applyFill="1" applyBorder="1" applyAlignment="1">
      <alignment horizontal="center"/>
    </xf>
    <xf numFmtId="26" fontId="17" fillId="0" borderId="0" xfId="0" applyNumberFormat="1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horizontal="center"/>
    </xf>
    <xf numFmtId="178" fontId="23" fillId="0" borderId="9" xfId="0" applyNumberFormat="1" applyFont="1" applyFill="1" applyBorder="1" applyAlignment="1">
      <alignment horizontal="center" vertical="center"/>
    </xf>
    <xf numFmtId="178" fontId="23" fillId="0" borderId="10" xfId="0" applyNumberFormat="1" applyFont="1" applyFill="1" applyBorder="1" applyAlignment="1">
      <alignment horizontal="center" vertical="center"/>
    </xf>
    <xf numFmtId="178" fontId="15" fillId="0" borderId="0" xfId="0" applyNumberFormat="1" applyFont="1" applyFill="1" applyBorder="1" applyAlignment="1">
      <alignment horizontal="left"/>
    </xf>
    <xf numFmtId="178" fontId="15" fillId="6" borderId="7" xfId="0" applyNumberFormat="1" applyFont="1" applyFill="1" applyBorder="1" applyAlignment="1">
      <alignment horizontal="left"/>
    </xf>
    <xf numFmtId="178" fontId="15" fillId="6" borderId="8" xfId="0" applyNumberFormat="1" applyFont="1" applyFill="1" applyBorder="1" applyAlignment="1">
      <alignment horizontal="left"/>
    </xf>
    <xf numFmtId="183" fontId="15" fillId="0" borderId="1" xfId="0" applyNumberFormat="1" applyFont="1" applyFill="1" applyBorder="1" applyAlignment="1">
      <alignment horizontal="center" vertical="center"/>
    </xf>
    <xf numFmtId="26" fontId="15" fillId="0" borderId="1" xfId="0" applyNumberFormat="1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/>
    </xf>
    <xf numFmtId="180" fontId="25" fillId="0" borderId="0" xfId="0" applyNumberFormat="1" applyFont="1" applyFill="1" applyAlignment="1">
      <alignment vertical="center"/>
    </xf>
    <xf numFmtId="183" fontId="24" fillId="0" borderId="0" xfId="0" applyNumberFormat="1" applyFont="1" applyFill="1" applyBorder="1" applyAlignment="1">
      <alignment vertical="center"/>
    </xf>
    <xf numFmtId="183" fontId="24" fillId="2" borderId="1" xfId="0" applyNumberFormat="1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vertical="center"/>
    </xf>
    <xf numFmtId="178" fontId="23" fillId="0" borderId="1" xfId="0" applyNumberFormat="1" applyFont="1" applyFill="1" applyBorder="1" applyAlignment="1">
      <alignment horizontal="center" vertical="center"/>
    </xf>
    <xf numFmtId="178" fontId="15" fillId="0" borderId="0" xfId="0" applyNumberFormat="1" applyFont="1" applyFill="1" applyAlignment="1">
      <alignment horizontal="left"/>
    </xf>
    <xf numFmtId="181" fontId="15" fillId="0" borderId="0" xfId="0" applyNumberFormat="1" applyFont="1" applyFill="1" applyBorder="1" applyAlignment="1">
      <alignment vertical="center"/>
    </xf>
    <xf numFmtId="176" fontId="24" fillId="0" borderId="0" xfId="0" applyNumberFormat="1" applyFont="1" applyFill="1" applyBorder="1" applyAlignment="1">
      <alignment vertical="center"/>
    </xf>
    <xf numFmtId="178" fontId="15" fillId="0" borderId="0" xfId="0" applyNumberFormat="1" applyFont="1" applyFill="1" applyAlignment="1">
      <alignment horizontal="right" vertical="center"/>
    </xf>
    <xf numFmtId="176" fontId="24" fillId="0" borderId="1" xfId="0" applyNumberFormat="1" applyFont="1" applyFill="1" applyBorder="1" applyAlignment="1">
      <alignment horizontal="center" vertical="center"/>
    </xf>
    <xf numFmtId="178" fontId="26" fillId="0" borderId="1" xfId="0" applyNumberFormat="1" applyFont="1" applyFill="1" applyBorder="1" applyAlignment="1">
      <alignment horizontal="center" vertical="center"/>
    </xf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常规 3 3" xfId="48"/>
    <cellStyle name="强调文字颜色 5" xfId="49" builtinId="45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常规 10" xfId="56"/>
    <cellStyle name="60% - 强调文字颜色 6" xfId="57" builtinId="52"/>
    <cellStyle name="常规 11" xfId="58"/>
    <cellStyle name="常规 13" xfId="59"/>
    <cellStyle name="常规 14" xfId="60"/>
    <cellStyle name="常规 2" xfId="61"/>
    <cellStyle name="常规 3" xfId="62"/>
    <cellStyle name="常规 4" xfId="63"/>
    <cellStyle name="常规 5" xfId="64"/>
    <cellStyle name="常规 7" xfId="65"/>
    <cellStyle name="常规 9" xfId="66"/>
    <cellStyle name="超链接 2" xfId="67"/>
    <cellStyle name="超链接 3" xfId="68"/>
    <cellStyle name="超链接 4" xfId="69"/>
    <cellStyle name="超链接 5" xfId="70"/>
  </cellStyles>
  <dxfs count="2">
    <dxf>
      <fill>
        <patternFill patternType="solid">
          <fgColor indexed="27"/>
          <bgColor indexed="47"/>
        </patternFill>
      </fill>
    </dxf>
    <dxf>
      <fill>
        <patternFill patternType="solid">
          <fgColor indexed="23"/>
          <bgColor indexed="54"/>
        </patternFill>
      </fill>
    </dxf>
  </dxfs>
  <tableStyles count="0" defaultTableStyle="TableStyleMedium9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843280</xdr:colOff>
      <xdr:row>2</xdr:row>
      <xdr:rowOff>41275</xdr:rowOff>
    </xdr:to>
    <xdr:pic>
      <xdr:nvPicPr>
        <xdr:cNvPr id="2" name="图片 1" descr="5VV}QGO93Q5}@CN47TT`7%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2256790" cy="669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mailto:Implement@elecrow" TargetMode="External"/><Relationship Id="rId5" Type="http://schemas.openxmlformats.org/officeDocument/2006/relationships/hyperlink" Target="https://www.digikey.jp/product-detail/ja/bourns-inc/TC33X-2-102E/TC33X-102ETR-ND/612857" TargetMode="External"/><Relationship Id="rId4" Type="http://schemas.openxmlformats.org/officeDocument/2006/relationships/hyperlink" Target="https://www.digikey.jp/product-detail/ja/diodes-incorporated/S1M-13-F/S1M-FDICT-ND/804909" TargetMode="External"/><Relationship Id="rId3" Type="http://schemas.openxmlformats.org/officeDocument/2006/relationships/hyperlink" Target="https://www.digikey.jp/product-detail/ja/yageo/CC0603KRX7R9BB561/311-1079-1-ND/302989" TargetMode="External"/><Relationship Id="rId2" Type="http://schemas.openxmlformats.org/officeDocument/2006/relationships/hyperlink" Target="https://www.digikey.jp/product-detail/ja/murata-electronics-north-america/GRM31BR73A472KW01L/490-3498-1-ND/789403" TargetMode="External"/><Relationship Id="rId1" Type="http://schemas.openxmlformats.org/officeDocument/2006/relationships/hyperlink" Target="https://www.digikey.jp/product-detail/ja/taiyo-yuden/AMK107ABJ106MAHT/587-3261-1-ND/4157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M48"/>
  <sheetViews>
    <sheetView showGridLines="0" tabSelected="1" topLeftCell="A9" workbookViewId="0">
      <selection activeCell="G10" sqref="G10"/>
    </sheetView>
  </sheetViews>
  <sheetFormatPr defaultColWidth="9" defaultRowHeight="14.25"/>
  <cols>
    <col min="1" max="1" width="18.5583333333333" style="63" customWidth="1"/>
    <col min="2" max="2" width="22.4416666666667" style="63" customWidth="1"/>
    <col min="3" max="3" width="16" style="63" customWidth="1"/>
    <col min="4" max="4" width="15.1083333333333" style="63" customWidth="1"/>
    <col min="5" max="5" width="20.875" style="63" customWidth="1"/>
    <col min="6" max="8" width="15.1083333333333" style="63" customWidth="1"/>
    <col min="9" max="9" width="21.4416666666667" style="63" customWidth="1"/>
    <col min="10" max="10" width="11.6666666666667" style="63" customWidth="1"/>
    <col min="11" max="11" width="12.4416666666667" style="60" customWidth="1"/>
    <col min="12" max="12" width="7.33333333333333" style="60" customWidth="1"/>
    <col min="13" max="13" width="6.55833333333333" style="64" customWidth="1"/>
    <col min="14" max="16384" width="9" style="60"/>
  </cols>
  <sheetData>
    <row r="1" ht="34.5" customHeight="1" spans="1:10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</row>
    <row r="2" ht="15" customHeight="1" spans="1:10">
      <c r="A2" s="65"/>
      <c r="B2" s="65"/>
      <c r="C2" s="65"/>
      <c r="D2" s="65"/>
      <c r="E2" s="65"/>
      <c r="F2" s="65"/>
      <c r="G2" s="65"/>
      <c r="H2" s="65"/>
      <c r="I2" s="65"/>
      <c r="J2" s="65"/>
    </row>
    <row r="3" ht="21" customHeight="1" spans="1:9">
      <c r="A3" s="66" t="s">
        <v>1</v>
      </c>
      <c r="B3" s="67"/>
      <c r="C3" s="68" t="s">
        <v>2</v>
      </c>
      <c r="E3" s="66" t="s">
        <v>3</v>
      </c>
      <c r="F3" s="66"/>
      <c r="G3" s="66" t="s">
        <v>4</v>
      </c>
      <c r="H3" s="66"/>
      <c r="I3" s="78"/>
    </row>
    <row r="4" ht="21" customHeight="1" spans="1:9">
      <c r="A4" s="66" t="s">
        <v>5</v>
      </c>
      <c r="B4" s="67"/>
      <c r="C4" s="69" t="s">
        <v>6</v>
      </c>
      <c r="E4" s="70" t="s">
        <v>7</v>
      </c>
      <c r="F4" s="70"/>
      <c r="G4" s="71" t="s">
        <v>8</v>
      </c>
      <c r="H4" s="71"/>
      <c r="I4" s="78"/>
    </row>
    <row r="5" ht="21" customHeight="1" spans="1:9">
      <c r="A5" s="66" t="s">
        <v>9</v>
      </c>
      <c r="B5" s="72"/>
      <c r="C5" s="68" t="s">
        <v>10</v>
      </c>
      <c r="E5" s="70"/>
      <c r="F5" s="70"/>
      <c r="G5" s="71"/>
      <c r="H5" s="71"/>
      <c r="I5" s="78"/>
    </row>
    <row r="6" ht="21" customHeight="1" spans="1:9">
      <c r="A6" s="66" t="s">
        <v>11</v>
      </c>
      <c r="B6" s="73"/>
      <c r="C6" s="68" t="s">
        <v>12</v>
      </c>
      <c r="E6" s="70"/>
      <c r="F6" s="70"/>
      <c r="G6" s="71"/>
      <c r="H6" s="71"/>
      <c r="I6" s="78"/>
    </row>
    <row r="7" ht="21" customHeight="1" spans="1:9">
      <c r="A7" s="66" t="s">
        <v>13</v>
      </c>
      <c r="B7" s="66"/>
      <c r="C7" s="74" t="s">
        <v>14</v>
      </c>
      <c r="D7" s="75"/>
      <c r="E7" s="70"/>
      <c r="F7" s="70"/>
      <c r="G7" s="71"/>
      <c r="H7" s="71"/>
      <c r="I7" s="78"/>
    </row>
    <row r="8" ht="21" customHeight="1" spans="1:9">
      <c r="A8" s="76" t="s">
        <v>15</v>
      </c>
      <c r="B8" s="77"/>
      <c r="C8" s="67"/>
      <c r="D8" s="78"/>
      <c r="E8" s="70"/>
      <c r="F8" s="70"/>
      <c r="G8" s="71"/>
      <c r="H8" s="71"/>
      <c r="I8" s="78"/>
    </row>
    <row r="9" spans="1:6">
      <c r="A9" s="79"/>
      <c r="B9" s="80"/>
      <c r="C9" s="81"/>
      <c r="F9" s="82"/>
    </row>
    <row r="10" spans="1:6">
      <c r="A10" s="79"/>
      <c r="B10" s="80"/>
      <c r="C10" s="81"/>
      <c r="F10" s="82"/>
    </row>
    <row r="11" spans="1:11">
      <c r="A11" s="83" t="s">
        <v>16</v>
      </c>
      <c r="B11" s="83"/>
      <c r="C11" s="84"/>
      <c r="D11" s="84"/>
      <c r="E11" s="84"/>
      <c r="F11" s="84"/>
      <c r="G11" s="84"/>
      <c r="H11" s="84"/>
      <c r="I11" s="84"/>
      <c r="J11" s="84"/>
      <c r="K11" s="63"/>
    </row>
    <row r="12" s="60" customFormat="1" spans="1:13">
      <c r="A12" s="85" t="s">
        <v>17</v>
      </c>
      <c r="B12" s="85" t="s">
        <v>18</v>
      </c>
      <c r="C12" s="85" t="s">
        <v>19</v>
      </c>
      <c r="D12" s="85" t="s">
        <v>20</v>
      </c>
      <c r="E12" s="85" t="s">
        <v>21</v>
      </c>
      <c r="F12" s="85" t="s">
        <v>22</v>
      </c>
      <c r="G12" s="85" t="s">
        <v>23</v>
      </c>
      <c r="H12" s="85" t="s">
        <v>24</v>
      </c>
      <c r="I12" s="85" t="s">
        <v>25</v>
      </c>
      <c r="J12" s="85" t="s">
        <v>26</v>
      </c>
      <c r="K12" s="95" t="s">
        <v>27</v>
      </c>
      <c r="L12" s="63"/>
      <c r="M12" s="64"/>
    </row>
    <row r="13" spans="1:11">
      <c r="A13" s="86" t="s">
        <v>28</v>
      </c>
      <c r="B13" s="86">
        <v>2</v>
      </c>
      <c r="C13" s="86" t="s">
        <v>29</v>
      </c>
      <c r="D13" s="87" t="s">
        <v>30</v>
      </c>
      <c r="E13" s="86" t="s">
        <v>31</v>
      </c>
      <c r="F13" s="86" t="s">
        <v>32</v>
      </c>
      <c r="G13" s="86" t="s">
        <v>33</v>
      </c>
      <c r="H13" s="86" t="s">
        <v>34</v>
      </c>
      <c r="I13" s="86">
        <v>1000</v>
      </c>
      <c r="J13" s="135">
        <v>444.85</v>
      </c>
      <c r="K13" s="140"/>
    </row>
    <row r="14" spans="1:11">
      <c r="A14" s="86" t="s">
        <v>35</v>
      </c>
      <c r="B14" s="86"/>
      <c r="C14" s="86"/>
      <c r="D14" s="87"/>
      <c r="E14" s="86"/>
      <c r="F14" s="86"/>
      <c r="G14" s="86"/>
      <c r="H14" s="86"/>
      <c r="I14" s="86">
        <v>1</v>
      </c>
      <c r="J14" s="135">
        <v>18</v>
      </c>
      <c r="K14" s="141" t="s">
        <v>36</v>
      </c>
    </row>
    <row r="15" spans="9:11">
      <c r="I15" s="110" t="s">
        <v>37</v>
      </c>
      <c r="J15" s="111">
        <f>SUM(J13:J14)</f>
        <v>462.85</v>
      </c>
      <c r="K15" s="86"/>
    </row>
    <row r="16" s="61" customFormat="1" spans="1:13">
      <c r="A16" s="84"/>
      <c r="B16" s="84"/>
      <c r="C16" s="84"/>
      <c r="D16" s="84"/>
      <c r="E16" s="84"/>
      <c r="F16" s="84"/>
      <c r="G16" s="88"/>
      <c r="H16" s="84"/>
      <c r="I16" s="84"/>
      <c r="J16" s="84"/>
      <c r="K16" s="60"/>
      <c r="M16" s="82"/>
    </row>
    <row r="17" s="62" customFormat="1" spans="1:13">
      <c r="A17" s="89" t="s">
        <v>38</v>
      </c>
      <c r="B17" s="90"/>
      <c r="C17" s="91"/>
      <c r="D17" s="91"/>
      <c r="E17" s="91"/>
      <c r="F17" s="91"/>
      <c r="G17" s="91"/>
      <c r="H17" s="92"/>
      <c r="M17" s="142"/>
    </row>
    <row r="18" s="62" customFormat="1" spans="1:12">
      <c r="A18" s="85" t="s">
        <v>17</v>
      </c>
      <c r="B18" s="93" t="s">
        <v>39</v>
      </c>
      <c r="C18" s="94"/>
      <c r="D18" s="85" t="s">
        <v>40</v>
      </c>
      <c r="E18" s="95" t="s">
        <v>0</v>
      </c>
      <c r="F18" s="95" t="s">
        <v>27</v>
      </c>
      <c r="G18" s="95"/>
      <c r="L18" s="142"/>
    </row>
    <row r="19" s="60" customFormat="1" spans="1:12">
      <c r="A19" s="96" t="s">
        <v>28</v>
      </c>
      <c r="B19" s="97" t="s">
        <v>41</v>
      </c>
      <c r="C19" s="98">
        <v>17</v>
      </c>
      <c r="D19" s="96">
        <v>300</v>
      </c>
      <c r="E19" s="99">
        <v>379</v>
      </c>
      <c r="F19" s="100"/>
      <c r="G19" s="101"/>
      <c r="L19" s="64"/>
    </row>
    <row r="20" s="60" customFormat="1" spans="1:12">
      <c r="A20" s="102"/>
      <c r="B20" s="97" t="s">
        <v>42</v>
      </c>
      <c r="C20" s="98">
        <v>45</v>
      </c>
      <c r="D20" s="102"/>
      <c r="E20" s="103"/>
      <c r="F20" s="104"/>
      <c r="G20" s="105"/>
      <c r="L20" s="64"/>
    </row>
    <row r="21" s="60" customFormat="1" spans="1:12">
      <c r="A21" s="102"/>
      <c r="B21" s="97" t="s">
        <v>43</v>
      </c>
      <c r="C21" s="98">
        <v>112</v>
      </c>
      <c r="D21" s="102"/>
      <c r="E21" s="103"/>
      <c r="F21" s="104"/>
      <c r="G21" s="105"/>
      <c r="L21" s="64"/>
    </row>
    <row r="22" s="60" customFormat="1" spans="1:12">
      <c r="A22" s="106"/>
      <c r="B22" s="97" t="s">
        <v>44</v>
      </c>
      <c r="C22" s="98">
        <v>0</v>
      </c>
      <c r="D22" s="106"/>
      <c r="E22" s="107"/>
      <c r="F22" s="108"/>
      <c r="G22" s="109"/>
      <c r="L22" s="64"/>
    </row>
    <row r="23" s="60" customFormat="1" spans="1:12">
      <c r="A23" s="96" t="s">
        <v>28</v>
      </c>
      <c r="B23" s="97" t="s">
        <v>41</v>
      </c>
      <c r="C23" s="98">
        <v>17</v>
      </c>
      <c r="D23" s="96">
        <v>700</v>
      </c>
      <c r="E23" s="99">
        <v>685</v>
      </c>
      <c r="F23" s="100"/>
      <c r="G23" s="101"/>
      <c r="L23" s="64"/>
    </row>
    <row r="24" s="60" customFormat="1" spans="1:12">
      <c r="A24" s="102"/>
      <c r="B24" s="97" t="s">
        <v>42</v>
      </c>
      <c r="C24" s="98">
        <v>45</v>
      </c>
      <c r="D24" s="102"/>
      <c r="E24" s="103"/>
      <c r="F24" s="104"/>
      <c r="G24" s="105"/>
      <c r="L24" s="64"/>
    </row>
    <row r="25" s="60" customFormat="1" spans="1:12">
      <c r="A25" s="102"/>
      <c r="B25" s="97" t="s">
        <v>43</v>
      </c>
      <c r="C25" s="98">
        <v>112</v>
      </c>
      <c r="D25" s="102"/>
      <c r="E25" s="103"/>
      <c r="F25" s="104"/>
      <c r="G25" s="105"/>
      <c r="L25" s="64"/>
    </row>
    <row r="26" s="60" customFormat="1" spans="1:12">
      <c r="A26" s="106"/>
      <c r="B26" s="97" t="s">
        <v>44</v>
      </c>
      <c r="C26" s="98">
        <v>0</v>
      </c>
      <c r="D26" s="106"/>
      <c r="E26" s="107"/>
      <c r="F26" s="108"/>
      <c r="G26" s="109"/>
      <c r="L26" s="64"/>
    </row>
    <row r="27" s="60" customFormat="1" spans="1:12">
      <c r="A27" s="84"/>
      <c r="B27" s="84"/>
      <c r="C27" s="84"/>
      <c r="D27" s="110" t="s">
        <v>37</v>
      </c>
      <c r="E27" s="111">
        <f>SUM(E19:E26)</f>
        <v>1064</v>
      </c>
      <c r="F27" s="86"/>
      <c r="G27" s="86"/>
      <c r="H27" s="112"/>
      <c r="I27" s="112"/>
      <c r="L27" s="64"/>
    </row>
    <row r="28" s="61" customFormat="1" spans="1:13">
      <c r="A28" s="84"/>
      <c r="B28" s="84"/>
      <c r="C28" s="84"/>
      <c r="D28" s="113"/>
      <c r="E28" s="88"/>
      <c r="F28" s="114"/>
      <c r="G28" s="84"/>
      <c r="H28" s="84"/>
      <c r="J28" s="143"/>
      <c r="M28" s="82"/>
    </row>
    <row r="29" s="61" customFormat="1" ht="15.75" customHeight="1" spans="1:13">
      <c r="A29" s="88"/>
      <c r="B29" s="84"/>
      <c r="C29" s="84"/>
      <c r="D29" s="84"/>
      <c r="E29" s="84"/>
      <c r="F29" s="115"/>
      <c r="G29" s="84"/>
      <c r="H29" s="84"/>
      <c r="I29" s="84"/>
      <c r="J29" s="84"/>
      <c r="M29" s="82"/>
    </row>
    <row r="30" s="60" customFormat="1" spans="1:13">
      <c r="A30" s="116" t="s">
        <v>45</v>
      </c>
      <c r="B30" s="116"/>
      <c r="C30" s="63"/>
      <c r="D30" s="91"/>
      <c r="E30" s="91"/>
      <c r="F30" s="115"/>
      <c r="H30" s="63"/>
      <c r="I30" s="63"/>
      <c r="J30" s="63"/>
      <c r="M30" s="64"/>
    </row>
    <row r="31" s="61" customFormat="1" spans="1:13">
      <c r="A31" s="117" t="s">
        <v>17</v>
      </c>
      <c r="B31" s="117" t="s">
        <v>46</v>
      </c>
      <c r="C31" s="118" t="s">
        <v>27</v>
      </c>
      <c r="D31" s="118"/>
      <c r="E31" s="91"/>
      <c r="F31" s="115"/>
      <c r="G31" s="84"/>
      <c r="H31" s="84"/>
      <c r="I31" s="84"/>
      <c r="J31" s="84"/>
      <c r="M31" s="82"/>
    </row>
    <row r="32" s="61" customFormat="1" spans="1:13">
      <c r="A32" s="86" t="s">
        <v>28</v>
      </c>
      <c r="B32" s="119">
        <f>1000*BOM!J27</f>
        <v>1501</v>
      </c>
      <c r="C32" s="120" t="s">
        <v>47</v>
      </c>
      <c r="D32" s="121"/>
      <c r="E32" s="91"/>
      <c r="F32" s="115"/>
      <c r="G32" s="84"/>
      <c r="H32" s="84"/>
      <c r="I32" s="84"/>
      <c r="J32" s="84"/>
      <c r="M32" s="82"/>
    </row>
    <row r="33" s="61" customFormat="1" spans="1:13">
      <c r="A33" s="122" t="s">
        <v>37</v>
      </c>
      <c r="B33" s="123">
        <f>SUM(B32:B32)</f>
        <v>1501</v>
      </c>
      <c r="C33" s="124"/>
      <c r="D33" s="125"/>
      <c r="E33" s="91"/>
      <c r="F33" s="115"/>
      <c r="G33" s="84"/>
      <c r="H33" s="84"/>
      <c r="I33" s="84"/>
      <c r="J33" s="84"/>
      <c r="M33" s="82"/>
    </row>
    <row r="34" s="61" customFormat="1" spans="1:13">
      <c r="A34" s="126"/>
      <c r="B34" s="127"/>
      <c r="C34" s="76"/>
      <c r="D34" s="76"/>
      <c r="E34" s="91"/>
      <c r="F34" s="115"/>
      <c r="G34" s="84"/>
      <c r="H34" s="84"/>
      <c r="I34" s="84"/>
      <c r="J34" s="84"/>
      <c r="M34" s="82"/>
    </row>
    <row r="35" s="61" customFormat="1" spans="1:13">
      <c r="A35" s="126"/>
      <c r="B35" s="127"/>
      <c r="C35" s="76"/>
      <c r="D35" s="76"/>
      <c r="E35" s="91"/>
      <c r="F35" s="115"/>
      <c r="G35" s="84"/>
      <c r="H35" s="84"/>
      <c r="I35" s="84"/>
      <c r="J35" s="84"/>
      <c r="M35" s="82"/>
    </row>
    <row r="36" s="60" customFormat="1" spans="1:13">
      <c r="A36" s="116" t="s">
        <v>48</v>
      </c>
      <c r="B36" s="116"/>
      <c r="C36" s="63"/>
      <c r="D36" s="91"/>
      <c r="E36" s="91"/>
      <c r="F36" s="115"/>
      <c r="H36" s="63"/>
      <c r="I36" s="63"/>
      <c r="J36" s="63"/>
      <c r="M36" s="64"/>
    </row>
    <row r="37" s="61" customFormat="1" spans="1:13">
      <c r="A37" s="117" t="s">
        <v>17</v>
      </c>
      <c r="B37" s="117" t="s">
        <v>46</v>
      </c>
      <c r="C37" s="118" t="s">
        <v>27</v>
      </c>
      <c r="D37" s="118"/>
      <c r="E37" s="91"/>
      <c r="F37" s="115"/>
      <c r="G37" s="84"/>
      <c r="H37" s="84"/>
      <c r="I37" s="84"/>
      <c r="J37" s="84"/>
      <c r="M37" s="82"/>
    </row>
    <row r="38" s="61" customFormat="1" spans="1:13">
      <c r="A38" s="128"/>
      <c r="B38" s="123"/>
      <c r="C38" s="129"/>
      <c r="D38" s="130"/>
      <c r="E38" s="91"/>
      <c r="F38" s="115"/>
      <c r="G38" s="84"/>
      <c r="H38" s="84"/>
      <c r="I38" s="84"/>
      <c r="J38" s="84"/>
      <c r="M38" s="82"/>
    </row>
    <row r="39" s="61" customFormat="1" spans="1:13">
      <c r="A39" s="122" t="s">
        <v>37</v>
      </c>
      <c r="B39" s="123"/>
      <c r="C39" s="124"/>
      <c r="D39" s="125"/>
      <c r="E39" s="91"/>
      <c r="F39" s="115"/>
      <c r="G39" s="84"/>
      <c r="H39" s="84"/>
      <c r="I39" s="84"/>
      <c r="J39" s="84"/>
      <c r="M39" s="82"/>
    </row>
    <row r="40" s="60" customFormat="1" spans="1:13">
      <c r="A40" s="131"/>
      <c r="B40" s="88"/>
      <c r="C40" s="84"/>
      <c r="D40" s="84"/>
      <c r="E40" s="84"/>
      <c r="F40" s="114"/>
      <c r="H40" s="63"/>
      <c r="I40" s="63"/>
      <c r="J40" s="63"/>
      <c r="M40" s="64"/>
    </row>
    <row r="41" s="60" customFormat="1" spans="1:13">
      <c r="A41" s="132" t="s">
        <v>49</v>
      </c>
      <c r="B41" s="133"/>
      <c r="C41" s="63"/>
      <c r="D41" s="91"/>
      <c r="E41" s="91"/>
      <c r="F41" s="115"/>
      <c r="H41" s="63"/>
      <c r="I41" s="63"/>
      <c r="J41" s="63"/>
      <c r="M41" s="64"/>
    </row>
    <row r="42" s="60" customFormat="1" spans="1:13">
      <c r="A42" s="95" t="s">
        <v>50</v>
      </c>
      <c r="B42" s="95" t="s">
        <v>51</v>
      </c>
      <c r="C42" s="95" t="s">
        <v>52</v>
      </c>
      <c r="D42" s="95" t="s">
        <v>0</v>
      </c>
      <c r="E42" s="85" t="s">
        <v>27</v>
      </c>
      <c r="G42" s="63"/>
      <c r="H42" s="63"/>
      <c r="I42" s="63"/>
      <c r="J42" s="63"/>
      <c r="M42" s="64"/>
    </row>
    <row r="43" spans="1:10">
      <c r="A43" s="128" t="s">
        <v>53</v>
      </c>
      <c r="B43" s="86" t="s">
        <v>54</v>
      </c>
      <c r="C43" s="134" t="s">
        <v>55</v>
      </c>
      <c r="D43" s="135">
        <v>41.2</v>
      </c>
      <c r="E43" s="86" t="s">
        <v>56</v>
      </c>
      <c r="F43" s="60"/>
      <c r="G43" s="60"/>
      <c r="H43" s="60"/>
      <c r="I43" s="60"/>
      <c r="J43" s="60"/>
    </row>
    <row r="44" spans="1:10">
      <c r="A44" s="91"/>
      <c r="C44" s="134" t="s">
        <v>57</v>
      </c>
      <c r="D44" s="135">
        <v>77.9</v>
      </c>
      <c r="E44" s="86" t="s">
        <v>58</v>
      </c>
      <c r="F44" s="60"/>
      <c r="G44" s="60"/>
      <c r="H44" s="60"/>
      <c r="I44" s="60"/>
      <c r="J44" s="60"/>
    </row>
    <row r="45" ht="18" spans="1:10">
      <c r="A45" s="131"/>
      <c r="C45" s="110" t="s">
        <v>37</v>
      </c>
      <c r="D45" s="123">
        <f>SUM(D43:D44)</f>
        <v>119.1</v>
      </c>
      <c r="E45" s="86"/>
      <c r="G45" s="136"/>
      <c r="H45" s="136"/>
      <c r="I45" s="144"/>
      <c r="J45" s="145"/>
    </row>
    <row r="46" ht="21.75" customHeight="1" spans="4:10">
      <c r="D46" s="137"/>
      <c r="E46" s="60"/>
      <c r="F46" s="60"/>
      <c r="G46" s="138"/>
      <c r="H46" s="138"/>
      <c r="I46" s="144"/>
      <c r="J46" s="145"/>
    </row>
    <row r="47" spans="7:13">
      <c r="G47" s="139" t="s">
        <v>59</v>
      </c>
      <c r="H47" s="139"/>
      <c r="I47" s="146">
        <f>J15+E27+B33+D45</f>
        <v>3146.95</v>
      </c>
      <c r="J47" s="147" t="s">
        <v>47</v>
      </c>
      <c r="K47" s="64"/>
      <c r="M47" s="60"/>
    </row>
    <row r="48" spans="7:13">
      <c r="G48" s="139"/>
      <c r="H48" s="139"/>
      <c r="I48" s="146"/>
      <c r="J48" s="147"/>
      <c r="K48" s="64"/>
      <c r="M48" s="60"/>
    </row>
  </sheetData>
  <mergeCells count="32">
    <mergeCell ref="A1:J1"/>
    <mergeCell ref="E3:F3"/>
    <mergeCell ref="G3:H3"/>
    <mergeCell ref="A7:B7"/>
    <mergeCell ref="A11:B11"/>
    <mergeCell ref="A17:B17"/>
    <mergeCell ref="B18:C18"/>
    <mergeCell ref="F18:G18"/>
    <mergeCell ref="F27:G27"/>
    <mergeCell ref="A30:B30"/>
    <mergeCell ref="C31:D31"/>
    <mergeCell ref="C32:D32"/>
    <mergeCell ref="C33:D33"/>
    <mergeCell ref="A36:B36"/>
    <mergeCell ref="C37:D37"/>
    <mergeCell ref="C38:D38"/>
    <mergeCell ref="C39:D39"/>
    <mergeCell ref="A41:B41"/>
    <mergeCell ref="G45:H45"/>
    <mergeCell ref="A19:A22"/>
    <mergeCell ref="A23:A26"/>
    <mergeCell ref="D19:D22"/>
    <mergeCell ref="D23:D26"/>
    <mergeCell ref="E19:E22"/>
    <mergeCell ref="E23:E26"/>
    <mergeCell ref="I47:I48"/>
    <mergeCell ref="J47:J48"/>
    <mergeCell ref="E4:F8"/>
    <mergeCell ref="G4:H8"/>
    <mergeCell ref="F19:G22"/>
    <mergeCell ref="F23:G26"/>
    <mergeCell ref="G47:H48"/>
  </mergeCells>
  <printOptions horizontalCentered="1" verticalCentered="1"/>
  <pageMargins left="0.393055555555556" right="0.393055555555556" top="0.590277777777778" bottom="0.393055555555556" header="0.313888888888889" footer="0.313888888888889"/>
  <pageSetup paperSize="9" scale="85" orientation="landscape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K33" sqref="K33"/>
    </sheetView>
  </sheetViews>
  <sheetFormatPr defaultColWidth="11" defaultRowHeight="15.75" customHeight="1"/>
  <cols>
    <col min="1" max="1" width="6.375" style="6" customWidth="1"/>
    <col min="2" max="2" width="22.5" style="7" customWidth="1"/>
    <col min="3" max="3" width="8.5" style="7" customWidth="1"/>
    <col min="4" max="4" width="13.875" style="7" customWidth="1"/>
    <col min="5" max="5" width="21" style="7" customWidth="1"/>
    <col min="6" max="8" width="8.625" style="7" customWidth="1"/>
    <col min="9" max="10" width="10.625" style="7" customWidth="1"/>
    <col min="11" max="11" width="33.025" style="7" customWidth="1"/>
    <col min="12" max="261" width="11.05" style="7" customWidth="1"/>
    <col min="262" max="16384" width="11" style="7"/>
  </cols>
  <sheetData>
    <row r="1" customHeight="1" spans="9:10">
      <c r="I1" s="41" t="s">
        <v>60</v>
      </c>
      <c r="J1" s="41"/>
    </row>
    <row r="2" ht="15" spans="1:11">
      <c r="A2" s="8" t="s">
        <v>61</v>
      </c>
      <c r="B2" s="9" t="s">
        <v>62</v>
      </c>
      <c r="C2" s="10" t="s">
        <v>63</v>
      </c>
      <c r="D2" s="10" t="s">
        <v>64</v>
      </c>
      <c r="E2" s="11" t="s">
        <v>65</v>
      </c>
      <c r="F2" s="11" t="s">
        <v>66</v>
      </c>
      <c r="G2" s="11" t="s">
        <v>67</v>
      </c>
      <c r="H2" s="12" t="s">
        <v>68</v>
      </c>
      <c r="I2" s="42" t="s">
        <v>69</v>
      </c>
      <c r="J2" s="43" t="s">
        <v>70</v>
      </c>
      <c r="K2" s="44" t="s">
        <v>71</v>
      </c>
    </row>
    <row r="3" s="1" customFormat="1" ht="14.25" spans="1:11">
      <c r="A3" s="13">
        <v>1</v>
      </c>
      <c r="B3" s="14" t="s">
        <v>72</v>
      </c>
      <c r="C3" s="15">
        <v>7</v>
      </c>
      <c r="D3" s="16" t="s">
        <v>73</v>
      </c>
      <c r="E3" s="17" t="s">
        <v>74</v>
      </c>
      <c r="F3" s="17">
        <v>14</v>
      </c>
      <c r="G3" s="17"/>
      <c r="H3" s="18" t="s">
        <v>75</v>
      </c>
      <c r="I3" s="45">
        <v>0.01</v>
      </c>
      <c r="J3" s="45">
        <f>I3*C3</f>
        <v>0.07</v>
      </c>
      <c r="K3" s="46"/>
    </row>
    <row r="4" ht="14.25" spans="1:11">
      <c r="A4" s="19">
        <v>2</v>
      </c>
      <c r="B4" s="20" t="s">
        <v>76</v>
      </c>
      <c r="C4" s="21">
        <v>2</v>
      </c>
      <c r="D4" s="22" t="s">
        <v>77</v>
      </c>
      <c r="E4" s="18" t="s">
        <v>74</v>
      </c>
      <c r="F4" s="18">
        <v>4</v>
      </c>
      <c r="G4" s="18"/>
      <c r="H4" s="18" t="s">
        <v>75</v>
      </c>
      <c r="I4" s="47">
        <v>0.03</v>
      </c>
      <c r="J4" s="45">
        <f t="shared" ref="J4:J26" si="0">I4*C4</f>
        <v>0.06</v>
      </c>
      <c r="K4" s="48" t="s">
        <v>78</v>
      </c>
    </row>
    <row r="5" ht="14.25" spans="1:11">
      <c r="A5" s="19">
        <v>3</v>
      </c>
      <c r="B5" s="20" t="s">
        <v>79</v>
      </c>
      <c r="C5" s="21">
        <v>4</v>
      </c>
      <c r="D5" s="22" t="s">
        <v>80</v>
      </c>
      <c r="E5" s="18" t="s">
        <v>74</v>
      </c>
      <c r="F5" s="18">
        <v>8</v>
      </c>
      <c r="G5" s="18"/>
      <c r="H5" s="18" t="s">
        <v>75</v>
      </c>
      <c r="I5" s="47">
        <v>0.08</v>
      </c>
      <c r="J5" s="45">
        <f t="shared" si="0"/>
        <v>0.32</v>
      </c>
      <c r="K5" s="48" t="s">
        <v>81</v>
      </c>
    </row>
    <row r="6" ht="14.25" spans="1:11">
      <c r="A6" s="19">
        <v>4</v>
      </c>
      <c r="B6" s="20" t="s">
        <v>82</v>
      </c>
      <c r="C6" s="21">
        <v>2</v>
      </c>
      <c r="D6" s="22" t="s">
        <v>83</v>
      </c>
      <c r="E6" s="18" t="s">
        <v>74</v>
      </c>
      <c r="F6" s="18">
        <v>4</v>
      </c>
      <c r="G6" s="18"/>
      <c r="H6" s="18" t="s">
        <v>75</v>
      </c>
      <c r="I6" s="47">
        <v>0.01</v>
      </c>
      <c r="J6" s="45">
        <f t="shared" si="0"/>
        <v>0.02</v>
      </c>
      <c r="K6" s="48" t="s">
        <v>84</v>
      </c>
    </row>
    <row r="7" s="1" customFormat="1" ht="14.25" spans="1:11">
      <c r="A7" s="13">
        <v>5</v>
      </c>
      <c r="B7" s="14" t="s">
        <v>85</v>
      </c>
      <c r="C7" s="15">
        <v>1</v>
      </c>
      <c r="D7" s="23" t="s">
        <v>86</v>
      </c>
      <c r="E7" s="17" t="s">
        <v>74</v>
      </c>
      <c r="F7" s="17">
        <v>2</v>
      </c>
      <c r="G7" s="17"/>
      <c r="H7" s="18" t="s">
        <v>75</v>
      </c>
      <c r="I7" s="49">
        <v>0.015</v>
      </c>
      <c r="J7" s="45">
        <f t="shared" si="0"/>
        <v>0.015</v>
      </c>
      <c r="K7" s="50"/>
    </row>
    <row r="8" s="2" customFormat="1" ht="14.25" spans="1:11">
      <c r="A8" s="24">
        <v>6</v>
      </c>
      <c r="B8" s="25" t="s">
        <v>87</v>
      </c>
      <c r="C8" s="26">
        <v>1</v>
      </c>
      <c r="D8" s="27" t="s">
        <v>88</v>
      </c>
      <c r="E8" s="28" t="s">
        <v>74</v>
      </c>
      <c r="F8" s="28"/>
      <c r="G8" s="28"/>
      <c r="H8" s="28" t="s">
        <v>89</v>
      </c>
      <c r="I8" s="51"/>
      <c r="J8" s="52"/>
      <c r="K8" s="53"/>
    </row>
    <row r="9" ht="14.25" spans="1:11">
      <c r="A9" s="19">
        <v>7</v>
      </c>
      <c r="B9" s="20" t="s">
        <v>90</v>
      </c>
      <c r="C9" s="21">
        <v>4</v>
      </c>
      <c r="D9" s="29" t="s">
        <v>91</v>
      </c>
      <c r="E9" s="18" t="s">
        <v>74</v>
      </c>
      <c r="F9" s="18">
        <v>8</v>
      </c>
      <c r="G9" s="18"/>
      <c r="H9" s="18" t="s">
        <v>92</v>
      </c>
      <c r="I9" s="47">
        <v>0.035</v>
      </c>
      <c r="J9" s="45">
        <f t="shared" si="0"/>
        <v>0.14</v>
      </c>
      <c r="K9" s="48" t="s">
        <v>93</v>
      </c>
    </row>
    <row r="10" s="3" customFormat="1" ht="14.25" spans="1:11">
      <c r="A10" s="30">
        <v>8</v>
      </c>
      <c r="B10" s="31" t="s">
        <v>94</v>
      </c>
      <c r="C10" s="32">
        <v>1</v>
      </c>
      <c r="D10" s="33" t="s">
        <v>95</v>
      </c>
      <c r="E10" s="34" t="s">
        <v>96</v>
      </c>
      <c r="F10" s="34"/>
      <c r="G10" s="34"/>
      <c r="H10" s="34" t="s">
        <v>89</v>
      </c>
      <c r="I10" s="54"/>
      <c r="J10" s="55"/>
      <c r="K10" s="56"/>
    </row>
    <row r="11" s="3" customFormat="1" ht="14.25" spans="1:11">
      <c r="A11" s="30">
        <v>9</v>
      </c>
      <c r="B11" s="31" t="s">
        <v>97</v>
      </c>
      <c r="C11" s="32">
        <v>1</v>
      </c>
      <c r="D11" s="33" t="s">
        <v>98</v>
      </c>
      <c r="E11" s="34" t="s">
        <v>96</v>
      </c>
      <c r="F11" s="34"/>
      <c r="G11" s="34"/>
      <c r="H11" s="34" t="s">
        <v>89</v>
      </c>
      <c r="I11" s="54"/>
      <c r="J11" s="55"/>
      <c r="K11" s="56"/>
    </row>
    <row r="12" s="3" customFormat="1" ht="14.25" spans="1:11">
      <c r="A12" s="30">
        <v>10</v>
      </c>
      <c r="B12" s="31" t="s">
        <v>99</v>
      </c>
      <c r="C12" s="32">
        <v>2</v>
      </c>
      <c r="D12" s="33" t="s">
        <v>95</v>
      </c>
      <c r="E12" s="34" t="s">
        <v>96</v>
      </c>
      <c r="F12" s="34"/>
      <c r="G12" s="34"/>
      <c r="H12" s="34" t="s">
        <v>89</v>
      </c>
      <c r="I12" s="54"/>
      <c r="J12" s="55"/>
      <c r="K12" s="56"/>
    </row>
    <row r="13" s="1" customFormat="1" ht="14.25" spans="1:11">
      <c r="A13" s="13">
        <v>11</v>
      </c>
      <c r="B13" s="35" t="s">
        <v>100</v>
      </c>
      <c r="C13" s="15">
        <v>1</v>
      </c>
      <c r="D13" s="23" t="s">
        <v>101</v>
      </c>
      <c r="E13" s="17" t="s">
        <v>74</v>
      </c>
      <c r="F13" s="17">
        <v>9</v>
      </c>
      <c r="G13" s="17"/>
      <c r="H13" s="18" t="s">
        <v>92</v>
      </c>
      <c r="I13" s="49">
        <v>0.055</v>
      </c>
      <c r="J13" s="45">
        <f t="shared" si="0"/>
        <v>0.055</v>
      </c>
      <c r="K13" s="50"/>
    </row>
    <row r="14" s="1" customFormat="1" ht="14.25" spans="1:11">
      <c r="A14" s="13">
        <v>12</v>
      </c>
      <c r="B14" s="14" t="s">
        <v>102</v>
      </c>
      <c r="C14" s="15">
        <v>1</v>
      </c>
      <c r="D14" s="16" t="s">
        <v>103</v>
      </c>
      <c r="E14" s="17" t="s">
        <v>74</v>
      </c>
      <c r="F14" s="17">
        <v>3</v>
      </c>
      <c r="G14" s="17"/>
      <c r="H14" s="18" t="s">
        <v>92</v>
      </c>
      <c r="I14" s="49">
        <v>0.058</v>
      </c>
      <c r="J14" s="45">
        <f t="shared" si="0"/>
        <v>0.058</v>
      </c>
      <c r="K14" s="50"/>
    </row>
    <row r="15" s="1" customFormat="1" ht="14.25" spans="1:11">
      <c r="A15" s="13">
        <v>13</v>
      </c>
      <c r="B15" s="14" t="s">
        <v>104</v>
      </c>
      <c r="C15" s="15">
        <v>1</v>
      </c>
      <c r="D15" s="16" t="s">
        <v>105</v>
      </c>
      <c r="E15" s="17" t="s">
        <v>74</v>
      </c>
      <c r="F15" s="17">
        <v>3</v>
      </c>
      <c r="G15" s="17"/>
      <c r="H15" s="18" t="s">
        <v>92</v>
      </c>
      <c r="I15" s="49">
        <v>0.075</v>
      </c>
      <c r="J15" s="45">
        <f t="shared" si="0"/>
        <v>0.075</v>
      </c>
      <c r="K15" s="50"/>
    </row>
    <row r="16" s="4" customFormat="1" ht="14.25" spans="1:11">
      <c r="A16" s="36">
        <v>14</v>
      </c>
      <c r="B16" s="37" t="s">
        <v>106</v>
      </c>
      <c r="C16" s="38">
        <v>1</v>
      </c>
      <c r="D16" s="39" t="s">
        <v>107</v>
      </c>
      <c r="E16" s="40" t="s">
        <v>96</v>
      </c>
      <c r="F16" s="40"/>
      <c r="G16" s="40"/>
      <c r="H16" s="40" t="s">
        <v>89</v>
      </c>
      <c r="I16" s="57"/>
      <c r="J16" s="55"/>
      <c r="K16" s="58"/>
    </row>
    <row r="17" s="1" customFormat="1" ht="14.25" spans="1:11">
      <c r="A17" s="13">
        <v>15</v>
      </c>
      <c r="B17" s="14" t="s">
        <v>108</v>
      </c>
      <c r="C17" s="15">
        <v>5</v>
      </c>
      <c r="D17" s="16" t="s">
        <v>109</v>
      </c>
      <c r="E17" s="17" t="s">
        <v>74</v>
      </c>
      <c r="F17" s="17">
        <v>10</v>
      </c>
      <c r="G17" s="17"/>
      <c r="H17" s="18" t="s">
        <v>75</v>
      </c>
      <c r="I17" s="49">
        <v>0.01</v>
      </c>
      <c r="J17" s="45">
        <f t="shared" si="0"/>
        <v>0.05</v>
      </c>
      <c r="K17" s="50"/>
    </row>
    <row r="18" s="1" customFormat="1" ht="14.25" spans="1:11">
      <c r="A18" s="13">
        <v>16</v>
      </c>
      <c r="B18" s="14" t="s">
        <v>110</v>
      </c>
      <c r="C18" s="15">
        <v>2</v>
      </c>
      <c r="D18" s="16" t="s">
        <v>111</v>
      </c>
      <c r="E18" s="17" t="s">
        <v>74</v>
      </c>
      <c r="F18" s="17">
        <v>4</v>
      </c>
      <c r="G18" s="17"/>
      <c r="H18" s="18" t="s">
        <v>75</v>
      </c>
      <c r="I18" s="49">
        <v>0.01</v>
      </c>
      <c r="J18" s="45">
        <f t="shared" si="0"/>
        <v>0.02</v>
      </c>
      <c r="K18" s="50"/>
    </row>
    <row r="19" s="1" customFormat="1" ht="14.25" spans="1:11">
      <c r="A19" s="13">
        <v>17</v>
      </c>
      <c r="B19" s="14" t="s">
        <v>112</v>
      </c>
      <c r="C19" s="15">
        <v>1</v>
      </c>
      <c r="D19" s="16" t="s">
        <v>113</v>
      </c>
      <c r="E19" s="17" t="s">
        <v>74</v>
      </c>
      <c r="F19" s="17">
        <v>2</v>
      </c>
      <c r="G19" s="17"/>
      <c r="H19" s="18" t="s">
        <v>75</v>
      </c>
      <c r="I19" s="49">
        <v>0.01</v>
      </c>
      <c r="J19" s="45">
        <f t="shared" si="0"/>
        <v>0.01</v>
      </c>
      <c r="K19" s="50"/>
    </row>
    <row r="20" s="1" customFormat="1" ht="14.25" spans="1:11">
      <c r="A20" s="13">
        <v>18</v>
      </c>
      <c r="B20" s="14" t="s">
        <v>114</v>
      </c>
      <c r="C20" s="15">
        <v>6</v>
      </c>
      <c r="D20" s="16" t="s">
        <v>115</v>
      </c>
      <c r="E20" s="17" t="s">
        <v>74</v>
      </c>
      <c r="F20" s="17">
        <v>12</v>
      </c>
      <c r="G20" s="17"/>
      <c r="H20" s="18" t="s">
        <v>75</v>
      </c>
      <c r="I20" s="49">
        <v>0.01</v>
      </c>
      <c r="J20" s="45">
        <f t="shared" si="0"/>
        <v>0.06</v>
      </c>
      <c r="K20" s="50"/>
    </row>
    <row r="21" s="1" customFormat="1" ht="14.25" spans="1:11">
      <c r="A21" s="13">
        <v>19</v>
      </c>
      <c r="B21" s="14" t="s">
        <v>116</v>
      </c>
      <c r="C21" s="15">
        <v>5</v>
      </c>
      <c r="D21" s="16" t="s">
        <v>117</v>
      </c>
      <c r="E21" s="17" t="s">
        <v>74</v>
      </c>
      <c r="F21" s="17">
        <v>10</v>
      </c>
      <c r="G21" s="17"/>
      <c r="H21" s="18" t="s">
        <v>75</v>
      </c>
      <c r="I21" s="49">
        <v>0.01</v>
      </c>
      <c r="J21" s="45">
        <f t="shared" si="0"/>
        <v>0.05</v>
      </c>
      <c r="K21" s="50"/>
    </row>
    <row r="22" ht="14.25" spans="1:11">
      <c r="A22" s="19">
        <v>20</v>
      </c>
      <c r="B22" s="20" t="s">
        <v>118</v>
      </c>
      <c r="C22" s="21">
        <v>1</v>
      </c>
      <c r="D22" s="22" t="s">
        <v>119</v>
      </c>
      <c r="E22" s="18" t="s">
        <v>74</v>
      </c>
      <c r="F22" s="18">
        <v>3</v>
      </c>
      <c r="G22" s="18"/>
      <c r="H22" s="18" t="s">
        <v>75</v>
      </c>
      <c r="I22" s="47">
        <v>0.12</v>
      </c>
      <c r="J22" s="45">
        <f t="shared" si="0"/>
        <v>0.12</v>
      </c>
      <c r="K22" s="48" t="s">
        <v>120</v>
      </c>
    </row>
    <row r="23" s="3" customFormat="1" ht="14.25" spans="1:11">
      <c r="A23" s="30">
        <v>21</v>
      </c>
      <c r="B23" s="31" t="s">
        <v>121</v>
      </c>
      <c r="C23" s="32">
        <v>1</v>
      </c>
      <c r="D23" s="33" t="s">
        <v>95</v>
      </c>
      <c r="E23" s="34" t="s">
        <v>96</v>
      </c>
      <c r="F23" s="34"/>
      <c r="G23" s="34"/>
      <c r="H23" s="34" t="s">
        <v>89</v>
      </c>
      <c r="I23" s="54"/>
      <c r="J23" s="55"/>
      <c r="K23" s="56"/>
    </row>
    <row r="24" s="3" customFormat="1" ht="14.25" spans="1:11">
      <c r="A24" s="30">
        <v>22</v>
      </c>
      <c r="B24" s="31" t="s">
        <v>122</v>
      </c>
      <c r="C24" s="32">
        <v>1</v>
      </c>
      <c r="D24" s="33" t="s">
        <v>95</v>
      </c>
      <c r="E24" s="34" t="s">
        <v>96</v>
      </c>
      <c r="F24" s="34"/>
      <c r="G24" s="34"/>
      <c r="H24" s="34" t="s">
        <v>89</v>
      </c>
      <c r="I24" s="54"/>
      <c r="J24" s="55"/>
      <c r="K24" s="56"/>
    </row>
    <row r="25" s="1" customFormat="1" ht="14.25" spans="1:11">
      <c r="A25" s="13">
        <v>23</v>
      </c>
      <c r="B25" s="14" t="s">
        <v>123</v>
      </c>
      <c r="C25" s="15">
        <v>1</v>
      </c>
      <c r="D25" s="16" t="s">
        <v>124</v>
      </c>
      <c r="E25" s="17" t="s">
        <v>74</v>
      </c>
      <c r="F25" s="17">
        <v>8</v>
      </c>
      <c r="G25" s="17"/>
      <c r="H25" s="18" t="s">
        <v>92</v>
      </c>
      <c r="I25" s="49">
        <v>0.3</v>
      </c>
      <c r="J25" s="45">
        <f t="shared" si="0"/>
        <v>0.3</v>
      </c>
      <c r="K25" s="50"/>
    </row>
    <row r="26" s="1" customFormat="1" ht="14.25" spans="1:11">
      <c r="A26" s="13">
        <v>24</v>
      </c>
      <c r="B26" s="14" t="s">
        <v>125</v>
      </c>
      <c r="C26" s="15">
        <v>1</v>
      </c>
      <c r="D26" s="16" t="s">
        <v>126</v>
      </c>
      <c r="E26" s="17" t="s">
        <v>74</v>
      </c>
      <c r="F26" s="17">
        <v>8</v>
      </c>
      <c r="G26" s="17"/>
      <c r="H26" s="18" t="s">
        <v>92</v>
      </c>
      <c r="I26" s="49">
        <v>0.078</v>
      </c>
      <c r="J26" s="45">
        <f t="shared" si="0"/>
        <v>0.078</v>
      </c>
      <c r="K26" s="50"/>
    </row>
    <row r="27" s="5" customFormat="1" ht="12.75" spans="3:10">
      <c r="C27" s="5">
        <f>SUM(C3:C26)</f>
        <v>53</v>
      </c>
      <c r="F27" s="5">
        <f>SUM(F3:F26)</f>
        <v>112</v>
      </c>
      <c r="I27" s="59"/>
      <c r="J27" s="59">
        <f>SUM(J3:J26)</f>
        <v>1.501</v>
      </c>
    </row>
    <row r="28" ht="13.5"/>
    <row r="29" ht="13.5"/>
    <row r="30" ht="13.5"/>
    <row r="31" ht="13.5"/>
    <row r="32" ht="13.5"/>
    <row r="33" ht="13.5"/>
    <row r="34" ht="13.5"/>
    <row r="35" ht="13.5"/>
    <row r="36" ht="13.5"/>
    <row r="37" ht="13.5"/>
    <row r="38" ht="13.5"/>
    <row r="39" ht="13.5"/>
    <row r="40" ht="13.5"/>
    <row r="41" ht="13.5"/>
    <row r="42" ht="13.5"/>
    <row r="43" ht="13.5"/>
    <row r="44" ht="13.5"/>
    <row r="45" ht="13.5"/>
    <row r="46" ht="13.5"/>
    <row r="47" ht="13.5"/>
    <row r="48" ht="13.5"/>
    <row r="49" ht="13.5"/>
    <row r="50" ht="13.5"/>
    <row r="51" ht="13.5"/>
    <row r="52" ht="13.5"/>
    <row r="53" ht="13.5"/>
    <row r="54" ht="13.5"/>
    <row r="55" ht="13.5"/>
    <row r="56" ht="13.5"/>
    <row r="57" ht="13.5"/>
    <row r="58" ht="13.5"/>
    <row r="59" ht="13.5"/>
    <row r="60" ht="13.5"/>
    <row r="61" ht="13.5"/>
    <row r="62" ht="13.5"/>
    <row r="63" ht="13.5"/>
    <row r="64" ht="13.5"/>
    <row r="65" ht="13.5"/>
    <row r="66" ht="13.5"/>
    <row r="67" ht="13.5"/>
    <row r="68" ht="13.5"/>
    <row r="69" ht="13.5"/>
    <row r="70" ht="13.5"/>
    <row r="71" ht="13.5"/>
    <row r="72" ht="13.5"/>
    <row r="73" ht="13.5"/>
    <row r="74" ht="13.5"/>
    <row r="75" ht="13.5"/>
    <row r="76" ht="13.5"/>
    <row r="77" ht="13.5"/>
    <row r="78" ht="13.5"/>
    <row r="79" ht="13.5"/>
    <row r="80" ht="13.5"/>
    <row r="81" ht="13.5"/>
    <row r="82" ht="13.5"/>
    <row r="83" ht="13.5"/>
    <row r="84" ht="13.5"/>
    <row r="85" ht="13.5"/>
    <row r="86" ht="13.5"/>
    <row r="87" ht="13.5"/>
    <row r="88" ht="13.5"/>
    <row r="89" ht="13.5"/>
    <row r="90" ht="13.5"/>
    <row r="91" ht="13.5"/>
    <row r="92" ht="13.5"/>
    <row r="93" ht="13.5"/>
    <row r="94" ht="13.5"/>
    <row r="95" ht="13.5"/>
    <row r="96" ht="13.5"/>
    <row r="97" ht="13.5"/>
    <row r="98" ht="13.5"/>
    <row r="99" ht="13.5"/>
    <row r="100" ht="13.5"/>
    <row r="101" ht="13.5"/>
    <row r="102" ht="13.5"/>
    <row r="103" ht="13.5"/>
    <row r="104" ht="13.5"/>
    <row r="105" ht="13.5"/>
    <row r="106" ht="13.5"/>
    <row r="107" ht="13.5"/>
    <row r="108" ht="13.5"/>
    <row r="109" ht="13.5"/>
    <row r="110" ht="13.5"/>
    <row r="111" ht="13.5"/>
    <row r="112" ht="13.5"/>
    <row r="113" ht="13.5"/>
    <row r="114" ht="13.5"/>
    <row r="115" ht="13.5"/>
    <row r="116" ht="13.5"/>
    <row r="117" ht="13.5"/>
    <row r="118" ht="13.5"/>
    <row r="119" ht="13.5"/>
    <row r="120" ht="13.5"/>
    <row r="121" ht="13.5"/>
    <row r="122" ht="13.5"/>
    <row r="123" ht="13.5"/>
    <row r="124" ht="13.5"/>
    <row r="125" ht="13.5"/>
    <row r="126" ht="13.5"/>
    <row r="127" ht="13.5"/>
    <row r="128" ht="13.5"/>
    <row r="129" ht="13.5"/>
    <row r="130" ht="13.5"/>
    <row r="131" ht="13.5"/>
    <row r="132" ht="13.5"/>
    <row r="133" ht="13.5"/>
    <row r="134" ht="13.5"/>
    <row r="135" ht="13.5"/>
    <row r="136" ht="13.5"/>
    <row r="137" ht="13.5"/>
    <row r="138" ht="13.5"/>
    <row r="139" ht="13.5"/>
    <row r="140" ht="13.5"/>
    <row r="141" ht="13.5"/>
    <row r="142" ht="13.5"/>
    <row r="143" ht="13.5"/>
    <row r="144" ht="13.5"/>
    <row r="145" ht="13.5"/>
    <row r="146" ht="13.5"/>
    <row r="147" ht="13.5"/>
    <row r="148" ht="13.5"/>
    <row r="149" ht="13.5"/>
    <row r="150" ht="13.5"/>
    <row r="151" ht="13.5"/>
    <row r="152" ht="13.5"/>
    <row r="153" ht="13.5"/>
    <row r="154" ht="13.5"/>
    <row r="155" ht="13.5"/>
    <row r="156" ht="13.5"/>
    <row r="157" ht="13.5"/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/>
    <row r="169" ht="13.5"/>
    <row r="170" ht="13.5"/>
    <row r="171" ht="13.5"/>
    <row r="172" ht="13.5"/>
    <row r="173" ht="13.5"/>
    <row r="174" ht="13.5"/>
    <row r="175" ht="13.5"/>
    <row r="176" ht="13.5"/>
    <row r="177" ht="13.5"/>
    <row r="178" ht="13.5"/>
    <row r="179" ht="13.5"/>
    <row r="180" ht="13.5"/>
    <row r="181" ht="13.5"/>
    <row r="182" ht="13.5"/>
    <row r="183" ht="13.5"/>
    <row r="184" ht="13.5"/>
    <row r="185" ht="13.5"/>
    <row r="186" ht="13.5"/>
    <row r="187" ht="13.5"/>
    <row r="188" ht="13.5"/>
    <row r="189" ht="13.5"/>
    <row r="190" ht="13.5"/>
    <row r="191" ht="13.5"/>
    <row r="192" ht="13.5"/>
    <row r="193" ht="13.5"/>
    <row r="194" ht="13.5"/>
    <row r="195" ht="13.5"/>
    <row r="196" ht="13.5"/>
    <row r="197" ht="13.5"/>
    <row r="198" ht="13.5"/>
    <row r="199" ht="13.5"/>
    <row r="200" ht="13.5"/>
    <row r="201" ht="13.5"/>
    <row r="202" ht="13.5"/>
    <row r="203" ht="13.5"/>
    <row r="204" ht="13.5"/>
    <row r="205" ht="13.5"/>
    <row r="206" ht="13.5"/>
    <row r="207" ht="13.5"/>
    <row r="208" ht="13.5"/>
    <row r="209" ht="13.5"/>
    <row r="210" ht="13.5"/>
    <row r="211" ht="13.5"/>
    <row r="212" ht="13.5"/>
    <row r="213" ht="13.5"/>
    <row r="214" ht="13.5"/>
    <row r="215" ht="13.5"/>
    <row r="216" ht="13.5"/>
    <row r="217" ht="13.5"/>
    <row r="218" ht="13.5"/>
    <row r="219" ht="13.5"/>
    <row r="220" ht="13.5"/>
    <row r="221" ht="13.5"/>
    <row r="222" ht="13.5"/>
    <row r="223" ht="13.5"/>
    <row r="224" ht="13.5"/>
    <row r="225" ht="13.5"/>
    <row r="226" ht="13.5"/>
    <row r="227" ht="13.5"/>
    <row r="228" ht="13.5"/>
    <row r="229" ht="13.5"/>
    <row r="230" ht="13.5"/>
    <row r="231" ht="13.5"/>
    <row r="232" ht="13.5"/>
    <row r="233" ht="13.5"/>
    <row r="234" ht="13.5"/>
    <row r="235" ht="13.5"/>
    <row r="236" ht="13.5"/>
    <row r="237" ht="13.5"/>
    <row r="238" ht="13.5"/>
    <row r="239" ht="13.5"/>
    <row r="240" ht="13.5"/>
    <row r="241" ht="13.5"/>
    <row r="242" ht="13.5"/>
    <row r="243" ht="13.5"/>
    <row r="244" ht="13.5"/>
    <row r="245" ht="13.5"/>
    <row r="246" ht="13.5"/>
    <row r="247" ht="13.5"/>
    <row r="248" ht="13.5"/>
    <row r="249" ht="13.5"/>
    <row r="250" ht="13.5"/>
    <row r="251" ht="13.5"/>
    <row r="252" ht="13.5"/>
    <row r="253" ht="13.5"/>
    <row r="254" ht="13.5"/>
    <row r="255" ht="13.5"/>
    <row r="256" ht="13.5"/>
    <row r="257" ht="13.5"/>
    <row r="258" ht="13.5"/>
    <row r="259" ht="13.5"/>
    <row r="260" ht="13.5"/>
    <row r="261" ht="13.5"/>
    <row r="262" ht="13.5"/>
    <row r="263" ht="13.5"/>
    <row r="264" ht="13.5"/>
    <row r="265" ht="13.5"/>
    <row r="266" ht="13.5"/>
    <row r="267" ht="13.5"/>
    <row r="268" ht="13.5"/>
    <row r="269" ht="13.5"/>
    <row r="270" ht="13.5"/>
    <row r="271" ht="13.5"/>
    <row r="272" ht="13.5"/>
    <row r="273" ht="13.5"/>
    <row r="274" ht="13.5"/>
    <row r="275" ht="13.5"/>
    <row r="276" ht="13.5"/>
    <row r="277" ht="13.5"/>
    <row r="278" ht="13.5"/>
    <row r="279" ht="13.5"/>
    <row r="280" ht="13.5"/>
    <row r="281" ht="13.5"/>
    <row r="282" ht="13.5"/>
    <row r="283" ht="13.5"/>
    <row r="284" ht="13.5"/>
    <row r="285" ht="13.5"/>
    <row r="286" ht="13.5"/>
    <row r="287" ht="13.5"/>
    <row r="288" ht="13.5"/>
    <row r="289" ht="13.5"/>
    <row r="290" ht="13.5"/>
    <row r="291" ht="13.5"/>
    <row r="292" ht="13.5"/>
    <row r="293" ht="13.5"/>
    <row r="294" ht="13.5"/>
    <row r="295" ht="13.5"/>
    <row r="296" ht="13.5"/>
    <row r="297" ht="13.5"/>
    <row r="298" ht="13.5"/>
    <row r="299" ht="13.5"/>
    <row r="300" ht="13.5"/>
    <row r="301" ht="13.5"/>
    <row r="302" ht="13.5"/>
    <row r="303" ht="13.5"/>
    <row r="304" ht="13.5"/>
    <row r="305" ht="13.5"/>
    <row r="306" ht="13.5"/>
    <row r="307" ht="13.5"/>
    <row r="308" ht="13.5"/>
    <row r="309" ht="13.5"/>
    <row r="310" ht="13.5"/>
    <row r="311" ht="13.5"/>
    <row r="312" ht="13.5"/>
    <row r="313" ht="13.5"/>
    <row r="314" ht="13.5"/>
    <row r="315" ht="13.5"/>
    <row r="316" ht="13.5"/>
    <row r="317" ht="13.5"/>
    <row r="318" ht="13.5"/>
    <row r="319" ht="13.5"/>
    <row r="320" ht="13.5"/>
    <row r="321" ht="13.5"/>
    <row r="322" ht="13.5"/>
    <row r="323" ht="13.5"/>
    <row r="324" ht="13.5"/>
    <row r="325" ht="13.5"/>
    <row r="326" ht="13.5"/>
    <row r="327" ht="13.5"/>
    <row r="328" ht="13.5"/>
    <row r="329" ht="13.5"/>
    <row r="330" ht="13.5"/>
    <row r="331" ht="13.5"/>
    <row r="332" ht="13.5"/>
    <row r="333" ht="13.5"/>
    <row r="334" ht="13.5"/>
    <row r="335" ht="13.5"/>
    <row r="336" ht="13.5"/>
    <row r="337" ht="13.5"/>
    <row r="338" ht="13.5"/>
    <row r="339" ht="13.5"/>
    <row r="340" ht="13.5"/>
    <row r="341" ht="13.5"/>
    <row r="342" ht="13.5"/>
    <row r="343" ht="13.5"/>
    <row r="344" ht="13.5"/>
    <row r="345" ht="13.5"/>
    <row r="346" ht="13.5"/>
    <row r="347" ht="13.5"/>
    <row r="348" ht="13.5"/>
    <row r="349" ht="13.5"/>
    <row r="350" ht="13.5"/>
    <row r="351" ht="13.5"/>
    <row r="352" ht="13.5"/>
    <row r="353" ht="13.5"/>
    <row r="354" ht="13.5"/>
    <row r="355" ht="13.5"/>
    <row r="356" ht="13.5"/>
    <row r="357" ht="13.5"/>
    <row r="358" ht="13.5"/>
    <row r="359" ht="13.5"/>
    <row r="360" ht="13.5"/>
    <row r="361" ht="13.5"/>
    <row r="362" ht="13.5"/>
    <row r="363" ht="13.5"/>
    <row r="364" ht="13.5"/>
    <row r="365" ht="13.5"/>
    <row r="366" ht="13.5"/>
    <row r="367" ht="13.5"/>
    <row r="368" ht="13.5"/>
    <row r="369" ht="13.5"/>
    <row r="370" ht="13.5"/>
    <row r="371" ht="13.5"/>
    <row r="372" ht="13.5"/>
    <row r="373" ht="13.5"/>
    <row r="374" ht="13.5"/>
    <row r="375" ht="13.5"/>
    <row r="376" ht="13.5"/>
    <row r="377" ht="13.5"/>
    <row r="378" ht="13.5"/>
    <row r="379" ht="13.5"/>
    <row r="380" ht="13.5"/>
    <row r="381" ht="13.5"/>
    <row r="382" ht="13.5"/>
    <row r="383" ht="13.5"/>
    <row r="384" ht="13.5"/>
    <row r="385" ht="13.5"/>
    <row r="386" ht="13.5"/>
    <row r="387" ht="13.5"/>
    <row r="388" ht="13.5"/>
    <row r="389" ht="13.5"/>
    <row r="390" ht="13.5"/>
    <row r="391" ht="13.5"/>
    <row r="392" ht="13.5"/>
    <row r="393" ht="13.5"/>
    <row r="394" ht="13.5"/>
    <row r="395" ht="13.5"/>
    <row r="396" ht="13.5"/>
    <row r="397" ht="13.5"/>
    <row r="398" ht="13.5"/>
    <row r="399" ht="13.5"/>
    <row r="400" ht="13.5"/>
    <row r="401" ht="13.5"/>
    <row r="402" ht="13.5"/>
    <row r="403" ht="13.5"/>
    <row r="404" ht="13.5"/>
    <row r="405" ht="13.5"/>
    <row r="406" ht="13.5"/>
    <row r="407" ht="13.5"/>
    <row r="408" ht="13.5"/>
    <row r="409" ht="13.5"/>
    <row r="410" ht="13.5"/>
    <row r="411" ht="13.5"/>
    <row r="412" ht="13.5"/>
    <row r="413" ht="13.5"/>
    <row r="414" ht="13.5"/>
    <row r="415" ht="13.5"/>
    <row r="416" ht="13.5"/>
    <row r="417" ht="13.5"/>
    <row r="418" ht="13.5"/>
    <row r="419" ht="13.5"/>
    <row r="420" ht="13.5"/>
    <row r="421" ht="13.5"/>
    <row r="422" ht="13.5"/>
    <row r="423" ht="13.5"/>
    <row r="424" ht="13.5"/>
    <row r="425" ht="13.5"/>
    <row r="426" ht="13.5"/>
    <row r="427" ht="13.5"/>
    <row r="428" ht="13.5"/>
    <row r="429" ht="13.5"/>
    <row r="430" ht="13.5"/>
    <row r="431" ht="13.5"/>
    <row r="432" ht="13.5"/>
    <row r="433" ht="13.5"/>
    <row r="434" ht="13.5"/>
    <row r="435" ht="13.5"/>
    <row r="436" ht="13.5"/>
    <row r="437" ht="13.5"/>
    <row r="438" ht="13.5"/>
    <row r="439" ht="13.5"/>
    <row r="440" ht="13.5"/>
    <row r="441" ht="13.5"/>
    <row r="442" ht="13.5"/>
    <row r="443" ht="13.5"/>
    <row r="444" ht="13.5"/>
    <row r="445" ht="13.5"/>
    <row r="446" ht="13.5"/>
    <row r="447" ht="13.5"/>
    <row r="448" ht="13.5"/>
    <row r="449" ht="13.5"/>
    <row r="450" ht="13.5"/>
    <row r="451" ht="13.5"/>
    <row r="452" ht="13.5"/>
    <row r="453" ht="13.5"/>
    <row r="454" ht="13.5"/>
    <row r="455" ht="13.5"/>
    <row r="456" ht="13.5"/>
    <row r="457" ht="13.5"/>
    <row r="458" ht="13.5"/>
    <row r="459" ht="13.5"/>
    <row r="460" ht="13.5"/>
    <row r="461" ht="13.5"/>
    <row r="462" ht="13.5"/>
    <row r="463" ht="13.5"/>
    <row r="464" ht="13.5"/>
    <row r="465" ht="13.5"/>
    <row r="466" ht="13.5"/>
    <row r="467" ht="13.5"/>
    <row r="468" ht="13.5"/>
    <row r="469" ht="13.5"/>
    <row r="470" ht="13.5"/>
    <row r="471" ht="13.5"/>
    <row r="472" ht="13.5"/>
    <row r="473" ht="13.5"/>
    <row r="474" ht="13.5"/>
    <row r="475" ht="13.5"/>
    <row r="476" ht="13.5"/>
    <row r="477" ht="13.5"/>
    <row r="478" ht="13.5"/>
    <row r="479" ht="13.5"/>
    <row r="480" ht="13.5"/>
    <row r="481" ht="13.5"/>
    <row r="482" ht="13.5"/>
    <row r="483" ht="13.5"/>
    <row r="484" ht="13.5"/>
    <row r="485" ht="13.5"/>
    <row r="486" ht="13.5"/>
    <row r="487" ht="13.5"/>
    <row r="488" ht="13.5"/>
    <row r="489" ht="13.5"/>
    <row r="490" ht="13.5"/>
    <row r="491" ht="13.5"/>
    <row r="492" ht="13.5"/>
    <row r="493" ht="13.5"/>
    <row r="494" ht="13.5"/>
    <row r="495" ht="13.5"/>
    <row r="496" ht="13.5"/>
    <row r="497" ht="13.5"/>
    <row r="498" ht="13.5"/>
    <row r="499" ht="13.5"/>
    <row r="500" ht="13.5"/>
    <row r="501" ht="13.5"/>
    <row r="502" ht="13.5"/>
    <row r="503" ht="13.5"/>
    <row r="504" ht="13.5"/>
    <row r="505" ht="13.5"/>
    <row r="506" ht="13.5"/>
    <row r="507" ht="13.5"/>
    <row r="508" ht="13.5"/>
    <row r="509" ht="13.5"/>
    <row r="510" ht="13.5"/>
    <row r="511" ht="13.5"/>
    <row r="512" ht="13.5"/>
    <row r="513" ht="13.5"/>
    <row r="514" ht="13.5"/>
    <row r="515" ht="13.5"/>
    <row r="516" ht="13.5"/>
    <row r="517" ht="13.5"/>
    <row r="518" ht="13.5"/>
    <row r="519" ht="13.5"/>
    <row r="520" ht="13.5"/>
    <row r="521" ht="13.5"/>
    <row r="522" ht="13.5"/>
    <row r="523" ht="13.5"/>
    <row r="524" ht="13.5"/>
    <row r="525" ht="13.5"/>
    <row r="526" ht="13.5"/>
    <row r="527" ht="13.5"/>
    <row r="528" ht="13.5"/>
    <row r="529" ht="13.5"/>
    <row r="530" ht="13.5"/>
    <row r="531" ht="13.5"/>
    <row r="532" ht="13.5"/>
    <row r="533" ht="13.5"/>
    <row r="534" ht="13.5"/>
    <row r="535" ht="13.5"/>
    <row r="536" ht="13.5"/>
    <row r="537" ht="13.5"/>
    <row r="538" ht="13.5"/>
    <row r="539" ht="13.5"/>
    <row r="540" ht="13.5"/>
    <row r="541" ht="13.5"/>
    <row r="542" ht="13.5"/>
    <row r="543" ht="13.5"/>
    <row r="544" ht="13.5"/>
    <row r="545" ht="13.5"/>
    <row r="546" ht="13.5"/>
    <row r="547" ht="13.5"/>
    <row r="548" ht="13.5"/>
    <row r="549" ht="13.5"/>
    <row r="550" ht="13.5"/>
    <row r="551" ht="13.5"/>
    <row r="552" ht="13.5"/>
    <row r="553" ht="13.5"/>
    <row r="554" ht="13.5"/>
    <row r="555" ht="13.5"/>
    <row r="556" ht="13.5"/>
    <row r="557" ht="13.5"/>
    <row r="558" ht="13.5"/>
    <row r="559" ht="13.5"/>
    <row r="560" ht="13.5"/>
    <row r="561" ht="13.5"/>
    <row r="562" ht="13.5"/>
    <row r="563" ht="13.5"/>
    <row r="564" ht="13.5"/>
    <row r="565" ht="13.5"/>
    <row r="566" ht="13.5"/>
    <row r="567" ht="13.5"/>
    <row r="568" ht="13.5"/>
    <row r="569" ht="13.5"/>
    <row r="570" ht="13.5"/>
    <row r="571" ht="13.5"/>
    <row r="572" ht="13.5"/>
    <row r="573" ht="13.5"/>
    <row r="574" ht="13.5"/>
    <row r="575" ht="13.5"/>
    <row r="576" ht="13.5"/>
    <row r="577" ht="13.5"/>
    <row r="578" ht="13.5"/>
    <row r="579" ht="13.5"/>
    <row r="580" ht="13.5"/>
    <row r="581" ht="13.5"/>
    <row r="582" ht="13.5"/>
    <row r="583" ht="13.5"/>
    <row r="584" ht="13.5"/>
    <row r="585" ht="13.5"/>
    <row r="586" ht="13.5"/>
    <row r="587" ht="13.5"/>
    <row r="588" ht="13.5"/>
    <row r="589" ht="13.5"/>
    <row r="590" ht="13.5"/>
    <row r="591" ht="13.5"/>
    <row r="592" ht="13.5"/>
    <row r="593" ht="13.5"/>
    <row r="594" ht="13.5"/>
    <row r="595" ht="13.5"/>
    <row r="596" ht="13.5"/>
    <row r="597" ht="13.5"/>
    <row r="598" ht="13.5"/>
    <row r="599" ht="13.5"/>
    <row r="600" ht="13.5"/>
    <row r="601" ht="13.5"/>
    <row r="602" ht="13.5"/>
    <row r="603" ht="13.5"/>
    <row r="604" ht="13.5"/>
    <row r="605" ht="13.5"/>
    <row r="606" ht="13.5"/>
    <row r="607" ht="13.5"/>
    <row r="608" ht="13.5"/>
    <row r="609" ht="13.5"/>
    <row r="610" ht="13.5"/>
    <row r="611" ht="13.5"/>
    <row r="612" ht="13.5"/>
    <row r="613" ht="13.5"/>
    <row r="614" ht="13.5"/>
    <row r="615" ht="13.5"/>
    <row r="616" ht="13.5"/>
    <row r="617" ht="13.5"/>
    <row r="618" ht="13.5"/>
    <row r="619" ht="13.5"/>
    <row r="620" ht="13.5"/>
    <row r="621" ht="13.5"/>
    <row r="622" ht="13.5"/>
    <row r="623" ht="13.5"/>
    <row r="624" ht="13.5"/>
    <row r="625" ht="13.5"/>
    <row r="626" ht="13.5"/>
    <row r="627" ht="13.5"/>
    <row r="628" ht="13.5"/>
    <row r="629" ht="13.5"/>
    <row r="630" ht="13.5"/>
    <row r="631" ht="13.5"/>
    <row r="632" ht="13.5"/>
    <row r="633" ht="13.5"/>
    <row r="634" ht="13.5"/>
    <row r="635" ht="13.5"/>
    <row r="636" ht="13.5"/>
    <row r="637" ht="13.5"/>
    <row r="638" ht="13.5"/>
    <row r="639" ht="13.5"/>
    <row r="640" ht="13.5"/>
    <row r="641" ht="13.5"/>
    <row r="642" ht="13.5"/>
    <row r="643" ht="13.5"/>
    <row r="644" ht="13.5"/>
    <row r="645" ht="13.5"/>
    <row r="646" ht="13.5"/>
    <row r="647" ht="13.5"/>
    <row r="648" ht="13.5"/>
    <row r="649" ht="13.5"/>
    <row r="650" ht="13.5"/>
    <row r="651" ht="13.5"/>
    <row r="652" ht="13.5"/>
    <row r="653" ht="13.5"/>
    <row r="654" ht="13.5"/>
    <row r="655" ht="13.5"/>
    <row r="656" ht="13.5"/>
    <row r="657" ht="13.5"/>
    <row r="658" ht="13.5"/>
    <row r="659" ht="13.5"/>
    <row r="660" ht="13.5"/>
    <row r="661" ht="13.5"/>
    <row r="662" ht="13.5"/>
    <row r="663" ht="13.5"/>
    <row r="664" ht="13.5"/>
    <row r="665" ht="13.5"/>
    <row r="666" ht="13.5"/>
    <row r="667" ht="13.5"/>
    <row r="668" ht="13.5"/>
    <row r="669" ht="13.5"/>
    <row r="670" ht="13.5"/>
    <row r="671" ht="13.5"/>
    <row r="672" ht="13.5"/>
    <row r="673" ht="13.5"/>
    <row r="674" ht="13.5"/>
    <row r="675" ht="13.5"/>
    <row r="676" ht="13.5"/>
    <row r="677" ht="13.5"/>
    <row r="678" ht="13.5"/>
    <row r="679" ht="13.5"/>
    <row r="680" ht="13.5"/>
    <row r="681" ht="13.5"/>
    <row r="682" ht="13.5"/>
    <row r="683" ht="13.5"/>
    <row r="684" ht="13.5"/>
    <row r="685" ht="13.5"/>
    <row r="686" ht="13.5"/>
    <row r="687" ht="13.5"/>
    <row r="688" ht="13.5"/>
    <row r="689" ht="13.5"/>
    <row r="690" ht="13.5"/>
    <row r="691" ht="13.5"/>
    <row r="692" ht="13.5"/>
    <row r="693" ht="13.5"/>
    <row r="694" ht="13.5"/>
    <row r="695" ht="13.5"/>
    <row r="696" ht="13.5"/>
    <row r="697" ht="13.5"/>
    <row r="698" ht="13.5"/>
    <row r="699" ht="13.5"/>
    <row r="700" ht="13.5"/>
    <row r="701" ht="13.5"/>
    <row r="702" ht="13.5"/>
    <row r="703" ht="13.5"/>
    <row r="704" ht="13.5"/>
    <row r="705" ht="13.5"/>
    <row r="706" ht="13.5"/>
    <row r="707" ht="13.5"/>
    <row r="708" ht="13.5"/>
    <row r="709" ht="13.5"/>
    <row r="710" ht="13.5"/>
    <row r="711" ht="13.5"/>
    <row r="712" ht="13.5"/>
    <row r="713" ht="13.5"/>
    <row r="714" ht="13.5"/>
    <row r="715" ht="13.5"/>
    <row r="716" ht="13.5"/>
    <row r="717" ht="13.5"/>
    <row r="718" ht="13.5"/>
    <row r="719" ht="13.5"/>
    <row r="720" ht="13.5"/>
    <row r="721" ht="13.5"/>
    <row r="722" ht="13.5"/>
    <row r="723" ht="13.5"/>
    <row r="724" ht="13.5"/>
    <row r="725" ht="13.5"/>
    <row r="726" ht="13.5"/>
    <row r="727" ht="13.5"/>
    <row r="728" ht="13.5"/>
    <row r="729" ht="13.5"/>
    <row r="730" ht="13.5"/>
    <row r="731" ht="13.5"/>
    <row r="732" ht="13.5"/>
    <row r="733" ht="13.5"/>
    <row r="734" ht="13.5"/>
    <row r="735" ht="13.5"/>
    <row r="736" ht="13.5"/>
    <row r="737" ht="13.5"/>
    <row r="738" ht="13.5"/>
    <row r="739" ht="13.5"/>
    <row r="740" ht="13.5"/>
    <row r="741" ht="13.5"/>
    <row r="742" ht="13.5"/>
    <row r="743" ht="13.5"/>
    <row r="744" ht="13.5"/>
    <row r="745" ht="13.5"/>
    <row r="746" ht="13.5"/>
    <row r="747" ht="13.5"/>
    <row r="748" ht="13.5"/>
    <row r="749" ht="13.5"/>
    <row r="750" ht="13.5"/>
    <row r="751" ht="13.5"/>
    <row r="752" ht="13.5"/>
    <row r="753" ht="13.5"/>
    <row r="754" ht="13.5"/>
    <row r="755" ht="13.5"/>
    <row r="756" ht="13.5"/>
    <row r="757" ht="13.5"/>
    <row r="758" ht="13.5"/>
    <row r="759" ht="13.5"/>
    <row r="760" ht="13.5"/>
    <row r="761" ht="13.5"/>
    <row r="762" ht="13.5"/>
    <row r="763" ht="13.5"/>
    <row r="764" ht="13.5"/>
    <row r="765" ht="13.5"/>
    <row r="766" ht="13.5"/>
    <row r="767" ht="13.5"/>
    <row r="768" ht="13.5"/>
    <row r="769" ht="13.5"/>
    <row r="770" ht="13.5"/>
    <row r="771" ht="13.5"/>
    <row r="772" ht="13.5"/>
    <row r="773" ht="13.5"/>
    <row r="774" ht="13.5"/>
    <row r="775" ht="13.5"/>
    <row r="776" ht="13.5"/>
    <row r="777" ht="13.5"/>
    <row r="778" ht="13.5"/>
    <row r="779" ht="13.5"/>
    <row r="780" ht="13.5"/>
    <row r="781" ht="13.5"/>
    <row r="782" ht="13.5"/>
    <row r="783" ht="13.5"/>
    <row r="784" ht="13.5"/>
    <row r="785" ht="13.5"/>
    <row r="786" ht="13.5"/>
    <row r="787" ht="13.5"/>
    <row r="788" ht="13.5"/>
    <row r="789" ht="13.5"/>
    <row r="790" ht="13.5"/>
    <row r="791" ht="13.5"/>
    <row r="792" ht="13.5"/>
    <row r="793" ht="13.5"/>
    <row r="794" ht="13.5"/>
    <row r="795" ht="13.5"/>
    <row r="796" ht="13.5"/>
    <row r="797" ht="13.5"/>
    <row r="798" ht="13.5"/>
    <row r="799" ht="13.5"/>
    <row r="800" ht="13.5"/>
    <row r="801" ht="13.5"/>
    <row r="802" ht="13.5"/>
    <row r="803" ht="13.5"/>
    <row r="804" ht="13.5"/>
    <row r="805" ht="13.5"/>
    <row r="806" ht="13.5"/>
    <row r="807" ht="13.5"/>
    <row r="808" ht="13.5"/>
    <row r="809" ht="13.5"/>
    <row r="810" ht="13.5"/>
    <row r="811" ht="13.5"/>
    <row r="812" ht="13.5"/>
    <row r="813" ht="13.5"/>
    <row r="814" ht="13.5"/>
    <row r="815" ht="13.5"/>
    <row r="816" ht="13.5"/>
    <row r="817" ht="13.5"/>
    <row r="818" ht="13.5"/>
    <row r="819" ht="13.5"/>
    <row r="820" ht="13.5"/>
    <row r="821" ht="13.5"/>
    <row r="822" ht="13.5"/>
    <row r="823" ht="13.5"/>
    <row r="824" ht="13.5"/>
    <row r="825" ht="13.5"/>
    <row r="826" ht="13.5"/>
    <row r="827" ht="13.5"/>
    <row r="828" ht="13.5"/>
    <row r="829" ht="13.5"/>
    <row r="830" ht="13.5"/>
    <row r="831" ht="13.5"/>
    <row r="832" ht="13.5"/>
    <row r="833" ht="13.5"/>
    <row r="834" ht="13.5"/>
    <row r="835" ht="13.5"/>
    <row r="836" ht="13.5"/>
    <row r="837" ht="13.5"/>
    <row r="838" ht="13.5"/>
    <row r="839" ht="13.5"/>
    <row r="840" ht="13.5"/>
    <row r="841" ht="13.5"/>
    <row r="842" ht="13.5"/>
    <row r="843" ht="13.5"/>
    <row r="844" ht="13.5"/>
    <row r="845" ht="13.5"/>
    <row r="846" ht="13.5"/>
    <row r="847" ht="13.5"/>
    <row r="848" ht="13.5"/>
    <row r="849" ht="13.5"/>
    <row r="850" ht="13.5"/>
    <row r="851" ht="13.5"/>
    <row r="852" ht="13.5"/>
    <row r="853" ht="13.5"/>
    <row r="854" ht="13.5"/>
    <row r="855" ht="13.5"/>
    <row r="856" ht="13.5"/>
    <row r="857" ht="13.5"/>
    <row r="858" ht="13.5"/>
    <row r="859" ht="13.5"/>
    <row r="860" ht="13.5"/>
    <row r="861" ht="13.5"/>
    <row r="862" ht="13.5"/>
    <row r="863" ht="13.5"/>
    <row r="864" ht="13.5"/>
    <row r="865" ht="13.5"/>
    <row r="866" ht="13.5"/>
    <row r="867" ht="13.5"/>
    <row r="868" ht="13.5"/>
    <row r="869" ht="13.5"/>
    <row r="870" ht="13.5"/>
    <row r="871" ht="13.5"/>
    <row r="872" ht="13.5"/>
    <row r="873" ht="13.5"/>
    <row r="874" ht="13.5"/>
    <row r="875" ht="13.5"/>
    <row r="876" ht="13.5"/>
    <row r="877" ht="13.5"/>
    <row r="878" ht="13.5"/>
    <row r="879" ht="13.5"/>
    <row r="880" ht="13.5"/>
    <row r="881" ht="13.5"/>
    <row r="882" ht="13.5"/>
    <row r="883" ht="13.5"/>
    <row r="884" ht="13.5"/>
    <row r="885" ht="13.5"/>
    <row r="886" ht="13.5"/>
    <row r="887" ht="13.5"/>
    <row r="888" ht="13.5"/>
    <row r="889" ht="13.5"/>
    <row r="890" ht="13.5"/>
    <row r="891" ht="13.5"/>
    <row r="892" ht="13.5"/>
    <row r="893" ht="13.5"/>
    <row r="894" ht="13.5"/>
    <row r="895" ht="13.5"/>
    <row r="896" ht="13.5"/>
    <row r="897" ht="13.5"/>
    <row r="898" ht="13.5"/>
    <row r="899" ht="13.5"/>
    <row r="900" ht="13.5"/>
    <row r="901" ht="13.5"/>
    <row r="902" ht="13.5"/>
    <row r="903" ht="13.5"/>
    <row r="904" ht="13.5"/>
    <row r="905" ht="13.5"/>
    <row r="906" ht="13.5"/>
    <row r="907" ht="13.5"/>
    <row r="908" ht="13.5"/>
    <row r="909" ht="13.5"/>
    <row r="910" ht="13.5"/>
    <row r="911" ht="13.5"/>
    <row r="912" ht="13.5"/>
    <row r="913" ht="13.5"/>
    <row r="914" ht="13.5"/>
    <row r="915" ht="13.5"/>
    <row r="916" ht="13.5"/>
    <row r="917" ht="13.5"/>
    <row r="918" ht="13.5"/>
    <row r="919" ht="13.5"/>
    <row r="920" ht="13.5"/>
    <row r="921" ht="13.5"/>
    <row r="922" ht="13.5"/>
    <row r="923" ht="13.5"/>
    <row r="924" ht="13.5"/>
    <row r="925" ht="13.5"/>
    <row r="926" ht="13.5"/>
    <row r="927" ht="13.5"/>
    <row r="928" ht="13.5"/>
    <row r="929" ht="13.5"/>
    <row r="930" ht="13.5"/>
    <row r="931" ht="13.5"/>
    <row r="932" ht="13.5"/>
    <row r="933" ht="13.5"/>
    <row r="934" ht="13.5"/>
    <row r="935" ht="13.5"/>
    <row r="936" ht="13.5"/>
    <row r="937" ht="13.5"/>
    <row r="938" ht="13.5"/>
    <row r="939" ht="13.5"/>
    <row r="940" ht="13.5"/>
    <row r="941" ht="13.5"/>
    <row r="942" ht="13.5"/>
    <row r="943" ht="13.5"/>
    <row r="944" ht="13.5"/>
    <row r="945" ht="13.5"/>
    <row r="946" ht="13.5"/>
    <row r="947" ht="13.5"/>
    <row r="948" ht="13.5"/>
    <row r="949" ht="13.5"/>
    <row r="950" ht="13.5"/>
    <row r="951" ht="13.5"/>
    <row r="952" ht="13.5"/>
    <row r="953" ht="13.5"/>
    <row r="954" ht="13.5"/>
    <row r="955" ht="13.5"/>
    <row r="956" ht="13.5"/>
    <row r="957" ht="13.5"/>
    <row r="958" ht="13.5"/>
    <row r="959" ht="13.5"/>
    <row r="960" ht="13.5"/>
    <row r="961" ht="13.5"/>
    <row r="962" ht="13.5"/>
    <row r="963" ht="13.5"/>
    <row r="964" ht="13.5"/>
    <row r="965" ht="13.5"/>
    <row r="966" ht="13.5"/>
    <row r="967" ht="13.5"/>
    <row r="968" ht="13.5"/>
    <row r="969" ht="13.5"/>
    <row r="970" ht="13.5"/>
    <row r="971" ht="13.5"/>
    <row r="972" ht="13.5"/>
    <row r="973" ht="13.5"/>
    <row r="974" ht="13.5"/>
    <row r="975" ht="13.5"/>
    <row r="976" ht="13.5"/>
    <row r="977" ht="13.5"/>
    <row r="978" ht="13.5"/>
    <row r="979" ht="13.5"/>
    <row r="980" ht="13.5"/>
    <row r="981" ht="13.5"/>
    <row r="982" ht="13.5"/>
    <row r="983" ht="13.5"/>
    <row r="984" ht="13.5"/>
    <row r="985" ht="13.5"/>
    <row r="986" ht="13.5"/>
    <row r="987" ht="13.5"/>
    <row r="988" ht="13.5"/>
    <row r="989" ht="13.5"/>
    <row r="990" ht="13.5"/>
    <row r="991" ht="13.5"/>
    <row r="992" ht="13.5"/>
    <row r="993" ht="13.5"/>
    <row r="994" ht="13.5"/>
    <row r="995" ht="13.5"/>
    <row r="996" ht="13.5"/>
    <row r="997" ht="13.5"/>
    <row r="998" ht="13.5"/>
    <row r="999" ht="13.5"/>
  </sheetData>
  <sheetProtection selectLockedCells="1" selectUnlockedCells="1"/>
  <mergeCells count="1">
    <mergeCell ref="I1:J1"/>
  </mergeCells>
  <conditionalFormatting sqref="E3:J26">
    <cfRule type="expression" dxfId="0" priority="1" stopIfTrue="1">
      <formula>"y"</formula>
    </cfRule>
    <cfRule type="expression" dxfId="1" priority="2" stopIfTrue="1">
      <formula>"n"</formula>
    </cfRule>
  </conditionalFormatting>
  <hyperlinks>
    <hyperlink ref="K4" r:id="rId1" display="https://www.digikey.jp/product-detail/ja/taiyo-yuden/AMK107ABJ106MAHT/587-3261-1-ND/4157228" tooltip="https://www.digikey.jp/product-detail/ja/taiyo-yuden/AMK107ABJ106MAHT/587-3261-1-ND/4157228"/>
    <hyperlink ref="K5" r:id="rId2" display="https://www.digikey.jp/product-detail/ja/murata-electronics-north-america/GRM31BR73A472KW01L/490-3498-1-ND/789403" tooltip="https://www.digikey.jp/product-detail/ja/murata-electronics-north-america/GRM31BR73A472KW01L/490-3498-1-ND/789403"/>
    <hyperlink ref="K6" r:id="rId3" display="https://www.digikey.jp/product-detail/ja/yageo/CC0603KRX7R9BB561/311-1079-1-ND/302989" tooltip="https://www.digikey.jp/product-detail/ja/yageo/CC0603KRX7R9BB561/311-1079-1-ND/302989"/>
    <hyperlink ref="K9" r:id="rId4" display="https://www.digikey.jp/product-detail/ja/diodes-incorporated/S1M-13-F/S1M-FDICT-ND/804909" tooltip="https://www.digikey.jp/product-detail/ja/diodes-incorporated/S1M-13-F/S1M-FDICT-ND/804909"/>
    <hyperlink ref="K22" r:id="rId5" display="https://www.digikey.jp/product-detail/ja/bourns-inc/TC33X-2-102E/TC33X-102ETR-ND/612857" tooltip="https://www.digikey.jp/product-detail/ja/bourns-inc/TC33X-2-102E/TC33X-102ETR-ND/612857"/>
    <hyperlink ref="E2" r:id="rId6" display="Implement@elecrow" tooltip="mailto:Implement@elecrow"/>
  </hyperlinks>
  <pageMargins left="0.7875" right="0.7875" top="1.05277777777778" bottom="1.05277777777778" header="0.7875" footer="0.7875"/>
  <pageSetup paperSize="1" orientation="portrait" useFirstPageNumber="1" horizontalDpi="300" verticalDpi="300"/>
  <headerFooter alignWithMargins="0" scaleWithDoc="0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 </vt:lpstr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2018-09-11T02:31:37Z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