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amedeloitte-my.sharepoint.com/personal/hyungwopark_deloitte_com/Documents/업무_안진/00 FA&amp;A/15 EXCEL JET/0_SRC/1_기초양식/"/>
    </mc:Choice>
  </mc:AlternateContent>
  <xr:revisionPtr revIDLastSave="2" documentId="11_A36900618CD91F0A67E24A716762080350A08602" xr6:coauthVersionLast="47" xr6:coauthVersionMax="47" xr10:uidLastSave="{1077D071-1E59-4467-9099-CFC1A56577DC}"/>
  <bookViews>
    <workbookView xWindow="-120" yWindow="-120" windowWidth="2658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1" l="1"/>
  <c r="Q52" i="1"/>
  <c r="Q51" i="1"/>
  <c r="Q50" i="1"/>
  <c r="Q49" i="1"/>
  <c r="Q43" i="1"/>
  <c r="Q35" i="1"/>
  <c r="Q34" i="1"/>
  <c r="Q26" i="1"/>
  <c r="Q25" i="1"/>
  <c r="Q24" i="1"/>
  <c r="Q23" i="1"/>
  <c r="O112" i="1" l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1" i="1"/>
  <c r="O111" i="2" l="1"/>
  <c r="O110" i="2"/>
  <c r="O109" i="2"/>
  <c r="P108" i="2"/>
  <c r="O108" i="2"/>
  <c r="O107" i="2"/>
  <c r="O106" i="2"/>
  <c r="O105" i="2"/>
  <c r="P104" i="2"/>
  <c r="O104" i="2"/>
  <c r="O103" i="2"/>
  <c r="O102" i="2"/>
  <c r="O101" i="2"/>
  <c r="P100" i="2"/>
  <c r="O100" i="2"/>
  <c r="O99" i="2"/>
  <c r="O98" i="2"/>
  <c r="O97" i="2"/>
  <c r="P96" i="2"/>
  <c r="O96" i="2"/>
  <c r="O95" i="2"/>
  <c r="O94" i="2"/>
  <c r="O93" i="2"/>
  <c r="P92" i="2"/>
  <c r="O92" i="2"/>
  <c r="O91" i="2"/>
  <c r="O90" i="2"/>
  <c r="O89" i="2"/>
  <c r="P88" i="2"/>
  <c r="O88" i="2"/>
  <c r="O87" i="2"/>
  <c r="O86" i="2"/>
  <c r="O85" i="2"/>
  <c r="P84" i="2"/>
  <c r="O84" i="2"/>
  <c r="O83" i="2"/>
  <c r="O82" i="2"/>
  <c r="O81" i="2"/>
  <c r="P80" i="2"/>
  <c r="O80" i="2"/>
  <c r="O79" i="2"/>
  <c r="O78" i="2"/>
  <c r="O77" i="2"/>
  <c r="P76" i="2"/>
  <c r="O76" i="2"/>
  <c r="O75" i="2"/>
  <c r="O74" i="2"/>
  <c r="O73" i="2"/>
  <c r="P72" i="2"/>
  <c r="O72" i="2"/>
  <c r="O71" i="2"/>
  <c r="O70" i="2"/>
  <c r="O69" i="2"/>
  <c r="P68" i="2"/>
  <c r="O68" i="2"/>
  <c r="O67" i="2"/>
  <c r="O66" i="2"/>
  <c r="O65" i="2"/>
  <c r="P64" i="2"/>
  <c r="O64" i="2"/>
  <c r="O63" i="2"/>
  <c r="O62" i="2"/>
  <c r="O61" i="2"/>
  <c r="P60" i="2"/>
  <c r="O60" i="2"/>
  <c r="O59" i="2"/>
  <c r="O58" i="2"/>
  <c r="O57" i="2"/>
  <c r="P56" i="2"/>
  <c r="O56" i="2"/>
  <c r="O55" i="2"/>
  <c r="O54" i="2"/>
  <c r="O53" i="2"/>
  <c r="O47" i="2"/>
  <c r="O46" i="2"/>
  <c r="O45" i="2"/>
  <c r="O44" i="2"/>
  <c r="O43" i="2"/>
  <c r="O41" i="2"/>
  <c r="O40" i="2"/>
  <c r="O39" i="2"/>
  <c r="O38" i="2"/>
  <c r="O37" i="2"/>
  <c r="O36" i="2"/>
  <c r="O35" i="2"/>
  <c r="O32" i="2"/>
  <c r="O31" i="2"/>
  <c r="O30" i="2"/>
  <c r="O29" i="2"/>
  <c r="O28" i="2"/>
  <c r="O27" i="2"/>
  <c r="O26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G111" i="2"/>
  <c r="H111" i="2" s="1"/>
  <c r="P111" i="2" s="1"/>
  <c r="G110" i="2"/>
  <c r="H110" i="2" s="1"/>
  <c r="P110" i="2" s="1"/>
  <c r="G109" i="2"/>
  <c r="H109" i="2" s="1"/>
  <c r="P109" i="2" s="1"/>
  <c r="G108" i="2"/>
  <c r="H108" i="2" s="1"/>
  <c r="G107" i="2"/>
  <c r="H107" i="2" s="1"/>
  <c r="P107" i="2" s="1"/>
  <c r="G106" i="2"/>
  <c r="H106" i="2" s="1"/>
  <c r="P106" i="2" s="1"/>
  <c r="G105" i="2"/>
  <c r="H105" i="2" s="1"/>
  <c r="P105" i="2" s="1"/>
  <c r="G104" i="2"/>
  <c r="H104" i="2" s="1"/>
  <c r="G103" i="2"/>
  <c r="H103" i="2" s="1"/>
  <c r="P103" i="2" s="1"/>
  <c r="G102" i="2"/>
  <c r="H102" i="2" s="1"/>
  <c r="P102" i="2" s="1"/>
  <c r="G101" i="2"/>
  <c r="H101" i="2" s="1"/>
  <c r="P101" i="2" s="1"/>
  <c r="G100" i="2"/>
  <c r="H100" i="2" s="1"/>
  <c r="G99" i="2"/>
  <c r="H99" i="2" s="1"/>
  <c r="P99" i="2" s="1"/>
  <c r="G98" i="2"/>
  <c r="H98" i="2" s="1"/>
  <c r="P98" i="2" s="1"/>
  <c r="G97" i="2"/>
  <c r="H97" i="2" s="1"/>
  <c r="P97" i="2" s="1"/>
  <c r="G96" i="2"/>
  <c r="H96" i="2" s="1"/>
  <c r="G95" i="2"/>
  <c r="H95" i="2" s="1"/>
  <c r="P95" i="2" s="1"/>
  <c r="G94" i="2"/>
  <c r="H94" i="2" s="1"/>
  <c r="P94" i="2" s="1"/>
  <c r="G93" i="2"/>
  <c r="H93" i="2" s="1"/>
  <c r="P93" i="2" s="1"/>
  <c r="G92" i="2"/>
  <c r="H92" i="2" s="1"/>
  <c r="G91" i="2"/>
  <c r="H91" i="2" s="1"/>
  <c r="P91" i="2" s="1"/>
  <c r="G90" i="2"/>
  <c r="H90" i="2" s="1"/>
  <c r="P90" i="2" s="1"/>
  <c r="G89" i="2"/>
  <c r="H89" i="2" s="1"/>
  <c r="P89" i="2" s="1"/>
  <c r="G88" i="2"/>
  <c r="H88" i="2" s="1"/>
  <c r="G87" i="2"/>
  <c r="H87" i="2" s="1"/>
  <c r="P87" i="2" s="1"/>
  <c r="G86" i="2"/>
  <c r="H86" i="2" s="1"/>
  <c r="P86" i="2" s="1"/>
  <c r="G85" i="2"/>
  <c r="H85" i="2" s="1"/>
  <c r="P85" i="2" s="1"/>
  <c r="G84" i="2"/>
  <c r="H84" i="2" s="1"/>
  <c r="G83" i="2"/>
  <c r="H83" i="2" s="1"/>
  <c r="P83" i="2" s="1"/>
  <c r="G82" i="2"/>
  <c r="H82" i="2" s="1"/>
  <c r="P82" i="2" s="1"/>
  <c r="G81" i="2"/>
  <c r="H81" i="2" s="1"/>
  <c r="P81" i="2" s="1"/>
  <c r="G80" i="2"/>
  <c r="H80" i="2" s="1"/>
  <c r="G79" i="2"/>
  <c r="H79" i="2" s="1"/>
  <c r="P79" i="2" s="1"/>
  <c r="G78" i="2"/>
  <c r="H78" i="2" s="1"/>
  <c r="P78" i="2" s="1"/>
  <c r="G77" i="2"/>
  <c r="H77" i="2" s="1"/>
  <c r="P77" i="2" s="1"/>
  <c r="G76" i="2"/>
  <c r="H76" i="2" s="1"/>
  <c r="G75" i="2"/>
  <c r="H75" i="2" s="1"/>
  <c r="P75" i="2" s="1"/>
  <c r="G74" i="2"/>
  <c r="H74" i="2" s="1"/>
  <c r="P74" i="2" s="1"/>
  <c r="G73" i="2"/>
  <c r="H73" i="2" s="1"/>
  <c r="P73" i="2" s="1"/>
  <c r="G72" i="2"/>
  <c r="H72" i="2" s="1"/>
  <c r="G71" i="2"/>
  <c r="H71" i="2" s="1"/>
  <c r="P71" i="2" s="1"/>
  <c r="G70" i="2"/>
  <c r="H70" i="2" s="1"/>
  <c r="P70" i="2" s="1"/>
  <c r="G69" i="2"/>
  <c r="H69" i="2" s="1"/>
  <c r="P69" i="2" s="1"/>
  <c r="G68" i="2"/>
  <c r="H68" i="2" s="1"/>
  <c r="G67" i="2"/>
  <c r="H67" i="2" s="1"/>
  <c r="P67" i="2" s="1"/>
  <c r="G66" i="2"/>
  <c r="H66" i="2" s="1"/>
  <c r="P66" i="2" s="1"/>
  <c r="G65" i="2"/>
  <c r="H65" i="2" s="1"/>
  <c r="P65" i="2" s="1"/>
  <c r="G64" i="2"/>
  <c r="H64" i="2" s="1"/>
  <c r="G63" i="2"/>
  <c r="H63" i="2" s="1"/>
  <c r="P63" i="2" s="1"/>
  <c r="G62" i="2"/>
  <c r="H62" i="2" s="1"/>
  <c r="P62" i="2" s="1"/>
  <c r="G61" i="2"/>
  <c r="H61" i="2" s="1"/>
  <c r="P61" i="2" s="1"/>
  <c r="G60" i="2"/>
  <c r="H60" i="2" s="1"/>
  <c r="G59" i="2"/>
  <c r="H59" i="2" s="1"/>
  <c r="P59" i="2" s="1"/>
  <c r="G58" i="2"/>
  <c r="H58" i="2" s="1"/>
  <c r="P58" i="2" s="1"/>
  <c r="G57" i="2"/>
  <c r="H57" i="2" s="1"/>
  <c r="P57" i="2" s="1"/>
  <c r="G56" i="2"/>
  <c r="H56" i="2" s="1"/>
  <c r="G55" i="2"/>
  <c r="H55" i="2" s="1"/>
  <c r="P55" i="2" s="1"/>
  <c r="G54" i="2"/>
  <c r="H54" i="2" s="1"/>
  <c r="P54" i="2" s="1"/>
  <c r="G53" i="2"/>
  <c r="H53" i="2" s="1"/>
  <c r="P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P47" i="2" s="1"/>
  <c r="G46" i="2"/>
  <c r="H46" i="2" s="1"/>
  <c r="P46" i="2" s="1"/>
  <c r="G45" i="2"/>
  <c r="H45" i="2" s="1"/>
  <c r="P45" i="2" s="1"/>
  <c r="G44" i="2"/>
  <c r="H44" i="2" s="1"/>
  <c r="P44" i="2" s="1"/>
  <c r="G43" i="2"/>
  <c r="H43" i="2" s="1"/>
  <c r="P43" i="2" s="1"/>
  <c r="G42" i="2"/>
  <c r="H42" i="2" s="1"/>
  <c r="G41" i="2"/>
  <c r="H41" i="2" s="1"/>
  <c r="P41" i="2" s="1"/>
  <c r="G40" i="2"/>
  <c r="H40" i="2" s="1"/>
  <c r="P40" i="2" s="1"/>
  <c r="G39" i="2"/>
  <c r="H39" i="2" s="1"/>
  <c r="P39" i="2" s="1"/>
  <c r="G38" i="2"/>
  <c r="H38" i="2" s="1"/>
  <c r="P38" i="2" s="1"/>
  <c r="G37" i="2"/>
  <c r="H37" i="2" s="1"/>
  <c r="P37" i="2" s="1"/>
  <c r="G36" i="2"/>
  <c r="H36" i="2" s="1"/>
  <c r="P36" i="2" s="1"/>
  <c r="G35" i="2"/>
  <c r="H35" i="2" s="1"/>
  <c r="P35" i="2" s="1"/>
  <c r="G34" i="2"/>
  <c r="H34" i="2" s="1"/>
  <c r="G33" i="2"/>
  <c r="H33" i="2" s="1"/>
  <c r="G32" i="2"/>
  <c r="H32" i="2" s="1"/>
  <c r="P32" i="2" s="1"/>
  <c r="G31" i="2"/>
  <c r="H31" i="2" s="1"/>
  <c r="P31" i="2" s="1"/>
  <c r="G30" i="2"/>
  <c r="H30" i="2" s="1"/>
  <c r="P30" i="2" s="1"/>
  <c r="G29" i="2"/>
  <c r="H29" i="2" s="1"/>
  <c r="P29" i="2" s="1"/>
  <c r="G28" i="2"/>
  <c r="H28" i="2" s="1"/>
  <c r="P28" i="2" s="1"/>
  <c r="G27" i="2"/>
  <c r="H27" i="2" s="1"/>
  <c r="P27" i="2" s="1"/>
  <c r="G26" i="2"/>
  <c r="H26" i="2" s="1"/>
  <c r="P26" i="2" s="1"/>
  <c r="G25" i="2"/>
  <c r="H25" i="2" s="1"/>
  <c r="G24" i="2"/>
  <c r="H24" i="2" s="1"/>
  <c r="G23" i="2"/>
  <c r="H23" i="2" s="1"/>
  <c r="G22" i="2"/>
  <c r="H22" i="2" s="1"/>
  <c r="G21" i="2"/>
  <c r="H21" i="2" s="1"/>
  <c r="P21" i="2" s="1"/>
  <c r="G20" i="2"/>
  <c r="H20" i="2" s="1"/>
  <c r="P20" i="2" s="1"/>
  <c r="G19" i="2"/>
  <c r="H19" i="2" s="1"/>
  <c r="P19" i="2" s="1"/>
  <c r="G18" i="2"/>
  <c r="H18" i="2" s="1"/>
  <c r="P18" i="2" s="1"/>
  <c r="H17" i="2"/>
  <c r="P17" i="2" s="1"/>
  <c r="G17" i="2"/>
  <c r="G16" i="2"/>
  <c r="H16" i="2" s="1"/>
  <c r="P16" i="2" s="1"/>
  <c r="G15" i="2"/>
  <c r="H15" i="2" s="1"/>
  <c r="P15" i="2" s="1"/>
  <c r="G14" i="2"/>
  <c r="H14" i="2" s="1"/>
  <c r="P14" i="2" s="1"/>
  <c r="G13" i="2"/>
  <c r="H13" i="2" s="1"/>
  <c r="P13" i="2" s="1"/>
  <c r="G12" i="2"/>
  <c r="H12" i="2" s="1"/>
  <c r="P12" i="2" s="1"/>
  <c r="G11" i="2"/>
  <c r="H11" i="2" s="1"/>
  <c r="P11" i="2" s="1"/>
  <c r="G10" i="2"/>
  <c r="H10" i="2" s="1"/>
  <c r="P10" i="2" s="1"/>
  <c r="G9" i="2"/>
  <c r="H9" i="2" s="1"/>
  <c r="P9" i="2" s="1"/>
  <c r="G8" i="2"/>
  <c r="H8" i="2" s="1"/>
  <c r="P8" i="2" s="1"/>
  <c r="G7" i="2"/>
  <c r="H7" i="2" s="1"/>
  <c r="P7" i="2" s="1"/>
  <c r="G6" i="2"/>
  <c r="H6" i="2" s="1"/>
  <c r="P6" i="2" s="1"/>
  <c r="G5" i="2"/>
  <c r="H5" i="2" s="1"/>
  <c r="P5" i="2" s="1"/>
  <c r="G4" i="2"/>
  <c r="H4" i="2" s="1"/>
  <c r="P4" i="2" s="1"/>
  <c r="G3" i="2"/>
  <c r="H3" i="2" s="1"/>
  <c r="P3" i="2" s="1"/>
  <c r="G2" i="2"/>
  <c r="H2" i="2" s="1"/>
  <c r="P2" i="2" s="1"/>
  <c r="K96" i="1" l="1"/>
  <c r="L96" i="1" s="1"/>
  <c r="Q96" i="1" l="1"/>
  <c r="P96" i="1"/>
  <c r="K53" i="1"/>
  <c r="L53" i="1" s="1"/>
  <c r="P53" i="1" s="1"/>
  <c r="K52" i="1"/>
  <c r="L52" i="1" s="1"/>
  <c r="P52" i="1" s="1"/>
  <c r="K51" i="1"/>
  <c r="L51" i="1" s="1"/>
  <c r="P51" i="1" s="1"/>
  <c r="K50" i="1"/>
  <c r="L50" i="1" s="1"/>
  <c r="P50" i="1" s="1"/>
  <c r="K49" i="1"/>
  <c r="L49" i="1" s="1"/>
  <c r="P49" i="1" s="1"/>
  <c r="K43" i="1"/>
  <c r="L43" i="1" s="1"/>
  <c r="P43" i="1" s="1"/>
  <c r="K46" i="1"/>
  <c r="L46" i="1" s="1"/>
  <c r="K45" i="1"/>
  <c r="L45" i="1" s="1"/>
  <c r="K44" i="1"/>
  <c r="L44" i="1" s="1"/>
  <c r="K42" i="1"/>
  <c r="L42" i="1" s="1"/>
  <c r="K41" i="1"/>
  <c r="L41" i="1" s="1"/>
  <c r="K40" i="1"/>
  <c r="L40" i="1" s="1"/>
  <c r="K35" i="1"/>
  <c r="L35" i="1" s="1"/>
  <c r="P35" i="1" s="1"/>
  <c r="K34" i="1"/>
  <c r="L34" i="1" s="1"/>
  <c r="P34" i="1" s="1"/>
  <c r="K26" i="1"/>
  <c r="L26" i="1" s="1"/>
  <c r="P26" i="1" s="1"/>
  <c r="K25" i="1"/>
  <c r="L25" i="1" s="1"/>
  <c r="P25" i="1" s="1"/>
  <c r="K24" i="1"/>
  <c r="L24" i="1" s="1"/>
  <c r="P24" i="1" s="1"/>
  <c r="K23" i="1"/>
  <c r="L23" i="1" s="1"/>
  <c r="P23" i="1" s="1"/>
  <c r="K9" i="1"/>
  <c r="L9" i="1" s="1"/>
  <c r="K10" i="1"/>
  <c r="L10" i="1" s="1"/>
  <c r="K11" i="1"/>
  <c r="L11" i="1" s="1"/>
  <c r="K12" i="1"/>
  <c r="L12" i="1" s="1"/>
  <c r="K14" i="1"/>
  <c r="L14" i="1" s="1"/>
  <c r="K15" i="1"/>
  <c r="L15" i="1" s="1"/>
  <c r="K16" i="1"/>
  <c r="L16" i="1" s="1"/>
  <c r="K18" i="1"/>
  <c r="L18" i="1" s="1"/>
  <c r="K19" i="1"/>
  <c r="L19" i="1" s="1"/>
  <c r="K20" i="1"/>
  <c r="L20" i="1" s="1"/>
  <c r="K21" i="1"/>
  <c r="L21" i="1" s="1"/>
  <c r="K22" i="1"/>
  <c r="L22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48" i="1"/>
  <c r="L48" i="1" s="1"/>
  <c r="K47" i="1"/>
  <c r="L47" i="1" s="1"/>
  <c r="K39" i="1"/>
  <c r="L39" i="1" s="1"/>
  <c r="K38" i="1"/>
  <c r="L38" i="1" s="1"/>
  <c r="K37" i="1"/>
  <c r="L37" i="1" s="1"/>
  <c r="K36" i="1"/>
  <c r="L36" i="1" s="1"/>
  <c r="K33" i="1"/>
  <c r="L33" i="1" s="1"/>
  <c r="K32" i="1"/>
  <c r="L32" i="1" s="1"/>
  <c r="K31" i="1"/>
  <c r="L31" i="1" s="1"/>
  <c r="K29" i="1"/>
  <c r="L29" i="1" s="1"/>
  <c r="K28" i="1"/>
  <c r="L28" i="1" s="1"/>
  <c r="K27" i="1"/>
  <c r="L27" i="1" s="1"/>
  <c r="K17" i="1"/>
  <c r="L17" i="1" s="1"/>
  <c r="K13" i="1"/>
  <c r="L13" i="1" s="1"/>
  <c r="K7" i="1"/>
  <c r="L7" i="1" s="1"/>
  <c r="K6" i="1"/>
  <c r="L6" i="1" s="1"/>
  <c r="K5" i="1"/>
  <c r="L5" i="1" s="1"/>
  <c r="K4" i="1"/>
  <c r="L4" i="1" s="1"/>
  <c r="K30" i="1"/>
  <c r="L30" i="1" s="1"/>
  <c r="K8" i="1"/>
  <c r="L8" i="1" s="1"/>
  <c r="K3" i="1"/>
  <c r="P13" i="1" l="1"/>
  <c r="Q13" i="1"/>
  <c r="Q36" i="1"/>
  <c r="P36" i="1"/>
  <c r="Q56" i="1"/>
  <c r="P56" i="1"/>
  <c r="Q64" i="1"/>
  <c r="P64" i="1"/>
  <c r="Q72" i="1"/>
  <c r="P72" i="1"/>
  <c r="Q80" i="1"/>
  <c r="P80" i="1"/>
  <c r="Q88" i="1"/>
  <c r="P88" i="1"/>
  <c r="P97" i="1"/>
  <c r="Q97" i="1"/>
  <c r="P105" i="1"/>
  <c r="Q105" i="1"/>
  <c r="P109" i="1"/>
  <c r="Q109" i="1"/>
  <c r="P22" i="1"/>
  <c r="Q22" i="1"/>
  <c r="P18" i="1"/>
  <c r="Q18" i="1"/>
  <c r="Q12" i="1"/>
  <c r="P12" i="1"/>
  <c r="P42" i="1"/>
  <c r="Q42" i="1"/>
  <c r="P5" i="1"/>
  <c r="Q5" i="1"/>
  <c r="Q37" i="1"/>
  <c r="P37" i="1"/>
  <c r="P73" i="1"/>
  <c r="Q73" i="1"/>
  <c r="Q44" i="1"/>
  <c r="P44" i="1"/>
  <c r="Q61" i="1"/>
  <c r="P61" i="1"/>
  <c r="Q77" i="1"/>
  <c r="P77" i="1"/>
  <c r="P85" i="1"/>
  <c r="Q85" i="1"/>
  <c r="P93" i="1"/>
  <c r="Q93" i="1"/>
  <c r="P102" i="1"/>
  <c r="Q102" i="1"/>
  <c r="P110" i="1"/>
  <c r="Q110" i="1"/>
  <c r="Q16" i="1"/>
  <c r="P16" i="1"/>
  <c r="Q11" i="1"/>
  <c r="P11" i="1"/>
  <c r="Q8" i="1"/>
  <c r="P8" i="1"/>
  <c r="Q27" i="1"/>
  <c r="P27" i="1"/>
  <c r="P38" i="1"/>
  <c r="Q38" i="1"/>
  <c r="P54" i="1"/>
  <c r="Q54" i="1"/>
  <c r="P58" i="1"/>
  <c r="Q58" i="1"/>
  <c r="P62" i="1"/>
  <c r="Q62" i="1"/>
  <c r="P66" i="1"/>
  <c r="Q66" i="1"/>
  <c r="P70" i="1"/>
  <c r="Q70" i="1"/>
  <c r="P74" i="1"/>
  <c r="Q74" i="1"/>
  <c r="P78" i="1"/>
  <c r="Q78" i="1"/>
  <c r="P82" i="1"/>
  <c r="Q82" i="1"/>
  <c r="P86" i="1"/>
  <c r="Q86" i="1"/>
  <c r="P90" i="1"/>
  <c r="Q90" i="1"/>
  <c r="P94" i="1"/>
  <c r="Q94" i="1"/>
  <c r="Q99" i="1"/>
  <c r="P99" i="1"/>
  <c r="Q103" i="1"/>
  <c r="P103" i="1"/>
  <c r="Q107" i="1"/>
  <c r="P107" i="1"/>
  <c r="Q111" i="1"/>
  <c r="P111" i="1"/>
  <c r="Q20" i="1"/>
  <c r="P20" i="1"/>
  <c r="Q15" i="1"/>
  <c r="P15" i="1"/>
  <c r="P10" i="1"/>
  <c r="Q10" i="1"/>
  <c r="Q40" i="1"/>
  <c r="P40" i="1"/>
  <c r="P45" i="1"/>
  <c r="Q45" i="1"/>
  <c r="Q4" i="1"/>
  <c r="P4" i="1"/>
  <c r="Q29" i="1"/>
  <c r="P29" i="1"/>
  <c r="Q47" i="1"/>
  <c r="P47" i="1"/>
  <c r="Q60" i="1"/>
  <c r="P60" i="1"/>
  <c r="Q68" i="1"/>
  <c r="P68" i="1"/>
  <c r="Q76" i="1"/>
  <c r="P76" i="1"/>
  <c r="Q84" i="1"/>
  <c r="P84" i="1"/>
  <c r="Q92" i="1"/>
  <c r="P92" i="1"/>
  <c r="P101" i="1"/>
  <c r="Q101" i="1"/>
  <c r="K1" i="1"/>
  <c r="Q17" i="1"/>
  <c r="P17" i="1"/>
  <c r="Q31" i="1"/>
  <c r="P31" i="1"/>
  <c r="Q48" i="1"/>
  <c r="P48" i="1"/>
  <c r="P57" i="1"/>
  <c r="Q57" i="1"/>
  <c r="Q65" i="1"/>
  <c r="P65" i="1"/>
  <c r="P69" i="1"/>
  <c r="Q69" i="1"/>
  <c r="P81" i="1"/>
  <c r="Q81" i="1"/>
  <c r="P89" i="1"/>
  <c r="Q89" i="1"/>
  <c r="P98" i="1"/>
  <c r="Q98" i="1"/>
  <c r="P106" i="1"/>
  <c r="Q106" i="1"/>
  <c r="P21" i="1"/>
  <c r="Q21" i="1"/>
  <c r="P6" i="1"/>
  <c r="Q6" i="1"/>
  <c r="Q32" i="1"/>
  <c r="P32" i="1"/>
  <c r="P30" i="1"/>
  <c r="Q30" i="1"/>
  <c r="Q7" i="1"/>
  <c r="P7" i="1"/>
  <c r="Q28" i="1"/>
  <c r="P28" i="1"/>
  <c r="Q33" i="1"/>
  <c r="P33" i="1"/>
  <c r="R33" i="1"/>
  <c r="Q39" i="1"/>
  <c r="P39" i="1"/>
  <c r="Q55" i="1"/>
  <c r="P55" i="1"/>
  <c r="Q59" i="1"/>
  <c r="P59" i="1"/>
  <c r="Q63" i="1"/>
  <c r="P63" i="1"/>
  <c r="Q67" i="1"/>
  <c r="P67" i="1"/>
  <c r="Q71" i="1"/>
  <c r="P71" i="1"/>
  <c r="Q75" i="1"/>
  <c r="P75" i="1"/>
  <c r="Q79" i="1"/>
  <c r="P79" i="1"/>
  <c r="Q83" i="1"/>
  <c r="P83" i="1"/>
  <c r="Q87" i="1"/>
  <c r="P87" i="1"/>
  <c r="Q91" i="1"/>
  <c r="P91" i="1"/>
  <c r="Q95" i="1"/>
  <c r="P95" i="1"/>
  <c r="Q100" i="1"/>
  <c r="P100" i="1"/>
  <c r="Q104" i="1"/>
  <c r="P104" i="1"/>
  <c r="Q108" i="1"/>
  <c r="P108" i="1"/>
  <c r="Q112" i="1"/>
  <c r="P112" i="1"/>
  <c r="Q19" i="1"/>
  <c r="P19" i="1"/>
  <c r="P14" i="1"/>
  <c r="Q14" i="1"/>
  <c r="Q9" i="1"/>
  <c r="P9" i="1"/>
  <c r="P41" i="1"/>
  <c r="Q41" i="1"/>
  <c r="P46" i="1"/>
  <c r="Q46" i="1"/>
  <c r="L3" i="1"/>
  <c r="Q3" i="1" l="1"/>
  <c r="P3" i="1"/>
  <c r="L1" i="1"/>
</calcChain>
</file>

<file path=xl/sharedStrings.xml><?xml version="1.0" encoding="utf-8"?>
<sst xmlns="http://schemas.openxmlformats.org/spreadsheetml/2006/main" count="680" uniqueCount="140">
  <si>
    <t>회사코드</t>
  </si>
  <si>
    <t>회사명</t>
  </si>
  <si>
    <t>기준통화코드</t>
  </si>
  <si>
    <t>회계연도</t>
  </si>
  <si>
    <t>계정과목코드</t>
  </si>
  <si>
    <t>계정과목명</t>
  </si>
  <si>
    <t>회계월</t>
  </si>
  <si>
    <t>기초금액</t>
  </si>
  <si>
    <t>누적차변금액</t>
  </si>
  <si>
    <t>누적대변금액</t>
  </si>
  <si>
    <t>기말잔액</t>
  </si>
  <si>
    <t>[10100]현금</t>
  </si>
  <si>
    <t>[10300]제예금</t>
  </si>
  <si>
    <t>[10500]단기금융상품</t>
  </si>
  <si>
    <t>[10800]외상매출금</t>
  </si>
  <si>
    <t>[10900]대손충당금</t>
  </si>
  <si>
    <t>[11000]받을어음</t>
  </si>
  <si>
    <t>[11600]미수수익</t>
  </si>
  <si>
    <t>[12000]미수금</t>
  </si>
  <si>
    <t>[13100]선급금</t>
  </si>
  <si>
    <t>[13300]선급비용</t>
  </si>
  <si>
    <t>[13500]부가세대급금</t>
  </si>
  <si>
    <t>[13600]선급법인세</t>
  </si>
  <si>
    <t>[14100]선납 지방 소 득 세</t>
  </si>
  <si>
    <t>[14700]제품</t>
  </si>
  <si>
    <t>[14900]원재료</t>
  </si>
  <si>
    <t>[15600]미착품</t>
  </si>
  <si>
    <t>[15700]재공품</t>
  </si>
  <si>
    <t>[16000]재고자산평가충당금 제품</t>
  </si>
  <si>
    <t>[16100]재고자산평가충당금 원재료</t>
  </si>
  <si>
    <t>[17600]장기금융상품</t>
  </si>
  <si>
    <t>[20300]감가상각누계액</t>
  </si>
  <si>
    <t>[20600]기계장치</t>
  </si>
  <si>
    <t>[20700]감가상각누계액</t>
  </si>
  <si>
    <t>[21000]공구와기구</t>
  </si>
  <si>
    <t>[21100]감가상각누계액</t>
  </si>
  <si>
    <t>[21200]비품</t>
  </si>
  <si>
    <t>[21300]감가상각누계액</t>
  </si>
  <si>
    <t>[23900]개발비</t>
  </si>
  <si>
    <t>[24000]기타무형자산</t>
  </si>
  <si>
    <t>[24100]국고보조금</t>
  </si>
  <si>
    <t>[25100]외상매입금</t>
  </si>
  <si>
    <t>[25300]미지급금</t>
  </si>
  <si>
    <t>[25400]예수금</t>
  </si>
  <si>
    <t>[25500]부가세예수금</t>
  </si>
  <si>
    <t>[26000]단기차입금</t>
  </si>
  <si>
    <t>[26001]외화단기차입금</t>
  </si>
  <si>
    <t>[26100]미지급세금</t>
  </si>
  <si>
    <t>[26200]미지급비용</t>
  </si>
  <si>
    <t>[27800]판  매  보  증  금</t>
  </si>
  <si>
    <t>[40400]제품매출</t>
  </si>
  <si>
    <t>[40401]국내매출액</t>
  </si>
  <si>
    <t>[41200]용역수입</t>
  </si>
  <si>
    <t>[45500]제품매출원가</t>
  </si>
  <si>
    <t>[50100]원재료비</t>
  </si>
  <si>
    <t>[50300]급여</t>
  </si>
  <si>
    <t>[51000]퇴직급여</t>
  </si>
  <si>
    <t>[51101]복리후생비(국내)</t>
  </si>
  <si>
    <t>[51102]복리후생비(해외)</t>
  </si>
  <si>
    <t>[51200]여비교통비</t>
  </si>
  <si>
    <t>[51400]통신비</t>
  </si>
  <si>
    <t>[51500]수  도  광  열  비</t>
  </si>
  <si>
    <t>[51700]세금과공과금</t>
  </si>
  <si>
    <t>[51800]감가상각비</t>
  </si>
  <si>
    <t>[51900]지급임차료</t>
  </si>
  <si>
    <t>[51901]지급임차료(국내)</t>
  </si>
  <si>
    <t>[51902]지급임차료(해외)</t>
  </si>
  <si>
    <t>[52000]수선비</t>
  </si>
  <si>
    <t>[52400]운반비</t>
  </si>
  <si>
    <t>[52402]운반비(해외)</t>
  </si>
  <si>
    <t>[53000]소모품비</t>
  </si>
  <si>
    <t>[53100]지급수수료</t>
  </si>
  <si>
    <t>[53101]지급수수료(국내)</t>
  </si>
  <si>
    <t>[53102]지급수수료(해외)</t>
  </si>
  <si>
    <t>[53300]외주가공비</t>
  </si>
  <si>
    <t>[53602]잡비(해외)</t>
  </si>
  <si>
    <t>[54000]무형고정자산상각</t>
  </si>
  <si>
    <t>[80200]직원급여</t>
  </si>
  <si>
    <t>[80500]잡급</t>
  </si>
  <si>
    <t>[80800]퇴직급여</t>
  </si>
  <si>
    <t>[81100]복리후생비</t>
  </si>
  <si>
    <t>[81200]여비교통비</t>
  </si>
  <si>
    <t>[81300]접대비</t>
  </si>
  <si>
    <t>[81400]통신비</t>
  </si>
  <si>
    <t>[81500]수  도  광  열  비</t>
  </si>
  <si>
    <t>[81700]세금과공과금</t>
  </si>
  <si>
    <t>[81800]감가상각비</t>
  </si>
  <si>
    <t>[82100]보험료</t>
  </si>
  <si>
    <t>[82300]경상연구개발비</t>
  </si>
  <si>
    <t>[82400]운반비</t>
  </si>
  <si>
    <t>[82500]교육훈련비</t>
  </si>
  <si>
    <t>[82600]도서인쇄비</t>
  </si>
  <si>
    <t>[83000]소모품비</t>
  </si>
  <si>
    <t>[83100]지급수수료</t>
  </si>
  <si>
    <t>[83500]대손상각비</t>
  </si>
  <si>
    <t>[83800]수출제비용</t>
  </si>
  <si>
    <t>[84000]무형고정자산상각</t>
  </si>
  <si>
    <t>[90100]이자수익</t>
  </si>
  <si>
    <t>[90700]외환차익</t>
  </si>
  <si>
    <t>[90900]수입수수료</t>
  </si>
  <si>
    <t>[91000]외화환산이익</t>
  </si>
  <si>
    <t>[93000]잡이익</t>
  </si>
  <si>
    <t>[93100]이자비용</t>
  </si>
  <si>
    <t>[93200]외환차손</t>
  </si>
  <si>
    <t>[93500]외화환산손실</t>
  </si>
  <si>
    <t>[93900]재고자산감모손실</t>
  </si>
  <si>
    <t>[95200]무형자산감액손실</t>
  </si>
  <si>
    <t>[96000]잡손실</t>
  </si>
  <si>
    <t>[99800]법인세등</t>
  </si>
  <si>
    <t>다보링크</t>
  </si>
  <si>
    <t>KRW</t>
  </si>
  <si>
    <t>KRW</t>
    <phoneticPr fontId="3" type="noConversion"/>
  </si>
  <si>
    <t>차변</t>
  </si>
  <si>
    <t>차변</t>
    <phoneticPr fontId="3" type="noConversion"/>
  </si>
  <si>
    <t>대변</t>
  </si>
  <si>
    <t>대변</t>
    <phoneticPr fontId="3" type="noConversion"/>
  </si>
  <si>
    <t>[18800]임차보증금</t>
    <phoneticPr fontId="3" type="noConversion"/>
  </si>
  <si>
    <t>[19000]기타보증금</t>
    <phoneticPr fontId="3" type="noConversion"/>
  </si>
  <si>
    <t>[20100]토지</t>
    <phoneticPr fontId="3" type="noConversion"/>
  </si>
  <si>
    <t>[20200]건물</t>
    <phoneticPr fontId="3" type="noConversion"/>
  </si>
  <si>
    <t>[21500]시설장치</t>
    <phoneticPr fontId="3" type="noConversion"/>
  </si>
  <si>
    <t>[21600]감가상각누계액</t>
    <phoneticPr fontId="3" type="noConversion"/>
  </si>
  <si>
    <t>[25900]선수금</t>
    <phoneticPr fontId="3" type="noConversion"/>
  </si>
  <si>
    <t>[38400]전환권대가</t>
    <phoneticPr fontId="3" type="noConversion"/>
  </si>
  <si>
    <t>[33100]자본금</t>
    <phoneticPr fontId="3" type="noConversion"/>
  </si>
  <si>
    <t>[34100]주식발행초과금</t>
    <phoneticPr fontId="3" type="noConversion"/>
  </si>
  <si>
    <t>[37500]이월이익잉여금</t>
    <phoneticPr fontId="3" type="noConversion"/>
  </si>
  <si>
    <t>[37700]처분전이익잉여금</t>
    <phoneticPr fontId="3" type="noConversion"/>
  </si>
  <si>
    <t>증감액</t>
    <phoneticPr fontId="3" type="noConversion"/>
  </si>
  <si>
    <t>행 레이블</t>
  </si>
  <si>
    <t>합계 : 전표금액(기준통화)</t>
  </si>
  <si>
    <t>합계 : 차변금액(기준통화)</t>
  </si>
  <si>
    <t>합계 : 대변금액(기준통화)</t>
  </si>
  <si>
    <t>코드검증</t>
    <phoneticPr fontId="3" type="noConversion"/>
  </si>
  <si>
    <t>금액검증</t>
    <phoneticPr fontId="3" type="noConversion"/>
  </si>
  <si>
    <t>GL차변</t>
    <phoneticPr fontId="3" type="noConversion"/>
  </si>
  <si>
    <t>GL대변</t>
    <phoneticPr fontId="3" type="noConversion"/>
  </si>
  <si>
    <t>GL증감액</t>
    <phoneticPr fontId="3" type="noConversion"/>
  </si>
  <si>
    <t>Reconciles?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</si>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</sst>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\ ;[Red]\(#,##0\);\-\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11"/>
      <color theme="1"/>
      <name val="맑은 고딕"/>
      <family val="2"/>
      <scheme val="minor"/>
    </font>
    <font>
      <b/>
      <sz val="9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44">
    <xf numFmtId="0" fontId="0" fillId="0" borderId="0" xfId="0">
      <alignment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2" borderId="1" xfId="2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NumberFormat="1" applyFont="1">
      <alignment vertical="center"/>
    </xf>
    <xf numFmtId="0" fontId="5" fillId="0" borderId="0" xfId="1" applyNumberFormat="1" applyFont="1">
      <alignment vertical="center"/>
    </xf>
    <xf numFmtId="41" fontId="5" fillId="0" borderId="0" xfId="0" applyNumberFormat="1" applyFont="1">
      <alignment vertical="center"/>
    </xf>
    <xf numFmtId="176" fontId="5" fillId="0" borderId="0" xfId="1" applyNumberFormat="1" applyFont="1">
      <alignment vertical="center"/>
    </xf>
    <xf numFmtId="176" fontId="5" fillId="0" borderId="0" xfId="0" applyNumberFormat="1" applyFont="1" applyFill="1" applyBorder="1" applyAlignment="1" applyProtection="1"/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>
      <alignment vertical="center"/>
    </xf>
    <xf numFmtId="41" fontId="4" fillId="2" borderId="1" xfId="1" applyFont="1" applyFill="1" applyBorder="1" applyAlignment="1">
      <alignment horizontal="center" vertical="center" wrapText="1"/>
    </xf>
    <xf numFmtId="41" fontId="5" fillId="0" borderId="0" xfId="1" applyFont="1">
      <alignment vertical="center"/>
    </xf>
    <xf numFmtId="41" fontId="5" fillId="0" borderId="0" xfId="1" applyFont="1" applyFill="1" applyBorder="1" applyAlignment="1" applyProtection="1"/>
    <xf numFmtId="0" fontId="5" fillId="0" borderId="0" xfId="0" quotePrefix="1" applyFo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applyNumberFormat="1" applyFont="1" applyFill="1" applyAlignment="1">
      <alignment horizontal="center" vertical="center"/>
    </xf>
    <xf numFmtId="0" fontId="5" fillId="4" borderId="0" xfId="0" applyNumberFormat="1" applyFont="1" applyFill="1">
      <alignment vertical="center"/>
    </xf>
    <xf numFmtId="41" fontId="5" fillId="4" borderId="0" xfId="1" applyFont="1" applyFill="1">
      <alignment vertical="center"/>
    </xf>
    <xf numFmtId="41" fontId="5" fillId="4" borderId="0" xfId="1" applyFont="1" applyFill="1" applyBorder="1" applyAlignment="1" applyProtection="1"/>
    <xf numFmtId="0" fontId="4" fillId="2" borderId="0" xfId="2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/>
    <xf numFmtId="0" fontId="6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5" fillId="0" borderId="0" xfId="0" applyNumberFormat="1" applyFont="1" applyFill="1">
      <alignment vertical="center"/>
    </xf>
    <xf numFmtId="41" fontId="5" fillId="0" borderId="0" xfId="1" applyFont="1" applyFill="1">
      <alignment vertical="center"/>
    </xf>
    <xf numFmtId="0" fontId="6" fillId="0" borderId="2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/>
    <xf numFmtId="0" fontId="0" fillId="0" borderId="0" xfId="0" applyFill="1">
      <alignment vertical="center"/>
    </xf>
    <xf numFmtId="0" fontId="6" fillId="5" borderId="0" xfId="0" applyFont="1" applyFill="1" applyBorder="1" applyAlignment="1"/>
    <xf numFmtId="41" fontId="6" fillId="5" borderId="2" xfId="1" applyFont="1" applyFill="1" applyBorder="1" applyAlignment="1"/>
    <xf numFmtId="41" fontId="0" fillId="0" borderId="0" xfId="1" applyFont="1" applyAlignment="1"/>
    <xf numFmtId="41" fontId="0" fillId="0" borderId="0" xfId="1" applyFont="1" applyFill="1" applyAlignment="1"/>
    <xf numFmtId="41" fontId="0" fillId="0" borderId="0" xfId="1" applyFont="1">
      <alignment vertical="center"/>
    </xf>
    <xf numFmtId="0" fontId="7" fillId="0" borderId="0" xfId="1" applyNumberFormat="1" applyFont="1">
      <alignment vertical="center"/>
    </xf>
    <xf numFmtId="41" fontId="7" fillId="0" borderId="0" xfId="1" applyFont="1">
      <alignment vertical="center"/>
    </xf>
    <xf numFmtId="41" fontId="5" fillId="0" borderId="0" xfId="0" applyNumberFormat="1" applyFont="1" applyFill="1">
      <alignment vertical="center"/>
    </xf>
    <xf numFmtId="0" fontId="5" fillId="0" borderId="0" xfId="0" quotePrefix="1" applyFont="1" applyFill="1">
      <alignment vertical="center"/>
    </xf>
    <xf numFmtId="41" fontId="8" fillId="6" borderId="1" xfId="1" applyFont="1" applyFill="1" applyBorder="1" applyAlignment="1">
      <alignment horizontal="center" vertical="center"/>
    </xf>
    <xf numFmtId="41" fontId="9" fillId="0" borderId="0" xfId="1" applyFont="1">
      <alignment vertical="center"/>
    </xf>
    <xf numFmtId="41" fontId="5" fillId="0" borderId="0" xfId="1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00"/>
  <sheetViews>
    <sheetView tabSelected="1" zoomScale="85" zoomScaleNormal="85" workbookViewId="0">
      <pane ySplit="2" topLeftCell="A3" activePane="bottomLeft" state="frozen"/>
      <selection pane="bottomLeft" activeCell="F20" sqref="F20"/>
    </sheetView>
  </sheetViews>
  <sheetFormatPr defaultColWidth="9" defaultRowHeight="11.25" x14ac:dyDescent="0.3"/>
  <cols>
    <col min="1" max="1" width="12" style="3" customWidth="1"/>
    <col min="2" max="2" width="11.125" style="3" customWidth="1"/>
    <col min="3" max="3" width="9.125" style="3" customWidth="1"/>
    <col min="4" max="4" width="8" style="3" bestFit="1" customWidth="1"/>
    <col min="5" max="5" width="11.875" style="4" customWidth="1"/>
    <col min="6" max="6" width="24.125" style="3" customWidth="1"/>
    <col min="7" max="7" width="6.25" style="3" bestFit="1" customWidth="1"/>
    <col min="8" max="8" width="16.875" style="5" customWidth="1"/>
    <col min="9" max="9" width="16.875" style="12" customWidth="1"/>
    <col min="10" max="12" width="16.875" style="5" customWidth="1"/>
    <col min="13" max="13" width="14.375" style="3" bestFit="1" customWidth="1"/>
    <col min="14" max="14" width="9" style="3"/>
    <col min="15" max="15" width="12.875" style="3" bestFit="1" customWidth="1"/>
    <col min="16" max="16384" width="9" style="3"/>
  </cols>
  <sheetData>
    <row r="1" spans="1:17" x14ac:dyDescent="0.3">
      <c r="H1" s="37" t="b">
        <f>SUM(H3:H113)=0</f>
        <v>1</v>
      </c>
      <c r="I1" s="38"/>
      <c r="J1" s="37"/>
      <c r="K1" s="37" t="b">
        <f>SUM(K3:K113)=0</f>
        <v>1</v>
      </c>
      <c r="L1" s="37" t="b">
        <f>SUM(L3:L113)=0</f>
        <v>1</v>
      </c>
    </row>
    <row r="2" spans="1:17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2" t="s">
        <v>7</v>
      </c>
      <c r="I2" s="11" t="s">
        <v>8</v>
      </c>
      <c r="J2" s="2" t="s">
        <v>9</v>
      </c>
      <c r="K2" s="2" t="s">
        <v>10</v>
      </c>
      <c r="L2" s="21" t="s">
        <v>128</v>
      </c>
      <c r="M2" s="41" t="s">
        <v>135</v>
      </c>
      <c r="N2" s="41" t="s">
        <v>136</v>
      </c>
      <c r="O2" s="41" t="s">
        <v>137</v>
      </c>
      <c r="P2" s="41" t="s">
        <v>138</v>
      </c>
      <c r="Q2" s="41" t="s">
        <v>139</v>
      </c>
    </row>
    <row r="3" spans="1:17" ht="12" x14ac:dyDescent="0.15">
      <c r="A3" s="14">
        <v>1000</v>
      </c>
      <c r="B3" s="3" t="s">
        <v>109</v>
      </c>
      <c r="C3" s="3" t="s">
        <v>111</v>
      </c>
      <c r="D3" s="3">
        <v>2020</v>
      </c>
      <c r="E3" s="15">
        <v>10100</v>
      </c>
      <c r="F3" s="10" t="s">
        <v>11</v>
      </c>
      <c r="G3" s="4"/>
      <c r="H3" s="12">
        <v>1000000</v>
      </c>
      <c r="I3" s="12">
        <v>0</v>
      </c>
      <c r="J3" s="12">
        <v>318950</v>
      </c>
      <c r="K3" s="13">
        <f>H3+I3-J3</f>
        <v>681050</v>
      </c>
      <c r="L3" s="13">
        <f>K3-H3</f>
        <v>-318950</v>
      </c>
      <c r="M3" s="6">
        <v>0</v>
      </c>
      <c r="N3" s="3">
        <v>318950</v>
      </c>
      <c r="O3" s="42">
        <f>IFERROR(M3-N3,0)</f>
        <v>-318950</v>
      </c>
      <c r="P3" s="43" t="str">
        <f>IF(L3=O3,"YES","NO")</f>
        <v>YES</v>
      </c>
      <c r="Q3" s="3" t="str">
        <f>IF(M3="","Not in Journals",IF(L3="","Not in TrialBalance",""))</f>
        <v/>
      </c>
    </row>
    <row r="4" spans="1:17" s="10" customFormat="1" ht="12" x14ac:dyDescent="0.15">
      <c r="A4" s="10">
        <v>1000</v>
      </c>
      <c r="B4" s="10" t="s">
        <v>109</v>
      </c>
      <c r="C4" s="10" t="s">
        <v>110</v>
      </c>
      <c r="D4" s="10">
        <v>2020</v>
      </c>
      <c r="E4" s="15">
        <v>10300</v>
      </c>
      <c r="F4" s="10" t="s">
        <v>12</v>
      </c>
      <c r="G4" s="26"/>
      <c r="H4" s="27">
        <v>5383943819</v>
      </c>
      <c r="I4" s="27">
        <v>96801730945</v>
      </c>
      <c r="J4" s="27">
        <v>99734517386</v>
      </c>
      <c r="K4" s="13">
        <f t="shared" ref="K4:K77" si="0">H4+I4-J4</f>
        <v>2451157378</v>
      </c>
      <c r="L4" s="13">
        <f t="shared" ref="L4:L67" si="1">K4-H4</f>
        <v>-2932786441</v>
      </c>
      <c r="M4" s="39">
        <v>97035355682</v>
      </c>
      <c r="N4" s="10">
        <v>99968142123</v>
      </c>
      <c r="O4" s="42">
        <f t="shared" ref="O4:O67" si="2">IFERROR(M4-N4,0)</f>
        <v>-2932786441</v>
      </c>
      <c r="P4" s="43" t="str">
        <f t="shared" ref="P4:P67" si="3">IF(L4=O4,"YES","NO")</f>
        <v>YES</v>
      </c>
      <c r="Q4" s="3" t="str">
        <f t="shared" ref="Q4:Q67" si="4">IF(M4="","Not in Journals",IF(L4="","Not in TrialBalance",""))</f>
        <v/>
      </c>
    </row>
    <row r="5" spans="1:17" s="10" customFormat="1" ht="12" x14ac:dyDescent="0.15">
      <c r="A5" s="10">
        <v>1000</v>
      </c>
      <c r="B5" s="10" t="s">
        <v>109</v>
      </c>
      <c r="C5" s="10" t="s">
        <v>110</v>
      </c>
      <c r="D5" s="10">
        <v>2020</v>
      </c>
      <c r="E5" s="15">
        <v>10500</v>
      </c>
      <c r="F5" s="10" t="s">
        <v>13</v>
      </c>
      <c r="G5" s="26"/>
      <c r="H5" s="27">
        <v>1149000000</v>
      </c>
      <c r="I5" s="27">
        <v>1067000000</v>
      </c>
      <c r="J5" s="27">
        <v>825000000</v>
      </c>
      <c r="K5" s="13">
        <f t="shared" si="0"/>
        <v>1391000000</v>
      </c>
      <c r="L5" s="13">
        <f t="shared" si="1"/>
        <v>242000000</v>
      </c>
      <c r="M5" s="39">
        <v>1067000000</v>
      </c>
      <c r="N5" s="10">
        <v>825000000</v>
      </c>
      <c r="O5" s="42">
        <f t="shared" si="2"/>
        <v>242000000</v>
      </c>
      <c r="P5" s="43" t="str">
        <f t="shared" si="3"/>
        <v>YES</v>
      </c>
      <c r="Q5" s="3" t="str">
        <f t="shared" si="4"/>
        <v/>
      </c>
    </row>
    <row r="6" spans="1:17" s="10" customFormat="1" ht="12" x14ac:dyDescent="0.15">
      <c r="A6" s="10">
        <v>1000</v>
      </c>
      <c r="B6" s="10" t="s">
        <v>109</v>
      </c>
      <c r="C6" s="10" t="s">
        <v>110</v>
      </c>
      <c r="D6" s="10">
        <v>2020</v>
      </c>
      <c r="E6" s="15">
        <v>10800</v>
      </c>
      <c r="F6" s="10" t="s">
        <v>14</v>
      </c>
      <c r="G6" s="26"/>
      <c r="H6" s="27">
        <v>5929680661</v>
      </c>
      <c r="I6" s="27">
        <v>28568665957</v>
      </c>
      <c r="J6" s="27">
        <v>28825862823</v>
      </c>
      <c r="K6" s="13">
        <f t="shared" si="0"/>
        <v>5672483795</v>
      </c>
      <c r="L6" s="13">
        <f t="shared" si="1"/>
        <v>-257196866</v>
      </c>
      <c r="M6" s="39">
        <v>28624143357</v>
      </c>
      <c r="N6" s="10">
        <v>28881340223</v>
      </c>
      <c r="O6" s="42">
        <f t="shared" si="2"/>
        <v>-257196866</v>
      </c>
      <c r="P6" s="43" t="str">
        <f t="shared" si="3"/>
        <v>YES</v>
      </c>
      <c r="Q6" s="3" t="str">
        <f t="shared" si="4"/>
        <v/>
      </c>
    </row>
    <row r="7" spans="1:17" s="10" customFormat="1" ht="12" x14ac:dyDescent="0.15">
      <c r="A7" s="10">
        <v>1000</v>
      </c>
      <c r="B7" s="10" t="s">
        <v>109</v>
      </c>
      <c r="C7" s="10" t="s">
        <v>110</v>
      </c>
      <c r="D7" s="10">
        <v>2020</v>
      </c>
      <c r="E7" s="15">
        <v>10900</v>
      </c>
      <c r="F7" s="10" t="s">
        <v>15</v>
      </c>
      <c r="G7" s="26"/>
      <c r="H7" s="27">
        <v>-76533634</v>
      </c>
      <c r="I7" s="27">
        <v>0</v>
      </c>
      <c r="J7" s="27">
        <v>3857839</v>
      </c>
      <c r="K7" s="13">
        <f t="shared" si="0"/>
        <v>-80391473</v>
      </c>
      <c r="L7" s="13">
        <f t="shared" si="1"/>
        <v>-3857839</v>
      </c>
      <c r="M7" s="39">
        <v>0</v>
      </c>
      <c r="N7" s="10">
        <v>3857839</v>
      </c>
      <c r="O7" s="42">
        <f t="shared" si="2"/>
        <v>-3857839</v>
      </c>
      <c r="P7" s="43" t="str">
        <f t="shared" si="3"/>
        <v>YES</v>
      </c>
      <c r="Q7" s="3" t="str">
        <f t="shared" si="4"/>
        <v/>
      </c>
    </row>
    <row r="8" spans="1:17" s="10" customFormat="1" ht="12" x14ac:dyDescent="0.15">
      <c r="A8" s="10">
        <v>1000</v>
      </c>
      <c r="B8" s="10" t="s">
        <v>109</v>
      </c>
      <c r="C8" s="10" t="s">
        <v>110</v>
      </c>
      <c r="D8" s="10">
        <v>2020</v>
      </c>
      <c r="E8" s="15">
        <v>11000</v>
      </c>
      <c r="F8" s="10" t="s">
        <v>16</v>
      </c>
      <c r="G8" s="26"/>
      <c r="H8" s="27">
        <v>21381690</v>
      </c>
      <c r="I8" s="27">
        <v>85459451</v>
      </c>
      <c r="J8" s="27">
        <v>106841141</v>
      </c>
      <c r="K8" s="13">
        <f t="shared" si="0"/>
        <v>0</v>
      </c>
      <c r="L8" s="13">
        <f t="shared" si="1"/>
        <v>-21381690</v>
      </c>
      <c r="M8" s="39">
        <v>85459451</v>
      </c>
      <c r="N8" s="10">
        <v>106841141</v>
      </c>
      <c r="O8" s="42">
        <f t="shared" si="2"/>
        <v>-21381690</v>
      </c>
      <c r="P8" s="43" t="str">
        <f t="shared" si="3"/>
        <v>YES</v>
      </c>
      <c r="Q8" s="3" t="str">
        <f t="shared" si="4"/>
        <v/>
      </c>
    </row>
    <row r="9" spans="1:17" s="10" customFormat="1" ht="12" x14ac:dyDescent="0.15">
      <c r="A9" s="10">
        <v>1000</v>
      </c>
      <c r="B9" s="10" t="s">
        <v>109</v>
      </c>
      <c r="C9" s="10" t="s">
        <v>110</v>
      </c>
      <c r="D9" s="10">
        <v>2020</v>
      </c>
      <c r="E9" s="15">
        <v>11600</v>
      </c>
      <c r="F9" s="10" t="s">
        <v>17</v>
      </c>
      <c r="G9" s="26"/>
      <c r="H9" s="27">
        <v>7407467</v>
      </c>
      <c r="I9" s="27">
        <v>-798280</v>
      </c>
      <c r="J9" s="27">
        <v>0</v>
      </c>
      <c r="K9" s="13">
        <f t="shared" si="0"/>
        <v>6609187</v>
      </c>
      <c r="L9" s="13">
        <f t="shared" si="1"/>
        <v>-798280</v>
      </c>
      <c r="M9" s="39">
        <v>6609187</v>
      </c>
      <c r="N9" s="10">
        <v>7407467</v>
      </c>
      <c r="O9" s="42">
        <f t="shared" si="2"/>
        <v>-798280</v>
      </c>
      <c r="P9" s="43" t="str">
        <f t="shared" si="3"/>
        <v>YES</v>
      </c>
      <c r="Q9" s="3" t="str">
        <f t="shared" si="4"/>
        <v/>
      </c>
    </row>
    <row r="10" spans="1:17" s="10" customFormat="1" ht="12" x14ac:dyDescent="0.15">
      <c r="A10" s="10">
        <v>1000</v>
      </c>
      <c r="B10" s="10" t="s">
        <v>109</v>
      </c>
      <c r="C10" s="10" t="s">
        <v>110</v>
      </c>
      <c r="D10" s="10">
        <v>2020</v>
      </c>
      <c r="E10" s="15">
        <v>12000</v>
      </c>
      <c r="F10" s="10" t="s">
        <v>18</v>
      </c>
      <c r="G10" s="26"/>
      <c r="H10" s="27">
        <v>1119554444</v>
      </c>
      <c r="I10" s="27">
        <v>7590512847</v>
      </c>
      <c r="J10" s="27">
        <v>5579144849</v>
      </c>
      <c r="K10" s="13">
        <f t="shared" si="0"/>
        <v>3130922442</v>
      </c>
      <c r="L10" s="13">
        <f t="shared" si="1"/>
        <v>2011367998</v>
      </c>
      <c r="M10" s="39">
        <v>10768786797</v>
      </c>
      <c r="N10" s="10">
        <v>8757418799</v>
      </c>
      <c r="O10" s="42">
        <f t="shared" si="2"/>
        <v>2011367998</v>
      </c>
      <c r="P10" s="43" t="str">
        <f t="shared" si="3"/>
        <v>YES</v>
      </c>
      <c r="Q10" s="3" t="str">
        <f t="shared" si="4"/>
        <v/>
      </c>
    </row>
    <row r="11" spans="1:17" s="10" customFormat="1" ht="12" x14ac:dyDescent="0.15">
      <c r="A11" s="10">
        <v>1000</v>
      </c>
      <c r="B11" s="10" t="s">
        <v>109</v>
      </c>
      <c r="C11" s="10" t="s">
        <v>110</v>
      </c>
      <c r="D11" s="10">
        <v>2020</v>
      </c>
      <c r="E11" s="15">
        <v>13100</v>
      </c>
      <c r="F11" s="10" t="s">
        <v>19</v>
      </c>
      <c r="G11" s="26"/>
      <c r="H11" s="27">
        <v>96148440</v>
      </c>
      <c r="I11" s="27">
        <v>2620743009</v>
      </c>
      <c r="J11" s="27">
        <v>2571695501</v>
      </c>
      <c r="K11" s="13">
        <f t="shared" si="0"/>
        <v>145195948</v>
      </c>
      <c r="L11" s="13">
        <f t="shared" si="1"/>
        <v>49047508</v>
      </c>
      <c r="M11" s="39">
        <v>2620944359</v>
      </c>
      <c r="N11" s="10">
        <v>2571896851</v>
      </c>
      <c r="O11" s="42">
        <f t="shared" si="2"/>
        <v>49047508</v>
      </c>
      <c r="P11" s="43" t="str">
        <f t="shared" si="3"/>
        <v>YES</v>
      </c>
      <c r="Q11" s="3" t="str">
        <f t="shared" si="4"/>
        <v/>
      </c>
    </row>
    <row r="12" spans="1:17" s="10" customFormat="1" ht="12" x14ac:dyDescent="0.15">
      <c r="A12" s="10">
        <v>1000</v>
      </c>
      <c r="B12" s="10" t="s">
        <v>109</v>
      </c>
      <c r="C12" s="10" t="s">
        <v>110</v>
      </c>
      <c r="D12" s="10">
        <v>2020</v>
      </c>
      <c r="E12" s="15">
        <v>13300</v>
      </c>
      <c r="F12" s="10" t="s">
        <v>20</v>
      </c>
      <c r="G12" s="26"/>
      <c r="H12" s="27">
        <v>20845700</v>
      </c>
      <c r="I12" s="27">
        <v>310385482</v>
      </c>
      <c r="J12" s="27">
        <v>182648154</v>
      </c>
      <c r="K12" s="13">
        <f t="shared" si="0"/>
        <v>148583028</v>
      </c>
      <c r="L12" s="13">
        <f t="shared" si="1"/>
        <v>127737328</v>
      </c>
      <c r="M12" s="39">
        <v>311085482</v>
      </c>
      <c r="N12" s="10">
        <v>183348154</v>
      </c>
      <c r="O12" s="42">
        <f t="shared" si="2"/>
        <v>127737328</v>
      </c>
      <c r="P12" s="43" t="str">
        <f t="shared" si="3"/>
        <v>YES</v>
      </c>
      <c r="Q12" s="3" t="str">
        <f t="shared" si="4"/>
        <v/>
      </c>
    </row>
    <row r="13" spans="1:17" s="10" customFormat="1" ht="12" x14ac:dyDescent="0.15">
      <c r="A13" s="10">
        <v>1000</v>
      </c>
      <c r="B13" s="10" t="s">
        <v>109</v>
      </c>
      <c r="C13" s="10" t="s">
        <v>110</v>
      </c>
      <c r="D13" s="10">
        <v>2020</v>
      </c>
      <c r="E13" s="15">
        <v>13500</v>
      </c>
      <c r="F13" s="10" t="s">
        <v>21</v>
      </c>
      <c r="G13" s="26"/>
      <c r="H13" s="27">
        <v>0</v>
      </c>
      <c r="I13" s="27">
        <v>2590179972</v>
      </c>
      <c r="J13" s="27">
        <v>2590179972</v>
      </c>
      <c r="K13" s="13">
        <f t="shared" si="0"/>
        <v>0</v>
      </c>
      <c r="L13" s="13">
        <f t="shared" si="1"/>
        <v>0</v>
      </c>
      <c r="M13" s="39">
        <v>2594139245</v>
      </c>
      <c r="N13" s="10">
        <v>2594139245</v>
      </c>
      <c r="O13" s="42">
        <f t="shared" si="2"/>
        <v>0</v>
      </c>
      <c r="P13" s="43" t="str">
        <f t="shared" si="3"/>
        <v>YES</v>
      </c>
      <c r="Q13" s="3" t="str">
        <f t="shared" si="4"/>
        <v/>
      </c>
    </row>
    <row r="14" spans="1:17" s="10" customFormat="1" ht="12" x14ac:dyDescent="0.15">
      <c r="A14" s="10">
        <v>1000</v>
      </c>
      <c r="B14" s="10" t="s">
        <v>109</v>
      </c>
      <c r="C14" s="10" t="s">
        <v>110</v>
      </c>
      <c r="D14" s="10">
        <v>2020</v>
      </c>
      <c r="E14" s="15">
        <v>13600</v>
      </c>
      <c r="F14" s="10" t="s">
        <v>22</v>
      </c>
      <c r="G14" s="26"/>
      <c r="H14" s="27">
        <v>9568620</v>
      </c>
      <c r="I14" s="27">
        <v>-6521980</v>
      </c>
      <c r="J14" s="27">
        <v>0</v>
      </c>
      <c r="K14" s="13">
        <f t="shared" si="0"/>
        <v>3046640</v>
      </c>
      <c r="L14" s="13">
        <f t="shared" si="1"/>
        <v>-6521980</v>
      </c>
      <c r="M14" s="39">
        <v>7093335</v>
      </c>
      <c r="N14" s="10">
        <v>13615315</v>
      </c>
      <c r="O14" s="42">
        <f t="shared" si="2"/>
        <v>-6521980</v>
      </c>
      <c r="P14" s="43" t="str">
        <f t="shared" si="3"/>
        <v>YES</v>
      </c>
      <c r="Q14" s="3" t="str">
        <f t="shared" si="4"/>
        <v/>
      </c>
    </row>
    <row r="15" spans="1:17" s="10" customFormat="1" ht="12" x14ac:dyDescent="0.15">
      <c r="A15" s="10">
        <v>1000</v>
      </c>
      <c r="B15" s="10" t="s">
        <v>109</v>
      </c>
      <c r="C15" s="10" t="s">
        <v>110</v>
      </c>
      <c r="D15" s="10">
        <v>2020</v>
      </c>
      <c r="E15" s="15">
        <v>14100</v>
      </c>
      <c r="F15" s="10" t="s">
        <v>23</v>
      </c>
      <c r="G15" s="26"/>
      <c r="H15" s="27">
        <v>0</v>
      </c>
      <c r="I15" s="27">
        <v>304620</v>
      </c>
      <c r="J15" s="27">
        <v>0</v>
      </c>
      <c r="K15" s="13">
        <f t="shared" si="0"/>
        <v>304620</v>
      </c>
      <c r="L15" s="13">
        <f t="shared" si="1"/>
        <v>304620</v>
      </c>
      <c r="M15" s="39">
        <v>13575420</v>
      </c>
      <c r="N15" s="10">
        <v>13270800</v>
      </c>
      <c r="O15" s="42">
        <f t="shared" si="2"/>
        <v>304620</v>
      </c>
      <c r="P15" s="43" t="str">
        <f t="shared" si="3"/>
        <v>YES</v>
      </c>
      <c r="Q15" s="3" t="str">
        <f t="shared" si="4"/>
        <v/>
      </c>
    </row>
    <row r="16" spans="1:17" s="10" customFormat="1" ht="12" x14ac:dyDescent="0.15">
      <c r="A16" s="10">
        <v>1000</v>
      </c>
      <c r="B16" s="10" t="s">
        <v>109</v>
      </c>
      <c r="C16" s="10" t="s">
        <v>110</v>
      </c>
      <c r="D16" s="10">
        <v>2020</v>
      </c>
      <c r="E16" s="15">
        <v>14700</v>
      </c>
      <c r="F16" s="10" t="s">
        <v>24</v>
      </c>
      <c r="G16" s="26"/>
      <c r="H16" s="27">
        <v>3044405518</v>
      </c>
      <c r="I16" s="27">
        <v>24830435513</v>
      </c>
      <c r="J16" s="27">
        <v>22362410211</v>
      </c>
      <c r="K16" s="13">
        <f t="shared" si="0"/>
        <v>5512430820</v>
      </c>
      <c r="L16" s="13">
        <f t="shared" si="1"/>
        <v>2468025302</v>
      </c>
      <c r="M16" s="39">
        <v>24830435513</v>
      </c>
      <c r="N16" s="10">
        <v>22362410211</v>
      </c>
      <c r="O16" s="42">
        <f t="shared" si="2"/>
        <v>2468025302</v>
      </c>
      <c r="P16" s="43" t="str">
        <f t="shared" si="3"/>
        <v>YES</v>
      </c>
      <c r="Q16" s="3" t="str">
        <f t="shared" si="4"/>
        <v/>
      </c>
    </row>
    <row r="17" spans="1:17" s="10" customFormat="1" ht="15.75" customHeight="1" x14ac:dyDescent="0.15">
      <c r="A17" s="10">
        <v>1000</v>
      </c>
      <c r="B17" s="10" t="s">
        <v>109</v>
      </c>
      <c r="C17" s="10" t="s">
        <v>110</v>
      </c>
      <c r="D17" s="10">
        <v>2020</v>
      </c>
      <c r="E17" s="15">
        <v>14900</v>
      </c>
      <c r="F17" s="10" t="s">
        <v>25</v>
      </c>
      <c r="G17" s="26"/>
      <c r="H17" s="27">
        <v>2250257261</v>
      </c>
      <c r="I17" s="27">
        <v>21189815584</v>
      </c>
      <c r="J17" s="27">
        <v>21242869907</v>
      </c>
      <c r="K17" s="13">
        <f t="shared" si="0"/>
        <v>2197202938</v>
      </c>
      <c r="L17" s="13">
        <f t="shared" si="1"/>
        <v>-53054323</v>
      </c>
      <c r="M17" s="39">
        <v>27386490783</v>
      </c>
      <c r="N17" s="10">
        <v>27439545106</v>
      </c>
      <c r="O17" s="42">
        <f t="shared" si="2"/>
        <v>-53054323</v>
      </c>
      <c r="P17" s="43" t="str">
        <f t="shared" si="3"/>
        <v>YES</v>
      </c>
      <c r="Q17" s="3" t="str">
        <f t="shared" si="4"/>
        <v/>
      </c>
    </row>
    <row r="18" spans="1:17" s="10" customFormat="1" ht="12" x14ac:dyDescent="0.15">
      <c r="A18" s="10">
        <v>1000</v>
      </c>
      <c r="B18" s="10" t="s">
        <v>109</v>
      </c>
      <c r="C18" s="10" t="s">
        <v>110</v>
      </c>
      <c r="D18" s="10">
        <v>2020</v>
      </c>
      <c r="E18" s="15">
        <v>15600</v>
      </c>
      <c r="F18" s="10" t="s">
        <v>26</v>
      </c>
      <c r="G18" s="26"/>
      <c r="H18" s="27">
        <v>1056364</v>
      </c>
      <c r="I18" s="27">
        <v>26596280084</v>
      </c>
      <c r="J18" s="27">
        <v>26596550637</v>
      </c>
      <c r="K18" s="13">
        <f t="shared" si="0"/>
        <v>785811</v>
      </c>
      <c r="L18" s="13">
        <f t="shared" si="1"/>
        <v>-270553</v>
      </c>
      <c r="M18" s="39">
        <v>26596280084</v>
      </c>
      <c r="N18" s="10">
        <v>26596550637</v>
      </c>
      <c r="O18" s="42">
        <f t="shared" si="2"/>
        <v>-270553</v>
      </c>
      <c r="P18" s="43" t="str">
        <f t="shared" si="3"/>
        <v>YES</v>
      </c>
      <c r="Q18" s="3" t="str">
        <f t="shared" si="4"/>
        <v/>
      </c>
    </row>
    <row r="19" spans="1:17" s="10" customFormat="1" ht="12" x14ac:dyDescent="0.15">
      <c r="A19" s="10">
        <v>1000</v>
      </c>
      <c r="B19" s="10" t="s">
        <v>109</v>
      </c>
      <c r="C19" s="10" t="s">
        <v>110</v>
      </c>
      <c r="D19" s="10">
        <v>2020</v>
      </c>
      <c r="E19" s="15">
        <v>15700</v>
      </c>
      <c r="F19" s="10" t="s">
        <v>27</v>
      </c>
      <c r="G19" s="26"/>
      <c r="H19" s="27">
        <v>342826957</v>
      </c>
      <c r="I19" s="27">
        <v>24804556996</v>
      </c>
      <c r="J19" s="27">
        <v>24830435513</v>
      </c>
      <c r="K19" s="13">
        <f t="shared" si="0"/>
        <v>316948440</v>
      </c>
      <c r="L19" s="13">
        <f t="shared" si="1"/>
        <v>-25878517</v>
      </c>
      <c r="M19" s="39">
        <v>24804556996</v>
      </c>
      <c r="N19" s="10">
        <v>24830435513</v>
      </c>
      <c r="O19" s="42">
        <f t="shared" si="2"/>
        <v>-25878517</v>
      </c>
      <c r="P19" s="43" t="str">
        <f t="shared" si="3"/>
        <v>YES</v>
      </c>
      <c r="Q19" s="3" t="str">
        <f t="shared" si="4"/>
        <v/>
      </c>
    </row>
    <row r="20" spans="1:17" s="10" customFormat="1" ht="12" x14ac:dyDescent="0.15">
      <c r="A20" s="10">
        <v>1000</v>
      </c>
      <c r="B20" s="10" t="s">
        <v>109</v>
      </c>
      <c r="C20" s="10" t="s">
        <v>110</v>
      </c>
      <c r="D20" s="10">
        <v>2020</v>
      </c>
      <c r="E20" s="15">
        <v>16000</v>
      </c>
      <c r="F20" s="10" t="s">
        <v>28</v>
      </c>
      <c r="G20" s="26"/>
      <c r="H20" s="27">
        <v>0</v>
      </c>
      <c r="I20" s="27">
        <v>0</v>
      </c>
      <c r="J20" s="27">
        <v>192097344</v>
      </c>
      <c r="K20" s="13">
        <f t="shared" si="0"/>
        <v>-192097344</v>
      </c>
      <c r="L20" s="13">
        <f t="shared" si="1"/>
        <v>-192097344</v>
      </c>
      <c r="M20" s="39">
        <v>0</v>
      </c>
      <c r="N20" s="10">
        <v>192097344</v>
      </c>
      <c r="O20" s="42">
        <f t="shared" si="2"/>
        <v>-192097344</v>
      </c>
      <c r="P20" s="43" t="str">
        <f t="shared" si="3"/>
        <v>YES</v>
      </c>
      <c r="Q20" s="3" t="str">
        <f t="shared" si="4"/>
        <v/>
      </c>
    </row>
    <row r="21" spans="1:17" s="10" customFormat="1" ht="12" x14ac:dyDescent="0.15">
      <c r="A21" s="10">
        <v>1000</v>
      </c>
      <c r="B21" s="10" t="s">
        <v>109</v>
      </c>
      <c r="C21" s="10" t="s">
        <v>110</v>
      </c>
      <c r="D21" s="10">
        <v>2020</v>
      </c>
      <c r="E21" s="15">
        <v>16100</v>
      </c>
      <c r="F21" s="10" t="s">
        <v>29</v>
      </c>
      <c r="G21" s="26"/>
      <c r="H21" s="27">
        <v>0</v>
      </c>
      <c r="I21" s="27">
        <v>0</v>
      </c>
      <c r="J21" s="27">
        <v>209587009</v>
      </c>
      <c r="K21" s="13">
        <f t="shared" si="0"/>
        <v>-209587009</v>
      </c>
      <c r="L21" s="13">
        <f t="shared" si="1"/>
        <v>-209587009</v>
      </c>
      <c r="M21" s="39">
        <v>0</v>
      </c>
      <c r="N21" s="10">
        <v>209587009</v>
      </c>
      <c r="O21" s="42">
        <f t="shared" si="2"/>
        <v>-209587009</v>
      </c>
      <c r="P21" s="43" t="str">
        <f t="shared" si="3"/>
        <v>YES</v>
      </c>
      <c r="Q21" s="3" t="str">
        <f t="shared" si="4"/>
        <v/>
      </c>
    </row>
    <row r="22" spans="1:17" s="10" customFormat="1" ht="12" x14ac:dyDescent="0.15">
      <c r="A22" s="10">
        <v>1000</v>
      </c>
      <c r="B22" s="10" t="s">
        <v>109</v>
      </c>
      <c r="C22" s="10" t="s">
        <v>110</v>
      </c>
      <c r="D22" s="10">
        <v>2020</v>
      </c>
      <c r="E22" s="15">
        <v>17600</v>
      </c>
      <c r="F22" s="10" t="s">
        <v>30</v>
      </c>
      <c r="G22" s="26"/>
      <c r="H22" s="27">
        <v>520261626</v>
      </c>
      <c r="I22" s="27">
        <v>101000000</v>
      </c>
      <c r="J22" s="27">
        <v>0</v>
      </c>
      <c r="K22" s="13">
        <f t="shared" si="0"/>
        <v>621261626</v>
      </c>
      <c r="L22" s="13">
        <f t="shared" si="1"/>
        <v>101000000</v>
      </c>
      <c r="M22" s="39">
        <v>101000000</v>
      </c>
      <c r="N22" s="10">
        <v>0</v>
      </c>
      <c r="O22" s="42">
        <f t="shared" si="2"/>
        <v>101000000</v>
      </c>
      <c r="P22" s="43" t="str">
        <f t="shared" si="3"/>
        <v>YES</v>
      </c>
      <c r="Q22" s="3" t="str">
        <f t="shared" si="4"/>
        <v/>
      </c>
    </row>
    <row r="23" spans="1:17" s="10" customFormat="1" ht="12" x14ac:dyDescent="0.15">
      <c r="A23" s="10">
        <v>1000</v>
      </c>
      <c r="B23" s="10" t="s">
        <v>109</v>
      </c>
      <c r="C23" s="10" t="s">
        <v>110</v>
      </c>
      <c r="D23" s="10">
        <v>2020</v>
      </c>
      <c r="E23" s="15">
        <v>18800</v>
      </c>
      <c r="F23" s="10" t="s">
        <v>116</v>
      </c>
      <c r="G23" s="26"/>
      <c r="H23" s="27">
        <v>80000000</v>
      </c>
      <c r="I23" s="27">
        <v>0</v>
      </c>
      <c r="J23" s="27">
        <v>0</v>
      </c>
      <c r="K23" s="13">
        <f t="shared" si="0"/>
        <v>80000000</v>
      </c>
      <c r="L23" s="13">
        <f t="shared" si="1"/>
        <v>0</v>
      </c>
      <c r="M23" s="39"/>
      <c r="O23" s="42">
        <f t="shared" si="2"/>
        <v>0</v>
      </c>
      <c r="P23" s="43" t="str">
        <f t="shared" si="3"/>
        <v>YES</v>
      </c>
      <c r="Q23" s="3" t="str">
        <f t="shared" si="4"/>
        <v>Not in Journals</v>
      </c>
    </row>
    <row r="24" spans="1:17" s="10" customFormat="1" ht="12" x14ac:dyDescent="0.15">
      <c r="A24" s="10">
        <v>1000</v>
      </c>
      <c r="B24" s="10" t="s">
        <v>109</v>
      </c>
      <c r="C24" s="10" t="s">
        <v>110</v>
      </c>
      <c r="D24" s="10">
        <v>2020</v>
      </c>
      <c r="E24" s="15">
        <v>19000</v>
      </c>
      <c r="F24" s="10" t="s">
        <v>117</v>
      </c>
      <c r="G24" s="26"/>
      <c r="H24" s="27">
        <v>77380000</v>
      </c>
      <c r="I24" s="27">
        <v>0</v>
      </c>
      <c r="J24" s="27">
        <v>0</v>
      </c>
      <c r="K24" s="13">
        <f t="shared" si="0"/>
        <v>77380000</v>
      </c>
      <c r="L24" s="13">
        <f t="shared" si="1"/>
        <v>0</v>
      </c>
      <c r="M24" s="39"/>
      <c r="O24" s="42">
        <f t="shared" si="2"/>
        <v>0</v>
      </c>
      <c r="P24" s="43" t="str">
        <f t="shared" si="3"/>
        <v>YES</v>
      </c>
      <c r="Q24" s="3" t="str">
        <f t="shared" si="4"/>
        <v>Not in Journals</v>
      </c>
    </row>
    <row r="25" spans="1:17" s="10" customFormat="1" ht="12" x14ac:dyDescent="0.15">
      <c r="A25" s="10">
        <v>1000</v>
      </c>
      <c r="B25" s="10" t="s">
        <v>109</v>
      </c>
      <c r="C25" s="10" t="s">
        <v>110</v>
      </c>
      <c r="D25" s="10">
        <v>2020</v>
      </c>
      <c r="E25" s="15">
        <v>20100</v>
      </c>
      <c r="F25" s="10" t="s">
        <v>118</v>
      </c>
      <c r="G25" s="26"/>
      <c r="H25" s="27">
        <v>1011138479</v>
      </c>
      <c r="I25" s="27">
        <v>0</v>
      </c>
      <c r="J25" s="27">
        <v>0</v>
      </c>
      <c r="K25" s="13">
        <f t="shared" si="0"/>
        <v>1011138479</v>
      </c>
      <c r="L25" s="13">
        <f t="shared" si="1"/>
        <v>0</v>
      </c>
      <c r="M25" s="39"/>
      <c r="O25" s="42">
        <f t="shared" si="2"/>
        <v>0</v>
      </c>
      <c r="P25" s="43" t="str">
        <f t="shared" si="3"/>
        <v>YES</v>
      </c>
      <c r="Q25" s="3" t="str">
        <f t="shared" si="4"/>
        <v>Not in Journals</v>
      </c>
    </row>
    <row r="26" spans="1:17" s="10" customFormat="1" ht="12" x14ac:dyDescent="0.15">
      <c r="A26" s="10">
        <v>1000</v>
      </c>
      <c r="B26" s="10" t="s">
        <v>109</v>
      </c>
      <c r="C26" s="10" t="s">
        <v>110</v>
      </c>
      <c r="D26" s="10">
        <v>2020</v>
      </c>
      <c r="E26" s="15">
        <v>20200</v>
      </c>
      <c r="F26" s="10" t="s">
        <v>119</v>
      </c>
      <c r="G26" s="26"/>
      <c r="H26" s="27">
        <v>592364229</v>
      </c>
      <c r="I26" s="27">
        <v>0</v>
      </c>
      <c r="J26" s="27">
        <v>0</v>
      </c>
      <c r="K26" s="13">
        <f t="shared" si="0"/>
        <v>592364229</v>
      </c>
      <c r="L26" s="13">
        <f t="shared" si="1"/>
        <v>0</v>
      </c>
      <c r="M26" s="39"/>
      <c r="O26" s="42">
        <f t="shared" si="2"/>
        <v>0</v>
      </c>
      <c r="P26" s="43" t="str">
        <f t="shared" si="3"/>
        <v>YES</v>
      </c>
      <c r="Q26" s="3" t="str">
        <f t="shared" si="4"/>
        <v>Not in Journals</v>
      </c>
    </row>
    <row r="27" spans="1:17" s="10" customFormat="1" ht="12" x14ac:dyDescent="0.15">
      <c r="A27" s="10">
        <v>1000</v>
      </c>
      <c r="B27" s="10" t="s">
        <v>109</v>
      </c>
      <c r="C27" s="10" t="s">
        <v>110</v>
      </c>
      <c r="D27" s="10">
        <v>2020</v>
      </c>
      <c r="E27" s="15">
        <v>20300</v>
      </c>
      <c r="F27" s="10" t="s">
        <v>31</v>
      </c>
      <c r="G27" s="26"/>
      <c r="H27" s="27">
        <v>-201157010</v>
      </c>
      <c r="I27" s="27">
        <v>0</v>
      </c>
      <c r="J27" s="27">
        <v>7404553</v>
      </c>
      <c r="K27" s="13">
        <f t="shared" si="0"/>
        <v>-208561563</v>
      </c>
      <c r="L27" s="13">
        <f t="shared" si="1"/>
        <v>-7404553</v>
      </c>
      <c r="M27" s="39">
        <v>0</v>
      </c>
      <c r="N27" s="10">
        <v>7404553</v>
      </c>
      <c r="O27" s="42">
        <f t="shared" si="2"/>
        <v>-7404553</v>
      </c>
      <c r="P27" s="43" t="str">
        <f t="shared" si="3"/>
        <v>YES</v>
      </c>
      <c r="Q27" s="3" t="str">
        <f t="shared" si="4"/>
        <v/>
      </c>
    </row>
    <row r="28" spans="1:17" s="10" customFormat="1" ht="12" x14ac:dyDescent="0.15">
      <c r="A28" s="10">
        <v>1000</v>
      </c>
      <c r="B28" s="10" t="s">
        <v>109</v>
      </c>
      <c r="C28" s="10" t="s">
        <v>110</v>
      </c>
      <c r="D28" s="10">
        <v>2020</v>
      </c>
      <c r="E28" s="15">
        <v>20600</v>
      </c>
      <c r="F28" s="10" t="s">
        <v>32</v>
      </c>
      <c r="G28" s="26"/>
      <c r="H28" s="27">
        <v>1926940060</v>
      </c>
      <c r="I28" s="27">
        <v>73400000</v>
      </c>
      <c r="J28" s="27">
        <v>0</v>
      </c>
      <c r="K28" s="13">
        <f t="shared" si="0"/>
        <v>2000340060</v>
      </c>
      <c r="L28" s="13">
        <f t="shared" si="1"/>
        <v>73400000</v>
      </c>
      <c r="M28" s="39">
        <v>73400000</v>
      </c>
      <c r="N28" s="10">
        <v>0</v>
      </c>
      <c r="O28" s="42">
        <f t="shared" si="2"/>
        <v>73400000</v>
      </c>
      <c r="P28" s="43" t="str">
        <f t="shared" si="3"/>
        <v>YES</v>
      </c>
      <c r="Q28" s="3" t="str">
        <f t="shared" si="4"/>
        <v/>
      </c>
    </row>
    <row r="29" spans="1:17" s="10" customFormat="1" ht="12" x14ac:dyDescent="0.15">
      <c r="A29" s="10">
        <v>1000</v>
      </c>
      <c r="B29" s="10" t="s">
        <v>109</v>
      </c>
      <c r="C29" s="10" t="s">
        <v>110</v>
      </c>
      <c r="D29" s="10">
        <v>2020</v>
      </c>
      <c r="E29" s="15">
        <v>20700</v>
      </c>
      <c r="F29" s="10" t="s">
        <v>33</v>
      </c>
      <c r="G29" s="26"/>
      <c r="H29" s="27">
        <v>-1604765405</v>
      </c>
      <c r="I29" s="27">
        <v>0</v>
      </c>
      <c r="J29" s="27">
        <v>83112124</v>
      </c>
      <c r="K29" s="13">
        <f t="shared" si="0"/>
        <v>-1687877529</v>
      </c>
      <c r="L29" s="13">
        <f t="shared" si="1"/>
        <v>-83112124</v>
      </c>
      <c r="M29" s="39">
        <v>0</v>
      </c>
      <c r="N29" s="10">
        <v>83112124</v>
      </c>
      <c r="O29" s="42">
        <f t="shared" si="2"/>
        <v>-83112124</v>
      </c>
      <c r="P29" s="43" t="str">
        <f t="shared" si="3"/>
        <v>YES</v>
      </c>
      <c r="Q29" s="3" t="str">
        <f t="shared" si="4"/>
        <v/>
      </c>
    </row>
    <row r="30" spans="1:17" s="10" customFormat="1" ht="12" x14ac:dyDescent="0.15">
      <c r="A30" s="10">
        <v>1000</v>
      </c>
      <c r="B30" s="10" t="s">
        <v>109</v>
      </c>
      <c r="C30" s="10" t="s">
        <v>110</v>
      </c>
      <c r="D30" s="10">
        <v>2020</v>
      </c>
      <c r="E30" s="15">
        <v>21000</v>
      </c>
      <c r="F30" s="10" t="s">
        <v>34</v>
      </c>
      <c r="G30" s="26"/>
      <c r="H30" s="27">
        <v>1110595937</v>
      </c>
      <c r="I30" s="27">
        <v>12944580</v>
      </c>
      <c r="J30" s="27">
        <v>0</v>
      </c>
      <c r="K30" s="13">
        <f t="shared" si="0"/>
        <v>1123540517</v>
      </c>
      <c r="L30" s="13">
        <f t="shared" si="1"/>
        <v>12944580</v>
      </c>
      <c r="M30" s="39">
        <v>12944580</v>
      </c>
      <c r="N30" s="10">
        <v>0</v>
      </c>
      <c r="O30" s="42">
        <f t="shared" si="2"/>
        <v>12944580</v>
      </c>
      <c r="P30" s="43" t="str">
        <f t="shared" si="3"/>
        <v>YES</v>
      </c>
      <c r="Q30" s="3" t="str">
        <f t="shared" si="4"/>
        <v/>
      </c>
    </row>
    <row r="31" spans="1:17" s="10" customFormat="1" ht="12" x14ac:dyDescent="0.15">
      <c r="A31" s="10">
        <v>1000</v>
      </c>
      <c r="B31" s="10" t="s">
        <v>109</v>
      </c>
      <c r="C31" s="10" t="s">
        <v>110</v>
      </c>
      <c r="D31" s="10">
        <v>2020</v>
      </c>
      <c r="E31" s="15">
        <v>21100</v>
      </c>
      <c r="F31" s="10" t="s">
        <v>35</v>
      </c>
      <c r="G31" s="26"/>
      <c r="H31" s="27">
        <v>-1015057302</v>
      </c>
      <c r="I31" s="27">
        <v>0</v>
      </c>
      <c r="J31" s="27">
        <v>26825293</v>
      </c>
      <c r="K31" s="13">
        <f t="shared" si="0"/>
        <v>-1041882595</v>
      </c>
      <c r="L31" s="13">
        <f t="shared" si="1"/>
        <v>-26825293</v>
      </c>
      <c r="M31" s="39">
        <v>0</v>
      </c>
      <c r="N31" s="10">
        <v>26825293</v>
      </c>
      <c r="O31" s="42">
        <f t="shared" si="2"/>
        <v>-26825293</v>
      </c>
      <c r="P31" s="43" t="str">
        <f t="shared" si="3"/>
        <v>YES</v>
      </c>
      <c r="Q31" s="3" t="str">
        <f t="shared" si="4"/>
        <v/>
      </c>
    </row>
    <row r="32" spans="1:17" s="10" customFormat="1" ht="12" x14ac:dyDescent="0.15">
      <c r="A32" s="10">
        <v>1000</v>
      </c>
      <c r="B32" s="10" t="s">
        <v>109</v>
      </c>
      <c r="C32" s="10" t="s">
        <v>110</v>
      </c>
      <c r="D32" s="10">
        <v>2020</v>
      </c>
      <c r="E32" s="15">
        <v>21200</v>
      </c>
      <c r="F32" s="10" t="s">
        <v>36</v>
      </c>
      <c r="G32" s="26"/>
      <c r="H32" s="27">
        <v>516588334</v>
      </c>
      <c r="I32" s="27">
        <v>17828803</v>
      </c>
      <c r="J32" s="27">
        <v>0</v>
      </c>
      <c r="K32" s="13">
        <f t="shared" si="0"/>
        <v>534417137</v>
      </c>
      <c r="L32" s="13">
        <f t="shared" si="1"/>
        <v>17828803</v>
      </c>
      <c r="M32" s="39">
        <v>17828803</v>
      </c>
      <c r="N32" s="10">
        <v>0</v>
      </c>
      <c r="O32" s="42">
        <f t="shared" si="2"/>
        <v>17828803</v>
      </c>
      <c r="P32" s="43" t="str">
        <f t="shared" si="3"/>
        <v>YES</v>
      </c>
      <c r="Q32" s="3" t="str">
        <f t="shared" si="4"/>
        <v/>
      </c>
    </row>
    <row r="33" spans="1:18" s="10" customFormat="1" ht="12" x14ac:dyDescent="0.15">
      <c r="A33" s="10">
        <v>1000</v>
      </c>
      <c r="B33" s="10" t="s">
        <v>109</v>
      </c>
      <c r="C33" s="10" t="s">
        <v>110</v>
      </c>
      <c r="D33" s="10">
        <v>2020</v>
      </c>
      <c r="E33" s="15">
        <v>21300</v>
      </c>
      <c r="F33" s="10" t="s">
        <v>37</v>
      </c>
      <c r="G33" s="26"/>
      <c r="H33" s="27">
        <v>-476625599</v>
      </c>
      <c r="I33" s="27">
        <v>0</v>
      </c>
      <c r="J33" s="27">
        <v>11276843</v>
      </c>
      <c r="K33" s="13">
        <f t="shared" si="0"/>
        <v>-487902442</v>
      </c>
      <c r="L33" s="13">
        <f t="shared" si="1"/>
        <v>-11276843</v>
      </c>
      <c r="M33" s="39">
        <v>0</v>
      </c>
      <c r="N33" s="10">
        <v>11276843</v>
      </c>
      <c r="O33" s="42">
        <f t="shared" si="2"/>
        <v>-11276843</v>
      </c>
      <c r="P33" s="43" t="str">
        <f t="shared" si="3"/>
        <v>YES</v>
      </c>
      <c r="Q33" s="3" t="str">
        <f t="shared" si="4"/>
        <v/>
      </c>
      <c r="R33" s="3" t="str">
        <f>IF(N33="","Not in Journals",IF(L33="","Not in TrialBalance",""))</f>
        <v/>
      </c>
    </row>
    <row r="34" spans="1:18" s="10" customFormat="1" ht="12" x14ac:dyDescent="0.15">
      <c r="A34" s="10">
        <v>1000</v>
      </c>
      <c r="B34" s="10" t="s">
        <v>109</v>
      </c>
      <c r="C34" s="10" t="s">
        <v>110</v>
      </c>
      <c r="D34" s="10">
        <v>2020</v>
      </c>
      <c r="E34" s="15">
        <v>21500</v>
      </c>
      <c r="F34" s="10" t="s">
        <v>120</v>
      </c>
      <c r="G34" s="26"/>
      <c r="H34" s="27">
        <v>17955500</v>
      </c>
      <c r="I34" s="27">
        <v>0</v>
      </c>
      <c r="J34" s="27">
        <v>0</v>
      </c>
      <c r="K34" s="13">
        <f t="shared" si="0"/>
        <v>17955500</v>
      </c>
      <c r="L34" s="13">
        <f t="shared" si="1"/>
        <v>0</v>
      </c>
      <c r="M34" s="39"/>
      <c r="O34" s="42">
        <f t="shared" si="2"/>
        <v>0</v>
      </c>
      <c r="P34" s="43" t="str">
        <f t="shared" si="3"/>
        <v>YES</v>
      </c>
      <c r="Q34" s="3" t="str">
        <f t="shared" si="4"/>
        <v>Not in Journals</v>
      </c>
    </row>
    <row r="35" spans="1:18" s="10" customFormat="1" ht="12" x14ac:dyDescent="0.15">
      <c r="A35" s="10">
        <v>1000</v>
      </c>
      <c r="B35" s="10" t="s">
        <v>109</v>
      </c>
      <c r="C35" s="10" t="s">
        <v>110</v>
      </c>
      <c r="D35" s="10">
        <v>2020</v>
      </c>
      <c r="E35" s="15">
        <v>21600</v>
      </c>
      <c r="F35" s="10" t="s">
        <v>121</v>
      </c>
      <c r="G35" s="26"/>
      <c r="H35" s="27">
        <v>-17951500</v>
      </c>
      <c r="I35" s="27">
        <v>0</v>
      </c>
      <c r="J35" s="27">
        <v>0</v>
      </c>
      <c r="K35" s="13">
        <f t="shared" si="0"/>
        <v>-17951500</v>
      </c>
      <c r="L35" s="13">
        <f t="shared" si="1"/>
        <v>0</v>
      </c>
      <c r="M35" s="39"/>
      <c r="O35" s="42">
        <f t="shared" si="2"/>
        <v>0</v>
      </c>
      <c r="P35" s="43" t="str">
        <f t="shared" si="3"/>
        <v>YES</v>
      </c>
      <c r="Q35" s="3" t="str">
        <f t="shared" si="4"/>
        <v>Not in Journals</v>
      </c>
    </row>
    <row r="36" spans="1:18" s="10" customFormat="1" ht="12" x14ac:dyDescent="0.15">
      <c r="A36" s="10">
        <v>1000</v>
      </c>
      <c r="B36" s="10" t="s">
        <v>109</v>
      </c>
      <c r="C36" s="10" t="s">
        <v>110</v>
      </c>
      <c r="D36" s="10">
        <v>2020</v>
      </c>
      <c r="E36" s="15">
        <v>23900</v>
      </c>
      <c r="F36" s="10" t="s">
        <v>38</v>
      </c>
      <c r="G36" s="26"/>
      <c r="H36" s="27">
        <v>2446499068</v>
      </c>
      <c r="I36" s="27">
        <v>629491530</v>
      </c>
      <c r="J36" s="27">
        <v>592730195</v>
      </c>
      <c r="K36" s="13">
        <f t="shared" si="0"/>
        <v>2483260403</v>
      </c>
      <c r="L36" s="13">
        <f t="shared" si="1"/>
        <v>36761335</v>
      </c>
      <c r="M36" s="39">
        <v>629491530</v>
      </c>
      <c r="N36" s="10">
        <v>592730195</v>
      </c>
      <c r="O36" s="42">
        <f t="shared" si="2"/>
        <v>36761335</v>
      </c>
      <c r="P36" s="43" t="str">
        <f t="shared" si="3"/>
        <v>YES</v>
      </c>
      <c r="Q36" s="3" t="str">
        <f t="shared" si="4"/>
        <v/>
      </c>
    </row>
    <row r="37" spans="1:18" s="10" customFormat="1" ht="12" x14ac:dyDescent="0.15">
      <c r="A37" s="10">
        <v>1000</v>
      </c>
      <c r="B37" s="10" t="s">
        <v>109</v>
      </c>
      <c r="C37" s="10" t="s">
        <v>110</v>
      </c>
      <c r="D37" s="10">
        <v>2020</v>
      </c>
      <c r="E37" s="15">
        <v>24000</v>
      </c>
      <c r="F37" s="10" t="s">
        <v>39</v>
      </c>
      <c r="G37" s="26"/>
      <c r="H37" s="27">
        <v>59571959</v>
      </c>
      <c r="I37" s="27">
        <v>15104000</v>
      </c>
      <c r="J37" s="27">
        <v>10586181</v>
      </c>
      <c r="K37" s="13">
        <f t="shared" si="0"/>
        <v>64089778</v>
      </c>
      <c r="L37" s="13">
        <f t="shared" si="1"/>
        <v>4517819</v>
      </c>
      <c r="M37" s="39">
        <v>15104000</v>
      </c>
      <c r="N37" s="10">
        <v>10586181</v>
      </c>
      <c r="O37" s="42">
        <f t="shared" si="2"/>
        <v>4517819</v>
      </c>
      <c r="P37" s="43" t="str">
        <f t="shared" si="3"/>
        <v>YES</v>
      </c>
      <c r="Q37" s="3" t="str">
        <f t="shared" si="4"/>
        <v/>
      </c>
    </row>
    <row r="38" spans="1:18" s="10" customFormat="1" ht="12" x14ac:dyDescent="0.15">
      <c r="A38" s="10">
        <v>1000</v>
      </c>
      <c r="B38" s="10" t="s">
        <v>109</v>
      </c>
      <c r="C38" s="10" t="s">
        <v>110</v>
      </c>
      <c r="D38" s="10">
        <v>2020</v>
      </c>
      <c r="E38" s="15">
        <v>24100</v>
      </c>
      <c r="F38" s="10" t="s">
        <v>40</v>
      </c>
      <c r="G38" s="26"/>
      <c r="H38" s="27">
        <v>0</v>
      </c>
      <c r="I38" s="27">
        <v>0</v>
      </c>
      <c r="J38" s="27">
        <v>0</v>
      </c>
      <c r="K38" s="13">
        <f t="shared" si="0"/>
        <v>0</v>
      </c>
      <c r="L38" s="13">
        <f t="shared" si="1"/>
        <v>0</v>
      </c>
      <c r="M38" s="39">
        <v>0</v>
      </c>
      <c r="N38" s="10">
        <v>0</v>
      </c>
      <c r="O38" s="42">
        <f t="shared" si="2"/>
        <v>0</v>
      </c>
      <c r="P38" s="43" t="str">
        <f t="shared" si="3"/>
        <v>YES</v>
      </c>
      <c r="Q38" s="3" t="str">
        <f t="shared" si="4"/>
        <v/>
      </c>
    </row>
    <row r="39" spans="1:18" s="10" customFormat="1" ht="12" x14ac:dyDescent="0.15">
      <c r="A39" s="10">
        <v>1000</v>
      </c>
      <c r="B39" s="10" t="s">
        <v>109</v>
      </c>
      <c r="C39" s="10" t="s">
        <v>110</v>
      </c>
      <c r="D39" s="10">
        <v>2020</v>
      </c>
      <c r="E39" s="15">
        <v>25100</v>
      </c>
      <c r="F39" s="10" t="s">
        <v>41</v>
      </c>
      <c r="G39" s="26"/>
      <c r="H39" s="27">
        <v>-7661235843</v>
      </c>
      <c r="I39" s="27">
        <v>34190049098</v>
      </c>
      <c r="J39" s="27">
        <v>31494908122</v>
      </c>
      <c r="K39" s="13">
        <f t="shared" si="0"/>
        <v>-4966094867</v>
      </c>
      <c r="L39" s="13">
        <f t="shared" si="1"/>
        <v>2695140976</v>
      </c>
      <c r="M39" s="39">
        <v>38600710161</v>
      </c>
      <c r="N39" s="10">
        <v>35905569185</v>
      </c>
      <c r="O39" s="42">
        <f t="shared" si="2"/>
        <v>2695140976</v>
      </c>
      <c r="P39" s="43" t="str">
        <f t="shared" si="3"/>
        <v>YES</v>
      </c>
      <c r="Q39" s="3" t="str">
        <f t="shared" si="4"/>
        <v/>
      </c>
    </row>
    <row r="40" spans="1:18" s="10" customFormat="1" ht="12" x14ac:dyDescent="0.15">
      <c r="A40" s="10">
        <v>1000</v>
      </c>
      <c r="B40" s="10" t="s">
        <v>109</v>
      </c>
      <c r="C40" s="10" t="s">
        <v>110</v>
      </c>
      <c r="D40" s="10">
        <v>2020</v>
      </c>
      <c r="E40" s="15">
        <v>25300</v>
      </c>
      <c r="F40" s="10" t="s">
        <v>42</v>
      </c>
      <c r="G40" s="26"/>
      <c r="H40" s="27">
        <v>-451203328</v>
      </c>
      <c r="I40" s="27">
        <v>471155512</v>
      </c>
      <c r="J40" s="27">
        <v>89428782</v>
      </c>
      <c r="K40" s="13">
        <f t="shared" si="0"/>
        <v>-69476598</v>
      </c>
      <c r="L40" s="13">
        <f t="shared" si="1"/>
        <v>381726730</v>
      </c>
      <c r="M40" s="39">
        <v>471155512</v>
      </c>
      <c r="N40" s="10">
        <v>89428782</v>
      </c>
      <c r="O40" s="42">
        <f t="shared" si="2"/>
        <v>381726730</v>
      </c>
      <c r="P40" s="43" t="str">
        <f t="shared" si="3"/>
        <v>YES</v>
      </c>
      <c r="Q40" s="3" t="str">
        <f t="shared" si="4"/>
        <v/>
      </c>
    </row>
    <row r="41" spans="1:18" s="10" customFormat="1" ht="12" x14ac:dyDescent="0.15">
      <c r="A41" s="10">
        <v>1000</v>
      </c>
      <c r="B41" s="10" t="s">
        <v>109</v>
      </c>
      <c r="C41" s="10" t="s">
        <v>110</v>
      </c>
      <c r="D41" s="10">
        <v>2020</v>
      </c>
      <c r="E41" s="15">
        <v>25400</v>
      </c>
      <c r="F41" s="10" t="s">
        <v>43</v>
      </c>
      <c r="G41" s="26"/>
      <c r="H41" s="27">
        <v>-85347350</v>
      </c>
      <c r="I41" s="27">
        <v>236799640</v>
      </c>
      <c r="J41" s="27">
        <v>198802470</v>
      </c>
      <c r="K41" s="13">
        <f t="shared" si="0"/>
        <v>-47350180</v>
      </c>
      <c r="L41" s="13">
        <f t="shared" si="1"/>
        <v>37997170</v>
      </c>
      <c r="M41" s="39">
        <v>236801400</v>
      </c>
      <c r="N41" s="10">
        <v>198804230</v>
      </c>
      <c r="O41" s="42">
        <f t="shared" si="2"/>
        <v>37997170</v>
      </c>
      <c r="P41" s="43" t="str">
        <f t="shared" si="3"/>
        <v>YES</v>
      </c>
      <c r="Q41" s="3" t="str">
        <f t="shared" si="4"/>
        <v/>
      </c>
    </row>
    <row r="42" spans="1:18" s="10" customFormat="1" ht="12" x14ac:dyDescent="0.15">
      <c r="A42" s="10">
        <v>1000</v>
      </c>
      <c r="B42" s="10" t="s">
        <v>109</v>
      </c>
      <c r="C42" s="10" t="s">
        <v>110</v>
      </c>
      <c r="D42" s="10">
        <v>2020</v>
      </c>
      <c r="E42" s="15">
        <v>25500</v>
      </c>
      <c r="F42" s="10" t="s">
        <v>44</v>
      </c>
      <c r="G42" s="26"/>
      <c r="H42" s="27">
        <v>0</v>
      </c>
      <c r="I42" s="27">
        <v>2597151449</v>
      </c>
      <c r="J42" s="27">
        <v>2597151449</v>
      </c>
      <c r="K42" s="13">
        <f t="shared" si="0"/>
        <v>0</v>
      </c>
      <c r="L42" s="13">
        <f t="shared" si="1"/>
        <v>0</v>
      </c>
      <c r="M42" s="39">
        <v>2600297649</v>
      </c>
      <c r="N42" s="10">
        <v>2600297649</v>
      </c>
      <c r="O42" s="42">
        <f t="shared" si="2"/>
        <v>0</v>
      </c>
      <c r="P42" s="43" t="str">
        <f t="shared" si="3"/>
        <v>YES</v>
      </c>
      <c r="Q42" s="3" t="str">
        <f t="shared" si="4"/>
        <v/>
      </c>
    </row>
    <row r="43" spans="1:18" s="10" customFormat="1" ht="12" x14ac:dyDescent="0.15">
      <c r="A43" s="10">
        <v>1000</v>
      </c>
      <c r="B43" s="10" t="s">
        <v>109</v>
      </c>
      <c r="C43" s="10" t="s">
        <v>110</v>
      </c>
      <c r="D43" s="10">
        <v>2020</v>
      </c>
      <c r="E43" s="15">
        <v>25900</v>
      </c>
      <c r="F43" s="10" t="s">
        <v>122</v>
      </c>
      <c r="G43" s="26"/>
      <c r="H43" s="27">
        <v>-836550</v>
      </c>
      <c r="I43" s="27">
        <v>0</v>
      </c>
      <c r="J43" s="27">
        <v>0</v>
      </c>
      <c r="K43" s="13">
        <f t="shared" si="0"/>
        <v>-836550</v>
      </c>
      <c r="L43" s="13">
        <f t="shared" si="1"/>
        <v>0</v>
      </c>
      <c r="M43" s="39"/>
      <c r="O43" s="42">
        <f t="shared" si="2"/>
        <v>0</v>
      </c>
      <c r="P43" s="43" t="str">
        <f t="shared" si="3"/>
        <v>YES</v>
      </c>
      <c r="Q43" s="3" t="str">
        <f t="shared" si="4"/>
        <v>Not in Journals</v>
      </c>
    </row>
    <row r="44" spans="1:18" s="10" customFormat="1" ht="12" x14ac:dyDescent="0.15">
      <c r="A44" s="10">
        <v>1000</v>
      </c>
      <c r="B44" s="10" t="s">
        <v>109</v>
      </c>
      <c r="C44" s="10" t="s">
        <v>110</v>
      </c>
      <c r="D44" s="10">
        <v>2020</v>
      </c>
      <c r="E44" s="15">
        <v>26000</v>
      </c>
      <c r="F44" s="10" t="s">
        <v>45</v>
      </c>
      <c r="G44" s="26"/>
      <c r="H44" s="27">
        <v>-3817500000</v>
      </c>
      <c r="I44" s="27">
        <v>0</v>
      </c>
      <c r="J44" s="27">
        <v>200000000</v>
      </c>
      <c r="K44" s="13">
        <f t="shared" si="0"/>
        <v>-4017500000</v>
      </c>
      <c r="L44" s="13">
        <f t="shared" si="1"/>
        <v>-200000000</v>
      </c>
      <c r="M44" s="39">
        <v>0</v>
      </c>
      <c r="N44" s="10">
        <v>200000000</v>
      </c>
      <c r="O44" s="42">
        <f t="shared" si="2"/>
        <v>-200000000</v>
      </c>
      <c r="P44" s="43" t="str">
        <f t="shared" si="3"/>
        <v>YES</v>
      </c>
      <c r="Q44" s="3" t="str">
        <f t="shared" si="4"/>
        <v/>
      </c>
    </row>
    <row r="45" spans="1:18" s="10" customFormat="1" ht="12" x14ac:dyDescent="0.15">
      <c r="A45" s="10">
        <v>1000</v>
      </c>
      <c r="B45" s="10" t="s">
        <v>109</v>
      </c>
      <c r="C45" s="10" t="s">
        <v>110</v>
      </c>
      <c r="D45" s="10">
        <v>2020</v>
      </c>
      <c r="E45" s="15">
        <v>26001</v>
      </c>
      <c r="F45" s="10" t="s">
        <v>46</v>
      </c>
      <c r="G45" s="26"/>
      <c r="H45" s="27">
        <v>-4963573231</v>
      </c>
      <c r="I45" s="27">
        <v>4963573231</v>
      </c>
      <c r="J45" s="27">
        <v>8369116948</v>
      </c>
      <c r="K45" s="13">
        <f t="shared" si="0"/>
        <v>-8369116948</v>
      </c>
      <c r="L45" s="13">
        <f t="shared" si="1"/>
        <v>-3405543717</v>
      </c>
      <c r="M45" s="39">
        <v>4963573231</v>
      </c>
      <c r="N45" s="10">
        <v>8369116948</v>
      </c>
      <c r="O45" s="42">
        <f t="shared" si="2"/>
        <v>-3405543717</v>
      </c>
      <c r="P45" s="43" t="str">
        <f t="shared" si="3"/>
        <v>YES</v>
      </c>
      <c r="Q45" s="3" t="str">
        <f t="shared" si="4"/>
        <v/>
      </c>
    </row>
    <row r="46" spans="1:18" s="10" customFormat="1" ht="12" x14ac:dyDescent="0.15">
      <c r="A46" s="10">
        <v>1000</v>
      </c>
      <c r="B46" s="10" t="s">
        <v>109</v>
      </c>
      <c r="C46" s="10" t="s">
        <v>110</v>
      </c>
      <c r="D46" s="10">
        <v>2020</v>
      </c>
      <c r="E46" s="15">
        <v>26100</v>
      </c>
      <c r="F46" s="10" t="s">
        <v>47</v>
      </c>
      <c r="G46" s="26"/>
      <c r="H46" s="27">
        <v>-4076909</v>
      </c>
      <c r="I46" s="27">
        <v>4076909</v>
      </c>
      <c r="J46" s="27">
        <v>0</v>
      </c>
      <c r="K46" s="13">
        <f t="shared" si="0"/>
        <v>0</v>
      </c>
      <c r="L46" s="13">
        <f t="shared" si="1"/>
        <v>4076909</v>
      </c>
      <c r="M46" s="39">
        <v>4076909</v>
      </c>
      <c r="N46" s="10">
        <v>0</v>
      </c>
      <c r="O46" s="42">
        <f t="shared" si="2"/>
        <v>4076909</v>
      </c>
      <c r="P46" s="43" t="str">
        <f t="shared" si="3"/>
        <v>YES</v>
      </c>
      <c r="Q46" s="3" t="str">
        <f t="shared" si="4"/>
        <v/>
      </c>
    </row>
    <row r="47" spans="1:18" s="10" customFormat="1" ht="12" x14ac:dyDescent="0.15">
      <c r="A47" s="10">
        <v>1000</v>
      </c>
      <c r="B47" s="10" t="s">
        <v>109</v>
      </c>
      <c r="C47" s="10" t="s">
        <v>110</v>
      </c>
      <c r="D47" s="10">
        <v>2020</v>
      </c>
      <c r="E47" s="15">
        <v>26200</v>
      </c>
      <c r="F47" s="10" t="s">
        <v>48</v>
      </c>
      <c r="G47" s="26"/>
      <c r="H47" s="27">
        <v>-399594758</v>
      </c>
      <c r="I47" s="27">
        <v>700497221</v>
      </c>
      <c r="J47" s="27">
        <v>442550918</v>
      </c>
      <c r="K47" s="13">
        <f t="shared" si="0"/>
        <v>-141648455</v>
      </c>
      <c r="L47" s="13">
        <f t="shared" si="1"/>
        <v>257946303</v>
      </c>
      <c r="M47" s="39">
        <v>700740795</v>
      </c>
      <c r="N47" s="10">
        <v>442794492</v>
      </c>
      <c r="O47" s="42">
        <f t="shared" si="2"/>
        <v>257946303</v>
      </c>
      <c r="P47" s="43" t="str">
        <f t="shared" si="3"/>
        <v>YES</v>
      </c>
      <c r="Q47" s="3" t="str">
        <f t="shared" si="4"/>
        <v/>
      </c>
    </row>
    <row r="48" spans="1:18" s="10" customFormat="1" ht="12" x14ac:dyDescent="0.15">
      <c r="A48" s="10">
        <v>1000</v>
      </c>
      <c r="B48" s="10" t="s">
        <v>109</v>
      </c>
      <c r="C48" s="10" t="s">
        <v>110</v>
      </c>
      <c r="D48" s="10">
        <v>2020</v>
      </c>
      <c r="E48" s="15">
        <v>27800</v>
      </c>
      <c r="F48" s="10" t="s">
        <v>49</v>
      </c>
      <c r="G48" s="26"/>
      <c r="H48" s="27">
        <v>0</v>
      </c>
      <c r="I48" s="27">
        <v>1382802456</v>
      </c>
      <c r="J48" s="27">
        <v>1382802456</v>
      </c>
      <c r="K48" s="13">
        <f t="shared" si="0"/>
        <v>0</v>
      </c>
      <c r="L48" s="13">
        <f t="shared" si="1"/>
        <v>0</v>
      </c>
      <c r="M48" s="39">
        <v>1382802456</v>
      </c>
      <c r="N48" s="10">
        <v>1382802456</v>
      </c>
      <c r="O48" s="42">
        <f t="shared" si="2"/>
        <v>0</v>
      </c>
      <c r="P48" s="43" t="str">
        <f t="shared" si="3"/>
        <v>YES</v>
      </c>
      <c r="Q48" s="3" t="str">
        <f t="shared" si="4"/>
        <v/>
      </c>
    </row>
    <row r="49" spans="1:17" s="10" customFormat="1" ht="12" x14ac:dyDescent="0.15">
      <c r="A49" s="10">
        <v>1000</v>
      </c>
      <c r="B49" s="10" t="s">
        <v>109</v>
      </c>
      <c r="C49" s="10" t="s">
        <v>110</v>
      </c>
      <c r="D49" s="10">
        <v>2020</v>
      </c>
      <c r="E49" s="15">
        <v>33100</v>
      </c>
      <c r="F49" s="10" t="s">
        <v>124</v>
      </c>
      <c r="G49" s="26"/>
      <c r="H49" s="27">
        <v>-1480000000</v>
      </c>
      <c r="I49" s="27">
        <v>0</v>
      </c>
      <c r="J49" s="27">
        <v>0</v>
      </c>
      <c r="K49" s="13">
        <f t="shared" ref="K49" si="5">H49+I49-J49</f>
        <v>-1480000000</v>
      </c>
      <c r="L49" s="13">
        <f t="shared" si="1"/>
        <v>0</v>
      </c>
      <c r="M49" s="39"/>
      <c r="O49" s="42">
        <f t="shared" si="2"/>
        <v>0</v>
      </c>
      <c r="P49" s="43" t="str">
        <f t="shared" si="3"/>
        <v>YES</v>
      </c>
      <c r="Q49" s="3" t="str">
        <f t="shared" si="4"/>
        <v>Not in Journals</v>
      </c>
    </row>
    <row r="50" spans="1:17" s="10" customFormat="1" ht="12" x14ac:dyDescent="0.15">
      <c r="A50" s="10">
        <v>1000</v>
      </c>
      <c r="B50" s="10" t="s">
        <v>109</v>
      </c>
      <c r="C50" s="10" t="s">
        <v>110</v>
      </c>
      <c r="D50" s="10">
        <v>2020</v>
      </c>
      <c r="E50" s="15">
        <v>34100</v>
      </c>
      <c r="F50" s="9" t="s">
        <v>125</v>
      </c>
      <c r="G50" s="26"/>
      <c r="H50" s="27">
        <v>-93937400</v>
      </c>
      <c r="I50" s="27">
        <v>0</v>
      </c>
      <c r="J50" s="27">
        <v>0</v>
      </c>
      <c r="K50" s="13">
        <f t="shared" ref="K50:K53" si="6">H50+I50-J50</f>
        <v>-93937400</v>
      </c>
      <c r="L50" s="13">
        <f t="shared" si="1"/>
        <v>0</v>
      </c>
      <c r="M50" s="39"/>
      <c r="O50" s="42">
        <f t="shared" si="2"/>
        <v>0</v>
      </c>
      <c r="P50" s="43" t="str">
        <f t="shared" si="3"/>
        <v>YES</v>
      </c>
      <c r="Q50" s="3" t="str">
        <f t="shared" si="4"/>
        <v>Not in Journals</v>
      </c>
    </row>
    <row r="51" spans="1:17" s="10" customFormat="1" ht="12" x14ac:dyDescent="0.15">
      <c r="A51" s="10">
        <v>1000</v>
      </c>
      <c r="B51" s="10" t="s">
        <v>109</v>
      </c>
      <c r="C51" s="10" t="s">
        <v>110</v>
      </c>
      <c r="D51" s="10">
        <v>2020</v>
      </c>
      <c r="E51" s="15">
        <v>37500</v>
      </c>
      <c r="F51" s="9" t="s">
        <v>126</v>
      </c>
      <c r="G51" s="26"/>
      <c r="H51" s="27">
        <v>-4643514161</v>
      </c>
      <c r="I51" s="27">
        <v>0</v>
      </c>
      <c r="J51" s="27">
        <v>0</v>
      </c>
      <c r="K51" s="13">
        <f t="shared" si="6"/>
        <v>-4643514161</v>
      </c>
      <c r="L51" s="13">
        <f t="shared" si="1"/>
        <v>0</v>
      </c>
      <c r="M51" s="39"/>
      <c r="O51" s="42">
        <f t="shared" si="2"/>
        <v>0</v>
      </c>
      <c r="P51" s="43" t="str">
        <f t="shared" si="3"/>
        <v>YES</v>
      </c>
      <c r="Q51" s="3" t="str">
        <f t="shared" si="4"/>
        <v>Not in Journals</v>
      </c>
    </row>
    <row r="52" spans="1:17" s="10" customFormat="1" ht="12" x14ac:dyDescent="0.15">
      <c r="A52" s="10">
        <v>1000</v>
      </c>
      <c r="B52" s="10" t="s">
        <v>109</v>
      </c>
      <c r="C52" s="10" t="s">
        <v>110</v>
      </c>
      <c r="D52" s="10">
        <v>2020</v>
      </c>
      <c r="E52" s="15">
        <v>37700</v>
      </c>
      <c r="F52" s="9" t="s">
        <v>127</v>
      </c>
      <c r="G52" s="26"/>
      <c r="H52" s="27">
        <v>-661290731</v>
      </c>
      <c r="I52" s="27">
        <v>0</v>
      </c>
      <c r="J52" s="27">
        <v>0</v>
      </c>
      <c r="K52" s="13">
        <f t="shared" si="6"/>
        <v>-661290731</v>
      </c>
      <c r="L52" s="13">
        <f t="shared" si="1"/>
        <v>0</v>
      </c>
      <c r="M52" s="39"/>
      <c r="O52" s="42">
        <f t="shared" si="2"/>
        <v>0</v>
      </c>
      <c r="P52" s="43" t="str">
        <f t="shared" si="3"/>
        <v>YES</v>
      </c>
      <c r="Q52" s="3" t="str">
        <f t="shared" si="4"/>
        <v>Not in Journals</v>
      </c>
    </row>
    <row r="53" spans="1:17" s="10" customFormat="1" ht="12" x14ac:dyDescent="0.15">
      <c r="A53" s="10">
        <v>1000</v>
      </c>
      <c r="B53" s="10" t="s">
        <v>109</v>
      </c>
      <c r="C53" s="10" t="s">
        <v>110</v>
      </c>
      <c r="D53" s="10">
        <v>2020</v>
      </c>
      <c r="E53" s="15">
        <v>38400</v>
      </c>
      <c r="F53" s="9" t="s">
        <v>123</v>
      </c>
      <c r="G53" s="26"/>
      <c r="H53" s="27">
        <v>-82171422</v>
      </c>
      <c r="I53" s="27">
        <v>0</v>
      </c>
      <c r="J53" s="27">
        <v>0</v>
      </c>
      <c r="K53" s="13">
        <f t="shared" si="6"/>
        <v>-82171422</v>
      </c>
      <c r="L53" s="13">
        <f t="shared" si="1"/>
        <v>0</v>
      </c>
      <c r="M53" s="39"/>
      <c r="O53" s="42">
        <f t="shared" si="2"/>
        <v>0</v>
      </c>
      <c r="P53" s="43" t="str">
        <f t="shared" si="3"/>
        <v>YES</v>
      </c>
      <c r="Q53" s="3" t="str">
        <f t="shared" si="4"/>
        <v>Not in Journals</v>
      </c>
    </row>
    <row r="54" spans="1:17" s="10" customFormat="1" ht="12" x14ac:dyDescent="0.15">
      <c r="A54" s="10">
        <v>1000</v>
      </c>
      <c r="B54" s="10" t="s">
        <v>109</v>
      </c>
      <c r="C54" s="10" t="s">
        <v>110</v>
      </c>
      <c r="D54" s="10">
        <v>2020</v>
      </c>
      <c r="E54" s="15">
        <v>40400</v>
      </c>
      <c r="F54" s="10" t="s">
        <v>50</v>
      </c>
      <c r="G54" s="26"/>
      <c r="H54" s="27">
        <v>0</v>
      </c>
      <c r="I54" s="27">
        <v>0</v>
      </c>
      <c r="J54" s="27">
        <v>25821506810</v>
      </c>
      <c r="K54" s="13">
        <f t="shared" si="0"/>
        <v>-25821506810</v>
      </c>
      <c r="L54" s="13">
        <f t="shared" si="1"/>
        <v>-25821506810</v>
      </c>
      <c r="M54" s="39">
        <v>31462000</v>
      </c>
      <c r="N54" s="10">
        <v>25852968810</v>
      </c>
      <c r="O54" s="42">
        <f t="shared" si="2"/>
        <v>-25821506810</v>
      </c>
      <c r="P54" s="43" t="str">
        <f t="shared" si="3"/>
        <v>YES</v>
      </c>
      <c r="Q54" s="3" t="str">
        <f t="shared" si="4"/>
        <v/>
      </c>
    </row>
    <row r="55" spans="1:17" s="10" customFormat="1" ht="12" x14ac:dyDescent="0.15">
      <c r="A55" s="10">
        <v>1000</v>
      </c>
      <c r="B55" s="10" t="s">
        <v>109</v>
      </c>
      <c r="C55" s="10" t="s">
        <v>110</v>
      </c>
      <c r="D55" s="10">
        <v>2020</v>
      </c>
      <c r="E55" s="15">
        <v>40401</v>
      </c>
      <c r="F55" s="10" t="s">
        <v>51</v>
      </c>
      <c r="G55" s="26"/>
      <c r="H55" s="27">
        <v>0</v>
      </c>
      <c r="I55" s="27">
        <v>0</v>
      </c>
      <c r="J55" s="27">
        <v>378440</v>
      </c>
      <c r="K55" s="13">
        <f t="shared" si="0"/>
        <v>-378440</v>
      </c>
      <c r="L55" s="13">
        <f t="shared" si="1"/>
        <v>-378440</v>
      </c>
      <c r="M55" s="39">
        <v>0</v>
      </c>
      <c r="N55" s="10">
        <v>378440</v>
      </c>
      <c r="O55" s="42">
        <f t="shared" si="2"/>
        <v>-378440</v>
      </c>
      <c r="P55" s="43" t="str">
        <f t="shared" si="3"/>
        <v>YES</v>
      </c>
      <c r="Q55" s="3" t="str">
        <f t="shared" si="4"/>
        <v/>
      </c>
    </row>
    <row r="56" spans="1:17" s="10" customFormat="1" ht="12" x14ac:dyDescent="0.15">
      <c r="A56" s="10">
        <v>1000</v>
      </c>
      <c r="B56" s="10" t="s">
        <v>109</v>
      </c>
      <c r="C56" s="10" t="s">
        <v>110</v>
      </c>
      <c r="D56" s="10">
        <v>2020</v>
      </c>
      <c r="E56" s="15">
        <v>41200</v>
      </c>
      <c r="F56" s="10" t="s">
        <v>52</v>
      </c>
      <c r="G56" s="26"/>
      <c r="H56" s="27">
        <v>0</v>
      </c>
      <c r="I56" s="27">
        <v>0</v>
      </c>
      <c r="J56" s="27">
        <v>149629258</v>
      </c>
      <c r="K56" s="13">
        <f t="shared" si="0"/>
        <v>-149629258</v>
      </c>
      <c r="L56" s="13">
        <f t="shared" si="1"/>
        <v>-149629258</v>
      </c>
      <c r="M56" s="39">
        <v>0</v>
      </c>
      <c r="N56" s="10">
        <v>149629258</v>
      </c>
      <c r="O56" s="42">
        <f t="shared" si="2"/>
        <v>-149629258</v>
      </c>
      <c r="P56" s="43" t="str">
        <f t="shared" si="3"/>
        <v>YES</v>
      </c>
      <c r="Q56" s="3" t="str">
        <f t="shared" si="4"/>
        <v/>
      </c>
    </row>
    <row r="57" spans="1:17" s="10" customFormat="1" ht="12" x14ac:dyDescent="0.15">
      <c r="A57" s="10">
        <v>1000</v>
      </c>
      <c r="B57" s="10" t="s">
        <v>109</v>
      </c>
      <c r="C57" s="10" t="s">
        <v>110</v>
      </c>
      <c r="D57" s="10">
        <v>2020</v>
      </c>
      <c r="E57" s="15">
        <v>45500</v>
      </c>
      <c r="F57" s="10" t="s">
        <v>53</v>
      </c>
      <c r="G57" s="26"/>
      <c r="H57" s="27">
        <v>0</v>
      </c>
      <c r="I57" s="27">
        <v>22362410211</v>
      </c>
      <c r="J57" s="27">
        <v>0</v>
      </c>
      <c r="K57" s="13">
        <f t="shared" si="0"/>
        <v>22362410211</v>
      </c>
      <c r="L57" s="13">
        <f t="shared" si="1"/>
        <v>22362410211</v>
      </c>
      <c r="M57" s="39">
        <v>22362410211</v>
      </c>
      <c r="N57" s="10">
        <v>0</v>
      </c>
      <c r="O57" s="42">
        <f t="shared" si="2"/>
        <v>22362410211</v>
      </c>
      <c r="P57" s="43" t="str">
        <f t="shared" si="3"/>
        <v>YES</v>
      </c>
      <c r="Q57" s="3" t="str">
        <f t="shared" si="4"/>
        <v/>
      </c>
    </row>
    <row r="58" spans="1:17" s="10" customFormat="1" ht="12" x14ac:dyDescent="0.15">
      <c r="A58" s="10">
        <v>1000</v>
      </c>
      <c r="B58" s="10" t="s">
        <v>109</v>
      </c>
      <c r="C58" s="10" t="s">
        <v>110</v>
      </c>
      <c r="D58" s="10">
        <v>2020</v>
      </c>
      <c r="E58" s="15">
        <v>50100</v>
      </c>
      <c r="F58" s="10" t="s">
        <v>54</v>
      </c>
      <c r="G58" s="26"/>
      <c r="H58" s="27">
        <v>0</v>
      </c>
      <c r="I58" s="27">
        <v>21242869907</v>
      </c>
      <c r="J58" s="27">
        <v>21242869907</v>
      </c>
      <c r="K58" s="13">
        <f t="shared" si="0"/>
        <v>0</v>
      </c>
      <c r="L58" s="13">
        <f t="shared" si="1"/>
        <v>0</v>
      </c>
      <c r="M58" s="39">
        <v>21242869907</v>
      </c>
      <c r="N58" s="10">
        <v>21242869907</v>
      </c>
      <c r="O58" s="42">
        <f t="shared" si="2"/>
        <v>0</v>
      </c>
      <c r="P58" s="43" t="str">
        <f t="shared" si="3"/>
        <v>YES</v>
      </c>
      <c r="Q58" s="3" t="str">
        <f t="shared" si="4"/>
        <v/>
      </c>
    </row>
    <row r="59" spans="1:17" s="10" customFormat="1" ht="12" x14ac:dyDescent="0.15">
      <c r="A59" s="10">
        <v>1000</v>
      </c>
      <c r="B59" s="10" t="s">
        <v>109</v>
      </c>
      <c r="C59" s="10" t="s">
        <v>110</v>
      </c>
      <c r="D59" s="10">
        <v>2020</v>
      </c>
      <c r="E59" s="15">
        <v>50300</v>
      </c>
      <c r="F59" s="10" t="s">
        <v>55</v>
      </c>
      <c r="G59" s="26"/>
      <c r="H59" s="27">
        <v>0</v>
      </c>
      <c r="I59" s="27">
        <v>250481718</v>
      </c>
      <c r="J59" s="27">
        <v>250481718</v>
      </c>
      <c r="K59" s="13">
        <f t="shared" si="0"/>
        <v>0</v>
      </c>
      <c r="L59" s="13">
        <f t="shared" si="1"/>
        <v>0</v>
      </c>
      <c r="M59" s="39">
        <v>250481718</v>
      </c>
      <c r="N59" s="10">
        <v>250481718</v>
      </c>
      <c r="O59" s="42">
        <f t="shared" si="2"/>
        <v>0</v>
      </c>
      <c r="P59" s="43" t="str">
        <f t="shared" si="3"/>
        <v>YES</v>
      </c>
      <c r="Q59" s="3" t="str">
        <f t="shared" si="4"/>
        <v/>
      </c>
    </row>
    <row r="60" spans="1:17" s="10" customFormat="1" ht="12" x14ac:dyDescent="0.15">
      <c r="A60" s="10">
        <v>1000</v>
      </c>
      <c r="B60" s="10" t="s">
        <v>109</v>
      </c>
      <c r="C60" s="10" t="s">
        <v>110</v>
      </c>
      <c r="D60" s="10">
        <v>2020</v>
      </c>
      <c r="E60" s="15">
        <v>51000</v>
      </c>
      <c r="F60" s="10" t="s">
        <v>56</v>
      </c>
      <c r="G60" s="26"/>
      <c r="H60" s="27">
        <v>0</v>
      </c>
      <c r="I60" s="27">
        <v>21441313</v>
      </c>
      <c r="J60" s="27">
        <v>21441313</v>
      </c>
      <c r="K60" s="13">
        <f t="shared" si="0"/>
        <v>0</v>
      </c>
      <c r="L60" s="13">
        <f t="shared" si="1"/>
        <v>0</v>
      </c>
      <c r="M60" s="39">
        <v>21441313</v>
      </c>
      <c r="N60" s="10">
        <v>21441313</v>
      </c>
      <c r="O60" s="42">
        <f t="shared" si="2"/>
        <v>0</v>
      </c>
      <c r="P60" s="43" t="str">
        <f t="shared" si="3"/>
        <v>YES</v>
      </c>
      <c r="Q60" s="3" t="str">
        <f t="shared" si="4"/>
        <v/>
      </c>
    </row>
    <row r="61" spans="1:17" s="10" customFormat="1" ht="12" x14ac:dyDescent="0.15">
      <c r="A61" s="10">
        <v>1000</v>
      </c>
      <c r="B61" s="10" t="s">
        <v>109</v>
      </c>
      <c r="C61" s="10" t="s">
        <v>110</v>
      </c>
      <c r="D61" s="10">
        <v>2020</v>
      </c>
      <c r="E61" s="15">
        <v>51101</v>
      </c>
      <c r="F61" s="10" t="s">
        <v>57</v>
      </c>
      <c r="G61" s="26"/>
      <c r="H61" s="27">
        <v>0</v>
      </c>
      <c r="I61" s="27">
        <v>19279295</v>
      </c>
      <c r="J61" s="27">
        <v>19279295</v>
      </c>
      <c r="K61" s="13">
        <f t="shared" si="0"/>
        <v>0</v>
      </c>
      <c r="L61" s="13">
        <f t="shared" si="1"/>
        <v>0</v>
      </c>
      <c r="M61" s="39">
        <v>19279295</v>
      </c>
      <c r="N61" s="10">
        <v>19279295</v>
      </c>
      <c r="O61" s="42">
        <f t="shared" si="2"/>
        <v>0</v>
      </c>
      <c r="P61" s="43" t="str">
        <f t="shared" si="3"/>
        <v>YES</v>
      </c>
      <c r="Q61" s="3" t="str">
        <f t="shared" si="4"/>
        <v/>
      </c>
    </row>
    <row r="62" spans="1:17" s="10" customFormat="1" ht="12" x14ac:dyDescent="0.15">
      <c r="A62" s="10">
        <v>1000</v>
      </c>
      <c r="B62" s="10" t="s">
        <v>109</v>
      </c>
      <c r="C62" s="10" t="s">
        <v>110</v>
      </c>
      <c r="D62" s="10">
        <v>2020</v>
      </c>
      <c r="E62" s="15">
        <v>51102</v>
      </c>
      <c r="F62" s="10" t="s">
        <v>58</v>
      </c>
      <c r="G62" s="26"/>
      <c r="H62" s="27">
        <v>0</v>
      </c>
      <c r="I62" s="27">
        <v>19448147</v>
      </c>
      <c r="J62" s="27">
        <v>19448147</v>
      </c>
      <c r="K62" s="13">
        <f t="shared" si="0"/>
        <v>0</v>
      </c>
      <c r="L62" s="13">
        <f t="shared" si="1"/>
        <v>0</v>
      </c>
      <c r="M62" s="39">
        <v>19455902</v>
      </c>
      <c r="N62" s="10">
        <v>19455902</v>
      </c>
      <c r="O62" s="42">
        <f t="shared" si="2"/>
        <v>0</v>
      </c>
      <c r="P62" s="43" t="str">
        <f t="shared" si="3"/>
        <v>YES</v>
      </c>
      <c r="Q62" s="3" t="str">
        <f t="shared" si="4"/>
        <v/>
      </c>
    </row>
    <row r="63" spans="1:17" s="10" customFormat="1" ht="12" x14ac:dyDescent="0.15">
      <c r="A63" s="10">
        <v>1000</v>
      </c>
      <c r="B63" s="10" t="s">
        <v>109</v>
      </c>
      <c r="C63" s="10" t="s">
        <v>110</v>
      </c>
      <c r="D63" s="10">
        <v>2020</v>
      </c>
      <c r="E63" s="15">
        <v>51200</v>
      </c>
      <c r="F63" s="10" t="s">
        <v>59</v>
      </c>
      <c r="G63" s="26"/>
      <c r="H63" s="27">
        <v>0</v>
      </c>
      <c r="I63" s="27">
        <v>265400</v>
      </c>
      <c r="J63" s="27">
        <v>265400</v>
      </c>
      <c r="K63" s="13">
        <f t="shared" si="0"/>
        <v>0</v>
      </c>
      <c r="L63" s="13">
        <f t="shared" si="1"/>
        <v>0</v>
      </c>
      <c r="M63" s="39">
        <v>265400</v>
      </c>
      <c r="N63" s="10">
        <v>265400</v>
      </c>
      <c r="O63" s="42">
        <f t="shared" si="2"/>
        <v>0</v>
      </c>
      <c r="P63" s="43" t="str">
        <f t="shared" si="3"/>
        <v>YES</v>
      </c>
      <c r="Q63" s="3" t="str">
        <f t="shared" si="4"/>
        <v/>
      </c>
    </row>
    <row r="64" spans="1:17" s="10" customFormat="1" ht="12" x14ac:dyDescent="0.15">
      <c r="A64" s="10">
        <v>1000</v>
      </c>
      <c r="B64" s="10" t="s">
        <v>109</v>
      </c>
      <c r="C64" s="10" t="s">
        <v>110</v>
      </c>
      <c r="D64" s="10">
        <v>2020</v>
      </c>
      <c r="E64" s="15">
        <v>51400</v>
      </c>
      <c r="F64" s="10" t="s">
        <v>60</v>
      </c>
      <c r="G64" s="26"/>
      <c r="H64" s="27">
        <v>0</v>
      </c>
      <c r="I64" s="27">
        <v>337227</v>
      </c>
      <c r="J64" s="27">
        <v>337227</v>
      </c>
      <c r="K64" s="13">
        <f t="shared" si="0"/>
        <v>0</v>
      </c>
      <c r="L64" s="13">
        <f t="shared" si="1"/>
        <v>0</v>
      </c>
      <c r="M64" s="39">
        <v>337227</v>
      </c>
      <c r="N64" s="10">
        <v>337227</v>
      </c>
      <c r="O64" s="42">
        <f t="shared" si="2"/>
        <v>0</v>
      </c>
      <c r="P64" s="43" t="str">
        <f t="shared" si="3"/>
        <v>YES</v>
      </c>
      <c r="Q64" s="3" t="str">
        <f t="shared" si="4"/>
        <v/>
      </c>
    </row>
    <row r="65" spans="1:17" s="10" customFormat="1" ht="12" x14ac:dyDescent="0.15">
      <c r="A65" s="10">
        <v>1000</v>
      </c>
      <c r="B65" s="10" t="s">
        <v>109</v>
      </c>
      <c r="C65" s="10" t="s">
        <v>110</v>
      </c>
      <c r="D65" s="10">
        <v>2020</v>
      </c>
      <c r="E65" s="15">
        <v>51500</v>
      </c>
      <c r="F65" s="10" t="s">
        <v>61</v>
      </c>
      <c r="G65" s="26"/>
      <c r="H65" s="27">
        <v>0</v>
      </c>
      <c r="I65" s="27">
        <v>3007954</v>
      </c>
      <c r="J65" s="27">
        <v>3007954</v>
      </c>
      <c r="K65" s="13">
        <f t="shared" si="0"/>
        <v>0</v>
      </c>
      <c r="L65" s="13">
        <f t="shared" si="1"/>
        <v>0</v>
      </c>
      <c r="M65" s="39">
        <v>3007954</v>
      </c>
      <c r="N65" s="10">
        <v>3007954</v>
      </c>
      <c r="O65" s="42">
        <f t="shared" si="2"/>
        <v>0</v>
      </c>
      <c r="P65" s="43" t="str">
        <f t="shared" si="3"/>
        <v>YES</v>
      </c>
      <c r="Q65" s="3" t="str">
        <f t="shared" si="4"/>
        <v/>
      </c>
    </row>
    <row r="66" spans="1:17" s="10" customFormat="1" ht="12" x14ac:dyDescent="0.15">
      <c r="A66" s="10">
        <v>1000</v>
      </c>
      <c r="B66" s="10" t="s">
        <v>109</v>
      </c>
      <c r="C66" s="10" t="s">
        <v>110</v>
      </c>
      <c r="D66" s="10">
        <v>2020</v>
      </c>
      <c r="E66" s="15">
        <v>51700</v>
      </c>
      <c r="F66" s="10" t="s">
        <v>62</v>
      </c>
      <c r="G66" s="26"/>
      <c r="H66" s="27">
        <v>0</v>
      </c>
      <c r="I66" s="27">
        <v>27000</v>
      </c>
      <c r="J66" s="27">
        <v>27000</v>
      </c>
      <c r="K66" s="13">
        <f t="shared" si="0"/>
        <v>0</v>
      </c>
      <c r="L66" s="13">
        <f t="shared" si="1"/>
        <v>0</v>
      </c>
      <c r="M66" s="39">
        <v>27000</v>
      </c>
      <c r="N66" s="10">
        <v>27000</v>
      </c>
      <c r="O66" s="42">
        <f t="shared" si="2"/>
        <v>0</v>
      </c>
      <c r="P66" s="43" t="str">
        <f t="shared" si="3"/>
        <v>YES</v>
      </c>
      <c r="Q66" s="3" t="str">
        <f t="shared" si="4"/>
        <v/>
      </c>
    </row>
    <row r="67" spans="1:17" s="10" customFormat="1" ht="12" x14ac:dyDescent="0.15">
      <c r="A67" s="10">
        <v>1000</v>
      </c>
      <c r="B67" s="10" t="s">
        <v>109</v>
      </c>
      <c r="C67" s="10" t="s">
        <v>110</v>
      </c>
      <c r="D67" s="10">
        <v>2020</v>
      </c>
      <c r="E67" s="15">
        <v>51800</v>
      </c>
      <c r="F67" s="10" t="s">
        <v>63</v>
      </c>
      <c r="G67" s="26"/>
      <c r="H67" s="27">
        <v>0</v>
      </c>
      <c r="I67" s="27">
        <v>18462071</v>
      </c>
      <c r="J67" s="27">
        <v>18462071</v>
      </c>
      <c r="K67" s="13">
        <f t="shared" si="0"/>
        <v>0</v>
      </c>
      <c r="L67" s="13">
        <f t="shared" si="1"/>
        <v>0</v>
      </c>
      <c r="M67" s="39">
        <v>18462071</v>
      </c>
      <c r="N67" s="10">
        <v>18462071</v>
      </c>
      <c r="O67" s="42">
        <f t="shared" si="2"/>
        <v>0</v>
      </c>
      <c r="P67" s="43" t="str">
        <f t="shared" si="3"/>
        <v>YES</v>
      </c>
      <c r="Q67" s="3" t="str">
        <f t="shared" si="4"/>
        <v/>
      </c>
    </row>
    <row r="68" spans="1:17" s="10" customFormat="1" ht="12" x14ac:dyDescent="0.15">
      <c r="A68" s="10">
        <v>1000</v>
      </c>
      <c r="B68" s="10" t="s">
        <v>109</v>
      </c>
      <c r="C68" s="10" t="s">
        <v>110</v>
      </c>
      <c r="D68" s="10">
        <v>2020</v>
      </c>
      <c r="E68" s="15">
        <v>51900</v>
      </c>
      <c r="F68" s="10" t="s">
        <v>64</v>
      </c>
      <c r="G68" s="26"/>
      <c r="H68" s="27">
        <v>0</v>
      </c>
      <c r="I68" s="27">
        <v>16200000</v>
      </c>
      <c r="J68" s="27">
        <v>16200000</v>
      </c>
      <c r="K68" s="13">
        <f t="shared" si="0"/>
        <v>0</v>
      </c>
      <c r="L68" s="13">
        <f t="shared" ref="L68:L112" si="7">K68-H68</f>
        <v>0</v>
      </c>
      <c r="M68" s="39">
        <v>16200000</v>
      </c>
      <c r="N68" s="10">
        <v>16200000</v>
      </c>
      <c r="O68" s="42">
        <f t="shared" ref="O68:O112" si="8">IFERROR(M68-N68,0)</f>
        <v>0</v>
      </c>
      <c r="P68" s="43" t="str">
        <f t="shared" ref="P68:P112" si="9">IF(L68=O68,"YES","NO")</f>
        <v>YES</v>
      </c>
      <c r="Q68" s="3" t="str">
        <f t="shared" ref="Q68:Q112" si="10">IF(M68="","Not in Journals",IF(L68="","Not in TrialBalance",""))</f>
        <v/>
      </c>
    </row>
    <row r="69" spans="1:17" s="10" customFormat="1" ht="12" x14ac:dyDescent="0.15">
      <c r="A69" s="10">
        <v>1000</v>
      </c>
      <c r="B69" s="10" t="s">
        <v>109</v>
      </c>
      <c r="C69" s="10" t="s">
        <v>110</v>
      </c>
      <c r="D69" s="10">
        <v>2020</v>
      </c>
      <c r="E69" s="15">
        <v>51901</v>
      </c>
      <c r="F69" s="10" t="s">
        <v>65</v>
      </c>
      <c r="G69" s="26"/>
      <c r="H69" s="27">
        <v>0</v>
      </c>
      <c r="I69" s="27">
        <v>16500000</v>
      </c>
      <c r="J69" s="27">
        <v>16500000</v>
      </c>
      <c r="K69" s="13">
        <f t="shared" si="0"/>
        <v>0</v>
      </c>
      <c r="L69" s="13">
        <f t="shared" si="7"/>
        <v>0</v>
      </c>
      <c r="M69" s="39">
        <v>16500000</v>
      </c>
      <c r="N69" s="10">
        <v>16500000</v>
      </c>
      <c r="O69" s="42">
        <f t="shared" si="8"/>
        <v>0</v>
      </c>
      <c r="P69" s="43" t="str">
        <f t="shared" si="9"/>
        <v>YES</v>
      </c>
      <c r="Q69" s="3" t="str">
        <f t="shared" si="10"/>
        <v/>
      </c>
    </row>
    <row r="70" spans="1:17" s="10" customFormat="1" ht="12" x14ac:dyDescent="0.15">
      <c r="A70" s="10">
        <v>1000</v>
      </c>
      <c r="B70" s="10" t="s">
        <v>109</v>
      </c>
      <c r="C70" s="10" t="s">
        <v>110</v>
      </c>
      <c r="D70" s="10">
        <v>2020</v>
      </c>
      <c r="E70" s="15">
        <v>51902</v>
      </c>
      <c r="F70" s="10" t="s">
        <v>66</v>
      </c>
      <c r="G70" s="26"/>
      <c r="H70" s="27">
        <v>0</v>
      </c>
      <c r="I70" s="27">
        <v>16500000</v>
      </c>
      <c r="J70" s="27">
        <v>16500000</v>
      </c>
      <c r="K70" s="13">
        <f t="shared" si="0"/>
        <v>0</v>
      </c>
      <c r="L70" s="13">
        <f t="shared" si="7"/>
        <v>0</v>
      </c>
      <c r="M70" s="39">
        <v>16500000</v>
      </c>
      <c r="N70" s="10">
        <v>16500000</v>
      </c>
      <c r="O70" s="42">
        <f t="shared" si="8"/>
        <v>0</v>
      </c>
      <c r="P70" s="43" t="str">
        <f t="shared" si="9"/>
        <v>YES</v>
      </c>
      <c r="Q70" s="3" t="str">
        <f t="shared" si="10"/>
        <v/>
      </c>
    </row>
    <row r="71" spans="1:17" s="10" customFormat="1" ht="12" x14ac:dyDescent="0.15">
      <c r="A71" s="10">
        <v>1000</v>
      </c>
      <c r="B71" s="10" t="s">
        <v>109</v>
      </c>
      <c r="C71" s="10" t="s">
        <v>110</v>
      </c>
      <c r="D71" s="10">
        <v>2020</v>
      </c>
      <c r="E71" s="15">
        <v>52000</v>
      </c>
      <c r="F71" s="10" t="s">
        <v>67</v>
      </c>
      <c r="G71" s="26"/>
      <c r="H71" s="27">
        <v>0</v>
      </c>
      <c r="I71" s="27">
        <v>290000</v>
      </c>
      <c r="J71" s="27">
        <v>290000</v>
      </c>
      <c r="K71" s="13">
        <f t="shared" si="0"/>
        <v>0</v>
      </c>
      <c r="L71" s="13">
        <f t="shared" si="7"/>
        <v>0</v>
      </c>
      <c r="M71" s="39">
        <v>290000</v>
      </c>
      <c r="N71" s="10">
        <v>290000</v>
      </c>
      <c r="O71" s="42">
        <f t="shared" si="8"/>
        <v>0</v>
      </c>
      <c r="P71" s="43" t="str">
        <f t="shared" si="9"/>
        <v>YES</v>
      </c>
      <c r="Q71" s="3" t="str">
        <f t="shared" si="10"/>
        <v/>
      </c>
    </row>
    <row r="72" spans="1:17" s="10" customFormat="1" ht="12" x14ac:dyDescent="0.15">
      <c r="A72" s="10">
        <v>1000</v>
      </c>
      <c r="B72" s="10" t="s">
        <v>109</v>
      </c>
      <c r="C72" s="10" t="s">
        <v>110</v>
      </c>
      <c r="D72" s="10">
        <v>2020</v>
      </c>
      <c r="E72" s="15">
        <v>52400</v>
      </c>
      <c r="F72" s="10" t="s">
        <v>68</v>
      </c>
      <c r="G72" s="26"/>
      <c r="H72" s="27">
        <v>0</v>
      </c>
      <c r="I72" s="27">
        <v>20627100</v>
      </c>
      <c r="J72" s="27">
        <v>20627100</v>
      </c>
      <c r="K72" s="13">
        <f t="shared" si="0"/>
        <v>0</v>
      </c>
      <c r="L72" s="13">
        <f t="shared" si="7"/>
        <v>0</v>
      </c>
      <c r="M72" s="39">
        <v>20627100</v>
      </c>
      <c r="N72" s="10">
        <v>20627100</v>
      </c>
      <c r="O72" s="42">
        <f t="shared" si="8"/>
        <v>0</v>
      </c>
      <c r="P72" s="43" t="str">
        <f t="shared" si="9"/>
        <v>YES</v>
      </c>
      <c r="Q72" s="3" t="str">
        <f t="shared" si="10"/>
        <v/>
      </c>
    </row>
    <row r="73" spans="1:17" s="10" customFormat="1" ht="12" x14ac:dyDescent="0.15">
      <c r="A73" s="10">
        <v>1000</v>
      </c>
      <c r="B73" s="10" t="s">
        <v>109</v>
      </c>
      <c r="C73" s="10" t="s">
        <v>110</v>
      </c>
      <c r="D73" s="10">
        <v>2020</v>
      </c>
      <c r="E73" s="15">
        <v>52402</v>
      </c>
      <c r="F73" s="10" t="s">
        <v>69</v>
      </c>
      <c r="G73" s="26"/>
      <c r="H73" s="27">
        <v>0</v>
      </c>
      <c r="I73" s="27">
        <v>7472040</v>
      </c>
      <c r="J73" s="27">
        <v>7472040</v>
      </c>
      <c r="K73" s="13">
        <f t="shared" si="0"/>
        <v>0</v>
      </c>
      <c r="L73" s="13">
        <f t="shared" si="7"/>
        <v>0</v>
      </c>
      <c r="M73" s="39">
        <v>7472040</v>
      </c>
      <c r="N73" s="10">
        <v>7472040</v>
      </c>
      <c r="O73" s="42">
        <f t="shared" si="8"/>
        <v>0</v>
      </c>
      <c r="P73" s="43" t="str">
        <f t="shared" si="9"/>
        <v>YES</v>
      </c>
      <c r="Q73" s="3" t="str">
        <f t="shared" si="10"/>
        <v/>
      </c>
    </row>
    <row r="74" spans="1:17" s="10" customFormat="1" ht="12" x14ac:dyDescent="0.15">
      <c r="A74" s="10">
        <v>1000</v>
      </c>
      <c r="B74" s="10" t="s">
        <v>109</v>
      </c>
      <c r="C74" s="10" t="s">
        <v>110</v>
      </c>
      <c r="D74" s="10">
        <v>2020</v>
      </c>
      <c r="E74" s="15">
        <v>53000</v>
      </c>
      <c r="F74" s="10" t="s">
        <v>70</v>
      </c>
      <c r="G74" s="26"/>
      <c r="H74" s="27">
        <v>0</v>
      </c>
      <c r="I74" s="27">
        <v>3617648</v>
      </c>
      <c r="J74" s="27">
        <v>3617648</v>
      </c>
      <c r="K74" s="13">
        <f t="shared" si="0"/>
        <v>0</v>
      </c>
      <c r="L74" s="13">
        <f t="shared" si="7"/>
        <v>0</v>
      </c>
      <c r="M74" s="39">
        <v>3617648</v>
      </c>
      <c r="N74" s="10">
        <v>3617648</v>
      </c>
      <c r="O74" s="42">
        <f t="shared" si="8"/>
        <v>0</v>
      </c>
      <c r="P74" s="43" t="str">
        <f t="shared" si="9"/>
        <v>YES</v>
      </c>
      <c r="Q74" s="3" t="str">
        <f t="shared" si="10"/>
        <v/>
      </c>
    </row>
    <row r="75" spans="1:17" s="10" customFormat="1" ht="12" x14ac:dyDescent="0.15">
      <c r="A75" s="10">
        <v>1000</v>
      </c>
      <c r="B75" s="10" t="s">
        <v>109</v>
      </c>
      <c r="C75" s="10" t="s">
        <v>110</v>
      </c>
      <c r="D75" s="10">
        <v>2020</v>
      </c>
      <c r="E75" s="15">
        <v>53100</v>
      </c>
      <c r="F75" s="10" t="s">
        <v>71</v>
      </c>
      <c r="G75" s="26"/>
      <c r="H75" s="27">
        <v>0</v>
      </c>
      <c r="I75" s="27">
        <v>432000</v>
      </c>
      <c r="J75" s="27">
        <v>432000</v>
      </c>
      <c r="K75" s="13">
        <f t="shared" si="0"/>
        <v>0</v>
      </c>
      <c r="L75" s="13">
        <f t="shared" si="7"/>
        <v>0</v>
      </c>
      <c r="M75" s="39">
        <v>432000</v>
      </c>
      <c r="N75" s="10">
        <v>432000</v>
      </c>
      <c r="O75" s="42">
        <f t="shared" si="8"/>
        <v>0</v>
      </c>
      <c r="P75" s="43" t="str">
        <f t="shared" si="9"/>
        <v>YES</v>
      </c>
      <c r="Q75" s="3" t="str">
        <f t="shared" si="10"/>
        <v/>
      </c>
    </row>
    <row r="76" spans="1:17" s="10" customFormat="1" ht="12" x14ac:dyDescent="0.15">
      <c r="A76" s="10">
        <v>1000</v>
      </c>
      <c r="B76" s="10" t="s">
        <v>109</v>
      </c>
      <c r="C76" s="10" t="s">
        <v>110</v>
      </c>
      <c r="D76" s="10">
        <v>2020</v>
      </c>
      <c r="E76" s="15">
        <v>53101</v>
      </c>
      <c r="F76" s="10" t="s">
        <v>72</v>
      </c>
      <c r="G76" s="26"/>
      <c r="H76" s="27">
        <v>0</v>
      </c>
      <c r="I76" s="27">
        <v>17100909</v>
      </c>
      <c r="J76" s="27">
        <v>17100909</v>
      </c>
      <c r="K76" s="13">
        <f t="shared" si="0"/>
        <v>0</v>
      </c>
      <c r="L76" s="13">
        <f t="shared" si="7"/>
        <v>0</v>
      </c>
      <c r="M76" s="39">
        <v>17100909</v>
      </c>
      <c r="N76" s="10">
        <v>17100909</v>
      </c>
      <c r="O76" s="42">
        <f t="shared" si="8"/>
        <v>0</v>
      </c>
      <c r="P76" s="43" t="str">
        <f t="shared" si="9"/>
        <v>YES</v>
      </c>
      <c r="Q76" s="3" t="str">
        <f t="shared" si="10"/>
        <v/>
      </c>
    </row>
    <row r="77" spans="1:17" s="10" customFormat="1" ht="12" x14ac:dyDescent="0.15">
      <c r="A77" s="10">
        <v>1000</v>
      </c>
      <c r="B77" s="10" t="s">
        <v>109</v>
      </c>
      <c r="C77" s="10" t="s">
        <v>110</v>
      </c>
      <c r="D77" s="10">
        <v>2020</v>
      </c>
      <c r="E77" s="15">
        <v>53102</v>
      </c>
      <c r="F77" s="10" t="s">
        <v>73</v>
      </c>
      <c r="G77" s="26"/>
      <c r="H77" s="27">
        <v>0</v>
      </c>
      <c r="I77" s="27">
        <v>11773700</v>
      </c>
      <c r="J77" s="27">
        <v>11773700</v>
      </c>
      <c r="K77" s="13">
        <f t="shared" si="0"/>
        <v>0</v>
      </c>
      <c r="L77" s="13">
        <f t="shared" si="7"/>
        <v>0</v>
      </c>
      <c r="M77" s="39">
        <v>11773700</v>
      </c>
      <c r="N77" s="10">
        <v>11773700</v>
      </c>
      <c r="O77" s="42">
        <f t="shared" si="8"/>
        <v>0</v>
      </c>
      <c r="P77" s="43" t="str">
        <f t="shared" si="9"/>
        <v>YES</v>
      </c>
      <c r="Q77" s="3" t="str">
        <f t="shared" si="10"/>
        <v/>
      </c>
    </row>
    <row r="78" spans="1:17" s="10" customFormat="1" ht="12" x14ac:dyDescent="0.15">
      <c r="A78" s="10">
        <v>1000</v>
      </c>
      <c r="B78" s="10" t="s">
        <v>109</v>
      </c>
      <c r="C78" s="10" t="s">
        <v>110</v>
      </c>
      <c r="D78" s="10">
        <v>2020</v>
      </c>
      <c r="E78" s="15">
        <v>53300</v>
      </c>
      <c r="F78" s="10" t="s">
        <v>74</v>
      </c>
      <c r="G78" s="26"/>
      <c r="H78" s="27">
        <v>0</v>
      </c>
      <c r="I78" s="27">
        <v>2533379542</v>
      </c>
      <c r="J78" s="27">
        <v>2533379542</v>
      </c>
      <c r="K78" s="13">
        <f t="shared" ref="K78:K112" si="11">H78+I78-J78</f>
        <v>0</v>
      </c>
      <c r="L78" s="13">
        <f t="shared" si="7"/>
        <v>0</v>
      </c>
      <c r="M78" s="39">
        <v>2533379542</v>
      </c>
      <c r="N78" s="10">
        <v>2533379542</v>
      </c>
      <c r="O78" s="42">
        <f t="shared" si="8"/>
        <v>0</v>
      </c>
      <c r="P78" s="43" t="str">
        <f t="shared" si="9"/>
        <v>YES</v>
      </c>
      <c r="Q78" s="3" t="str">
        <f t="shared" si="10"/>
        <v/>
      </c>
    </row>
    <row r="79" spans="1:17" s="10" customFormat="1" ht="12" x14ac:dyDescent="0.15">
      <c r="A79" s="10">
        <v>1000</v>
      </c>
      <c r="B79" s="10" t="s">
        <v>109</v>
      </c>
      <c r="C79" s="10" t="s">
        <v>110</v>
      </c>
      <c r="D79" s="10">
        <v>2020</v>
      </c>
      <c r="E79" s="15">
        <v>53602</v>
      </c>
      <c r="F79" s="10" t="s">
        <v>75</v>
      </c>
      <c r="G79" s="26"/>
      <c r="H79" s="27">
        <v>0</v>
      </c>
      <c r="I79" s="27">
        <v>96972000</v>
      </c>
      <c r="J79" s="27">
        <v>96972000</v>
      </c>
      <c r="K79" s="13">
        <f t="shared" si="11"/>
        <v>0</v>
      </c>
      <c r="L79" s="13">
        <f t="shared" si="7"/>
        <v>0</v>
      </c>
      <c r="M79" s="39">
        <v>96972000</v>
      </c>
      <c r="N79" s="10">
        <v>96972000</v>
      </c>
      <c r="O79" s="42">
        <f t="shared" si="8"/>
        <v>0</v>
      </c>
      <c r="P79" s="43" t="str">
        <f t="shared" si="9"/>
        <v>YES</v>
      </c>
      <c r="Q79" s="3" t="str">
        <f t="shared" si="10"/>
        <v/>
      </c>
    </row>
    <row r="80" spans="1:17" s="10" customFormat="1" ht="12" x14ac:dyDescent="0.15">
      <c r="A80" s="10">
        <v>1000</v>
      </c>
      <c r="B80" s="10" t="s">
        <v>109</v>
      </c>
      <c r="C80" s="10" t="s">
        <v>110</v>
      </c>
      <c r="D80" s="10">
        <v>2020</v>
      </c>
      <c r="E80" s="15">
        <v>54000</v>
      </c>
      <c r="F80" s="10" t="s">
        <v>76</v>
      </c>
      <c r="G80" s="26"/>
      <c r="H80" s="27">
        <v>0</v>
      </c>
      <c r="I80" s="27">
        <v>488072025</v>
      </c>
      <c r="J80" s="27">
        <v>488072025</v>
      </c>
      <c r="K80" s="13">
        <f t="shared" si="11"/>
        <v>0</v>
      </c>
      <c r="L80" s="13">
        <f t="shared" si="7"/>
        <v>0</v>
      </c>
      <c r="M80" s="39">
        <v>488072025</v>
      </c>
      <c r="N80" s="10">
        <v>488072025</v>
      </c>
      <c r="O80" s="42">
        <f t="shared" si="8"/>
        <v>0</v>
      </c>
      <c r="P80" s="43" t="str">
        <f t="shared" si="9"/>
        <v>YES</v>
      </c>
      <c r="Q80" s="3" t="str">
        <f t="shared" si="10"/>
        <v/>
      </c>
    </row>
    <row r="81" spans="1:17" s="10" customFormat="1" ht="12" x14ac:dyDescent="0.15">
      <c r="A81" s="10">
        <v>1000</v>
      </c>
      <c r="B81" s="10" t="s">
        <v>109</v>
      </c>
      <c r="C81" s="10" t="s">
        <v>110</v>
      </c>
      <c r="D81" s="10">
        <v>2020</v>
      </c>
      <c r="E81" s="15">
        <v>80200</v>
      </c>
      <c r="F81" s="10" t="s">
        <v>77</v>
      </c>
      <c r="G81" s="26"/>
      <c r="H81" s="27">
        <v>0</v>
      </c>
      <c r="I81" s="27">
        <v>512972178</v>
      </c>
      <c r="J81" s="27">
        <v>0</v>
      </c>
      <c r="K81" s="13">
        <f t="shared" si="11"/>
        <v>512972178</v>
      </c>
      <c r="L81" s="13">
        <f t="shared" si="7"/>
        <v>512972178</v>
      </c>
      <c r="M81" s="39">
        <v>512972178</v>
      </c>
      <c r="N81" s="10">
        <v>0</v>
      </c>
      <c r="O81" s="42">
        <f t="shared" si="8"/>
        <v>512972178</v>
      </c>
      <c r="P81" s="43" t="str">
        <f t="shared" si="9"/>
        <v>YES</v>
      </c>
      <c r="Q81" s="3" t="str">
        <f t="shared" si="10"/>
        <v/>
      </c>
    </row>
    <row r="82" spans="1:17" s="10" customFormat="1" ht="12" x14ac:dyDescent="0.15">
      <c r="A82" s="10">
        <v>1000</v>
      </c>
      <c r="B82" s="10" t="s">
        <v>109</v>
      </c>
      <c r="C82" s="10" t="s">
        <v>110</v>
      </c>
      <c r="D82" s="10">
        <v>2020</v>
      </c>
      <c r="E82" s="15">
        <v>80500</v>
      </c>
      <c r="F82" s="10" t="s">
        <v>78</v>
      </c>
      <c r="G82" s="26"/>
      <c r="H82" s="27">
        <v>0</v>
      </c>
      <c r="I82" s="27">
        <v>5700000</v>
      </c>
      <c r="J82" s="27">
        <v>0</v>
      </c>
      <c r="K82" s="13">
        <f t="shared" si="11"/>
        <v>5700000</v>
      </c>
      <c r="L82" s="13">
        <f t="shared" si="7"/>
        <v>5700000</v>
      </c>
      <c r="M82" s="39">
        <v>5700000</v>
      </c>
      <c r="N82" s="10">
        <v>0</v>
      </c>
      <c r="O82" s="42">
        <f t="shared" si="8"/>
        <v>5700000</v>
      </c>
      <c r="P82" s="43" t="str">
        <f t="shared" si="9"/>
        <v>YES</v>
      </c>
      <c r="Q82" s="3" t="str">
        <f t="shared" si="10"/>
        <v/>
      </c>
    </row>
    <row r="83" spans="1:17" s="10" customFormat="1" ht="12" x14ac:dyDescent="0.15">
      <c r="A83" s="10">
        <v>1000</v>
      </c>
      <c r="B83" s="10" t="s">
        <v>109</v>
      </c>
      <c r="C83" s="10" t="s">
        <v>110</v>
      </c>
      <c r="D83" s="10">
        <v>2020</v>
      </c>
      <c r="E83" s="15">
        <v>80800</v>
      </c>
      <c r="F83" s="10" t="s">
        <v>79</v>
      </c>
      <c r="G83" s="26"/>
      <c r="H83" s="27">
        <v>0</v>
      </c>
      <c r="I83" s="27">
        <v>122897553</v>
      </c>
      <c r="J83" s="27">
        <v>0</v>
      </c>
      <c r="K83" s="13">
        <f t="shared" si="11"/>
        <v>122897553</v>
      </c>
      <c r="L83" s="13">
        <f t="shared" si="7"/>
        <v>122897553</v>
      </c>
      <c r="M83" s="39">
        <v>122897553</v>
      </c>
      <c r="N83" s="10">
        <v>0</v>
      </c>
      <c r="O83" s="42">
        <f t="shared" si="8"/>
        <v>122897553</v>
      </c>
      <c r="P83" s="43" t="str">
        <f t="shared" si="9"/>
        <v>YES</v>
      </c>
      <c r="Q83" s="3" t="str">
        <f t="shared" si="10"/>
        <v/>
      </c>
    </row>
    <row r="84" spans="1:17" s="10" customFormat="1" ht="12" x14ac:dyDescent="0.15">
      <c r="A84" s="10">
        <v>1000</v>
      </c>
      <c r="B84" s="10" t="s">
        <v>109</v>
      </c>
      <c r="C84" s="10" t="s">
        <v>110</v>
      </c>
      <c r="D84" s="10">
        <v>2020</v>
      </c>
      <c r="E84" s="15">
        <v>81100</v>
      </c>
      <c r="F84" s="10" t="s">
        <v>80</v>
      </c>
      <c r="G84" s="26"/>
      <c r="H84" s="27">
        <v>0</v>
      </c>
      <c r="I84" s="27">
        <v>127440741</v>
      </c>
      <c r="J84" s="27">
        <v>0</v>
      </c>
      <c r="K84" s="13">
        <f t="shared" si="11"/>
        <v>127440741</v>
      </c>
      <c r="L84" s="13">
        <f t="shared" si="7"/>
        <v>127440741</v>
      </c>
      <c r="M84" s="39">
        <v>127920292</v>
      </c>
      <c r="N84" s="10">
        <v>479551</v>
      </c>
      <c r="O84" s="42">
        <f t="shared" si="8"/>
        <v>127440741</v>
      </c>
      <c r="P84" s="43" t="str">
        <f t="shared" si="9"/>
        <v>YES</v>
      </c>
      <c r="Q84" s="3" t="str">
        <f t="shared" si="10"/>
        <v/>
      </c>
    </row>
    <row r="85" spans="1:17" s="10" customFormat="1" ht="12" x14ac:dyDescent="0.15">
      <c r="A85" s="10">
        <v>1000</v>
      </c>
      <c r="B85" s="10" t="s">
        <v>109</v>
      </c>
      <c r="C85" s="10" t="s">
        <v>110</v>
      </c>
      <c r="D85" s="10">
        <v>2020</v>
      </c>
      <c r="E85" s="15">
        <v>81200</v>
      </c>
      <c r="F85" s="10" t="s">
        <v>81</v>
      </c>
      <c r="G85" s="26"/>
      <c r="H85" s="27">
        <v>0</v>
      </c>
      <c r="I85" s="27">
        <v>12621023</v>
      </c>
      <c r="J85" s="27">
        <v>0</v>
      </c>
      <c r="K85" s="13">
        <f t="shared" si="11"/>
        <v>12621023</v>
      </c>
      <c r="L85" s="13">
        <f t="shared" si="7"/>
        <v>12621023</v>
      </c>
      <c r="M85" s="39">
        <v>12665923</v>
      </c>
      <c r="N85" s="10">
        <v>44900</v>
      </c>
      <c r="O85" s="42">
        <f t="shared" si="8"/>
        <v>12621023</v>
      </c>
      <c r="P85" s="43" t="str">
        <f t="shared" si="9"/>
        <v>YES</v>
      </c>
      <c r="Q85" s="3" t="str">
        <f t="shared" si="10"/>
        <v/>
      </c>
    </row>
    <row r="86" spans="1:17" s="10" customFormat="1" ht="12" x14ac:dyDescent="0.15">
      <c r="A86" s="10">
        <v>1000</v>
      </c>
      <c r="B86" s="10" t="s">
        <v>109</v>
      </c>
      <c r="C86" s="10" t="s">
        <v>110</v>
      </c>
      <c r="D86" s="10">
        <v>2020</v>
      </c>
      <c r="E86" s="15">
        <v>81300</v>
      </c>
      <c r="F86" s="10" t="s">
        <v>82</v>
      </c>
      <c r="G86" s="26"/>
      <c r="H86" s="27">
        <v>0</v>
      </c>
      <c r="I86" s="27">
        <v>12760400</v>
      </c>
      <c r="J86" s="27">
        <v>0</v>
      </c>
      <c r="K86" s="13">
        <f t="shared" si="11"/>
        <v>12760400</v>
      </c>
      <c r="L86" s="13">
        <f t="shared" si="7"/>
        <v>12760400</v>
      </c>
      <c r="M86" s="39">
        <v>12760400</v>
      </c>
      <c r="N86" s="10">
        <v>0</v>
      </c>
      <c r="O86" s="42">
        <f t="shared" si="8"/>
        <v>12760400</v>
      </c>
      <c r="P86" s="43" t="str">
        <f t="shared" si="9"/>
        <v>YES</v>
      </c>
      <c r="Q86" s="3" t="str">
        <f t="shared" si="10"/>
        <v/>
      </c>
    </row>
    <row r="87" spans="1:17" s="10" customFormat="1" ht="12" x14ac:dyDescent="0.15">
      <c r="A87" s="10">
        <v>1000</v>
      </c>
      <c r="B87" s="10" t="s">
        <v>109</v>
      </c>
      <c r="C87" s="10" t="s">
        <v>110</v>
      </c>
      <c r="D87" s="10">
        <v>2020</v>
      </c>
      <c r="E87" s="15">
        <v>81400</v>
      </c>
      <c r="F87" s="10" t="s">
        <v>83</v>
      </c>
      <c r="G87" s="26"/>
      <c r="H87" s="27">
        <v>0</v>
      </c>
      <c r="I87" s="27">
        <v>19468744</v>
      </c>
      <c r="J87" s="27">
        <v>0</v>
      </c>
      <c r="K87" s="13">
        <f t="shared" si="11"/>
        <v>19468744</v>
      </c>
      <c r="L87" s="13">
        <f t="shared" si="7"/>
        <v>19468744</v>
      </c>
      <c r="M87" s="39">
        <v>19468744</v>
      </c>
      <c r="N87" s="10">
        <v>0</v>
      </c>
      <c r="O87" s="42">
        <f t="shared" si="8"/>
        <v>19468744</v>
      </c>
      <c r="P87" s="43" t="str">
        <f t="shared" si="9"/>
        <v>YES</v>
      </c>
      <c r="Q87" s="3" t="str">
        <f t="shared" si="10"/>
        <v/>
      </c>
    </row>
    <row r="88" spans="1:17" s="10" customFormat="1" ht="12" x14ac:dyDescent="0.15">
      <c r="A88" s="10">
        <v>1000</v>
      </c>
      <c r="B88" s="10" t="s">
        <v>109</v>
      </c>
      <c r="C88" s="10" t="s">
        <v>110</v>
      </c>
      <c r="D88" s="10">
        <v>2020</v>
      </c>
      <c r="E88" s="15">
        <v>81500</v>
      </c>
      <c r="F88" s="10" t="s">
        <v>84</v>
      </c>
      <c r="G88" s="26"/>
      <c r="H88" s="27">
        <v>0</v>
      </c>
      <c r="I88" s="27">
        <v>11713757</v>
      </c>
      <c r="J88" s="27">
        <v>0</v>
      </c>
      <c r="K88" s="13">
        <f t="shared" si="11"/>
        <v>11713757</v>
      </c>
      <c r="L88" s="13">
        <f t="shared" si="7"/>
        <v>11713757</v>
      </c>
      <c r="M88" s="39">
        <v>11713757</v>
      </c>
      <c r="N88" s="10">
        <v>0</v>
      </c>
      <c r="O88" s="42">
        <f t="shared" si="8"/>
        <v>11713757</v>
      </c>
      <c r="P88" s="43" t="str">
        <f t="shared" si="9"/>
        <v>YES</v>
      </c>
      <c r="Q88" s="3" t="str">
        <f t="shared" si="10"/>
        <v/>
      </c>
    </row>
    <row r="89" spans="1:17" s="10" customFormat="1" ht="12" x14ac:dyDescent="0.15">
      <c r="A89" s="10">
        <v>1000</v>
      </c>
      <c r="B89" s="10" t="s">
        <v>109</v>
      </c>
      <c r="C89" s="10" t="s">
        <v>110</v>
      </c>
      <c r="D89" s="10">
        <v>2020</v>
      </c>
      <c r="E89" s="15">
        <v>81700</v>
      </c>
      <c r="F89" s="10" t="s">
        <v>85</v>
      </c>
      <c r="G89" s="26"/>
      <c r="H89" s="27">
        <v>0</v>
      </c>
      <c r="I89" s="27">
        <v>7715310</v>
      </c>
      <c r="J89" s="27">
        <v>0</v>
      </c>
      <c r="K89" s="13">
        <f t="shared" si="11"/>
        <v>7715310</v>
      </c>
      <c r="L89" s="13">
        <f t="shared" si="7"/>
        <v>7715310</v>
      </c>
      <c r="M89" s="39">
        <v>7715310</v>
      </c>
      <c r="N89" s="10">
        <v>0</v>
      </c>
      <c r="O89" s="42">
        <f t="shared" si="8"/>
        <v>7715310</v>
      </c>
      <c r="P89" s="43" t="str">
        <f t="shared" si="9"/>
        <v>YES</v>
      </c>
      <c r="Q89" s="3" t="str">
        <f t="shared" si="10"/>
        <v/>
      </c>
    </row>
    <row r="90" spans="1:17" s="10" customFormat="1" ht="12" x14ac:dyDescent="0.15">
      <c r="A90" s="10">
        <v>1000</v>
      </c>
      <c r="B90" s="10" t="s">
        <v>109</v>
      </c>
      <c r="C90" s="10" t="s">
        <v>110</v>
      </c>
      <c r="D90" s="10">
        <v>2020</v>
      </c>
      <c r="E90" s="15">
        <v>81800</v>
      </c>
      <c r="F90" s="10" t="s">
        <v>86</v>
      </c>
      <c r="G90" s="26"/>
      <c r="H90" s="27">
        <v>0</v>
      </c>
      <c r="I90" s="27">
        <v>27044618</v>
      </c>
      <c r="J90" s="27">
        <v>0</v>
      </c>
      <c r="K90" s="13">
        <f t="shared" si="11"/>
        <v>27044618</v>
      </c>
      <c r="L90" s="13">
        <f t="shared" si="7"/>
        <v>27044618</v>
      </c>
      <c r="M90" s="39">
        <v>110156742</v>
      </c>
      <c r="N90" s="10">
        <v>83112124</v>
      </c>
      <c r="O90" s="42">
        <f t="shared" si="8"/>
        <v>27044618</v>
      </c>
      <c r="P90" s="43" t="str">
        <f t="shared" si="9"/>
        <v>YES</v>
      </c>
      <c r="Q90" s="3" t="str">
        <f t="shared" si="10"/>
        <v/>
      </c>
    </row>
    <row r="91" spans="1:17" s="10" customFormat="1" ht="12" x14ac:dyDescent="0.15">
      <c r="A91" s="10">
        <v>1000</v>
      </c>
      <c r="B91" s="10" t="s">
        <v>109</v>
      </c>
      <c r="C91" s="10" t="s">
        <v>110</v>
      </c>
      <c r="D91" s="10">
        <v>2020</v>
      </c>
      <c r="E91" s="15">
        <v>82100</v>
      </c>
      <c r="F91" s="10" t="s">
        <v>87</v>
      </c>
      <c r="G91" s="26"/>
      <c r="H91" s="27">
        <v>0</v>
      </c>
      <c r="I91" s="27">
        <v>40432835</v>
      </c>
      <c r="J91" s="27">
        <v>0</v>
      </c>
      <c r="K91" s="13">
        <f t="shared" si="11"/>
        <v>40432835</v>
      </c>
      <c r="L91" s="13">
        <f t="shared" si="7"/>
        <v>40432835</v>
      </c>
      <c r="M91" s="39">
        <v>40432835</v>
      </c>
      <c r="N91" s="10">
        <v>0</v>
      </c>
      <c r="O91" s="42">
        <f t="shared" si="8"/>
        <v>40432835</v>
      </c>
      <c r="P91" s="43" t="str">
        <f t="shared" si="9"/>
        <v>YES</v>
      </c>
      <c r="Q91" s="3" t="str">
        <f t="shared" si="10"/>
        <v/>
      </c>
    </row>
    <row r="92" spans="1:17" s="10" customFormat="1" ht="12" x14ac:dyDescent="0.15">
      <c r="A92" s="10">
        <v>1000</v>
      </c>
      <c r="B92" s="10" t="s">
        <v>109</v>
      </c>
      <c r="C92" s="10" t="s">
        <v>110</v>
      </c>
      <c r="D92" s="10">
        <v>2020</v>
      </c>
      <c r="E92" s="15">
        <v>82300</v>
      </c>
      <c r="F92" s="10" t="s">
        <v>88</v>
      </c>
      <c r="G92" s="26"/>
      <c r="H92" s="27">
        <v>0</v>
      </c>
      <c r="I92" s="27">
        <v>388645098</v>
      </c>
      <c r="J92" s="27">
        <v>0</v>
      </c>
      <c r="K92" s="13">
        <f t="shared" si="11"/>
        <v>388645098</v>
      </c>
      <c r="L92" s="13">
        <f t="shared" si="7"/>
        <v>388645098</v>
      </c>
      <c r="M92" s="39">
        <v>389788923</v>
      </c>
      <c r="N92" s="10">
        <v>1143825</v>
      </c>
      <c r="O92" s="42">
        <f t="shared" si="8"/>
        <v>388645098</v>
      </c>
      <c r="P92" s="43" t="str">
        <f t="shared" si="9"/>
        <v>YES</v>
      </c>
      <c r="Q92" s="3" t="str">
        <f t="shared" si="10"/>
        <v/>
      </c>
    </row>
    <row r="93" spans="1:17" s="10" customFormat="1" ht="12" x14ac:dyDescent="0.15">
      <c r="A93" s="10">
        <v>1000</v>
      </c>
      <c r="B93" s="10" t="s">
        <v>109</v>
      </c>
      <c r="C93" s="10" t="s">
        <v>110</v>
      </c>
      <c r="D93" s="10">
        <v>2020</v>
      </c>
      <c r="E93" s="15">
        <v>82400</v>
      </c>
      <c r="F93" s="10" t="s">
        <v>89</v>
      </c>
      <c r="G93" s="26"/>
      <c r="H93" s="27">
        <v>0</v>
      </c>
      <c r="I93" s="27">
        <v>30103862</v>
      </c>
      <c r="J93" s="27">
        <v>0</v>
      </c>
      <c r="K93" s="13">
        <f t="shared" si="11"/>
        <v>30103862</v>
      </c>
      <c r="L93" s="13">
        <f t="shared" si="7"/>
        <v>30103862</v>
      </c>
      <c r="M93" s="39">
        <v>30103862</v>
      </c>
      <c r="N93" s="10">
        <v>0</v>
      </c>
      <c r="O93" s="42">
        <f t="shared" si="8"/>
        <v>30103862</v>
      </c>
      <c r="P93" s="43" t="str">
        <f t="shared" si="9"/>
        <v>YES</v>
      </c>
      <c r="Q93" s="3" t="str">
        <f t="shared" si="10"/>
        <v/>
      </c>
    </row>
    <row r="94" spans="1:17" s="10" customFormat="1" ht="12" x14ac:dyDescent="0.15">
      <c r="A94" s="10">
        <v>1000</v>
      </c>
      <c r="B94" s="10" t="s">
        <v>109</v>
      </c>
      <c r="C94" s="10" t="s">
        <v>110</v>
      </c>
      <c r="D94" s="10">
        <v>2020</v>
      </c>
      <c r="E94" s="15">
        <v>82500</v>
      </c>
      <c r="F94" s="10" t="s">
        <v>90</v>
      </c>
      <c r="G94" s="26"/>
      <c r="H94" s="27">
        <v>0</v>
      </c>
      <c r="I94" s="27">
        <v>505000</v>
      </c>
      <c r="J94" s="27">
        <v>0</v>
      </c>
      <c r="K94" s="13">
        <f t="shared" si="11"/>
        <v>505000</v>
      </c>
      <c r="L94" s="13">
        <f t="shared" si="7"/>
        <v>505000</v>
      </c>
      <c r="M94" s="39">
        <v>505000</v>
      </c>
      <c r="N94" s="10">
        <v>0</v>
      </c>
      <c r="O94" s="42">
        <f t="shared" si="8"/>
        <v>505000</v>
      </c>
      <c r="P94" s="43" t="str">
        <f t="shared" si="9"/>
        <v>YES</v>
      </c>
      <c r="Q94" s="3" t="str">
        <f t="shared" si="10"/>
        <v/>
      </c>
    </row>
    <row r="95" spans="1:17" s="10" customFormat="1" ht="12" x14ac:dyDescent="0.15">
      <c r="A95" s="10">
        <v>1000</v>
      </c>
      <c r="B95" s="10" t="s">
        <v>109</v>
      </c>
      <c r="C95" s="10" t="s">
        <v>110</v>
      </c>
      <c r="D95" s="10">
        <v>2020</v>
      </c>
      <c r="E95" s="15">
        <v>82600</v>
      </c>
      <c r="F95" s="10" t="s">
        <v>91</v>
      </c>
      <c r="G95" s="26"/>
      <c r="H95" s="27">
        <v>0</v>
      </c>
      <c r="I95" s="27">
        <v>1106000</v>
      </c>
      <c r="J95" s="27">
        <v>0</v>
      </c>
      <c r="K95" s="13">
        <f t="shared" si="11"/>
        <v>1106000</v>
      </c>
      <c r="L95" s="13">
        <f t="shared" si="7"/>
        <v>1106000</v>
      </c>
      <c r="M95" s="39">
        <v>1106000</v>
      </c>
      <c r="N95" s="10">
        <v>0</v>
      </c>
      <c r="O95" s="42">
        <f t="shared" si="8"/>
        <v>1106000</v>
      </c>
      <c r="P95" s="43" t="str">
        <f t="shared" si="9"/>
        <v>YES</v>
      </c>
      <c r="Q95" s="3" t="str">
        <f t="shared" si="10"/>
        <v/>
      </c>
    </row>
    <row r="96" spans="1:17" s="10" customFormat="1" ht="12" x14ac:dyDescent="0.15">
      <c r="A96" s="10">
        <v>1000</v>
      </c>
      <c r="B96" s="10" t="s">
        <v>109</v>
      </c>
      <c r="C96" s="10" t="s">
        <v>110</v>
      </c>
      <c r="D96" s="10">
        <v>2020</v>
      </c>
      <c r="E96" s="15">
        <v>83000</v>
      </c>
      <c r="F96" s="10" t="s">
        <v>92</v>
      </c>
      <c r="G96" s="26"/>
      <c r="H96" s="27">
        <v>0</v>
      </c>
      <c r="I96" s="27">
        <v>30753235</v>
      </c>
      <c r="J96" s="27">
        <v>0</v>
      </c>
      <c r="K96" s="13">
        <f>H96+I96-J96</f>
        <v>30753235</v>
      </c>
      <c r="L96" s="13">
        <f t="shared" si="7"/>
        <v>30753235</v>
      </c>
      <c r="M96" s="39">
        <v>30889412</v>
      </c>
      <c r="N96" s="10">
        <v>136177</v>
      </c>
      <c r="O96" s="42">
        <f t="shared" si="8"/>
        <v>30753235</v>
      </c>
      <c r="P96" s="43" t="str">
        <f t="shared" si="9"/>
        <v>YES</v>
      </c>
      <c r="Q96" s="3" t="str">
        <f t="shared" si="10"/>
        <v/>
      </c>
    </row>
    <row r="97" spans="1:17" s="10" customFormat="1" ht="12" x14ac:dyDescent="0.15">
      <c r="A97" s="10">
        <v>1000</v>
      </c>
      <c r="B97" s="10" t="s">
        <v>109</v>
      </c>
      <c r="C97" s="10" t="s">
        <v>110</v>
      </c>
      <c r="D97" s="10">
        <v>2020</v>
      </c>
      <c r="E97" s="15">
        <v>83100</v>
      </c>
      <c r="F97" s="10" t="s">
        <v>93</v>
      </c>
      <c r="G97" s="26"/>
      <c r="H97" s="27">
        <v>0</v>
      </c>
      <c r="I97" s="27">
        <v>353525630</v>
      </c>
      <c r="J97" s="27">
        <v>0</v>
      </c>
      <c r="K97" s="13">
        <f t="shared" si="11"/>
        <v>353525630</v>
      </c>
      <c r="L97" s="13">
        <f t="shared" si="7"/>
        <v>353525630</v>
      </c>
      <c r="M97" s="39">
        <v>415012772</v>
      </c>
      <c r="N97" s="10">
        <v>61487142</v>
      </c>
      <c r="O97" s="42">
        <f t="shared" si="8"/>
        <v>353525630</v>
      </c>
      <c r="P97" s="43" t="str">
        <f t="shared" si="9"/>
        <v>YES</v>
      </c>
      <c r="Q97" s="3" t="str">
        <f t="shared" si="10"/>
        <v/>
      </c>
    </row>
    <row r="98" spans="1:17" s="10" customFormat="1" ht="12" x14ac:dyDescent="0.15">
      <c r="A98" s="10">
        <v>1000</v>
      </c>
      <c r="B98" s="10" t="s">
        <v>109</v>
      </c>
      <c r="C98" s="10" t="s">
        <v>110</v>
      </c>
      <c r="D98" s="10">
        <v>2020</v>
      </c>
      <c r="E98" s="15">
        <v>83500</v>
      </c>
      <c r="F98" s="10" t="s">
        <v>94</v>
      </c>
      <c r="G98" s="26"/>
      <c r="H98" s="27">
        <v>0</v>
      </c>
      <c r="I98" s="27">
        <v>3857839</v>
      </c>
      <c r="J98" s="27">
        <v>0</v>
      </c>
      <c r="K98" s="13">
        <f t="shared" si="11"/>
        <v>3857839</v>
      </c>
      <c r="L98" s="13">
        <f t="shared" si="7"/>
        <v>3857839</v>
      </c>
      <c r="M98" s="39">
        <v>3857839</v>
      </c>
      <c r="N98" s="10">
        <v>0</v>
      </c>
      <c r="O98" s="42">
        <f t="shared" si="8"/>
        <v>3857839</v>
      </c>
      <c r="P98" s="43" t="str">
        <f t="shared" si="9"/>
        <v>YES</v>
      </c>
      <c r="Q98" s="3" t="str">
        <f t="shared" si="10"/>
        <v/>
      </c>
    </row>
    <row r="99" spans="1:17" s="10" customFormat="1" ht="12" x14ac:dyDescent="0.15">
      <c r="A99" s="10">
        <v>1000</v>
      </c>
      <c r="B99" s="10" t="s">
        <v>109</v>
      </c>
      <c r="C99" s="10" t="s">
        <v>110</v>
      </c>
      <c r="D99" s="10">
        <v>2020</v>
      </c>
      <c r="E99" s="15">
        <v>83800</v>
      </c>
      <c r="F99" s="10" t="s">
        <v>95</v>
      </c>
      <c r="G99" s="26"/>
      <c r="H99" s="27">
        <v>0</v>
      </c>
      <c r="I99" s="27">
        <v>56056578</v>
      </c>
      <c r="J99" s="27">
        <v>0</v>
      </c>
      <c r="K99" s="13">
        <f t="shared" si="11"/>
        <v>56056578</v>
      </c>
      <c r="L99" s="13">
        <f t="shared" si="7"/>
        <v>56056578</v>
      </c>
      <c r="M99" s="39">
        <v>56119043</v>
      </c>
      <c r="N99" s="10">
        <v>62465</v>
      </c>
      <c r="O99" s="42">
        <f t="shared" si="8"/>
        <v>56056578</v>
      </c>
      <c r="P99" s="43" t="str">
        <f t="shared" si="9"/>
        <v>YES</v>
      </c>
      <c r="Q99" s="3" t="str">
        <f t="shared" si="10"/>
        <v/>
      </c>
    </row>
    <row r="100" spans="1:17" s="10" customFormat="1" ht="12" x14ac:dyDescent="0.15">
      <c r="A100" s="10">
        <v>1000</v>
      </c>
      <c r="B100" s="10" t="s">
        <v>109</v>
      </c>
      <c r="C100" s="10" t="s">
        <v>110</v>
      </c>
      <c r="D100" s="10">
        <v>2020</v>
      </c>
      <c r="E100" s="15">
        <v>84000</v>
      </c>
      <c r="F100" s="10" t="s">
        <v>96</v>
      </c>
      <c r="G100" s="26"/>
      <c r="H100" s="27">
        <v>0</v>
      </c>
      <c r="I100" s="27">
        <v>10586181</v>
      </c>
      <c r="J100" s="27">
        <v>0</v>
      </c>
      <c r="K100" s="13">
        <f t="shared" si="11"/>
        <v>10586181</v>
      </c>
      <c r="L100" s="13">
        <f t="shared" si="7"/>
        <v>10586181</v>
      </c>
      <c r="M100" s="39">
        <v>10586181</v>
      </c>
      <c r="N100" s="10">
        <v>0</v>
      </c>
      <c r="O100" s="42">
        <f t="shared" si="8"/>
        <v>10586181</v>
      </c>
      <c r="P100" s="43" t="str">
        <f t="shared" si="9"/>
        <v>YES</v>
      </c>
      <c r="Q100" s="3" t="str">
        <f t="shared" si="10"/>
        <v/>
      </c>
    </row>
    <row r="101" spans="1:17" s="10" customFormat="1" ht="12" x14ac:dyDescent="0.15">
      <c r="A101" s="10">
        <v>1000</v>
      </c>
      <c r="B101" s="10" t="s">
        <v>109</v>
      </c>
      <c r="C101" s="10" t="s">
        <v>110</v>
      </c>
      <c r="D101" s="10">
        <v>2020</v>
      </c>
      <c r="E101" s="15">
        <v>90100</v>
      </c>
      <c r="F101" s="10" t="s">
        <v>97</v>
      </c>
      <c r="G101" s="26"/>
      <c r="H101" s="27">
        <v>0</v>
      </c>
      <c r="I101" s="27">
        <v>0</v>
      </c>
      <c r="J101" s="27">
        <v>20982495</v>
      </c>
      <c r="K101" s="13">
        <f t="shared" si="11"/>
        <v>-20982495</v>
      </c>
      <c r="L101" s="13">
        <f t="shared" si="7"/>
        <v>-20982495</v>
      </c>
      <c r="M101" s="39">
        <v>7407467</v>
      </c>
      <c r="N101" s="10">
        <v>28389962</v>
      </c>
      <c r="O101" s="42">
        <f t="shared" si="8"/>
        <v>-20982495</v>
      </c>
      <c r="P101" s="43" t="str">
        <f t="shared" si="9"/>
        <v>YES</v>
      </c>
      <c r="Q101" s="3" t="str">
        <f t="shared" si="10"/>
        <v/>
      </c>
    </row>
    <row r="102" spans="1:17" s="10" customFormat="1" ht="12" x14ac:dyDescent="0.15">
      <c r="A102" s="10">
        <v>1000</v>
      </c>
      <c r="B102" s="10" t="s">
        <v>109</v>
      </c>
      <c r="C102" s="10" t="s">
        <v>110</v>
      </c>
      <c r="D102" s="10">
        <v>2020</v>
      </c>
      <c r="E102" s="15">
        <v>90700</v>
      </c>
      <c r="F102" s="10" t="s">
        <v>98</v>
      </c>
      <c r="G102" s="26"/>
      <c r="H102" s="27">
        <v>0</v>
      </c>
      <c r="I102" s="27">
        <v>0</v>
      </c>
      <c r="J102" s="27">
        <v>305607976</v>
      </c>
      <c r="K102" s="13">
        <f t="shared" si="11"/>
        <v>-305607976</v>
      </c>
      <c r="L102" s="13">
        <f t="shared" si="7"/>
        <v>-305607976</v>
      </c>
      <c r="M102" s="39">
        <v>0</v>
      </c>
      <c r="N102" s="10">
        <v>305607976</v>
      </c>
      <c r="O102" s="42">
        <f t="shared" si="8"/>
        <v>-305607976</v>
      </c>
      <c r="P102" s="43" t="str">
        <f t="shared" si="9"/>
        <v>YES</v>
      </c>
      <c r="Q102" s="3" t="str">
        <f t="shared" si="10"/>
        <v/>
      </c>
    </row>
    <row r="103" spans="1:17" s="10" customFormat="1" ht="12" x14ac:dyDescent="0.15">
      <c r="A103" s="10">
        <v>1000</v>
      </c>
      <c r="B103" s="10" t="s">
        <v>109</v>
      </c>
      <c r="C103" s="10" t="s">
        <v>110</v>
      </c>
      <c r="D103" s="10">
        <v>2020</v>
      </c>
      <c r="E103" s="15">
        <v>90900</v>
      </c>
      <c r="F103" s="10" t="s">
        <v>99</v>
      </c>
      <c r="G103" s="26"/>
      <c r="H103" s="27">
        <v>0</v>
      </c>
      <c r="I103" s="27">
        <v>0</v>
      </c>
      <c r="J103" s="27">
        <v>30695000</v>
      </c>
      <c r="K103" s="13">
        <f t="shared" si="11"/>
        <v>-30695000</v>
      </c>
      <c r="L103" s="13">
        <f t="shared" si="7"/>
        <v>-30695000</v>
      </c>
      <c r="M103" s="39">
        <v>0</v>
      </c>
      <c r="N103" s="10">
        <v>30695000</v>
      </c>
      <c r="O103" s="42">
        <f t="shared" si="8"/>
        <v>-30695000</v>
      </c>
      <c r="P103" s="43" t="str">
        <f t="shared" si="9"/>
        <v>YES</v>
      </c>
      <c r="Q103" s="3" t="str">
        <f t="shared" si="10"/>
        <v/>
      </c>
    </row>
    <row r="104" spans="1:17" s="10" customFormat="1" ht="12" x14ac:dyDescent="0.15">
      <c r="A104" s="10">
        <v>1000</v>
      </c>
      <c r="B104" s="10" t="s">
        <v>109</v>
      </c>
      <c r="C104" s="10" t="s">
        <v>110</v>
      </c>
      <c r="D104" s="10">
        <v>2020</v>
      </c>
      <c r="E104" s="15">
        <v>91000</v>
      </c>
      <c r="F104" s="10" t="s">
        <v>100</v>
      </c>
      <c r="G104" s="26"/>
      <c r="H104" s="27">
        <v>0</v>
      </c>
      <c r="I104" s="27">
        <v>0</v>
      </c>
      <c r="J104" s="27">
        <v>200869965</v>
      </c>
      <c r="K104" s="13">
        <f t="shared" si="11"/>
        <v>-200869965</v>
      </c>
      <c r="L104" s="13">
        <f t="shared" si="7"/>
        <v>-200869965</v>
      </c>
      <c r="M104" s="39">
        <v>0</v>
      </c>
      <c r="N104" s="10">
        <v>200869965</v>
      </c>
      <c r="O104" s="42">
        <f t="shared" si="8"/>
        <v>-200869965</v>
      </c>
      <c r="P104" s="43" t="str">
        <f t="shared" si="9"/>
        <v>YES</v>
      </c>
      <c r="Q104" s="3" t="str">
        <f t="shared" si="10"/>
        <v/>
      </c>
    </row>
    <row r="105" spans="1:17" s="10" customFormat="1" ht="12" x14ac:dyDescent="0.15">
      <c r="A105" s="10">
        <v>1000</v>
      </c>
      <c r="B105" s="10" t="s">
        <v>109</v>
      </c>
      <c r="C105" s="10" t="s">
        <v>110</v>
      </c>
      <c r="D105" s="10">
        <v>2020</v>
      </c>
      <c r="E105" s="15">
        <v>93000</v>
      </c>
      <c r="F105" s="10" t="s">
        <v>101</v>
      </c>
      <c r="G105" s="26"/>
      <c r="H105" s="27">
        <v>0</v>
      </c>
      <c r="I105" s="27">
        <v>0</v>
      </c>
      <c r="J105" s="27">
        <v>58524</v>
      </c>
      <c r="K105" s="13">
        <f t="shared" si="11"/>
        <v>-58524</v>
      </c>
      <c r="L105" s="13">
        <f t="shared" si="7"/>
        <v>-58524</v>
      </c>
      <c r="M105" s="39">
        <v>0</v>
      </c>
      <c r="N105" s="10">
        <v>58524</v>
      </c>
      <c r="O105" s="42">
        <f t="shared" si="8"/>
        <v>-58524</v>
      </c>
      <c r="P105" s="43" t="str">
        <f t="shared" si="9"/>
        <v>YES</v>
      </c>
      <c r="Q105" s="3" t="str">
        <f t="shared" si="10"/>
        <v/>
      </c>
    </row>
    <row r="106" spans="1:17" s="10" customFormat="1" ht="12" x14ac:dyDescent="0.15">
      <c r="A106" s="10">
        <v>1000</v>
      </c>
      <c r="B106" s="10" t="s">
        <v>109</v>
      </c>
      <c r="C106" s="10" t="s">
        <v>110</v>
      </c>
      <c r="D106" s="10">
        <v>2020</v>
      </c>
      <c r="E106" s="15">
        <v>93100</v>
      </c>
      <c r="F106" s="10" t="s">
        <v>102</v>
      </c>
      <c r="G106" s="26"/>
      <c r="H106" s="27">
        <v>0</v>
      </c>
      <c r="I106" s="27">
        <v>47398914</v>
      </c>
      <c r="J106" s="27">
        <v>0</v>
      </c>
      <c r="K106" s="13">
        <f t="shared" si="11"/>
        <v>47398914</v>
      </c>
      <c r="L106" s="13">
        <f t="shared" si="7"/>
        <v>47398914</v>
      </c>
      <c r="M106" s="39">
        <v>47398914</v>
      </c>
      <c r="N106" s="10">
        <v>0</v>
      </c>
      <c r="O106" s="42">
        <f t="shared" si="8"/>
        <v>47398914</v>
      </c>
      <c r="P106" s="43" t="str">
        <f t="shared" si="9"/>
        <v>YES</v>
      </c>
      <c r="Q106" s="3" t="str">
        <f t="shared" si="10"/>
        <v/>
      </c>
    </row>
    <row r="107" spans="1:17" s="10" customFormat="1" ht="12" x14ac:dyDescent="0.15">
      <c r="A107" s="10">
        <v>1000</v>
      </c>
      <c r="B107" s="10" t="s">
        <v>109</v>
      </c>
      <c r="C107" s="10" t="s">
        <v>110</v>
      </c>
      <c r="D107" s="10">
        <v>2020</v>
      </c>
      <c r="E107" s="15">
        <v>93200</v>
      </c>
      <c r="F107" s="10" t="s">
        <v>103</v>
      </c>
      <c r="G107" s="26"/>
      <c r="H107" s="27">
        <v>0</v>
      </c>
      <c r="I107" s="27">
        <v>605654873</v>
      </c>
      <c r="J107" s="27">
        <v>0</v>
      </c>
      <c r="K107" s="13">
        <f t="shared" si="11"/>
        <v>605654873</v>
      </c>
      <c r="L107" s="13">
        <f t="shared" si="7"/>
        <v>605654873</v>
      </c>
      <c r="M107" s="39">
        <v>605654873</v>
      </c>
      <c r="N107" s="10">
        <v>0</v>
      </c>
      <c r="O107" s="42">
        <f t="shared" si="8"/>
        <v>605654873</v>
      </c>
      <c r="P107" s="43" t="str">
        <f t="shared" si="9"/>
        <v>YES</v>
      </c>
      <c r="Q107" s="3" t="str">
        <f t="shared" si="10"/>
        <v/>
      </c>
    </row>
    <row r="108" spans="1:17" s="10" customFormat="1" ht="12" x14ac:dyDescent="0.15">
      <c r="A108" s="10">
        <v>1000</v>
      </c>
      <c r="B108" s="10" t="s">
        <v>109</v>
      </c>
      <c r="C108" s="10" t="s">
        <v>110</v>
      </c>
      <c r="D108" s="10">
        <v>2020</v>
      </c>
      <c r="E108" s="15">
        <v>93500</v>
      </c>
      <c r="F108" s="10" t="s">
        <v>104</v>
      </c>
      <c r="G108" s="26"/>
      <c r="H108" s="27">
        <v>0</v>
      </c>
      <c r="I108" s="27">
        <v>48082320</v>
      </c>
      <c r="J108" s="27">
        <v>0</v>
      </c>
      <c r="K108" s="13">
        <f t="shared" si="11"/>
        <v>48082320</v>
      </c>
      <c r="L108" s="13">
        <f t="shared" si="7"/>
        <v>48082320</v>
      </c>
      <c r="M108" s="39">
        <v>48082320</v>
      </c>
      <c r="N108" s="10">
        <v>0</v>
      </c>
      <c r="O108" s="42">
        <f t="shared" si="8"/>
        <v>48082320</v>
      </c>
      <c r="P108" s="43" t="str">
        <f t="shared" si="9"/>
        <v>YES</v>
      </c>
      <c r="Q108" s="3" t="str">
        <f t="shared" si="10"/>
        <v/>
      </c>
    </row>
    <row r="109" spans="1:17" s="10" customFormat="1" ht="12" x14ac:dyDescent="0.15">
      <c r="A109" s="10">
        <v>1000</v>
      </c>
      <c r="B109" s="10" t="s">
        <v>109</v>
      </c>
      <c r="C109" s="10" t="s">
        <v>110</v>
      </c>
      <c r="D109" s="10">
        <v>2020</v>
      </c>
      <c r="E109" s="15">
        <v>93900</v>
      </c>
      <c r="F109" s="10" t="s">
        <v>105</v>
      </c>
      <c r="G109" s="26"/>
      <c r="H109" s="27">
        <v>0</v>
      </c>
      <c r="I109" s="27">
        <v>401684353</v>
      </c>
      <c r="J109" s="27">
        <v>0</v>
      </c>
      <c r="K109" s="13">
        <f t="shared" si="11"/>
        <v>401684353</v>
      </c>
      <c r="L109" s="13">
        <f t="shared" si="7"/>
        <v>401684353</v>
      </c>
      <c r="M109" s="39">
        <v>401684353</v>
      </c>
      <c r="N109" s="10">
        <v>0</v>
      </c>
      <c r="O109" s="42">
        <f t="shared" si="8"/>
        <v>401684353</v>
      </c>
      <c r="P109" s="43" t="str">
        <f t="shared" si="9"/>
        <v>YES</v>
      </c>
      <c r="Q109" s="3" t="str">
        <f t="shared" si="10"/>
        <v/>
      </c>
    </row>
    <row r="110" spans="1:17" s="10" customFormat="1" ht="12" x14ac:dyDescent="0.15">
      <c r="A110" s="10">
        <v>1000</v>
      </c>
      <c r="B110" s="10" t="s">
        <v>109</v>
      </c>
      <c r="C110" s="10" t="s">
        <v>110</v>
      </c>
      <c r="D110" s="10">
        <v>2020</v>
      </c>
      <c r="E110" s="15">
        <v>95200</v>
      </c>
      <c r="F110" s="10" t="s">
        <v>106</v>
      </c>
      <c r="G110" s="26"/>
      <c r="H110" s="27">
        <v>0</v>
      </c>
      <c r="I110" s="27">
        <v>187103628</v>
      </c>
      <c r="J110" s="27">
        <v>0</v>
      </c>
      <c r="K110" s="13">
        <f t="shared" si="11"/>
        <v>187103628</v>
      </c>
      <c r="L110" s="13">
        <f t="shared" si="7"/>
        <v>187103628</v>
      </c>
      <c r="M110" s="39">
        <v>187103628</v>
      </c>
      <c r="N110" s="10">
        <v>0</v>
      </c>
      <c r="O110" s="42">
        <f t="shared" si="8"/>
        <v>187103628</v>
      </c>
      <c r="P110" s="43" t="str">
        <f t="shared" si="9"/>
        <v>YES</v>
      </c>
      <c r="Q110" s="3" t="str">
        <f t="shared" si="10"/>
        <v/>
      </c>
    </row>
    <row r="111" spans="1:17" s="10" customFormat="1" ht="12" x14ac:dyDescent="0.15">
      <c r="A111" s="10">
        <v>1000</v>
      </c>
      <c r="B111" s="10" t="s">
        <v>109</v>
      </c>
      <c r="C111" s="10" t="s">
        <v>110</v>
      </c>
      <c r="D111" s="10">
        <v>2020</v>
      </c>
      <c r="E111" s="15">
        <v>96000</v>
      </c>
      <c r="F111" s="10" t="s">
        <v>107</v>
      </c>
      <c r="G111" s="26"/>
      <c r="H111" s="27">
        <v>0</v>
      </c>
      <c r="I111" s="27">
        <v>259033</v>
      </c>
      <c r="J111" s="27">
        <v>0</v>
      </c>
      <c r="K111" s="13">
        <f t="shared" si="11"/>
        <v>259033</v>
      </c>
      <c r="L111" s="13">
        <f t="shared" si="7"/>
        <v>259033</v>
      </c>
      <c r="M111" s="39">
        <v>259033</v>
      </c>
      <c r="N111" s="10">
        <v>0</v>
      </c>
      <c r="O111" s="42">
        <f t="shared" si="8"/>
        <v>259033</v>
      </c>
      <c r="P111" s="43" t="str">
        <f t="shared" si="9"/>
        <v>YES</v>
      </c>
      <c r="Q111" s="3" t="str">
        <f t="shared" si="10"/>
        <v/>
      </c>
    </row>
    <row r="112" spans="1:17" s="10" customFormat="1" ht="12" x14ac:dyDescent="0.15">
      <c r="A112" s="40">
        <v>1000</v>
      </c>
      <c r="B112" s="10" t="s">
        <v>109</v>
      </c>
      <c r="C112" s="10" t="s">
        <v>110</v>
      </c>
      <c r="D112" s="10">
        <v>2020</v>
      </c>
      <c r="E112" s="15">
        <v>99800</v>
      </c>
      <c r="F112" s="10" t="s">
        <v>108</v>
      </c>
      <c r="G112" s="26"/>
      <c r="H112" s="27">
        <v>0</v>
      </c>
      <c r="I112" s="27">
        <v>17317495</v>
      </c>
      <c r="J112" s="27">
        <v>0</v>
      </c>
      <c r="K112" s="13">
        <f t="shared" si="11"/>
        <v>17317495</v>
      </c>
      <c r="L112" s="13">
        <f t="shared" si="7"/>
        <v>17317495</v>
      </c>
      <c r="M112" s="39">
        <v>17317495</v>
      </c>
      <c r="N112" s="10">
        <v>0</v>
      </c>
      <c r="O112" s="42">
        <f t="shared" si="8"/>
        <v>17317495</v>
      </c>
      <c r="P112" s="43" t="str">
        <f t="shared" si="9"/>
        <v>YES</v>
      </c>
      <c r="Q112" s="3" t="str">
        <f t="shared" si="10"/>
        <v/>
      </c>
    </row>
    <row r="113" spans="5:13" x14ac:dyDescent="0.3">
      <c r="E113" s="9"/>
      <c r="F113" s="10"/>
      <c r="G113" s="4"/>
      <c r="H113" s="12"/>
      <c r="J113" s="12"/>
      <c r="K113" s="12"/>
      <c r="L113" s="12"/>
      <c r="M113" s="6"/>
    </row>
    <row r="114" spans="5:13" x14ac:dyDescent="0.15">
      <c r="E114" s="9"/>
      <c r="F114" s="10"/>
      <c r="G114" s="4"/>
      <c r="J114" s="7"/>
      <c r="K114" s="8"/>
      <c r="L114" s="8"/>
      <c r="M114" s="6"/>
    </row>
    <row r="115" spans="5:13" x14ac:dyDescent="0.15">
      <c r="E115" s="9"/>
      <c r="F115" s="10"/>
      <c r="G115" s="4"/>
      <c r="J115" s="7"/>
      <c r="K115" s="8"/>
      <c r="L115" s="8"/>
      <c r="M115" s="6"/>
    </row>
    <row r="116" spans="5:13" x14ac:dyDescent="0.15">
      <c r="E116" s="9"/>
      <c r="F116" s="10"/>
      <c r="G116" s="4"/>
      <c r="J116" s="7"/>
      <c r="K116" s="8"/>
      <c r="L116" s="8"/>
      <c r="M116" s="6"/>
    </row>
    <row r="117" spans="5:13" x14ac:dyDescent="0.15">
      <c r="E117" s="9"/>
      <c r="F117" s="10"/>
      <c r="G117" s="4"/>
      <c r="J117" s="7"/>
      <c r="K117" s="8"/>
      <c r="L117" s="8"/>
      <c r="M117" s="6"/>
    </row>
    <row r="118" spans="5:13" x14ac:dyDescent="0.15">
      <c r="E118" s="9"/>
      <c r="F118" s="10"/>
      <c r="G118" s="4"/>
      <c r="J118" s="7"/>
      <c r="K118" s="8"/>
      <c r="L118" s="8"/>
      <c r="M118" s="6"/>
    </row>
    <row r="119" spans="5:13" x14ac:dyDescent="0.15">
      <c r="E119" s="9"/>
      <c r="F119" s="10"/>
      <c r="G119" s="4"/>
      <c r="J119" s="7"/>
      <c r="K119" s="8"/>
      <c r="L119" s="8"/>
      <c r="M119" s="6"/>
    </row>
    <row r="120" spans="5:13" x14ac:dyDescent="0.15">
      <c r="E120" s="9"/>
      <c r="F120" s="10"/>
      <c r="G120" s="4"/>
      <c r="J120" s="7"/>
      <c r="K120" s="8"/>
      <c r="L120" s="8"/>
      <c r="M120" s="6"/>
    </row>
    <row r="121" spans="5:13" x14ac:dyDescent="0.15">
      <c r="E121" s="9"/>
      <c r="F121" s="10"/>
      <c r="G121" s="4"/>
      <c r="J121" s="7"/>
      <c r="K121" s="8"/>
      <c r="L121" s="8"/>
      <c r="M121" s="6"/>
    </row>
    <row r="122" spans="5:13" x14ac:dyDescent="0.15">
      <c r="E122" s="9"/>
      <c r="F122" s="10"/>
      <c r="G122" s="4"/>
      <c r="J122" s="7"/>
      <c r="K122" s="8"/>
      <c r="L122" s="8"/>
      <c r="M122" s="6"/>
    </row>
    <row r="123" spans="5:13" x14ac:dyDescent="0.15">
      <c r="E123" s="9"/>
      <c r="F123" s="10"/>
      <c r="G123" s="4"/>
      <c r="J123" s="7"/>
      <c r="K123" s="8"/>
      <c r="L123" s="8"/>
      <c r="M123" s="6"/>
    </row>
    <row r="124" spans="5:13" x14ac:dyDescent="0.15">
      <c r="E124" s="9"/>
      <c r="F124" s="10"/>
      <c r="G124" s="4"/>
      <c r="J124" s="7"/>
      <c r="K124" s="8"/>
      <c r="L124" s="8"/>
      <c r="M124" s="6"/>
    </row>
    <row r="125" spans="5:13" x14ac:dyDescent="0.15">
      <c r="E125" s="9"/>
      <c r="F125" s="10"/>
      <c r="G125" s="4"/>
      <c r="J125" s="7"/>
      <c r="K125" s="8"/>
      <c r="L125" s="8"/>
      <c r="M125" s="6"/>
    </row>
    <row r="126" spans="5:13" x14ac:dyDescent="0.15">
      <c r="E126" s="9"/>
      <c r="F126" s="10"/>
      <c r="G126" s="4"/>
      <c r="J126" s="7"/>
      <c r="K126" s="8"/>
      <c r="L126" s="8"/>
      <c r="M126" s="6"/>
    </row>
    <row r="127" spans="5:13" x14ac:dyDescent="0.15">
      <c r="E127" s="9"/>
      <c r="F127" s="10"/>
      <c r="G127" s="4"/>
      <c r="J127" s="7"/>
      <c r="K127" s="8"/>
      <c r="L127" s="8"/>
      <c r="M127" s="6"/>
    </row>
    <row r="128" spans="5:13" x14ac:dyDescent="0.15">
      <c r="E128" s="9"/>
      <c r="F128" s="10"/>
      <c r="G128" s="4"/>
      <c r="J128" s="7"/>
      <c r="K128" s="8"/>
      <c r="L128" s="8"/>
      <c r="M128" s="6"/>
    </row>
    <row r="129" spans="5:13" x14ac:dyDescent="0.15">
      <c r="E129" s="9"/>
      <c r="F129" s="10"/>
      <c r="G129" s="4"/>
      <c r="J129" s="7"/>
      <c r="K129" s="8"/>
      <c r="L129" s="8"/>
      <c r="M129" s="6"/>
    </row>
    <row r="130" spans="5:13" x14ac:dyDescent="0.15">
      <c r="E130" s="9"/>
      <c r="F130" s="10"/>
      <c r="G130" s="4"/>
      <c r="J130" s="7"/>
      <c r="K130" s="8"/>
      <c r="L130" s="8"/>
      <c r="M130" s="6"/>
    </row>
    <row r="131" spans="5:13" x14ac:dyDescent="0.15">
      <c r="E131" s="9"/>
      <c r="F131" s="10"/>
      <c r="G131" s="4"/>
      <c r="J131" s="7"/>
      <c r="K131" s="8"/>
      <c r="L131" s="8"/>
      <c r="M131" s="6"/>
    </row>
    <row r="132" spans="5:13" x14ac:dyDescent="0.15">
      <c r="E132" s="9"/>
      <c r="F132" s="10"/>
      <c r="G132" s="4"/>
      <c r="J132" s="7"/>
      <c r="K132" s="8"/>
      <c r="L132" s="8"/>
      <c r="M132" s="6"/>
    </row>
    <row r="133" spans="5:13" x14ac:dyDescent="0.15">
      <c r="E133" s="9"/>
      <c r="F133" s="10"/>
      <c r="G133" s="4"/>
      <c r="J133" s="7"/>
      <c r="K133" s="8"/>
      <c r="L133" s="8"/>
      <c r="M133" s="6"/>
    </row>
    <row r="134" spans="5:13" x14ac:dyDescent="0.15">
      <c r="E134" s="9"/>
      <c r="F134" s="10"/>
      <c r="G134" s="4"/>
      <c r="J134" s="7"/>
      <c r="K134" s="8"/>
      <c r="L134" s="8"/>
      <c r="M134" s="6"/>
    </row>
    <row r="135" spans="5:13" x14ac:dyDescent="0.15">
      <c r="E135" s="9"/>
      <c r="F135" s="10"/>
      <c r="G135" s="4"/>
      <c r="J135" s="7"/>
      <c r="K135" s="8"/>
      <c r="L135" s="8"/>
      <c r="M135" s="6"/>
    </row>
    <row r="136" spans="5:13" x14ac:dyDescent="0.15">
      <c r="E136" s="9"/>
      <c r="F136" s="10"/>
      <c r="G136" s="4"/>
      <c r="J136" s="7"/>
      <c r="K136" s="8"/>
      <c r="L136" s="8"/>
      <c r="M136" s="6"/>
    </row>
    <row r="137" spans="5:13" x14ac:dyDescent="0.15">
      <c r="E137" s="9"/>
      <c r="F137" s="10"/>
      <c r="G137" s="4"/>
      <c r="J137" s="7"/>
      <c r="K137" s="8"/>
      <c r="L137" s="8"/>
      <c r="M137" s="6"/>
    </row>
    <row r="138" spans="5:13" x14ac:dyDescent="0.15">
      <c r="E138" s="9"/>
      <c r="F138" s="10"/>
      <c r="G138" s="4"/>
      <c r="J138" s="7"/>
      <c r="K138" s="8"/>
      <c r="L138" s="8"/>
      <c r="M138" s="6"/>
    </row>
    <row r="139" spans="5:13" x14ac:dyDescent="0.15">
      <c r="E139" s="9"/>
      <c r="F139" s="10"/>
      <c r="G139" s="4"/>
      <c r="J139" s="7"/>
      <c r="K139" s="8"/>
      <c r="L139" s="8"/>
      <c r="M139" s="6"/>
    </row>
    <row r="140" spans="5:13" x14ac:dyDescent="0.15">
      <c r="E140" s="9"/>
      <c r="F140" s="10"/>
      <c r="G140" s="4"/>
      <c r="J140" s="7"/>
      <c r="K140" s="8"/>
      <c r="L140" s="8"/>
      <c r="M140" s="6"/>
    </row>
    <row r="141" spans="5:13" x14ac:dyDescent="0.15">
      <c r="E141" s="9"/>
      <c r="F141" s="10"/>
      <c r="G141" s="4"/>
      <c r="J141" s="7"/>
      <c r="K141" s="8"/>
      <c r="L141" s="8"/>
      <c r="M141" s="6"/>
    </row>
    <row r="142" spans="5:13" x14ac:dyDescent="0.15">
      <c r="E142" s="9"/>
      <c r="F142" s="10"/>
      <c r="G142" s="4"/>
      <c r="J142" s="7"/>
      <c r="K142" s="8"/>
      <c r="L142" s="8"/>
      <c r="M142" s="6"/>
    </row>
    <row r="143" spans="5:13" x14ac:dyDescent="0.15">
      <c r="E143" s="9"/>
      <c r="F143" s="10"/>
      <c r="G143" s="4"/>
      <c r="J143" s="7"/>
      <c r="K143" s="8"/>
      <c r="L143" s="8"/>
      <c r="M143" s="6"/>
    </row>
    <row r="144" spans="5:13" x14ac:dyDescent="0.15">
      <c r="E144" s="9"/>
      <c r="F144" s="10"/>
      <c r="G144" s="4"/>
      <c r="J144" s="7"/>
      <c r="K144" s="8"/>
      <c r="L144" s="8"/>
      <c r="M144" s="6"/>
    </row>
    <row r="145" spans="5:13" x14ac:dyDescent="0.15">
      <c r="E145" s="9"/>
      <c r="F145" s="10"/>
      <c r="G145" s="4"/>
      <c r="J145" s="7"/>
      <c r="K145" s="8"/>
      <c r="L145" s="8"/>
      <c r="M145" s="6"/>
    </row>
    <row r="146" spans="5:13" x14ac:dyDescent="0.15">
      <c r="E146" s="9"/>
      <c r="F146" s="10"/>
      <c r="G146" s="4"/>
      <c r="J146" s="7"/>
      <c r="K146" s="8"/>
      <c r="L146" s="8"/>
      <c r="M146" s="6"/>
    </row>
    <row r="147" spans="5:13" x14ac:dyDescent="0.15">
      <c r="E147" s="9"/>
      <c r="F147" s="10"/>
      <c r="G147" s="4"/>
      <c r="J147" s="7"/>
      <c r="K147" s="8"/>
      <c r="L147" s="8"/>
      <c r="M147" s="6"/>
    </row>
    <row r="148" spans="5:13" x14ac:dyDescent="0.15">
      <c r="E148" s="9"/>
      <c r="F148" s="10"/>
      <c r="G148" s="4"/>
      <c r="J148" s="7"/>
      <c r="K148" s="8"/>
      <c r="L148" s="8"/>
      <c r="M148" s="6"/>
    </row>
    <row r="149" spans="5:13" x14ac:dyDescent="0.15">
      <c r="E149" s="9"/>
      <c r="F149" s="10"/>
      <c r="G149" s="4"/>
      <c r="J149" s="7"/>
      <c r="K149" s="8"/>
      <c r="L149" s="8"/>
      <c r="M149" s="6"/>
    </row>
    <row r="150" spans="5:13" x14ac:dyDescent="0.15">
      <c r="E150" s="9"/>
      <c r="F150" s="10"/>
      <c r="G150" s="4"/>
      <c r="J150" s="7"/>
      <c r="K150" s="8"/>
      <c r="L150" s="8"/>
      <c r="M150" s="6"/>
    </row>
    <row r="151" spans="5:13" x14ac:dyDescent="0.15">
      <c r="E151" s="9"/>
      <c r="F151" s="10"/>
      <c r="G151" s="4"/>
      <c r="J151" s="7"/>
      <c r="K151" s="8"/>
      <c r="L151" s="8"/>
      <c r="M151" s="6"/>
    </row>
    <row r="152" spans="5:13" x14ac:dyDescent="0.15">
      <c r="E152" s="9"/>
      <c r="F152" s="10"/>
      <c r="G152" s="4"/>
      <c r="J152" s="7"/>
      <c r="K152" s="8"/>
      <c r="L152" s="8"/>
      <c r="M152" s="6"/>
    </row>
    <row r="153" spans="5:13" x14ac:dyDescent="0.15">
      <c r="E153" s="9"/>
      <c r="F153" s="10"/>
      <c r="G153" s="4"/>
      <c r="J153" s="7"/>
      <c r="K153" s="8"/>
      <c r="L153" s="8"/>
      <c r="M153" s="6"/>
    </row>
    <row r="154" spans="5:13" x14ac:dyDescent="0.15">
      <c r="E154" s="9"/>
      <c r="F154" s="10"/>
      <c r="G154" s="4"/>
      <c r="J154" s="7"/>
      <c r="K154" s="8"/>
      <c r="L154" s="8"/>
      <c r="M154" s="6"/>
    </row>
    <row r="155" spans="5:13" x14ac:dyDescent="0.15">
      <c r="E155" s="9"/>
      <c r="F155" s="10"/>
      <c r="G155" s="4"/>
      <c r="J155" s="7"/>
      <c r="K155" s="8"/>
      <c r="L155" s="8"/>
      <c r="M155" s="6"/>
    </row>
    <row r="156" spans="5:13" x14ac:dyDescent="0.15">
      <c r="E156" s="9"/>
      <c r="F156" s="10"/>
      <c r="G156" s="4"/>
      <c r="J156" s="7"/>
      <c r="K156" s="8"/>
      <c r="L156" s="8"/>
      <c r="M156" s="6"/>
    </row>
    <row r="157" spans="5:13" x14ac:dyDescent="0.15">
      <c r="E157" s="9"/>
      <c r="F157" s="10"/>
      <c r="G157" s="4"/>
      <c r="J157" s="7"/>
      <c r="K157" s="8"/>
      <c r="L157" s="8"/>
      <c r="M157" s="6"/>
    </row>
    <row r="158" spans="5:13" x14ac:dyDescent="0.15">
      <c r="E158" s="9"/>
      <c r="F158" s="10"/>
      <c r="G158" s="4"/>
      <c r="J158" s="7"/>
      <c r="K158" s="8"/>
      <c r="L158" s="8"/>
      <c r="M158" s="6"/>
    </row>
    <row r="159" spans="5:13" x14ac:dyDescent="0.15">
      <c r="E159" s="9"/>
      <c r="F159" s="10"/>
      <c r="G159" s="4"/>
      <c r="J159" s="7"/>
      <c r="K159" s="8"/>
      <c r="L159" s="8"/>
      <c r="M159" s="6"/>
    </row>
    <row r="160" spans="5:13" x14ac:dyDescent="0.15">
      <c r="E160" s="9"/>
      <c r="F160" s="10"/>
      <c r="G160" s="4"/>
      <c r="J160" s="7"/>
      <c r="K160" s="8"/>
      <c r="L160" s="8"/>
      <c r="M160" s="6"/>
    </row>
    <row r="161" spans="5:13" x14ac:dyDescent="0.15">
      <c r="E161" s="9"/>
      <c r="F161" s="10"/>
      <c r="G161" s="4"/>
      <c r="J161" s="7"/>
      <c r="K161" s="8"/>
      <c r="L161" s="8"/>
      <c r="M161" s="6"/>
    </row>
    <row r="162" spans="5:13" x14ac:dyDescent="0.15">
      <c r="E162" s="9"/>
      <c r="F162" s="10"/>
      <c r="G162" s="4"/>
      <c r="J162" s="7"/>
      <c r="K162" s="8"/>
      <c r="L162" s="8"/>
      <c r="M162" s="6"/>
    </row>
    <row r="163" spans="5:13" x14ac:dyDescent="0.15">
      <c r="E163" s="9"/>
      <c r="F163" s="10"/>
      <c r="G163" s="4"/>
      <c r="J163" s="7"/>
      <c r="K163" s="8"/>
      <c r="L163" s="8"/>
      <c r="M163" s="6"/>
    </row>
    <row r="164" spans="5:13" x14ac:dyDescent="0.15">
      <c r="E164" s="9"/>
      <c r="F164" s="10"/>
      <c r="G164" s="4"/>
      <c r="J164" s="7"/>
      <c r="K164" s="8"/>
      <c r="L164" s="8"/>
      <c r="M164" s="6"/>
    </row>
    <row r="165" spans="5:13" x14ac:dyDescent="0.15">
      <c r="E165" s="9"/>
      <c r="F165" s="10"/>
      <c r="G165" s="4"/>
      <c r="J165" s="7"/>
      <c r="K165" s="8"/>
      <c r="L165" s="8"/>
      <c r="M165" s="6"/>
    </row>
    <row r="166" spans="5:13" x14ac:dyDescent="0.15">
      <c r="E166" s="9"/>
      <c r="F166" s="10"/>
      <c r="G166" s="4"/>
      <c r="J166" s="7"/>
      <c r="K166" s="8"/>
      <c r="L166" s="8"/>
      <c r="M166" s="6"/>
    </row>
    <row r="167" spans="5:13" x14ac:dyDescent="0.15">
      <c r="E167" s="9"/>
      <c r="F167" s="10"/>
      <c r="G167" s="4"/>
      <c r="J167" s="7"/>
      <c r="K167" s="8"/>
      <c r="L167" s="8"/>
      <c r="M167" s="6"/>
    </row>
    <row r="168" spans="5:13" x14ac:dyDescent="0.15">
      <c r="E168" s="9"/>
      <c r="F168" s="10"/>
      <c r="G168" s="4"/>
      <c r="J168" s="7"/>
      <c r="K168" s="8"/>
      <c r="L168" s="8"/>
      <c r="M168" s="6"/>
    </row>
    <row r="169" spans="5:13" x14ac:dyDescent="0.15">
      <c r="E169" s="9"/>
      <c r="F169" s="10"/>
      <c r="G169" s="4"/>
      <c r="J169" s="7"/>
      <c r="K169" s="8"/>
      <c r="L169" s="8"/>
      <c r="M169" s="6"/>
    </row>
    <row r="170" spans="5:13" x14ac:dyDescent="0.15">
      <c r="E170" s="9"/>
      <c r="F170" s="10"/>
      <c r="G170" s="4"/>
      <c r="J170" s="7"/>
      <c r="K170" s="8"/>
      <c r="L170" s="8"/>
      <c r="M170" s="6"/>
    </row>
    <row r="171" spans="5:13" x14ac:dyDescent="0.15">
      <c r="E171" s="9"/>
      <c r="F171" s="10"/>
      <c r="G171" s="4"/>
      <c r="J171" s="7"/>
      <c r="K171" s="8"/>
      <c r="L171" s="8"/>
      <c r="M171" s="6"/>
    </row>
    <row r="172" spans="5:13" x14ac:dyDescent="0.15">
      <c r="E172" s="9"/>
      <c r="F172" s="10"/>
      <c r="G172" s="4"/>
      <c r="J172" s="7"/>
      <c r="K172" s="8"/>
      <c r="L172" s="8"/>
      <c r="M172" s="6"/>
    </row>
    <row r="173" spans="5:13" x14ac:dyDescent="0.15">
      <c r="E173" s="9"/>
      <c r="F173" s="10"/>
      <c r="G173" s="4"/>
      <c r="J173" s="7"/>
      <c r="K173" s="8"/>
      <c r="L173" s="8"/>
      <c r="M173" s="6"/>
    </row>
    <row r="174" spans="5:13" x14ac:dyDescent="0.15">
      <c r="E174" s="9"/>
      <c r="F174" s="10"/>
      <c r="G174" s="4"/>
      <c r="J174" s="7"/>
      <c r="K174" s="8"/>
      <c r="L174" s="8"/>
      <c r="M174" s="6"/>
    </row>
    <row r="175" spans="5:13" x14ac:dyDescent="0.15">
      <c r="E175" s="9"/>
      <c r="F175" s="10"/>
      <c r="G175" s="4"/>
      <c r="J175" s="7"/>
      <c r="K175" s="8"/>
      <c r="L175" s="8"/>
      <c r="M175" s="6"/>
    </row>
    <row r="176" spans="5:13" x14ac:dyDescent="0.15">
      <c r="E176" s="9"/>
      <c r="F176" s="10"/>
      <c r="G176" s="4"/>
      <c r="J176" s="7"/>
      <c r="K176" s="8"/>
      <c r="L176" s="8"/>
      <c r="M176" s="6"/>
    </row>
    <row r="177" spans="5:13" x14ac:dyDescent="0.15">
      <c r="E177" s="9"/>
      <c r="F177" s="10"/>
      <c r="G177" s="4"/>
      <c r="J177" s="7"/>
      <c r="K177" s="8"/>
      <c r="L177" s="8"/>
      <c r="M177" s="6"/>
    </row>
    <row r="178" spans="5:13" x14ac:dyDescent="0.15">
      <c r="E178" s="9"/>
      <c r="F178" s="10"/>
      <c r="G178" s="4"/>
      <c r="J178" s="7"/>
      <c r="K178" s="8"/>
      <c r="L178" s="8"/>
      <c r="M178" s="6"/>
    </row>
    <row r="179" spans="5:13" x14ac:dyDescent="0.15">
      <c r="E179" s="9"/>
      <c r="F179" s="10"/>
      <c r="G179" s="4"/>
      <c r="J179" s="7"/>
      <c r="K179" s="8"/>
      <c r="L179" s="8"/>
      <c r="M179" s="6"/>
    </row>
    <row r="180" spans="5:13" x14ac:dyDescent="0.15">
      <c r="E180" s="9"/>
      <c r="F180" s="10"/>
      <c r="G180" s="4"/>
      <c r="J180" s="7"/>
      <c r="K180" s="8"/>
      <c r="L180" s="8"/>
      <c r="M180" s="6"/>
    </row>
    <row r="181" spans="5:13" x14ac:dyDescent="0.15">
      <c r="E181" s="9"/>
      <c r="F181" s="10"/>
      <c r="G181" s="4"/>
      <c r="J181" s="7"/>
      <c r="K181" s="8"/>
      <c r="L181" s="8"/>
      <c r="M181" s="6"/>
    </row>
    <row r="182" spans="5:13" x14ac:dyDescent="0.15">
      <c r="E182" s="9"/>
      <c r="F182" s="10"/>
      <c r="G182" s="4"/>
      <c r="J182" s="7"/>
      <c r="K182" s="8"/>
      <c r="L182" s="8"/>
      <c r="M182" s="6"/>
    </row>
    <row r="183" spans="5:13" x14ac:dyDescent="0.15">
      <c r="E183" s="9"/>
      <c r="F183" s="10"/>
      <c r="G183" s="4"/>
      <c r="J183" s="7"/>
      <c r="K183" s="8"/>
      <c r="L183" s="8"/>
      <c r="M183" s="6"/>
    </row>
    <row r="184" spans="5:13" x14ac:dyDescent="0.15">
      <c r="E184" s="9"/>
      <c r="F184" s="10"/>
      <c r="G184" s="4"/>
      <c r="J184" s="7"/>
      <c r="K184" s="8"/>
      <c r="L184" s="8"/>
      <c r="M184" s="6"/>
    </row>
    <row r="185" spans="5:13" x14ac:dyDescent="0.15">
      <c r="E185" s="9"/>
      <c r="F185" s="10"/>
      <c r="G185" s="4"/>
      <c r="J185" s="7"/>
      <c r="K185" s="8"/>
      <c r="L185" s="8"/>
      <c r="M185" s="6"/>
    </row>
    <row r="186" spans="5:13" x14ac:dyDescent="0.15">
      <c r="E186" s="9"/>
      <c r="F186" s="10"/>
      <c r="G186" s="4"/>
      <c r="J186" s="7"/>
      <c r="K186" s="8"/>
      <c r="L186" s="8"/>
      <c r="M186" s="6"/>
    </row>
    <row r="187" spans="5:13" x14ac:dyDescent="0.15">
      <c r="E187" s="9"/>
      <c r="F187" s="10"/>
      <c r="G187" s="4"/>
      <c r="J187" s="7"/>
      <c r="K187" s="8"/>
      <c r="L187" s="8"/>
      <c r="M187" s="6"/>
    </row>
    <row r="188" spans="5:13" x14ac:dyDescent="0.15">
      <c r="E188" s="9"/>
      <c r="F188" s="10"/>
      <c r="G188" s="4"/>
      <c r="J188" s="7"/>
      <c r="K188" s="8"/>
      <c r="L188" s="8"/>
      <c r="M188" s="6"/>
    </row>
    <row r="189" spans="5:13" x14ac:dyDescent="0.15">
      <c r="E189" s="9"/>
      <c r="F189" s="10"/>
      <c r="G189" s="4"/>
      <c r="J189" s="7"/>
      <c r="K189" s="8"/>
      <c r="L189" s="8"/>
      <c r="M189" s="6"/>
    </row>
    <row r="190" spans="5:13" x14ac:dyDescent="0.15">
      <c r="E190" s="9"/>
      <c r="F190" s="10"/>
      <c r="G190" s="4"/>
      <c r="J190" s="7"/>
      <c r="K190" s="8"/>
      <c r="L190" s="8"/>
      <c r="M190" s="6"/>
    </row>
    <row r="191" spans="5:13" x14ac:dyDescent="0.15">
      <c r="E191" s="9"/>
      <c r="F191" s="10"/>
      <c r="G191" s="4"/>
      <c r="J191" s="7"/>
      <c r="K191" s="8"/>
      <c r="L191" s="8"/>
      <c r="M191" s="6"/>
    </row>
    <row r="192" spans="5:13" x14ac:dyDescent="0.15">
      <c r="E192" s="9"/>
      <c r="F192" s="10"/>
      <c r="G192" s="4"/>
      <c r="J192" s="7"/>
      <c r="K192" s="8"/>
      <c r="L192" s="8"/>
      <c r="M192" s="6"/>
    </row>
    <row r="193" spans="5:13" x14ac:dyDescent="0.15">
      <c r="E193" s="9"/>
      <c r="F193" s="10"/>
      <c r="G193" s="4"/>
      <c r="J193" s="7"/>
      <c r="K193" s="8"/>
      <c r="L193" s="8"/>
      <c r="M193" s="6"/>
    </row>
    <row r="194" spans="5:13" x14ac:dyDescent="0.15">
      <c r="E194" s="9"/>
      <c r="F194" s="10"/>
      <c r="G194" s="4"/>
      <c r="J194" s="7"/>
      <c r="K194" s="8"/>
      <c r="L194" s="8"/>
      <c r="M194" s="6"/>
    </row>
    <row r="195" spans="5:13" x14ac:dyDescent="0.15">
      <c r="E195" s="9"/>
      <c r="F195" s="10"/>
      <c r="G195" s="4"/>
      <c r="J195" s="7"/>
      <c r="K195" s="8"/>
      <c r="L195" s="8"/>
      <c r="M195" s="6"/>
    </row>
    <row r="196" spans="5:13" x14ac:dyDescent="0.15">
      <c r="E196" s="9"/>
      <c r="F196" s="10"/>
      <c r="G196" s="4"/>
      <c r="J196" s="7"/>
      <c r="K196" s="8"/>
      <c r="L196" s="8"/>
      <c r="M196" s="6"/>
    </row>
    <row r="197" spans="5:13" x14ac:dyDescent="0.15">
      <c r="E197" s="9"/>
      <c r="F197" s="10"/>
      <c r="G197" s="4"/>
      <c r="J197" s="7"/>
      <c r="K197" s="8"/>
      <c r="L197" s="8"/>
      <c r="M197" s="6"/>
    </row>
    <row r="198" spans="5:13" x14ac:dyDescent="0.15">
      <c r="E198" s="9"/>
      <c r="F198" s="10"/>
      <c r="G198" s="4"/>
      <c r="J198" s="7"/>
      <c r="K198" s="8"/>
      <c r="L198" s="8"/>
      <c r="M198" s="6"/>
    </row>
    <row r="199" spans="5:13" x14ac:dyDescent="0.15">
      <c r="E199" s="9"/>
      <c r="F199" s="10"/>
      <c r="G199" s="4"/>
      <c r="J199" s="7"/>
      <c r="K199" s="8"/>
      <c r="L199" s="8"/>
      <c r="M199" s="6"/>
    </row>
    <row r="200" spans="5:13" x14ac:dyDescent="0.15">
      <c r="E200" s="9"/>
      <c r="F200" s="10"/>
      <c r="G200" s="4"/>
      <c r="J200" s="7"/>
      <c r="K200" s="8"/>
      <c r="L200" s="8"/>
      <c r="M200" s="6"/>
    </row>
    <row r="201" spans="5:13" x14ac:dyDescent="0.15">
      <c r="E201" s="9"/>
      <c r="F201" s="10"/>
      <c r="G201" s="4"/>
      <c r="J201" s="7"/>
      <c r="K201" s="8"/>
      <c r="L201" s="8"/>
      <c r="M201" s="6"/>
    </row>
    <row r="202" spans="5:13" x14ac:dyDescent="0.15">
      <c r="E202" s="9"/>
      <c r="F202" s="10"/>
      <c r="G202" s="4"/>
      <c r="J202" s="7"/>
      <c r="K202" s="8"/>
      <c r="L202" s="8"/>
      <c r="M202" s="6"/>
    </row>
    <row r="203" spans="5:13" x14ac:dyDescent="0.15">
      <c r="E203" s="9"/>
      <c r="F203" s="10"/>
      <c r="G203" s="4"/>
      <c r="J203" s="7"/>
      <c r="K203" s="8"/>
      <c r="L203" s="8"/>
      <c r="M203" s="6"/>
    </row>
    <row r="204" spans="5:13" x14ac:dyDescent="0.15">
      <c r="E204" s="9"/>
      <c r="F204" s="10"/>
      <c r="G204" s="4"/>
      <c r="J204" s="7"/>
      <c r="K204" s="8"/>
      <c r="L204" s="8"/>
      <c r="M204" s="6"/>
    </row>
    <row r="205" spans="5:13" x14ac:dyDescent="0.15">
      <c r="E205" s="9"/>
      <c r="F205" s="10"/>
      <c r="G205" s="4"/>
      <c r="J205" s="7"/>
      <c r="K205" s="8"/>
      <c r="L205" s="8"/>
      <c r="M205" s="6"/>
    </row>
    <row r="206" spans="5:13" x14ac:dyDescent="0.15">
      <c r="E206" s="9"/>
      <c r="F206" s="10"/>
      <c r="G206" s="4"/>
      <c r="J206" s="7"/>
      <c r="K206" s="8"/>
      <c r="L206" s="8"/>
      <c r="M206" s="6"/>
    </row>
    <row r="207" spans="5:13" x14ac:dyDescent="0.15">
      <c r="E207" s="9"/>
      <c r="F207" s="10"/>
      <c r="G207" s="4"/>
      <c r="J207" s="7"/>
      <c r="K207" s="8"/>
      <c r="L207" s="8"/>
      <c r="M207" s="6"/>
    </row>
    <row r="208" spans="5:13" x14ac:dyDescent="0.15">
      <c r="E208" s="9"/>
      <c r="F208" s="10"/>
      <c r="G208" s="4"/>
      <c r="J208" s="7"/>
      <c r="K208" s="8"/>
      <c r="L208" s="8"/>
      <c r="M208" s="6"/>
    </row>
    <row r="209" spans="5:13" x14ac:dyDescent="0.15">
      <c r="E209" s="9"/>
      <c r="F209" s="10"/>
      <c r="G209" s="4"/>
      <c r="J209" s="7"/>
      <c r="K209" s="8"/>
      <c r="L209" s="8"/>
      <c r="M209" s="6"/>
    </row>
    <row r="210" spans="5:13" x14ac:dyDescent="0.15">
      <c r="E210" s="9"/>
      <c r="F210" s="10"/>
      <c r="G210" s="4"/>
      <c r="J210" s="7"/>
      <c r="K210" s="8"/>
      <c r="L210" s="8"/>
      <c r="M210" s="6"/>
    </row>
    <row r="211" spans="5:13" x14ac:dyDescent="0.15">
      <c r="E211" s="9"/>
      <c r="F211" s="10"/>
      <c r="G211" s="4"/>
      <c r="J211" s="7"/>
      <c r="K211" s="8"/>
      <c r="L211" s="8"/>
      <c r="M211" s="6"/>
    </row>
    <row r="212" spans="5:13" x14ac:dyDescent="0.15">
      <c r="E212" s="9"/>
      <c r="F212" s="10"/>
      <c r="G212" s="4"/>
      <c r="J212" s="7"/>
      <c r="K212" s="8"/>
      <c r="L212" s="8"/>
      <c r="M212" s="6"/>
    </row>
    <row r="213" spans="5:13" x14ac:dyDescent="0.15">
      <c r="E213" s="9"/>
      <c r="F213" s="10"/>
      <c r="G213" s="4"/>
      <c r="J213" s="7"/>
      <c r="K213" s="8"/>
      <c r="L213" s="8"/>
      <c r="M213" s="6"/>
    </row>
    <row r="214" spans="5:13" x14ac:dyDescent="0.15">
      <c r="E214" s="9"/>
      <c r="F214" s="10"/>
      <c r="G214" s="4"/>
      <c r="J214" s="7"/>
      <c r="K214" s="8"/>
      <c r="L214" s="8"/>
      <c r="M214" s="6"/>
    </row>
    <row r="215" spans="5:13" x14ac:dyDescent="0.15">
      <c r="E215" s="9"/>
      <c r="F215" s="10"/>
      <c r="G215" s="4"/>
      <c r="J215" s="7"/>
      <c r="K215" s="8"/>
      <c r="L215" s="8"/>
      <c r="M215" s="6"/>
    </row>
    <row r="216" spans="5:13" x14ac:dyDescent="0.15">
      <c r="E216" s="9"/>
      <c r="F216" s="10"/>
      <c r="G216" s="4"/>
      <c r="J216" s="7"/>
      <c r="K216" s="8"/>
      <c r="L216" s="8"/>
      <c r="M216" s="6"/>
    </row>
    <row r="217" spans="5:13" x14ac:dyDescent="0.15">
      <c r="E217" s="9"/>
      <c r="F217" s="10"/>
      <c r="G217" s="4"/>
      <c r="J217" s="7"/>
      <c r="K217" s="8"/>
      <c r="L217" s="8"/>
      <c r="M217" s="6"/>
    </row>
    <row r="218" spans="5:13" x14ac:dyDescent="0.15">
      <c r="E218" s="9"/>
      <c r="F218" s="10"/>
      <c r="G218" s="4"/>
      <c r="J218" s="7"/>
      <c r="K218" s="8"/>
      <c r="L218" s="8"/>
      <c r="M218" s="6"/>
    </row>
    <row r="219" spans="5:13" x14ac:dyDescent="0.15">
      <c r="E219" s="9"/>
      <c r="F219" s="10"/>
      <c r="G219" s="4"/>
      <c r="J219" s="7"/>
      <c r="K219" s="8"/>
      <c r="L219" s="8"/>
      <c r="M219" s="6"/>
    </row>
    <row r="220" spans="5:13" x14ac:dyDescent="0.15">
      <c r="E220" s="9"/>
      <c r="F220" s="10"/>
      <c r="G220" s="4"/>
      <c r="J220" s="7"/>
      <c r="K220" s="8"/>
      <c r="L220" s="8"/>
      <c r="M220" s="6"/>
    </row>
    <row r="221" spans="5:13" x14ac:dyDescent="0.15">
      <c r="E221" s="9"/>
      <c r="F221" s="10"/>
      <c r="G221" s="4"/>
      <c r="J221" s="7"/>
      <c r="K221" s="8"/>
      <c r="L221" s="8"/>
      <c r="M221" s="6"/>
    </row>
    <row r="222" spans="5:13" x14ac:dyDescent="0.15">
      <c r="E222" s="9"/>
      <c r="F222" s="10"/>
      <c r="G222" s="4"/>
      <c r="J222" s="7"/>
      <c r="K222" s="8"/>
      <c r="L222" s="8"/>
      <c r="M222" s="6"/>
    </row>
    <row r="223" spans="5:13" x14ac:dyDescent="0.15">
      <c r="E223" s="9"/>
      <c r="F223" s="10"/>
      <c r="G223" s="4"/>
      <c r="J223" s="7"/>
      <c r="K223" s="8"/>
      <c r="L223" s="8"/>
      <c r="M223" s="6"/>
    </row>
    <row r="224" spans="5:13" x14ac:dyDescent="0.15">
      <c r="E224" s="9"/>
      <c r="F224" s="10"/>
      <c r="G224" s="4"/>
      <c r="J224" s="7"/>
      <c r="K224" s="8"/>
      <c r="L224" s="8"/>
      <c r="M224" s="6"/>
    </row>
    <row r="225" spans="5:13" x14ac:dyDescent="0.15">
      <c r="E225" s="9"/>
      <c r="F225" s="10"/>
      <c r="G225" s="4"/>
      <c r="J225" s="7"/>
      <c r="K225" s="8"/>
      <c r="L225" s="8"/>
      <c r="M225" s="6"/>
    </row>
    <row r="226" spans="5:13" x14ac:dyDescent="0.15">
      <c r="E226" s="9"/>
      <c r="F226" s="10"/>
      <c r="G226" s="4"/>
      <c r="J226" s="7"/>
      <c r="K226" s="8"/>
      <c r="L226" s="8"/>
      <c r="M226" s="6"/>
    </row>
    <row r="227" spans="5:13" x14ac:dyDescent="0.15">
      <c r="E227" s="9"/>
      <c r="F227" s="10"/>
      <c r="G227" s="4"/>
      <c r="J227" s="7"/>
      <c r="K227" s="8"/>
      <c r="L227" s="8"/>
      <c r="M227" s="6"/>
    </row>
    <row r="228" spans="5:13" x14ac:dyDescent="0.15">
      <c r="E228" s="9"/>
      <c r="F228" s="10"/>
      <c r="G228" s="4"/>
      <c r="J228" s="7"/>
      <c r="K228" s="8"/>
      <c r="L228" s="8"/>
      <c r="M228" s="6"/>
    </row>
    <row r="229" spans="5:13" x14ac:dyDescent="0.15">
      <c r="E229" s="9"/>
      <c r="F229" s="10"/>
      <c r="G229" s="4"/>
      <c r="J229" s="7"/>
      <c r="K229" s="8"/>
      <c r="L229" s="8"/>
      <c r="M229" s="6"/>
    </row>
    <row r="230" spans="5:13" x14ac:dyDescent="0.15">
      <c r="E230" s="9"/>
      <c r="F230" s="10"/>
      <c r="G230" s="4"/>
      <c r="J230" s="7"/>
      <c r="K230" s="8"/>
      <c r="L230" s="8"/>
      <c r="M230" s="6"/>
    </row>
    <row r="231" spans="5:13" x14ac:dyDescent="0.15">
      <c r="E231" s="9"/>
      <c r="F231" s="10"/>
      <c r="G231" s="4"/>
      <c r="J231" s="7"/>
      <c r="K231" s="8"/>
      <c r="L231" s="8"/>
      <c r="M231" s="6"/>
    </row>
    <row r="232" spans="5:13" x14ac:dyDescent="0.15">
      <c r="E232" s="9"/>
      <c r="F232" s="10"/>
      <c r="G232" s="4"/>
      <c r="J232" s="7"/>
      <c r="K232" s="8"/>
      <c r="L232" s="8"/>
      <c r="M232" s="6"/>
    </row>
    <row r="233" spans="5:13" x14ac:dyDescent="0.15">
      <c r="E233" s="9"/>
      <c r="F233" s="10"/>
      <c r="G233" s="4"/>
      <c r="J233" s="7"/>
      <c r="K233" s="8"/>
      <c r="L233" s="8"/>
      <c r="M233" s="6"/>
    </row>
    <row r="234" spans="5:13" x14ac:dyDescent="0.15">
      <c r="E234" s="9"/>
      <c r="F234" s="10"/>
      <c r="G234" s="4"/>
      <c r="J234" s="7"/>
      <c r="K234" s="8"/>
      <c r="L234" s="8"/>
      <c r="M234" s="6"/>
    </row>
    <row r="235" spans="5:13" x14ac:dyDescent="0.15">
      <c r="E235" s="9"/>
      <c r="F235" s="10"/>
      <c r="G235" s="4"/>
      <c r="J235" s="7"/>
      <c r="K235" s="8"/>
      <c r="L235" s="8"/>
      <c r="M235" s="6"/>
    </row>
    <row r="236" spans="5:13" x14ac:dyDescent="0.15">
      <c r="E236" s="9"/>
      <c r="F236" s="10"/>
      <c r="G236" s="4"/>
      <c r="J236" s="7"/>
      <c r="K236" s="8"/>
      <c r="L236" s="8"/>
      <c r="M236" s="6"/>
    </row>
    <row r="237" spans="5:13" x14ac:dyDescent="0.15">
      <c r="E237" s="9"/>
      <c r="F237" s="10"/>
      <c r="G237" s="4"/>
      <c r="J237" s="7"/>
      <c r="K237" s="8"/>
      <c r="L237" s="8"/>
      <c r="M237" s="6"/>
    </row>
    <row r="238" spans="5:13" x14ac:dyDescent="0.15">
      <c r="E238" s="9"/>
      <c r="F238" s="10"/>
      <c r="G238" s="4"/>
      <c r="J238" s="7"/>
      <c r="K238" s="8"/>
      <c r="L238" s="8"/>
      <c r="M238" s="6"/>
    </row>
    <row r="239" spans="5:13" x14ac:dyDescent="0.15">
      <c r="E239" s="9"/>
      <c r="F239" s="10"/>
      <c r="G239" s="4"/>
      <c r="J239" s="7"/>
      <c r="K239" s="8"/>
      <c r="L239" s="8"/>
      <c r="M239" s="6"/>
    </row>
    <row r="240" spans="5:13" x14ac:dyDescent="0.15">
      <c r="E240" s="9"/>
      <c r="F240" s="10"/>
      <c r="G240" s="4"/>
      <c r="J240" s="7"/>
      <c r="K240" s="8"/>
      <c r="L240" s="8"/>
      <c r="M240" s="6"/>
    </row>
    <row r="241" spans="5:13" x14ac:dyDescent="0.15">
      <c r="E241" s="9"/>
      <c r="F241" s="10"/>
      <c r="G241" s="4"/>
      <c r="J241" s="7"/>
      <c r="K241" s="8"/>
      <c r="L241" s="8"/>
      <c r="M241" s="6"/>
    </row>
    <row r="242" spans="5:13" x14ac:dyDescent="0.15">
      <c r="E242" s="9"/>
      <c r="F242" s="10"/>
      <c r="G242" s="4"/>
      <c r="J242" s="7"/>
      <c r="K242" s="8"/>
      <c r="L242" s="8"/>
      <c r="M242" s="6"/>
    </row>
    <row r="243" spans="5:13" x14ac:dyDescent="0.15">
      <c r="E243" s="9"/>
      <c r="F243" s="10"/>
      <c r="G243" s="4"/>
      <c r="J243" s="7"/>
      <c r="K243" s="8"/>
      <c r="L243" s="8"/>
      <c r="M243" s="6"/>
    </row>
    <row r="244" spans="5:13" x14ac:dyDescent="0.15">
      <c r="E244" s="9"/>
      <c r="F244" s="10"/>
      <c r="G244" s="4"/>
      <c r="J244" s="7"/>
      <c r="K244" s="8"/>
      <c r="L244" s="8"/>
      <c r="M244" s="6"/>
    </row>
    <row r="245" spans="5:13" x14ac:dyDescent="0.15">
      <c r="E245" s="9"/>
      <c r="F245" s="10"/>
      <c r="G245" s="4"/>
      <c r="J245" s="7"/>
      <c r="K245" s="8"/>
      <c r="L245" s="8"/>
      <c r="M245" s="6"/>
    </row>
    <row r="246" spans="5:13" x14ac:dyDescent="0.15">
      <c r="E246" s="9"/>
      <c r="F246" s="10"/>
      <c r="G246" s="4"/>
      <c r="J246" s="7"/>
      <c r="K246" s="8"/>
      <c r="L246" s="8"/>
      <c r="M246" s="6"/>
    </row>
    <row r="247" spans="5:13" x14ac:dyDescent="0.15">
      <c r="E247" s="9"/>
      <c r="F247" s="10"/>
      <c r="G247" s="4"/>
      <c r="J247" s="7"/>
      <c r="K247" s="8"/>
      <c r="L247" s="8"/>
      <c r="M247" s="6"/>
    </row>
    <row r="248" spans="5:13" x14ac:dyDescent="0.15">
      <c r="E248" s="9"/>
      <c r="F248" s="10"/>
      <c r="G248" s="4"/>
      <c r="J248" s="7"/>
      <c r="K248" s="8"/>
      <c r="L248" s="8"/>
      <c r="M248" s="6"/>
    </row>
    <row r="249" spans="5:13" x14ac:dyDescent="0.15">
      <c r="E249" s="9"/>
      <c r="F249" s="10"/>
      <c r="G249" s="4"/>
      <c r="J249" s="7"/>
      <c r="K249" s="8"/>
      <c r="L249" s="8"/>
      <c r="M249" s="6"/>
    </row>
    <row r="250" spans="5:13" x14ac:dyDescent="0.15">
      <c r="E250" s="9"/>
      <c r="F250" s="10"/>
      <c r="G250" s="4"/>
      <c r="J250" s="7"/>
      <c r="K250" s="8"/>
      <c r="L250" s="8"/>
      <c r="M250" s="6"/>
    </row>
    <row r="251" spans="5:13" x14ac:dyDescent="0.15">
      <c r="E251" s="9"/>
      <c r="F251" s="10"/>
      <c r="G251" s="4"/>
      <c r="J251" s="7"/>
      <c r="K251" s="8"/>
      <c r="L251" s="8"/>
      <c r="M251" s="6"/>
    </row>
    <row r="252" spans="5:13" x14ac:dyDescent="0.15">
      <c r="E252" s="9"/>
      <c r="F252" s="10"/>
      <c r="G252" s="4"/>
      <c r="J252" s="7"/>
      <c r="K252" s="8"/>
      <c r="L252" s="8"/>
      <c r="M252" s="6"/>
    </row>
    <row r="253" spans="5:13" x14ac:dyDescent="0.15">
      <c r="E253" s="9"/>
      <c r="F253" s="10"/>
      <c r="G253" s="4"/>
      <c r="J253" s="7"/>
      <c r="K253" s="8"/>
      <c r="L253" s="8"/>
      <c r="M253" s="6"/>
    </row>
    <row r="254" spans="5:13" x14ac:dyDescent="0.15">
      <c r="E254" s="9"/>
      <c r="F254" s="10"/>
      <c r="G254" s="4"/>
      <c r="J254" s="7"/>
      <c r="K254" s="8"/>
      <c r="L254" s="8"/>
      <c r="M254" s="6"/>
    </row>
    <row r="255" spans="5:13" x14ac:dyDescent="0.15">
      <c r="E255" s="9"/>
      <c r="F255" s="10"/>
      <c r="G255" s="4"/>
      <c r="J255" s="7"/>
      <c r="K255" s="8"/>
      <c r="L255" s="8"/>
      <c r="M255" s="6"/>
    </row>
    <row r="256" spans="5:13" x14ac:dyDescent="0.15">
      <c r="E256" s="9"/>
      <c r="F256" s="10"/>
      <c r="G256" s="4"/>
      <c r="J256" s="7"/>
      <c r="K256" s="8"/>
      <c r="L256" s="8"/>
      <c r="M256" s="6"/>
    </row>
    <row r="257" spans="5:13" x14ac:dyDescent="0.15">
      <c r="E257" s="9"/>
      <c r="F257" s="10"/>
      <c r="G257" s="4"/>
      <c r="J257" s="7"/>
      <c r="K257" s="8"/>
      <c r="L257" s="8"/>
      <c r="M257" s="6"/>
    </row>
    <row r="258" spans="5:13" x14ac:dyDescent="0.15">
      <c r="E258" s="9"/>
      <c r="F258" s="10"/>
      <c r="G258" s="4"/>
      <c r="J258" s="7"/>
      <c r="K258" s="8"/>
      <c r="L258" s="8"/>
      <c r="M258" s="6"/>
    </row>
    <row r="259" spans="5:13" x14ac:dyDescent="0.15">
      <c r="E259" s="9"/>
      <c r="F259" s="10"/>
      <c r="G259" s="4"/>
      <c r="J259" s="7"/>
      <c r="K259" s="8"/>
      <c r="L259" s="8"/>
      <c r="M259" s="6"/>
    </row>
    <row r="260" spans="5:13" x14ac:dyDescent="0.15">
      <c r="E260" s="9"/>
      <c r="F260" s="10"/>
      <c r="G260" s="4"/>
      <c r="J260" s="7"/>
      <c r="K260" s="8"/>
      <c r="L260" s="8"/>
      <c r="M260" s="6"/>
    </row>
    <row r="261" spans="5:13" x14ac:dyDescent="0.15">
      <c r="E261" s="9"/>
      <c r="F261" s="10"/>
      <c r="G261" s="4"/>
      <c r="J261" s="7"/>
      <c r="K261" s="8"/>
      <c r="L261" s="8"/>
      <c r="M261" s="6"/>
    </row>
    <row r="262" spans="5:13" x14ac:dyDescent="0.15">
      <c r="E262" s="9"/>
      <c r="F262" s="10"/>
      <c r="G262" s="4"/>
      <c r="J262" s="7"/>
      <c r="K262" s="8"/>
      <c r="L262" s="8"/>
      <c r="M262" s="6"/>
    </row>
    <row r="263" spans="5:13" x14ac:dyDescent="0.15">
      <c r="E263" s="9"/>
      <c r="F263" s="10"/>
      <c r="G263" s="4"/>
      <c r="J263" s="7"/>
      <c r="K263" s="8"/>
      <c r="L263" s="8"/>
      <c r="M263" s="6"/>
    </row>
    <row r="264" spans="5:13" x14ac:dyDescent="0.15">
      <c r="E264" s="9"/>
      <c r="F264" s="10"/>
      <c r="G264" s="4"/>
      <c r="J264" s="7"/>
      <c r="K264" s="8"/>
      <c r="L264" s="8"/>
      <c r="M264" s="6"/>
    </row>
    <row r="265" spans="5:13" x14ac:dyDescent="0.15">
      <c r="E265" s="9"/>
      <c r="F265" s="10"/>
      <c r="G265" s="4"/>
      <c r="J265" s="7"/>
      <c r="K265" s="8"/>
      <c r="L265" s="8"/>
      <c r="M265" s="6"/>
    </row>
    <row r="266" spans="5:13" x14ac:dyDescent="0.15">
      <c r="E266" s="9"/>
      <c r="F266" s="10"/>
      <c r="G266" s="4"/>
      <c r="J266" s="7"/>
      <c r="K266" s="8"/>
      <c r="L266" s="8"/>
      <c r="M266" s="6"/>
    </row>
    <row r="267" spans="5:13" x14ac:dyDescent="0.15">
      <c r="E267" s="9"/>
      <c r="F267" s="10"/>
      <c r="G267" s="4"/>
      <c r="J267" s="7"/>
      <c r="K267" s="8"/>
      <c r="L267" s="8"/>
      <c r="M267" s="6"/>
    </row>
    <row r="268" spans="5:13" x14ac:dyDescent="0.15">
      <c r="E268" s="9"/>
      <c r="F268" s="10"/>
      <c r="G268" s="4"/>
      <c r="J268" s="7"/>
      <c r="K268" s="8"/>
      <c r="L268" s="8"/>
      <c r="M268" s="6"/>
    </row>
    <row r="269" spans="5:13" x14ac:dyDescent="0.15">
      <c r="E269" s="9"/>
      <c r="F269" s="10"/>
      <c r="G269" s="4"/>
      <c r="J269" s="7"/>
      <c r="K269" s="8"/>
      <c r="L269" s="8"/>
      <c r="M269" s="6"/>
    </row>
    <row r="270" spans="5:13" x14ac:dyDescent="0.15">
      <c r="E270" s="9"/>
      <c r="F270" s="10"/>
      <c r="G270" s="4"/>
      <c r="J270" s="7"/>
      <c r="K270" s="8"/>
      <c r="L270" s="8"/>
      <c r="M270" s="6"/>
    </row>
    <row r="271" spans="5:13" x14ac:dyDescent="0.15">
      <c r="E271" s="9"/>
      <c r="F271" s="10"/>
      <c r="G271" s="4"/>
      <c r="J271" s="7"/>
      <c r="K271" s="8"/>
      <c r="L271" s="8"/>
      <c r="M271" s="6"/>
    </row>
    <row r="272" spans="5:13" x14ac:dyDescent="0.15">
      <c r="E272" s="9"/>
      <c r="F272" s="10"/>
      <c r="G272" s="4"/>
      <c r="J272" s="7"/>
      <c r="K272" s="8"/>
      <c r="L272" s="8"/>
      <c r="M272" s="6"/>
    </row>
    <row r="273" spans="5:13" x14ac:dyDescent="0.15">
      <c r="E273" s="9"/>
      <c r="F273" s="10"/>
      <c r="G273" s="4"/>
      <c r="J273" s="7"/>
      <c r="K273" s="8"/>
      <c r="L273" s="8"/>
      <c r="M273" s="6"/>
    </row>
    <row r="274" spans="5:13" x14ac:dyDescent="0.15">
      <c r="E274" s="9"/>
      <c r="F274" s="10"/>
      <c r="G274" s="4"/>
      <c r="J274" s="7"/>
      <c r="K274" s="8"/>
      <c r="L274" s="8"/>
      <c r="M274" s="6"/>
    </row>
    <row r="275" spans="5:13" x14ac:dyDescent="0.15">
      <c r="E275" s="9"/>
      <c r="F275" s="10"/>
      <c r="G275" s="4"/>
      <c r="J275" s="7"/>
      <c r="K275" s="8"/>
      <c r="L275" s="8"/>
      <c r="M275" s="6"/>
    </row>
    <row r="276" spans="5:13" x14ac:dyDescent="0.15">
      <c r="E276" s="9"/>
      <c r="F276" s="10"/>
      <c r="G276" s="4"/>
      <c r="J276" s="7"/>
      <c r="K276" s="8"/>
      <c r="L276" s="8"/>
      <c r="M276" s="6"/>
    </row>
    <row r="277" spans="5:13" x14ac:dyDescent="0.15">
      <c r="E277" s="9"/>
      <c r="F277" s="10"/>
      <c r="G277" s="4"/>
      <c r="J277" s="7"/>
      <c r="K277" s="8"/>
      <c r="L277" s="8"/>
      <c r="M277" s="6"/>
    </row>
    <row r="278" spans="5:13" x14ac:dyDescent="0.15">
      <c r="E278" s="9"/>
      <c r="F278" s="10"/>
      <c r="G278" s="4"/>
      <c r="J278" s="7"/>
      <c r="K278" s="8"/>
      <c r="L278" s="8"/>
      <c r="M278" s="6"/>
    </row>
    <row r="279" spans="5:13" x14ac:dyDescent="0.15">
      <c r="E279" s="9"/>
      <c r="F279" s="10"/>
      <c r="G279" s="4"/>
      <c r="J279" s="7"/>
      <c r="K279" s="8"/>
      <c r="L279" s="8"/>
      <c r="M279" s="6"/>
    </row>
    <row r="280" spans="5:13" x14ac:dyDescent="0.15">
      <c r="E280" s="9"/>
      <c r="F280" s="10"/>
      <c r="G280" s="4"/>
      <c r="J280" s="7"/>
      <c r="K280" s="8"/>
      <c r="L280" s="8"/>
      <c r="M280" s="6"/>
    </row>
    <row r="281" spans="5:13" x14ac:dyDescent="0.15">
      <c r="E281" s="9"/>
      <c r="F281" s="10"/>
      <c r="G281" s="4"/>
      <c r="J281" s="7"/>
      <c r="K281" s="8"/>
      <c r="L281" s="8"/>
      <c r="M281" s="6"/>
    </row>
    <row r="282" spans="5:13" x14ac:dyDescent="0.15">
      <c r="E282" s="9"/>
      <c r="F282" s="10"/>
      <c r="G282" s="4"/>
      <c r="J282" s="7"/>
      <c r="K282" s="8"/>
      <c r="L282" s="8"/>
      <c r="M282" s="6"/>
    </row>
    <row r="283" spans="5:13" x14ac:dyDescent="0.15">
      <c r="E283" s="9"/>
      <c r="F283" s="10"/>
      <c r="G283" s="4"/>
      <c r="J283" s="7"/>
      <c r="K283" s="8"/>
      <c r="L283" s="8"/>
      <c r="M283" s="6"/>
    </row>
    <row r="284" spans="5:13" x14ac:dyDescent="0.15">
      <c r="E284" s="9"/>
      <c r="F284" s="10"/>
      <c r="G284" s="4"/>
      <c r="J284" s="7"/>
      <c r="K284" s="8"/>
      <c r="L284" s="8"/>
      <c r="M284" s="6"/>
    </row>
    <row r="285" spans="5:13" x14ac:dyDescent="0.15">
      <c r="E285" s="9"/>
      <c r="F285" s="10"/>
      <c r="G285" s="4"/>
      <c r="J285" s="7"/>
      <c r="K285" s="8"/>
      <c r="L285" s="8"/>
      <c r="M285" s="6"/>
    </row>
    <row r="286" spans="5:13" x14ac:dyDescent="0.15">
      <c r="E286" s="9"/>
      <c r="F286" s="10"/>
      <c r="G286" s="4"/>
      <c r="J286" s="7"/>
      <c r="K286" s="8"/>
      <c r="L286" s="8"/>
      <c r="M286" s="6"/>
    </row>
    <row r="287" spans="5:13" x14ac:dyDescent="0.15">
      <c r="E287" s="9"/>
      <c r="F287" s="10"/>
      <c r="G287" s="4"/>
      <c r="J287" s="7"/>
      <c r="K287" s="8"/>
      <c r="L287" s="8"/>
      <c r="M287" s="6"/>
    </row>
    <row r="288" spans="5:13" x14ac:dyDescent="0.15">
      <c r="E288" s="9"/>
      <c r="F288" s="10"/>
      <c r="G288" s="4"/>
      <c r="J288" s="7"/>
      <c r="K288" s="8"/>
      <c r="L288" s="8"/>
      <c r="M288" s="6"/>
    </row>
    <row r="289" spans="5:13" x14ac:dyDescent="0.15">
      <c r="E289" s="9"/>
      <c r="F289" s="10"/>
      <c r="G289" s="4"/>
      <c r="J289" s="7"/>
      <c r="K289" s="8"/>
      <c r="L289" s="8"/>
      <c r="M289" s="6"/>
    </row>
    <row r="290" spans="5:13" x14ac:dyDescent="0.15">
      <c r="E290" s="9"/>
      <c r="F290" s="10"/>
      <c r="G290" s="4"/>
      <c r="J290" s="7"/>
      <c r="K290" s="8"/>
      <c r="L290" s="8"/>
      <c r="M290" s="6"/>
    </row>
    <row r="291" spans="5:13" x14ac:dyDescent="0.15">
      <c r="E291" s="9"/>
      <c r="F291" s="10"/>
      <c r="G291" s="4"/>
      <c r="J291" s="7"/>
      <c r="K291" s="8"/>
      <c r="L291" s="8"/>
      <c r="M291" s="6"/>
    </row>
    <row r="292" spans="5:13" x14ac:dyDescent="0.15">
      <c r="E292" s="9"/>
      <c r="F292" s="10"/>
      <c r="G292" s="4"/>
      <c r="J292" s="7"/>
      <c r="K292" s="8"/>
      <c r="L292" s="8"/>
      <c r="M292" s="6"/>
    </row>
    <row r="293" spans="5:13" x14ac:dyDescent="0.15">
      <c r="E293" s="9"/>
      <c r="F293" s="10"/>
      <c r="G293" s="4"/>
      <c r="J293" s="7"/>
      <c r="K293" s="8"/>
      <c r="L293" s="8"/>
      <c r="M293" s="6"/>
    </row>
    <row r="294" spans="5:13" x14ac:dyDescent="0.15">
      <c r="E294" s="9"/>
      <c r="F294" s="10"/>
      <c r="G294" s="4"/>
      <c r="J294" s="7"/>
      <c r="K294" s="8"/>
      <c r="L294" s="8"/>
      <c r="M294" s="6"/>
    </row>
    <row r="295" spans="5:13" x14ac:dyDescent="0.15">
      <c r="E295" s="9"/>
      <c r="F295" s="10"/>
      <c r="G295" s="4"/>
      <c r="J295" s="7"/>
      <c r="K295" s="8"/>
      <c r="L295" s="8"/>
      <c r="M295" s="6"/>
    </row>
    <row r="296" spans="5:13" x14ac:dyDescent="0.15">
      <c r="E296" s="9"/>
      <c r="F296" s="10"/>
      <c r="G296" s="4"/>
      <c r="J296" s="7"/>
      <c r="K296" s="8"/>
      <c r="L296" s="8"/>
      <c r="M296" s="6"/>
    </row>
    <row r="297" spans="5:13" x14ac:dyDescent="0.15">
      <c r="E297" s="9"/>
      <c r="F297" s="10"/>
      <c r="G297" s="4"/>
      <c r="J297" s="7"/>
      <c r="K297" s="8"/>
      <c r="L297" s="8"/>
      <c r="M297" s="6"/>
    </row>
    <row r="298" spans="5:13" x14ac:dyDescent="0.15">
      <c r="E298" s="9"/>
      <c r="F298" s="10"/>
      <c r="G298" s="4"/>
      <c r="J298" s="7"/>
      <c r="K298" s="8"/>
      <c r="L298" s="8"/>
      <c r="M298" s="6"/>
    </row>
    <row r="299" spans="5:13" x14ac:dyDescent="0.15">
      <c r="E299" s="9"/>
      <c r="F299" s="10"/>
      <c r="G299" s="4"/>
      <c r="J299" s="7"/>
      <c r="K299" s="8"/>
      <c r="L299" s="8"/>
      <c r="M299" s="6"/>
    </row>
    <row r="300" spans="5:13" x14ac:dyDescent="0.15">
      <c r="E300" s="9"/>
      <c r="F300" s="10"/>
      <c r="G300" s="4"/>
      <c r="J300" s="7"/>
      <c r="K300" s="8"/>
      <c r="L300" s="8"/>
      <c r="M300" s="6"/>
    </row>
    <row r="301" spans="5:13" x14ac:dyDescent="0.15">
      <c r="E301" s="9"/>
      <c r="F301" s="10"/>
      <c r="G301" s="4"/>
      <c r="J301" s="7"/>
      <c r="K301" s="8"/>
      <c r="L301" s="8"/>
      <c r="M301" s="6"/>
    </row>
    <row r="302" spans="5:13" x14ac:dyDescent="0.15">
      <c r="E302" s="9"/>
      <c r="F302" s="10"/>
      <c r="G302" s="4"/>
      <c r="J302" s="7"/>
      <c r="K302" s="8"/>
      <c r="L302" s="8"/>
      <c r="M302" s="6"/>
    </row>
    <row r="303" spans="5:13" x14ac:dyDescent="0.15">
      <c r="E303" s="9"/>
      <c r="F303" s="10"/>
      <c r="G303" s="4"/>
      <c r="J303" s="7"/>
      <c r="K303" s="8"/>
      <c r="L303" s="8"/>
      <c r="M303" s="6"/>
    </row>
    <row r="304" spans="5:13" x14ac:dyDescent="0.15">
      <c r="E304" s="9"/>
      <c r="F304" s="10"/>
      <c r="G304" s="4"/>
      <c r="J304" s="7"/>
      <c r="K304" s="8"/>
      <c r="L304" s="8"/>
      <c r="M304" s="6"/>
    </row>
    <row r="305" spans="5:13" x14ac:dyDescent="0.15">
      <c r="E305" s="9"/>
      <c r="F305" s="10"/>
      <c r="G305" s="4"/>
      <c r="J305" s="7"/>
      <c r="K305" s="8"/>
      <c r="L305" s="8"/>
      <c r="M305" s="6"/>
    </row>
    <row r="306" spans="5:13" x14ac:dyDescent="0.15">
      <c r="E306" s="9"/>
      <c r="F306" s="10"/>
      <c r="G306" s="4"/>
      <c r="J306" s="7"/>
      <c r="K306" s="8"/>
      <c r="L306" s="8"/>
      <c r="M306" s="6"/>
    </row>
    <row r="307" spans="5:13" x14ac:dyDescent="0.15">
      <c r="E307" s="9"/>
      <c r="F307" s="10"/>
      <c r="G307" s="4"/>
      <c r="J307" s="7"/>
      <c r="K307" s="8"/>
      <c r="L307" s="8"/>
      <c r="M307" s="6"/>
    </row>
    <row r="308" spans="5:13" x14ac:dyDescent="0.15">
      <c r="E308" s="9"/>
      <c r="F308" s="10"/>
      <c r="G308" s="4"/>
      <c r="J308" s="7"/>
      <c r="K308" s="8"/>
      <c r="L308" s="8"/>
      <c r="M308" s="6"/>
    </row>
    <row r="309" spans="5:13" x14ac:dyDescent="0.15">
      <c r="E309" s="9"/>
      <c r="F309" s="10"/>
      <c r="G309" s="4"/>
      <c r="J309" s="7"/>
      <c r="K309" s="8"/>
      <c r="L309" s="8"/>
      <c r="M309" s="6"/>
    </row>
    <row r="310" spans="5:13" x14ac:dyDescent="0.15">
      <c r="E310" s="9"/>
      <c r="F310" s="10"/>
      <c r="G310" s="4"/>
      <c r="J310" s="7"/>
      <c r="K310" s="8"/>
      <c r="L310" s="8"/>
      <c r="M310" s="6"/>
    </row>
    <row r="311" spans="5:13" x14ac:dyDescent="0.15">
      <c r="E311" s="9"/>
      <c r="F311" s="10"/>
      <c r="G311" s="4"/>
      <c r="J311" s="7"/>
      <c r="K311" s="8"/>
      <c r="L311" s="8"/>
      <c r="M311" s="6"/>
    </row>
    <row r="312" spans="5:13" x14ac:dyDescent="0.15">
      <c r="E312" s="9"/>
      <c r="F312" s="10"/>
      <c r="G312" s="4"/>
      <c r="J312" s="7"/>
      <c r="K312" s="8"/>
      <c r="L312" s="8"/>
      <c r="M312" s="6"/>
    </row>
    <row r="313" spans="5:13" x14ac:dyDescent="0.15">
      <c r="E313" s="9"/>
      <c r="F313" s="10"/>
      <c r="G313" s="4"/>
      <c r="J313" s="7"/>
      <c r="K313" s="8"/>
      <c r="L313" s="8"/>
      <c r="M313" s="6"/>
    </row>
    <row r="314" spans="5:13" x14ac:dyDescent="0.15">
      <c r="E314" s="9"/>
      <c r="F314" s="10"/>
      <c r="G314" s="4"/>
      <c r="J314" s="7"/>
      <c r="K314" s="8"/>
      <c r="L314" s="8"/>
      <c r="M314" s="6"/>
    </row>
    <row r="315" spans="5:13" x14ac:dyDescent="0.15">
      <c r="E315" s="9"/>
      <c r="F315" s="10"/>
      <c r="G315" s="4"/>
      <c r="J315" s="7"/>
      <c r="K315" s="8"/>
      <c r="L315" s="8"/>
      <c r="M315" s="6"/>
    </row>
    <row r="316" spans="5:13" x14ac:dyDescent="0.15">
      <c r="E316" s="9"/>
      <c r="F316" s="10"/>
      <c r="G316" s="4"/>
      <c r="J316" s="7"/>
      <c r="K316" s="8"/>
      <c r="L316" s="8"/>
      <c r="M316" s="6"/>
    </row>
    <row r="317" spans="5:13" x14ac:dyDescent="0.15">
      <c r="E317" s="9"/>
      <c r="F317" s="10"/>
      <c r="G317" s="4"/>
      <c r="J317" s="7"/>
      <c r="K317" s="8"/>
      <c r="L317" s="8"/>
      <c r="M317" s="6"/>
    </row>
    <row r="318" spans="5:13" x14ac:dyDescent="0.15">
      <c r="E318" s="9"/>
      <c r="F318" s="10"/>
      <c r="G318" s="4"/>
      <c r="J318" s="7"/>
      <c r="K318" s="8"/>
      <c r="L318" s="8"/>
      <c r="M318" s="6"/>
    </row>
    <row r="319" spans="5:13" x14ac:dyDescent="0.15">
      <c r="E319" s="9"/>
      <c r="F319" s="10"/>
      <c r="G319" s="4"/>
      <c r="J319" s="7"/>
      <c r="K319" s="8"/>
      <c r="L319" s="8"/>
      <c r="M319" s="6"/>
    </row>
    <row r="320" spans="5:13" x14ac:dyDescent="0.15">
      <c r="E320" s="9"/>
      <c r="F320" s="10"/>
      <c r="G320" s="4"/>
      <c r="J320" s="7"/>
      <c r="K320" s="8"/>
      <c r="L320" s="8"/>
      <c r="M320" s="6"/>
    </row>
    <row r="321" spans="5:13" x14ac:dyDescent="0.15">
      <c r="E321" s="9"/>
      <c r="F321" s="10"/>
      <c r="G321" s="4"/>
      <c r="J321" s="7"/>
      <c r="K321" s="8"/>
      <c r="L321" s="8"/>
      <c r="M321" s="6"/>
    </row>
    <row r="322" spans="5:13" x14ac:dyDescent="0.15">
      <c r="E322" s="9"/>
      <c r="F322" s="10"/>
      <c r="G322" s="4"/>
      <c r="J322" s="7"/>
      <c r="K322" s="8"/>
      <c r="L322" s="8"/>
      <c r="M322" s="6"/>
    </row>
    <row r="323" spans="5:13" x14ac:dyDescent="0.15">
      <c r="E323" s="9"/>
      <c r="F323" s="10"/>
      <c r="G323" s="4"/>
      <c r="J323" s="7"/>
      <c r="K323" s="8"/>
      <c r="L323" s="8"/>
      <c r="M323" s="6"/>
    </row>
    <row r="324" spans="5:13" x14ac:dyDescent="0.15">
      <c r="E324" s="9"/>
      <c r="F324" s="10"/>
      <c r="G324" s="4"/>
      <c r="J324" s="7"/>
      <c r="K324" s="8"/>
      <c r="L324" s="8"/>
      <c r="M324" s="6"/>
    </row>
    <row r="325" spans="5:13" x14ac:dyDescent="0.15">
      <c r="E325" s="9"/>
      <c r="F325" s="10"/>
      <c r="G325" s="4"/>
      <c r="J325" s="7"/>
      <c r="K325" s="8"/>
      <c r="L325" s="8"/>
      <c r="M325" s="6"/>
    </row>
    <row r="326" spans="5:13" x14ac:dyDescent="0.15">
      <c r="E326" s="9"/>
      <c r="F326" s="10"/>
      <c r="G326" s="4"/>
      <c r="J326" s="7"/>
      <c r="K326" s="8"/>
      <c r="L326" s="8"/>
      <c r="M326" s="6"/>
    </row>
    <row r="327" spans="5:13" x14ac:dyDescent="0.15">
      <c r="E327" s="9"/>
      <c r="F327" s="10"/>
      <c r="G327" s="4"/>
      <c r="J327" s="7"/>
      <c r="K327" s="8"/>
      <c r="L327" s="8"/>
      <c r="M327" s="6"/>
    </row>
    <row r="328" spans="5:13" x14ac:dyDescent="0.15">
      <c r="E328" s="9"/>
      <c r="F328" s="10"/>
      <c r="G328" s="4"/>
      <c r="J328" s="7"/>
      <c r="K328" s="8"/>
      <c r="L328" s="8"/>
      <c r="M328" s="6"/>
    </row>
    <row r="329" spans="5:13" x14ac:dyDescent="0.15">
      <c r="E329" s="9"/>
      <c r="F329" s="10"/>
      <c r="G329" s="4"/>
      <c r="J329" s="7"/>
      <c r="K329" s="8"/>
      <c r="L329" s="8"/>
      <c r="M329" s="6"/>
    </row>
    <row r="330" spans="5:13" x14ac:dyDescent="0.15">
      <c r="E330" s="9"/>
      <c r="F330" s="10"/>
      <c r="G330" s="4"/>
      <c r="J330" s="7"/>
      <c r="K330" s="8"/>
      <c r="L330" s="8"/>
      <c r="M330" s="6"/>
    </row>
    <row r="331" spans="5:13" x14ac:dyDescent="0.15">
      <c r="E331" s="9"/>
      <c r="F331" s="10"/>
      <c r="G331" s="4"/>
      <c r="J331" s="7"/>
      <c r="K331" s="8"/>
      <c r="L331" s="8"/>
      <c r="M331" s="6"/>
    </row>
    <row r="332" spans="5:13" x14ac:dyDescent="0.15">
      <c r="E332" s="9"/>
      <c r="F332" s="10"/>
      <c r="G332" s="4"/>
      <c r="J332" s="7"/>
      <c r="K332" s="8"/>
      <c r="L332" s="8"/>
      <c r="M332" s="6"/>
    </row>
    <row r="333" spans="5:13" x14ac:dyDescent="0.15">
      <c r="E333" s="9"/>
      <c r="F333" s="10"/>
      <c r="G333" s="4"/>
      <c r="J333" s="7"/>
      <c r="K333" s="8"/>
      <c r="L333" s="8"/>
      <c r="M333" s="6"/>
    </row>
    <row r="334" spans="5:13" x14ac:dyDescent="0.15">
      <c r="E334" s="9"/>
      <c r="F334" s="10"/>
      <c r="G334" s="4"/>
      <c r="J334" s="7"/>
      <c r="K334" s="8"/>
      <c r="L334" s="8"/>
      <c r="M334" s="6"/>
    </row>
    <row r="335" spans="5:13" x14ac:dyDescent="0.15">
      <c r="E335" s="9"/>
      <c r="F335" s="10"/>
      <c r="G335" s="4"/>
      <c r="J335" s="7"/>
      <c r="K335" s="8"/>
      <c r="L335" s="8"/>
      <c r="M335" s="6"/>
    </row>
    <row r="336" spans="5:13" x14ac:dyDescent="0.15">
      <c r="E336" s="9"/>
      <c r="F336" s="10"/>
      <c r="G336" s="4"/>
      <c r="J336" s="7"/>
      <c r="K336" s="8"/>
      <c r="L336" s="8"/>
      <c r="M336" s="6"/>
    </row>
    <row r="337" spans="5:13" x14ac:dyDescent="0.15">
      <c r="E337" s="9"/>
      <c r="F337" s="10"/>
      <c r="G337" s="4"/>
      <c r="J337" s="7"/>
      <c r="K337" s="8"/>
      <c r="L337" s="8"/>
      <c r="M337" s="6"/>
    </row>
    <row r="338" spans="5:13" x14ac:dyDescent="0.15">
      <c r="E338" s="9"/>
      <c r="F338" s="10"/>
      <c r="G338" s="4"/>
      <c r="J338" s="7"/>
      <c r="K338" s="8"/>
      <c r="L338" s="8"/>
      <c r="M338" s="6"/>
    </row>
    <row r="339" spans="5:13" x14ac:dyDescent="0.15">
      <c r="E339" s="9"/>
      <c r="F339" s="10"/>
      <c r="G339" s="4"/>
      <c r="J339" s="7"/>
      <c r="K339" s="8"/>
      <c r="L339" s="8"/>
      <c r="M339" s="6"/>
    </row>
    <row r="340" spans="5:13" x14ac:dyDescent="0.15">
      <c r="E340" s="9"/>
      <c r="F340" s="10"/>
      <c r="G340" s="4"/>
      <c r="J340" s="7"/>
      <c r="K340" s="8"/>
      <c r="L340" s="8"/>
      <c r="M340" s="6"/>
    </row>
    <row r="341" spans="5:13" x14ac:dyDescent="0.15">
      <c r="E341" s="9"/>
      <c r="F341" s="10"/>
      <c r="G341" s="4"/>
      <c r="J341" s="7"/>
      <c r="K341" s="8"/>
      <c r="L341" s="8"/>
      <c r="M341" s="6"/>
    </row>
    <row r="342" spans="5:13" x14ac:dyDescent="0.15">
      <c r="E342" s="9"/>
      <c r="F342" s="10"/>
      <c r="G342" s="4"/>
      <c r="J342" s="7"/>
      <c r="K342" s="8"/>
      <c r="L342" s="8"/>
      <c r="M342" s="6"/>
    </row>
    <row r="343" spans="5:13" x14ac:dyDescent="0.15">
      <c r="E343" s="9"/>
      <c r="F343" s="10"/>
      <c r="G343" s="4"/>
      <c r="J343" s="7"/>
      <c r="K343" s="8"/>
      <c r="L343" s="8"/>
      <c r="M343" s="6"/>
    </row>
    <row r="344" spans="5:13" x14ac:dyDescent="0.15">
      <c r="E344" s="9"/>
      <c r="F344" s="10"/>
      <c r="G344" s="4"/>
      <c r="J344" s="7"/>
      <c r="K344" s="8"/>
      <c r="L344" s="8"/>
      <c r="M344" s="6"/>
    </row>
    <row r="345" spans="5:13" x14ac:dyDescent="0.15">
      <c r="E345" s="9"/>
      <c r="F345" s="10"/>
      <c r="G345" s="4"/>
      <c r="J345" s="7"/>
      <c r="K345" s="8"/>
      <c r="L345" s="8"/>
      <c r="M345" s="6"/>
    </row>
    <row r="346" spans="5:13" x14ac:dyDescent="0.15">
      <c r="E346" s="9"/>
      <c r="F346" s="10"/>
      <c r="G346" s="4"/>
      <c r="J346" s="7"/>
      <c r="K346" s="8"/>
      <c r="L346" s="8"/>
      <c r="M346" s="6"/>
    </row>
    <row r="347" spans="5:13" x14ac:dyDescent="0.15">
      <c r="E347" s="9"/>
      <c r="F347" s="10"/>
      <c r="G347" s="4"/>
      <c r="J347" s="7"/>
      <c r="K347" s="8"/>
      <c r="L347" s="8"/>
      <c r="M347" s="6"/>
    </row>
    <row r="348" spans="5:13" x14ac:dyDescent="0.15">
      <c r="E348" s="9"/>
      <c r="F348" s="10"/>
      <c r="G348" s="4"/>
      <c r="J348" s="7"/>
      <c r="K348" s="8"/>
      <c r="L348" s="8"/>
      <c r="M348" s="6"/>
    </row>
    <row r="349" spans="5:13" x14ac:dyDescent="0.15">
      <c r="E349" s="9"/>
      <c r="F349" s="10"/>
      <c r="G349" s="4"/>
      <c r="J349" s="7"/>
      <c r="K349" s="8"/>
      <c r="L349" s="8"/>
      <c r="M349" s="6"/>
    </row>
    <row r="350" spans="5:13" x14ac:dyDescent="0.15">
      <c r="E350" s="9"/>
      <c r="F350" s="10"/>
      <c r="G350" s="4"/>
      <c r="J350" s="7"/>
      <c r="K350" s="8"/>
      <c r="L350" s="8"/>
      <c r="M350" s="6"/>
    </row>
    <row r="351" spans="5:13" x14ac:dyDescent="0.15">
      <c r="E351" s="9"/>
      <c r="F351" s="10"/>
      <c r="G351" s="4"/>
      <c r="J351" s="7"/>
      <c r="K351" s="8"/>
      <c r="L351" s="8"/>
      <c r="M351" s="6"/>
    </row>
    <row r="352" spans="5:13" x14ac:dyDescent="0.15">
      <c r="E352" s="9"/>
      <c r="F352" s="10"/>
      <c r="G352" s="4"/>
      <c r="J352" s="7"/>
      <c r="K352" s="8"/>
      <c r="L352" s="8"/>
      <c r="M352" s="6"/>
    </row>
    <row r="353" spans="5:13" x14ac:dyDescent="0.15">
      <c r="E353" s="9"/>
      <c r="F353" s="10"/>
      <c r="G353" s="4"/>
      <c r="J353" s="7"/>
      <c r="K353" s="8"/>
      <c r="L353" s="8"/>
      <c r="M353" s="6"/>
    </row>
    <row r="354" spans="5:13" x14ac:dyDescent="0.15">
      <c r="E354" s="9"/>
      <c r="F354" s="10"/>
      <c r="G354" s="4"/>
      <c r="J354" s="7"/>
      <c r="K354" s="8"/>
      <c r="L354" s="8"/>
      <c r="M354" s="6"/>
    </row>
    <row r="355" spans="5:13" x14ac:dyDescent="0.15">
      <c r="E355" s="9"/>
      <c r="F355" s="10"/>
      <c r="G355" s="4"/>
      <c r="J355" s="7"/>
      <c r="K355" s="8"/>
      <c r="L355" s="8"/>
      <c r="M355" s="6"/>
    </row>
    <row r="356" spans="5:13" x14ac:dyDescent="0.15">
      <c r="E356" s="9"/>
      <c r="F356" s="10"/>
      <c r="G356" s="4"/>
      <c r="J356" s="7"/>
      <c r="K356" s="8"/>
      <c r="L356" s="8"/>
      <c r="M356" s="6"/>
    </row>
    <row r="357" spans="5:13" x14ac:dyDescent="0.15">
      <c r="E357" s="9"/>
      <c r="F357" s="10"/>
      <c r="G357" s="4"/>
      <c r="J357" s="7"/>
      <c r="K357" s="8"/>
      <c r="L357" s="8"/>
      <c r="M357" s="6"/>
    </row>
    <row r="358" spans="5:13" x14ac:dyDescent="0.15">
      <c r="E358" s="9"/>
      <c r="F358" s="10"/>
      <c r="G358" s="4"/>
      <c r="J358" s="7"/>
      <c r="K358" s="8"/>
      <c r="L358" s="8"/>
      <c r="M358" s="6"/>
    </row>
    <row r="359" spans="5:13" x14ac:dyDescent="0.15">
      <c r="E359" s="9"/>
      <c r="F359" s="10"/>
      <c r="G359" s="4"/>
      <c r="J359" s="7"/>
      <c r="K359" s="8"/>
      <c r="L359" s="8"/>
      <c r="M359" s="6"/>
    </row>
    <row r="360" spans="5:13" x14ac:dyDescent="0.15">
      <c r="E360" s="9"/>
      <c r="F360" s="10"/>
      <c r="G360" s="4"/>
      <c r="J360" s="7"/>
      <c r="K360" s="8"/>
      <c r="L360" s="8"/>
      <c r="M360" s="6"/>
    </row>
    <row r="361" spans="5:13" x14ac:dyDescent="0.15">
      <c r="E361" s="9"/>
      <c r="F361" s="10"/>
      <c r="G361" s="4"/>
      <c r="J361" s="7"/>
      <c r="K361" s="8"/>
      <c r="L361" s="8"/>
      <c r="M361" s="6"/>
    </row>
    <row r="362" spans="5:13" x14ac:dyDescent="0.15">
      <c r="E362" s="9"/>
      <c r="F362" s="10"/>
      <c r="G362" s="4"/>
      <c r="J362" s="7"/>
      <c r="K362" s="8"/>
      <c r="L362" s="8"/>
      <c r="M362" s="6"/>
    </row>
    <row r="363" spans="5:13" x14ac:dyDescent="0.15">
      <c r="E363" s="9"/>
      <c r="F363" s="10"/>
      <c r="G363" s="4"/>
      <c r="J363" s="7"/>
      <c r="K363" s="8"/>
      <c r="L363" s="8"/>
      <c r="M363" s="6"/>
    </row>
    <row r="364" spans="5:13" x14ac:dyDescent="0.15">
      <c r="E364" s="9"/>
      <c r="F364" s="10"/>
      <c r="G364" s="4"/>
      <c r="J364" s="7"/>
      <c r="K364" s="8"/>
      <c r="L364" s="8"/>
      <c r="M364" s="6"/>
    </row>
    <row r="365" spans="5:13" x14ac:dyDescent="0.15">
      <c r="E365" s="9"/>
      <c r="F365" s="10"/>
      <c r="G365" s="4"/>
      <c r="J365" s="7"/>
      <c r="K365" s="8"/>
      <c r="L365" s="8"/>
      <c r="M365" s="6"/>
    </row>
    <row r="366" spans="5:13" x14ac:dyDescent="0.15">
      <c r="E366" s="9"/>
      <c r="F366" s="10"/>
      <c r="G366" s="4"/>
      <c r="J366" s="7"/>
      <c r="K366" s="8"/>
      <c r="L366" s="8"/>
      <c r="M366" s="6"/>
    </row>
    <row r="367" spans="5:13" x14ac:dyDescent="0.15">
      <c r="E367" s="9"/>
      <c r="F367" s="10"/>
      <c r="G367" s="4"/>
      <c r="J367" s="7"/>
      <c r="K367" s="8"/>
      <c r="L367" s="8"/>
      <c r="M367" s="6"/>
    </row>
    <row r="368" spans="5:13" x14ac:dyDescent="0.15">
      <c r="E368" s="9"/>
      <c r="F368" s="10"/>
      <c r="G368" s="4"/>
      <c r="J368" s="7"/>
      <c r="K368" s="8"/>
      <c r="L368" s="8"/>
      <c r="M368" s="6"/>
    </row>
    <row r="369" spans="5:13" x14ac:dyDescent="0.15">
      <c r="E369" s="9"/>
      <c r="F369" s="10"/>
      <c r="G369" s="4"/>
      <c r="J369" s="7"/>
      <c r="K369" s="8"/>
      <c r="L369" s="8"/>
      <c r="M369" s="6"/>
    </row>
    <row r="370" spans="5:13" x14ac:dyDescent="0.15">
      <c r="E370" s="9"/>
      <c r="F370" s="10"/>
      <c r="G370" s="4"/>
      <c r="J370" s="7"/>
      <c r="K370" s="8"/>
      <c r="L370" s="8"/>
      <c r="M370" s="6"/>
    </row>
    <row r="371" spans="5:13" x14ac:dyDescent="0.15">
      <c r="E371" s="9"/>
      <c r="F371" s="10"/>
      <c r="G371" s="4"/>
      <c r="J371" s="7"/>
      <c r="K371" s="8"/>
      <c r="L371" s="8"/>
      <c r="M371" s="6"/>
    </row>
    <row r="372" spans="5:13" x14ac:dyDescent="0.15">
      <c r="E372" s="9"/>
      <c r="F372" s="10"/>
      <c r="G372" s="4"/>
      <c r="J372" s="7"/>
      <c r="K372" s="8"/>
      <c r="L372" s="8"/>
      <c r="M372" s="6"/>
    </row>
    <row r="373" spans="5:13" x14ac:dyDescent="0.15">
      <c r="E373" s="9"/>
      <c r="F373" s="10"/>
      <c r="G373" s="4"/>
      <c r="J373" s="7"/>
      <c r="K373" s="8"/>
      <c r="L373" s="8"/>
      <c r="M373" s="6"/>
    </row>
    <row r="374" spans="5:13" x14ac:dyDescent="0.15">
      <c r="E374" s="9"/>
      <c r="F374" s="10"/>
      <c r="G374" s="4"/>
      <c r="J374" s="7"/>
      <c r="K374" s="8"/>
      <c r="L374" s="8"/>
      <c r="M374" s="6"/>
    </row>
    <row r="375" spans="5:13" x14ac:dyDescent="0.15">
      <c r="E375" s="9"/>
      <c r="F375" s="10"/>
      <c r="G375" s="4"/>
      <c r="J375" s="7"/>
      <c r="K375" s="8"/>
      <c r="L375" s="8"/>
      <c r="M375" s="6"/>
    </row>
    <row r="376" spans="5:13" x14ac:dyDescent="0.15">
      <c r="E376" s="9"/>
      <c r="F376" s="10"/>
      <c r="G376" s="4"/>
      <c r="J376" s="7"/>
      <c r="K376" s="8"/>
      <c r="L376" s="8"/>
      <c r="M376" s="6"/>
    </row>
    <row r="377" spans="5:13" x14ac:dyDescent="0.15">
      <c r="E377" s="9"/>
      <c r="F377" s="10"/>
      <c r="G377" s="4"/>
      <c r="J377" s="7"/>
      <c r="K377" s="8"/>
      <c r="L377" s="8"/>
      <c r="M377" s="6"/>
    </row>
    <row r="378" spans="5:13" x14ac:dyDescent="0.15">
      <c r="E378" s="9"/>
      <c r="F378" s="10"/>
      <c r="G378" s="4"/>
      <c r="J378" s="7"/>
      <c r="K378" s="8"/>
      <c r="L378" s="8"/>
      <c r="M378" s="6"/>
    </row>
    <row r="379" spans="5:13" x14ac:dyDescent="0.15">
      <c r="E379" s="9"/>
      <c r="F379" s="10"/>
      <c r="G379" s="4"/>
      <c r="J379" s="7"/>
      <c r="K379" s="8"/>
      <c r="L379" s="8"/>
      <c r="M379" s="6"/>
    </row>
    <row r="380" spans="5:13" x14ac:dyDescent="0.15">
      <c r="E380" s="9"/>
      <c r="F380" s="10"/>
      <c r="G380" s="4"/>
      <c r="J380" s="7"/>
      <c r="K380" s="8"/>
      <c r="L380" s="8"/>
      <c r="M380" s="6"/>
    </row>
    <row r="381" spans="5:13" x14ac:dyDescent="0.15">
      <c r="E381" s="9"/>
      <c r="F381" s="10"/>
      <c r="G381" s="4"/>
      <c r="J381" s="7"/>
      <c r="K381" s="8"/>
      <c r="L381" s="8"/>
      <c r="M381" s="6"/>
    </row>
    <row r="382" spans="5:13" x14ac:dyDescent="0.15">
      <c r="E382" s="9"/>
      <c r="F382" s="10"/>
      <c r="G382" s="4"/>
      <c r="J382" s="7"/>
      <c r="K382" s="8"/>
      <c r="L382" s="8"/>
      <c r="M382" s="6"/>
    </row>
    <row r="383" spans="5:13" x14ac:dyDescent="0.15">
      <c r="E383" s="9"/>
      <c r="F383" s="10"/>
      <c r="G383" s="4"/>
      <c r="J383" s="7"/>
      <c r="K383" s="8"/>
      <c r="L383" s="8"/>
      <c r="M383" s="6"/>
    </row>
    <row r="384" spans="5:13" x14ac:dyDescent="0.15">
      <c r="E384" s="9"/>
      <c r="F384" s="10"/>
      <c r="G384" s="4"/>
      <c r="J384" s="7"/>
      <c r="K384" s="8"/>
      <c r="L384" s="8"/>
      <c r="M384" s="6"/>
    </row>
    <row r="385" spans="5:13" x14ac:dyDescent="0.15">
      <c r="E385" s="9"/>
      <c r="F385" s="10"/>
      <c r="G385" s="4"/>
      <c r="J385" s="7"/>
      <c r="K385" s="8"/>
      <c r="L385" s="8"/>
      <c r="M385" s="6"/>
    </row>
    <row r="386" spans="5:13" x14ac:dyDescent="0.15">
      <c r="E386" s="9"/>
      <c r="F386" s="10"/>
      <c r="G386" s="4"/>
      <c r="J386" s="7"/>
      <c r="K386" s="8"/>
      <c r="L386" s="8"/>
      <c r="M386" s="6"/>
    </row>
    <row r="387" spans="5:13" x14ac:dyDescent="0.15">
      <c r="E387" s="9"/>
      <c r="F387" s="10"/>
      <c r="G387" s="4"/>
      <c r="J387" s="7"/>
      <c r="K387" s="8"/>
      <c r="L387" s="8"/>
      <c r="M387" s="6"/>
    </row>
    <row r="388" spans="5:13" x14ac:dyDescent="0.15">
      <c r="E388" s="9"/>
      <c r="F388" s="10"/>
      <c r="G388" s="4"/>
      <c r="J388" s="7"/>
      <c r="K388" s="8"/>
      <c r="L388" s="8"/>
      <c r="M388" s="6"/>
    </row>
    <row r="389" spans="5:13" x14ac:dyDescent="0.15">
      <c r="E389" s="9"/>
      <c r="F389" s="10"/>
      <c r="G389" s="4"/>
      <c r="J389" s="7"/>
      <c r="K389" s="8"/>
      <c r="L389" s="8"/>
      <c r="M389" s="6"/>
    </row>
    <row r="390" spans="5:13" x14ac:dyDescent="0.15">
      <c r="E390" s="9"/>
      <c r="F390" s="10"/>
      <c r="G390" s="4"/>
      <c r="J390" s="7"/>
      <c r="K390" s="8"/>
      <c r="L390" s="8"/>
      <c r="M390" s="6"/>
    </row>
    <row r="391" spans="5:13" x14ac:dyDescent="0.15">
      <c r="E391" s="9"/>
      <c r="F391" s="10"/>
      <c r="G391" s="4"/>
      <c r="J391" s="7"/>
      <c r="K391" s="8"/>
      <c r="L391" s="8"/>
      <c r="M391" s="6"/>
    </row>
    <row r="392" spans="5:13" x14ac:dyDescent="0.15">
      <c r="E392" s="9"/>
      <c r="F392" s="10"/>
      <c r="G392" s="4"/>
      <c r="J392" s="7"/>
      <c r="K392" s="8"/>
      <c r="L392" s="8"/>
      <c r="M392" s="6"/>
    </row>
    <row r="393" spans="5:13" x14ac:dyDescent="0.15">
      <c r="E393" s="9"/>
      <c r="F393" s="10"/>
      <c r="G393" s="4"/>
      <c r="J393" s="7"/>
      <c r="K393" s="8"/>
      <c r="L393" s="8"/>
      <c r="M393" s="6"/>
    </row>
    <row r="394" spans="5:13" x14ac:dyDescent="0.15">
      <c r="E394" s="9"/>
      <c r="F394" s="10"/>
      <c r="G394" s="4"/>
      <c r="J394" s="7"/>
      <c r="K394" s="8"/>
      <c r="L394" s="8"/>
      <c r="M394" s="6"/>
    </row>
    <row r="395" spans="5:13" x14ac:dyDescent="0.15">
      <c r="E395" s="9"/>
      <c r="F395" s="10"/>
      <c r="G395" s="4"/>
      <c r="J395" s="7"/>
      <c r="K395" s="8"/>
      <c r="L395" s="8"/>
      <c r="M395" s="6"/>
    </row>
    <row r="396" spans="5:13" x14ac:dyDescent="0.15">
      <c r="E396" s="9"/>
      <c r="F396" s="10"/>
      <c r="G396" s="4"/>
      <c r="J396" s="7"/>
      <c r="K396" s="8"/>
      <c r="L396" s="8"/>
      <c r="M396" s="6"/>
    </row>
    <row r="397" spans="5:13" x14ac:dyDescent="0.15">
      <c r="E397" s="9"/>
      <c r="F397" s="10"/>
      <c r="G397" s="4"/>
      <c r="J397" s="7"/>
      <c r="K397" s="8"/>
      <c r="L397" s="8"/>
      <c r="M397" s="6"/>
    </row>
    <row r="398" spans="5:13" x14ac:dyDescent="0.15">
      <c r="E398" s="9"/>
      <c r="F398" s="10"/>
      <c r="G398" s="4"/>
      <c r="J398" s="7"/>
      <c r="K398" s="8"/>
      <c r="L398" s="8"/>
      <c r="M398" s="6"/>
    </row>
    <row r="399" spans="5:13" x14ac:dyDescent="0.15">
      <c r="E399" s="9"/>
      <c r="F399" s="10"/>
      <c r="G399" s="4"/>
      <c r="J399" s="7"/>
      <c r="K399" s="8"/>
      <c r="L399" s="8"/>
      <c r="M399" s="6"/>
    </row>
    <row r="400" spans="5:13" x14ac:dyDescent="0.15">
      <c r="E400" s="9"/>
      <c r="F400" s="10"/>
      <c r="G400" s="4"/>
      <c r="J400" s="7"/>
      <c r="K400" s="8"/>
      <c r="L400" s="8"/>
      <c r="M400" s="6"/>
    </row>
    <row r="401" spans="5:13" x14ac:dyDescent="0.15">
      <c r="E401" s="9"/>
      <c r="F401" s="10"/>
      <c r="G401" s="4"/>
      <c r="J401" s="7"/>
      <c r="K401" s="8"/>
      <c r="L401" s="8"/>
      <c r="M401" s="6"/>
    </row>
    <row r="402" spans="5:13" x14ac:dyDescent="0.15">
      <c r="E402" s="9"/>
      <c r="F402" s="10"/>
      <c r="G402" s="4"/>
      <c r="J402" s="7"/>
      <c r="K402" s="8"/>
      <c r="L402" s="8"/>
      <c r="M402" s="6"/>
    </row>
    <row r="403" spans="5:13" x14ac:dyDescent="0.3">
      <c r="G403" s="4"/>
    </row>
    <row r="404" spans="5:13" x14ac:dyDescent="0.3">
      <c r="G404" s="4"/>
    </row>
    <row r="405" spans="5:13" x14ac:dyDescent="0.3">
      <c r="G405" s="4"/>
    </row>
    <row r="406" spans="5:13" x14ac:dyDescent="0.3">
      <c r="G406" s="4"/>
    </row>
    <row r="407" spans="5:13" x14ac:dyDescent="0.3">
      <c r="G407" s="4"/>
    </row>
    <row r="408" spans="5:13" x14ac:dyDescent="0.3">
      <c r="G408" s="4"/>
    </row>
    <row r="409" spans="5:13" x14ac:dyDescent="0.3">
      <c r="G409" s="4"/>
    </row>
    <row r="410" spans="5:13" x14ac:dyDescent="0.3">
      <c r="G410" s="4"/>
    </row>
    <row r="411" spans="5:13" x14ac:dyDescent="0.3">
      <c r="G411" s="4"/>
    </row>
    <row r="412" spans="5:13" x14ac:dyDescent="0.3">
      <c r="G412" s="4"/>
    </row>
    <row r="413" spans="5:13" x14ac:dyDescent="0.3">
      <c r="G413" s="4"/>
    </row>
    <row r="414" spans="5:13" x14ac:dyDescent="0.3">
      <c r="G414" s="4"/>
    </row>
    <row r="415" spans="5:13" x14ac:dyDescent="0.3">
      <c r="G415" s="4"/>
    </row>
    <row r="416" spans="5:13" x14ac:dyDescent="0.3">
      <c r="G416" s="4"/>
    </row>
    <row r="417" spans="7:7" x14ac:dyDescent="0.3">
      <c r="G417" s="4"/>
    </row>
    <row r="418" spans="7:7" x14ac:dyDescent="0.3">
      <c r="G418" s="4"/>
    </row>
    <row r="419" spans="7:7" x14ac:dyDescent="0.3">
      <c r="G419" s="4"/>
    </row>
    <row r="420" spans="7:7" x14ac:dyDescent="0.3">
      <c r="G420" s="4"/>
    </row>
    <row r="421" spans="7:7" x14ac:dyDescent="0.3">
      <c r="G421" s="4"/>
    </row>
    <row r="422" spans="7:7" x14ac:dyDescent="0.3">
      <c r="G422" s="4"/>
    </row>
    <row r="423" spans="7:7" x14ac:dyDescent="0.3">
      <c r="G423" s="4"/>
    </row>
    <row r="424" spans="7:7" x14ac:dyDescent="0.3">
      <c r="G424" s="4"/>
    </row>
    <row r="425" spans="7:7" x14ac:dyDescent="0.3">
      <c r="G425" s="4"/>
    </row>
    <row r="426" spans="7:7" x14ac:dyDescent="0.3">
      <c r="G426" s="4"/>
    </row>
    <row r="427" spans="7:7" x14ac:dyDescent="0.3">
      <c r="G427" s="4"/>
    </row>
    <row r="428" spans="7:7" x14ac:dyDescent="0.3">
      <c r="G428" s="4"/>
    </row>
    <row r="429" spans="7:7" x14ac:dyDescent="0.3">
      <c r="G429" s="4"/>
    </row>
    <row r="430" spans="7:7" x14ac:dyDescent="0.3">
      <c r="G430" s="4"/>
    </row>
    <row r="431" spans="7:7" x14ac:dyDescent="0.3">
      <c r="G431" s="4"/>
    </row>
    <row r="432" spans="7:7" x14ac:dyDescent="0.3">
      <c r="G432" s="4"/>
    </row>
    <row r="433" spans="7:7" x14ac:dyDescent="0.3">
      <c r="G433" s="4"/>
    </row>
    <row r="434" spans="7:7" x14ac:dyDescent="0.3">
      <c r="G434" s="4"/>
    </row>
    <row r="435" spans="7:7" x14ac:dyDescent="0.3">
      <c r="G435" s="4"/>
    </row>
    <row r="436" spans="7:7" x14ac:dyDescent="0.3">
      <c r="G436" s="4"/>
    </row>
    <row r="437" spans="7:7" x14ac:dyDescent="0.3">
      <c r="G437" s="4"/>
    </row>
    <row r="438" spans="7:7" x14ac:dyDescent="0.3">
      <c r="G438" s="4"/>
    </row>
    <row r="439" spans="7:7" x14ac:dyDescent="0.3">
      <c r="G439" s="4"/>
    </row>
    <row r="440" spans="7:7" x14ac:dyDescent="0.3">
      <c r="G440" s="4"/>
    </row>
    <row r="441" spans="7:7" x14ac:dyDescent="0.3">
      <c r="G441" s="4"/>
    </row>
    <row r="442" spans="7:7" x14ac:dyDescent="0.3">
      <c r="G442" s="4"/>
    </row>
    <row r="443" spans="7:7" x14ac:dyDescent="0.3">
      <c r="G443" s="4"/>
    </row>
    <row r="444" spans="7:7" x14ac:dyDescent="0.3">
      <c r="G444" s="4"/>
    </row>
    <row r="445" spans="7:7" x14ac:dyDescent="0.3">
      <c r="G445" s="4"/>
    </row>
    <row r="446" spans="7:7" x14ac:dyDescent="0.3">
      <c r="G446" s="4"/>
    </row>
    <row r="447" spans="7:7" x14ac:dyDescent="0.3">
      <c r="G447" s="4"/>
    </row>
    <row r="448" spans="7:7" x14ac:dyDescent="0.3">
      <c r="G448" s="4"/>
    </row>
    <row r="449" spans="7:7" x14ac:dyDescent="0.3">
      <c r="G449" s="4"/>
    </row>
    <row r="450" spans="7:7" x14ac:dyDescent="0.3">
      <c r="G450" s="4"/>
    </row>
    <row r="451" spans="7:7" x14ac:dyDescent="0.3">
      <c r="G451" s="4"/>
    </row>
    <row r="452" spans="7:7" x14ac:dyDescent="0.3">
      <c r="G452" s="4"/>
    </row>
    <row r="453" spans="7:7" x14ac:dyDescent="0.3">
      <c r="G453" s="4"/>
    </row>
    <row r="454" spans="7:7" x14ac:dyDescent="0.3">
      <c r="G454" s="4"/>
    </row>
    <row r="455" spans="7:7" x14ac:dyDescent="0.3">
      <c r="G455" s="4"/>
    </row>
    <row r="456" spans="7:7" x14ac:dyDescent="0.3">
      <c r="G456" s="4"/>
    </row>
    <row r="457" spans="7:7" x14ac:dyDescent="0.3">
      <c r="G457" s="4"/>
    </row>
    <row r="458" spans="7:7" x14ac:dyDescent="0.3">
      <c r="G458" s="4"/>
    </row>
    <row r="459" spans="7:7" x14ac:dyDescent="0.3">
      <c r="G459" s="4"/>
    </row>
    <row r="460" spans="7:7" x14ac:dyDescent="0.3">
      <c r="G460" s="4"/>
    </row>
    <row r="461" spans="7:7" x14ac:dyDescent="0.3">
      <c r="G461" s="4"/>
    </row>
    <row r="462" spans="7:7" x14ac:dyDescent="0.3">
      <c r="G462" s="4"/>
    </row>
    <row r="463" spans="7:7" x14ac:dyDescent="0.3">
      <c r="G463" s="4"/>
    </row>
    <row r="464" spans="7:7" x14ac:dyDescent="0.3">
      <c r="G464" s="4"/>
    </row>
    <row r="465" spans="7:7" x14ac:dyDescent="0.3">
      <c r="G465" s="4"/>
    </row>
    <row r="466" spans="7:7" x14ac:dyDescent="0.3">
      <c r="G466" s="4"/>
    </row>
    <row r="467" spans="7:7" x14ac:dyDescent="0.3">
      <c r="G467" s="4"/>
    </row>
    <row r="468" spans="7:7" x14ac:dyDescent="0.3">
      <c r="G468" s="4"/>
    </row>
    <row r="469" spans="7:7" x14ac:dyDescent="0.3">
      <c r="G469" s="4"/>
    </row>
    <row r="470" spans="7:7" x14ac:dyDescent="0.3">
      <c r="G470" s="4"/>
    </row>
    <row r="471" spans="7:7" x14ac:dyDescent="0.3">
      <c r="G471" s="4"/>
    </row>
    <row r="472" spans="7:7" x14ac:dyDescent="0.3">
      <c r="G472" s="4"/>
    </row>
    <row r="473" spans="7:7" x14ac:dyDescent="0.3">
      <c r="G473" s="4"/>
    </row>
    <row r="474" spans="7:7" x14ac:dyDescent="0.3">
      <c r="G474" s="4"/>
    </row>
    <row r="475" spans="7:7" x14ac:dyDescent="0.3">
      <c r="G475" s="4"/>
    </row>
    <row r="476" spans="7:7" x14ac:dyDescent="0.3">
      <c r="G476" s="4"/>
    </row>
    <row r="477" spans="7:7" x14ac:dyDescent="0.3">
      <c r="G477" s="4"/>
    </row>
    <row r="478" spans="7:7" x14ac:dyDescent="0.3">
      <c r="G478" s="4"/>
    </row>
    <row r="479" spans="7:7" x14ac:dyDescent="0.3">
      <c r="G479" s="4"/>
    </row>
    <row r="480" spans="7:7" x14ac:dyDescent="0.3">
      <c r="G480" s="4"/>
    </row>
    <row r="481" spans="7:7" x14ac:dyDescent="0.3">
      <c r="G481" s="4"/>
    </row>
    <row r="482" spans="7:7" x14ac:dyDescent="0.3">
      <c r="G482" s="4"/>
    </row>
    <row r="483" spans="7:7" x14ac:dyDescent="0.3">
      <c r="G483" s="4"/>
    </row>
    <row r="484" spans="7:7" x14ac:dyDescent="0.3">
      <c r="G484" s="4"/>
    </row>
    <row r="485" spans="7:7" x14ac:dyDescent="0.3">
      <c r="G485" s="4"/>
    </row>
    <row r="486" spans="7:7" x14ac:dyDescent="0.3">
      <c r="G486" s="4"/>
    </row>
    <row r="487" spans="7:7" x14ac:dyDescent="0.3">
      <c r="G487" s="4"/>
    </row>
    <row r="488" spans="7:7" x14ac:dyDescent="0.3">
      <c r="G488" s="4"/>
    </row>
    <row r="489" spans="7:7" x14ac:dyDescent="0.3">
      <c r="G489" s="4"/>
    </row>
    <row r="490" spans="7:7" x14ac:dyDescent="0.3">
      <c r="G490" s="4"/>
    </row>
    <row r="491" spans="7:7" x14ac:dyDescent="0.3">
      <c r="G491" s="4"/>
    </row>
    <row r="492" spans="7:7" x14ac:dyDescent="0.3">
      <c r="G492" s="4"/>
    </row>
    <row r="493" spans="7:7" x14ac:dyDescent="0.3">
      <c r="G493" s="4"/>
    </row>
    <row r="494" spans="7:7" x14ac:dyDescent="0.3">
      <c r="G494" s="4"/>
    </row>
    <row r="495" spans="7:7" x14ac:dyDescent="0.3">
      <c r="G495" s="4"/>
    </row>
    <row r="496" spans="7:7" x14ac:dyDescent="0.3">
      <c r="G496" s="4"/>
    </row>
    <row r="497" spans="7:7" x14ac:dyDescent="0.3">
      <c r="G497" s="4"/>
    </row>
    <row r="498" spans="7:7" x14ac:dyDescent="0.3">
      <c r="G498" s="4"/>
    </row>
    <row r="499" spans="7:7" x14ac:dyDescent="0.3">
      <c r="G499" s="4"/>
    </row>
    <row r="500" spans="7:7" x14ac:dyDescent="0.3">
      <c r="G500" s="4"/>
    </row>
    <row r="501" spans="7:7" x14ac:dyDescent="0.3">
      <c r="G501" s="4"/>
    </row>
    <row r="502" spans="7:7" x14ac:dyDescent="0.3">
      <c r="G502" s="4"/>
    </row>
    <row r="503" spans="7:7" x14ac:dyDescent="0.3">
      <c r="G503" s="4"/>
    </row>
    <row r="504" spans="7:7" x14ac:dyDescent="0.3">
      <c r="G504" s="4"/>
    </row>
    <row r="505" spans="7:7" x14ac:dyDescent="0.3">
      <c r="G505" s="4"/>
    </row>
    <row r="506" spans="7:7" x14ac:dyDescent="0.3">
      <c r="G506" s="4"/>
    </row>
    <row r="507" spans="7:7" x14ac:dyDescent="0.3">
      <c r="G507" s="4"/>
    </row>
    <row r="508" spans="7:7" x14ac:dyDescent="0.3">
      <c r="G508" s="4"/>
    </row>
    <row r="509" spans="7:7" x14ac:dyDescent="0.3">
      <c r="G509" s="4"/>
    </row>
    <row r="510" spans="7:7" x14ac:dyDescent="0.3">
      <c r="G510" s="4"/>
    </row>
    <row r="511" spans="7:7" x14ac:dyDescent="0.3">
      <c r="G511" s="4"/>
    </row>
    <row r="512" spans="7:7" x14ac:dyDescent="0.3">
      <c r="G512" s="4"/>
    </row>
    <row r="513" spans="7:7" x14ac:dyDescent="0.3">
      <c r="G513" s="4"/>
    </row>
    <row r="514" spans="7:7" x14ac:dyDescent="0.3">
      <c r="G514" s="4"/>
    </row>
    <row r="515" spans="7:7" x14ac:dyDescent="0.3">
      <c r="G515" s="4"/>
    </row>
    <row r="516" spans="7:7" x14ac:dyDescent="0.3">
      <c r="G516" s="4"/>
    </row>
    <row r="517" spans="7:7" x14ac:dyDescent="0.3">
      <c r="G517" s="4"/>
    </row>
    <row r="518" spans="7:7" x14ac:dyDescent="0.3">
      <c r="G518" s="4"/>
    </row>
    <row r="519" spans="7:7" x14ac:dyDescent="0.3">
      <c r="G519" s="4"/>
    </row>
    <row r="520" spans="7:7" x14ac:dyDescent="0.3">
      <c r="G520" s="4"/>
    </row>
    <row r="521" spans="7:7" x14ac:dyDescent="0.3">
      <c r="G521" s="4"/>
    </row>
    <row r="522" spans="7:7" x14ac:dyDescent="0.3">
      <c r="G522" s="4"/>
    </row>
    <row r="523" spans="7:7" x14ac:dyDescent="0.3">
      <c r="G523" s="4"/>
    </row>
    <row r="524" spans="7:7" x14ac:dyDescent="0.3">
      <c r="G524" s="4"/>
    </row>
    <row r="525" spans="7:7" x14ac:dyDescent="0.3">
      <c r="G525" s="4"/>
    </row>
    <row r="526" spans="7:7" x14ac:dyDescent="0.3">
      <c r="G526" s="4"/>
    </row>
    <row r="527" spans="7:7" x14ac:dyDescent="0.3">
      <c r="G527" s="4"/>
    </row>
    <row r="528" spans="7:7" x14ac:dyDescent="0.3">
      <c r="G528" s="4"/>
    </row>
    <row r="529" spans="7:7" x14ac:dyDescent="0.3">
      <c r="G529" s="4"/>
    </row>
    <row r="530" spans="7:7" x14ac:dyDescent="0.3">
      <c r="G530" s="4"/>
    </row>
    <row r="531" spans="7:7" x14ac:dyDescent="0.3">
      <c r="G531" s="4"/>
    </row>
    <row r="532" spans="7:7" x14ac:dyDescent="0.3">
      <c r="G532" s="4"/>
    </row>
    <row r="533" spans="7:7" x14ac:dyDescent="0.3">
      <c r="G533" s="4"/>
    </row>
    <row r="534" spans="7:7" x14ac:dyDescent="0.3">
      <c r="G534" s="4"/>
    </row>
    <row r="535" spans="7:7" x14ac:dyDescent="0.3">
      <c r="G535" s="4"/>
    </row>
    <row r="536" spans="7:7" x14ac:dyDescent="0.3">
      <c r="G536" s="4"/>
    </row>
    <row r="537" spans="7:7" x14ac:dyDescent="0.3">
      <c r="G537" s="4"/>
    </row>
    <row r="538" spans="7:7" x14ac:dyDescent="0.3">
      <c r="G538" s="4"/>
    </row>
    <row r="539" spans="7:7" x14ac:dyDescent="0.3">
      <c r="G539" s="4"/>
    </row>
    <row r="540" spans="7:7" x14ac:dyDescent="0.3">
      <c r="G540" s="4"/>
    </row>
    <row r="541" spans="7:7" x14ac:dyDescent="0.3">
      <c r="G541" s="4"/>
    </row>
    <row r="542" spans="7:7" x14ac:dyDescent="0.3">
      <c r="G542" s="4"/>
    </row>
    <row r="543" spans="7:7" x14ac:dyDescent="0.3">
      <c r="G543" s="4"/>
    </row>
    <row r="544" spans="7:7" x14ac:dyDescent="0.3">
      <c r="G544" s="4"/>
    </row>
    <row r="545" spans="7:7" x14ac:dyDescent="0.3">
      <c r="G545" s="4"/>
    </row>
    <row r="546" spans="7:7" x14ac:dyDescent="0.3">
      <c r="G546" s="4"/>
    </row>
    <row r="547" spans="7:7" x14ac:dyDescent="0.3">
      <c r="G547" s="4"/>
    </row>
    <row r="548" spans="7:7" x14ac:dyDescent="0.3">
      <c r="G548" s="4"/>
    </row>
    <row r="549" spans="7:7" x14ac:dyDescent="0.3">
      <c r="G549" s="4"/>
    </row>
    <row r="550" spans="7:7" x14ac:dyDescent="0.3">
      <c r="G550" s="4"/>
    </row>
    <row r="551" spans="7:7" x14ac:dyDescent="0.3">
      <c r="G551" s="4"/>
    </row>
    <row r="552" spans="7:7" x14ac:dyDescent="0.3">
      <c r="G552" s="4"/>
    </row>
    <row r="553" spans="7:7" x14ac:dyDescent="0.3">
      <c r="G553" s="4"/>
    </row>
    <row r="554" spans="7:7" x14ac:dyDescent="0.3">
      <c r="G554" s="4"/>
    </row>
    <row r="555" spans="7:7" x14ac:dyDescent="0.3">
      <c r="G555" s="4"/>
    </row>
    <row r="556" spans="7:7" x14ac:dyDescent="0.3">
      <c r="G556" s="4"/>
    </row>
    <row r="557" spans="7:7" x14ac:dyDescent="0.3">
      <c r="G557" s="4"/>
    </row>
    <row r="558" spans="7:7" x14ac:dyDescent="0.3">
      <c r="G558" s="4"/>
    </row>
    <row r="559" spans="7:7" x14ac:dyDescent="0.3">
      <c r="G559" s="4"/>
    </row>
    <row r="560" spans="7:7" x14ac:dyDescent="0.3">
      <c r="G560" s="4"/>
    </row>
    <row r="561" spans="7:7" x14ac:dyDescent="0.3">
      <c r="G561" s="4"/>
    </row>
    <row r="562" spans="7:7" x14ac:dyDescent="0.3">
      <c r="G562" s="4"/>
    </row>
    <row r="563" spans="7:7" x14ac:dyDescent="0.3">
      <c r="G563" s="4"/>
    </row>
    <row r="564" spans="7:7" x14ac:dyDescent="0.3">
      <c r="G564" s="4"/>
    </row>
    <row r="565" spans="7:7" x14ac:dyDescent="0.3">
      <c r="G565" s="4"/>
    </row>
    <row r="566" spans="7:7" x14ac:dyDescent="0.3">
      <c r="G566" s="4"/>
    </row>
    <row r="567" spans="7:7" x14ac:dyDescent="0.3">
      <c r="G567" s="4"/>
    </row>
    <row r="568" spans="7:7" x14ac:dyDescent="0.3">
      <c r="G568" s="4"/>
    </row>
    <row r="569" spans="7:7" x14ac:dyDescent="0.3">
      <c r="G569" s="4"/>
    </row>
    <row r="570" spans="7:7" x14ac:dyDescent="0.3">
      <c r="G570" s="4"/>
    </row>
    <row r="571" spans="7:7" x14ac:dyDescent="0.3">
      <c r="G571" s="4"/>
    </row>
    <row r="572" spans="7:7" x14ac:dyDescent="0.3">
      <c r="G572" s="4"/>
    </row>
    <row r="573" spans="7:7" x14ac:dyDescent="0.3">
      <c r="G573" s="4"/>
    </row>
    <row r="574" spans="7:7" x14ac:dyDescent="0.3">
      <c r="G574" s="4"/>
    </row>
    <row r="575" spans="7:7" x14ac:dyDescent="0.3">
      <c r="G575" s="4"/>
    </row>
    <row r="576" spans="7:7" x14ac:dyDescent="0.3">
      <c r="G576" s="4"/>
    </row>
    <row r="577" spans="7:7" x14ac:dyDescent="0.3">
      <c r="G577" s="4"/>
    </row>
    <row r="578" spans="7:7" x14ac:dyDescent="0.3">
      <c r="G578" s="4"/>
    </row>
    <row r="579" spans="7:7" x14ac:dyDescent="0.3">
      <c r="G579" s="4"/>
    </row>
    <row r="580" spans="7:7" x14ac:dyDescent="0.3">
      <c r="G580" s="4"/>
    </row>
    <row r="581" spans="7:7" x14ac:dyDescent="0.3">
      <c r="G581" s="4"/>
    </row>
    <row r="582" spans="7:7" x14ac:dyDescent="0.3">
      <c r="G582" s="4"/>
    </row>
    <row r="583" spans="7:7" x14ac:dyDescent="0.3">
      <c r="G583" s="4"/>
    </row>
    <row r="584" spans="7:7" x14ac:dyDescent="0.3">
      <c r="G584" s="4"/>
    </row>
    <row r="585" spans="7:7" x14ac:dyDescent="0.3">
      <c r="G585" s="4"/>
    </row>
    <row r="586" spans="7:7" x14ac:dyDescent="0.3">
      <c r="G586" s="4"/>
    </row>
    <row r="587" spans="7:7" x14ac:dyDescent="0.3">
      <c r="G587" s="4"/>
    </row>
    <row r="588" spans="7:7" x14ac:dyDescent="0.3">
      <c r="G588" s="4"/>
    </row>
    <row r="589" spans="7:7" x14ac:dyDescent="0.3">
      <c r="G589" s="4"/>
    </row>
    <row r="590" spans="7:7" x14ac:dyDescent="0.3">
      <c r="G590" s="4"/>
    </row>
    <row r="591" spans="7:7" x14ac:dyDescent="0.3">
      <c r="G591" s="4"/>
    </row>
    <row r="592" spans="7:7" x14ac:dyDescent="0.3">
      <c r="G592" s="4"/>
    </row>
    <row r="593" spans="7:7" x14ac:dyDescent="0.3">
      <c r="G593" s="4"/>
    </row>
    <row r="594" spans="7:7" x14ac:dyDescent="0.3">
      <c r="G594" s="4"/>
    </row>
    <row r="595" spans="7:7" x14ac:dyDescent="0.3">
      <c r="G595" s="4"/>
    </row>
    <row r="596" spans="7:7" x14ac:dyDescent="0.3">
      <c r="G596" s="4"/>
    </row>
    <row r="597" spans="7:7" x14ac:dyDescent="0.3">
      <c r="G597" s="4"/>
    </row>
    <row r="598" spans="7:7" x14ac:dyDescent="0.3">
      <c r="G598" s="4"/>
    </row>
    <row r="599" spans="7:7" x14ac:dyDescent="0.3">
      <c r="G599" s="4"/>
    </row>
    <row r="600" spans="7:7" x14ac:dyDescent="0.3">
      <c r="G600" s="4"/>
    </row>
    <row r="601" spans="7:7" x14ac:dyDescent="0.3">
      <c r="G601" s="4"/>
    </row>
    <row r="602" spans="7:7" x14ac:dyDescent="0.3">
      <c r="G602" s="4"/>
    </row>
    <row r="603" spans="7:7" x14ac:dyDescent="0.3">
      <c r="G603" s="4"/>
    </row>
    <row r="604" spans="7:7" x14ac:dyDescent="0.3">
      <c r="G604" s="4"/>
    </row>
    <row r="605" spans="7:7" x14ac:dyDescent="0.3">
      <c r="G605" s="4"/>
    </row>
    <row r="606" spans="7:7" x14ac:dyDescent="0.3">
      <c r="G606" s="4"/>
    </row>
    <row r="607" spans="7:7" x14ac:dyDescent="0.3">
      <c r="G607" s="4"/>
    </row>
    <row r="608" spans="7:7" x14ac:dyDescent="0.3">
      <c r="G608" s="4"/>
    </row>
    <row r="609" spans="7:7" x14ac:dyDescent="0.3">
      <c r="G609" s="4"/>
    </row>
    <row r="610" spans="7:7" x14ac:dyDescent="0.3">
      <c r="G610" s="4"/>
    </row>
    <row r="611" spans="7:7" x14ac:dyDescent="0.3">
      <c r="G611" s="4"/>
    </row>
    <row r="612" spans="7:7" x14ac:dyDescent="0.3">
      <c r="G612" s="4"/>
    </row>
    <row r="613" spans="7:7" x14ac:dyDescent="0.3">
      <c r="G613" s="4"/>
    </row>
    <row r="614" spans="7:7" x14ac:dyDescent="0.3">
      <c r="G614" s="4"/>
    </row>
    <row r="615" spans="7:7" x14ac:dyDescent="0.3">
      <c r="G615" s="4"/>
    </row>
    <row r="616" spans="7:7" x14ac:dyDescent="0.3">
      <c r="G616" s="4"/>
    </row>
    <row r="617" spans="7:7" x14ac:dyDescent="0.3">
      <c r="G617" s="4"/>
    </row>
    <row r="618" spans="7:7" x14ac:dyDescent="0.3">
      <c r="G618" s="4"/>
    </row>
    <row r="619" spans="7:7" x14ac:dyDescent="0.3">
      <c r="G619" s="4"/>
    </row>
    <row r="620" spans="7:7" x14ac:dyDescent="0.3">
      <c r="G620" s="4"/>
    </row>
    <row r="621" spans="7:7" x14ac:dyDescent="0.3">
      <c r="G621" s="4"/>
    </row>
    <row r="622" spans="7:7" x14ac:dyDescent="0.3">
      <c r="G622" s="4"/>
    </row>
    <row r="623" spans="7:7" x14ac:dyDescent="0.3">
      <c r="G623" s="4"/>
    </row>
    <row r="624" spans="7:7" x14ac:dyDescent="0.3">
      <c r="G624" s="4"/>
    </row>
    <row r="625" spans="7:7" x14ac:dyDescent="0.3">
      <c r="G625" s="4"/>
    </row>
    <row r="626" spans="7:7" x14ac:dyDescent="0.3">
      <c r="G626" s="4"/>
    </row>
    <row r="627" spans="7:7" x14ac:dyDescent="0.3">
      <c r="G627" s="4"/>
    </row>
    <row r="628" spans="7:7" x14ac:dyDescent="0.3">
      <c r="G628" s="4"/>
    </row>
    <row r="629" spans="7:7" x14ac:dyDescent="0.3">
      <c r="G629" s="4"/>
    </row>
    <row r="630" spans="7:7" x14ac:dyDescent="0.3">
      <c r="G630" s="4"/>
    </row>
    <row r="631" spans="7:7" x14ac:dyDescent="0.3">
      <c r="G631" s="4"/>
    </row>
    <row r="632" spans="7:7" x14ac:dyDescent="0.3">
      <c r="G632" s="4"/>
    </row>
    <row r="633" spans="7:7" x14ac:dyDescent="0.3">
      <c r="G633" s="4"/>
    </row>
    <row r="634" spans="7:7" x14ac:dyDescent="0.3">
      <c r="G634" s="4"/>
    </row>
    <row r="635" spans="7:7" x14ac:dyDescent="0.3">
      <c r="G635" s="4"/>
    </row>
    <row r="636" spans="7:7" x14ac:dyDescent="0.3">
      <c r="G636" s="4"/>
    </row>
    <row r="637" spans="7:7" x14ac:dyDescent="0.3">
      <c r="G637" s="4"/>
    </row>
    <row r="638" spans="7:7" x14ac:dyDescent="0.3">
      <c r="G638" s="4"/>
    </row>
    <row r="639" spans="7:7" x14ac:dyDescent="0.3">
      <c r="G639" s="4"/>
    </row>
    <row r="640" spans="7:7" x14ac:dyDescent="0.3">
      <c r="G640" s="4"/>
    </row>
    <row r="641" spans="7:7" x14ac:dyDescent="0.3">
      <c r="G641" s="4"/>
    </row>
    <row r="642" spans="7:7" x14ac:dyDescent="0.3">
      <c r="G642" s="4"/>
    </row>
    <row r="643" spans="7:7" x14ac:dyDescent="0.3">
      <c r="G643" s="4"/>
    </row>
    <row r="644" spans="7:7" x14ac:dyDescent="0.3">
      <c r="G644" s="4"/>
    </row>
    <row r="645" spans="7:7" x14ac:dyDescent="0.3">
      <c r="G645" s="4"/>
    </row>
    <row r="646" spans="7:7" x14ac:dyDescent="0.3">
      <c r="G646" s="4"/>
    </row>
    <row r="647" spans="7:7" x14ac:dyDescent="0.3">
      <c r="G647" s="4"/>
    </row>
    <row r="648" spans="7:7" x14ac:dyDescent="0.3">
      <c r="G648" s="4"/>
    </row>
    <row r="649" spans="7:7" x14ac:dyDescent="0.3">
      <c r="G649" s="4"/>
    </row>
    <row r="650" spans="7:7" x14ac:dyDescent="0.3">
      <c r="G650" s="4"/>
    </row>
    <row r="651" spans="7:7" x14ac:dyDescent="0.3">
      <c r="G651" s="4"/>
    </row>
    <row r="652" spans="7:7" x14ac:dyDescent="0.3">
      <c r="G652" s="4"/>
    </row>
    <row r="653" spans="7:7" x14ac:dyDescent="0.3">
      <c r="G653" s="4"/>
    </row>
    <row r="654" spans="7:7" x14ac:dyDescent="0.3">
      <c r="G654" s="4"/>
    </row>
    <row r="655" spans="7:7" x14ac:dyDescent="0.3">
      <c r="G655" s="4"/>
    </row>
    <row r="656" spans="7:7" x14ac:dyDescent="0.3">
      <c r="G656" s="4"/>
    </row>
    <row r="657" spans="7:7" x14ac:dyDescent="0.3">
      <c r="G657" s="4"/>
    </row>
    <row r="658" spans="7:7" x14ac:dyDescent="0.3">
      <c r="G658" s="4"/>
    </row>
    <row r="659" spans="7:7" x14ac:dyDescent="0.3">
      <c r="G659" s="4"/>
    </row>
    <row r="660" spans="7:7" x14ac:dyDescent="0.3">
      <c r="G660" s="4"/>
    </row>
    <row r="661" spans="7:7" x14ac:dyDescent="0.3">
      <c r="G661" s="4"/>
    </row>
    <row r="662" spans="7:7" x14ac:dyDescent="0.3">
      <c r="G662" s="4"/>
    </row>
    <row r="663" spans="7:7" x14ac:dyDescent="0.3">
      <c r="G663" s="4"/>
    </row>
    <row r="664" spans="7:7" x14ac:dyDescent="0.3">
      <c r="G664" s="4"/>
    </row>
    <row r="665" spans="7:7" x14ac:dyDescent="0.3">
      <c r="G665" s="4"/>
    </row>
    <row r="666" spans="7:7" x14ac:dyDescent="0.3">
      <c r="G666" s="4"/>
    </row>
    <row r="667" spans="7:7" x14ac:dyDescent="0.3">
      <c r="G667" s="4"/>
    </row>
    <row r="668" spans="7:7" x14ac:dyDescent="0.3">
      <c r="G668" s="4"/>
    </row>
    <row r="669" spans="7:7" x14ac:dyDescent="0.3">
      <c r="G669" s="4"/>
    </row>
    <row r="670" spans="7:7" x14ac:dyDescent="0.3">
      <c r="G670" s="4"/>
    </row>
    <row r="671" spans="7:7" x14ac:dyDescent="0.3">
      <c r="G671" s="4"/>
    </row>
    <row r="672" spans="7:7" x14ac:dyDescent="0.3">
      <c r="G672" s="4"/>
    </row>
    <row r="673" spans="7:7" x14ac:dyDescent="0.3">
      <c r="G673" s="4"/>
    </row>
    <row r="674" spans="7:7" x14ac:dyDescent="0.3">
      <c r="G674" s="4"/>
    </row>
    <row r="675" spans="7:7" x14ac:dyDescent="0.3">
      <c r="G675" s="4"/>
    </row>
    <row r="676" spans="7:7" x14ac:dyDescent="0.3">
      <c r="G676" s="4"/>
    </row>
    <row r="677" spans="7:7" x14ac:dyDescent="0.3">
      <c r="G677" s="4"/>
    </row>
    <row r="678" spans="7:7" x14ac:dyDescent="0.3">
      <c r="G678" s="4"/>
    </row>
    <row r="679" spans="7:7" x14ac:dyDescent="0.3">
      <c r="G679" s="4"/>
    </row>
    <row r="680" spans="7:7" x14ac:dyDescent="0.3">
      <c r="G680" s="4"/>
    </row>
    <row r="681" spans="7:7" x14ac:dyDescent="0.3">
      <c r="G681" s="4"/>
    </row>
    <row r="682" spans="7:7" x14ac:dyDescent="0.3">
      <c r="G682" s="4"/>
    </row>
    <row r="683" spans="7:7" x14ac:dyDescent="0.3">
      <c r="G683" s="4"/>
    </row>
    <row r="684" spans="7:7" x14ac:dyDescent="0.3">
      <c r="G684" s="4"/>
    </row>
    <row r="685" spans="7:7" x14ac:dyDescent="0.3">
      <c r="G685" s="4"/>
    </row>
    <row r="686" spans="7:7" x14ac:dyDescent="0.3">
      <c r="G686" s="4"/>
    </row>
    <row r="687" spans="7:7" x14ac:dyDescent="0.3">
      <c r="G687" s="4"/>
    </row>
    <row r="688" spans="7:7" x14ac:dyDescent="0.3">
      <c r="G688" s="4"/>
    </row>
    <row r="689" spans="7:7" x14ac:dyDescent="0.3">
      <c r="G689" s="4"/>
    </row>
    <row r="690" spans="7:7" x14ac:dyDescent="0.3">
      <c r="G690" s="4"/>
    </row>
    <row r="691" spans="7:7" x14ac:dyDescent="0.3">
      <c r="G691" s="4"/>
    </row>
    <row r="692" spans="7:7" x14ac:dyDescent="0.3">
      <c r="G692" s="4"/>
    </row>
    <row r="693" spans="7:7" x14ac:dyDescent="0.3">
      <c r="G693" s="4"/>
    </row>
    <row r="694" spans="7:7" x14ac:dyDescent="0.3">
      <c r="G694" s="4"/>
    </row>
    <row r="695" spans="7:7" x14ac:dyDescent="0.3">
      <c r="G695" s="4"/>
    </row>
    <row r="696" spans="7:7" x14ac:dyDescent="0.3">
      <c r="G696" s="4"/>
    </row>
    <row r="697" spans="7:7" x14ac:dyDescent="0.3">
      <c r="G697" s="4"/>
    </row>
    <row r="698" spans="7:7" x14ac:dyDescent="0.3">
      <c r="G698" s="4"/>
    </row>
    <row r="699" spans="7:7" x14ac:dyDescent="0.3">
      <c r="G699" s="4"/>
    </row>
    <row r="700" spans="7:7" x14ac:dyDescent="0.3">
      <c r="G700" s="4"/>
    </row>
    <row r="701" spans="7:7" x14ac:dyDescent="0.3">
      <c r="G701" s="4"/>
    </row>
    <row r="702" spans="7:7" x14ac:dyDescent="0.3">
      <c r="G702" s="4"/>
    </row>
    <row r="703" spans="7:7" x14ac:dyDescent="0.3">
      <c r="G703" s="4"/>
    </row>
    <row r="704" spans="7:7" x14ac:dyDescent="0.3">
      <c r="G704" s="4"/>
    </row>
    <row r="705" spans="7:7" x14ac:dyDescent="0.3">
      <c r="G705" s="4"/>
    </row>
    <row r="706" spans="7:7" x14ac:dyDescent="0.3">
      <c r="G706" s="4"/>
    </row>
    <row r="707" spans="7:7" x14ac:dyDescent="0.3">
      <c r="G707" s="4"/>
    </row>
    <row r="708" spans="7:7" x14ac:dyDescent="0.3">
      <c r="G708" s="4"/>
    </row>
    <row r="709" spans="7:7" x14ac:dyDescent="0.3">
      <c r="G709" s="4"/>
    </row>
    <row r="710" spans="7:7" x14ac:dyDescent="0.3">
      <c r="G710" s="4"/>
    </row>
    <row r="711" spans="7:7" x14ac:dyDescent="0.3">
      <c r="G711" s="4"/>
    </row>
    <row r="712" spans="7:7" x14ac:dyDescent="0.3">
      <c r="G712" s="4"/>
    </row>
    <row r="713" spans="7:7" x14ac:dyDescent="0.3">
      <c r="G713" s="4"/>
    </row>
    <row r="714" spans="7:7" x14ac:dyDescent="0.3">
      <c r="G714" s="4"/>
    </row>
    <row r="715" spans="7:7" x14ac:dyDescent="0.3">
      <c r="G715" s="4"/>
    </row>
    <row r="716" spans="7:7" x14ac:dyDescent="0.3">
      <c r="G716" s="4"/>
    </row>
    <row r="717" spans="7:7" x14ac:dyDescent="0.3">
      <c r="G717" s="4"/>
    </row>
    <row r="718" spans="7:7" x14ac:dyDescent="0.3">
      <c r="G718" s="4"/>
    </row>
    <row r="719" spans="7:7" x14ac:dyDescent="0.3">
      <c r="G719" s="4"/>
    </row>
    <row r="720" spans="7:7" x14ac:dyDescent="0.3">
      <c r="G720" s="4"/>
    </row>
    <row r="721" spans="7:7" x14ac:dyDescent="0.3">
      <c r="G721" s="4"/>
    </row>
    <row r="722" spans="7:7" x14ac:dyDescent="0.3">
      <c r="G722" s="4"/>
    </row>
    <row r="723" spans="7:7" x14ac:dyDescent="0.3">
      <c r="G723" s="4"/>
    </row>
    <row r="724" spans="7:7" x14ac:dyDescent="0.3">
      <c r="G724" s="4"/>
    </row>
    <row r="725" spans="7:7" x14ac:dyDescent="0.3">
      <c r="G725" s="4"/>
    </row>
    <row r="726" spans="7:7" x14ac:dyDescent="0.3">
      <c r="G726" s="4"/>
    </row>
    <row r="727" spans="7:7" x14ac:dyDescent="0.3">
      <c r="G727" s="4"/>
    </row>
    <row r="728" spans="7:7" x14ac:dyDescent="0.3">
      <c r="G728" s="4"/>
    </row>
    <row r="729" spans="7:7" x14ac:dyDescent="0.3">
      <c r="G729" s="4"/>
    </row>
    <row r="730" spans="7:7" x14ac:dyDescent="0.3">
      <c r="G730" s="4"/>
    </row>
    <row r="731" spans="7:7" x14ac:dyDescent="0.3">
      <c r="G731" s="4"/>
    </row>
    <row r="732" spans="7:7" x14ac:dyDescent="0.3">
      <c r="G732" s="4"/>
    </row>
    <row r="733" spans="7:7" x14ac:dyDescent="0.3">
      <c r="G733" s="4"/>
    </row>
    <row r="734" spans="7:7" x14ac:dyDescent="0.3">
      <c r="G734" s="4"/>
    </row>
    <row r="735" spans="7:7" x14ac:dyDescent="0.3">
      <c r="G735" s="4"/>
    </row>
    <row r="736" spans="7:7" x14ac:dyDescent="0.3">
      <c r="G736" s="4"/>
    </row>
    <row r="737" spans="7:7" x14ac:dyDescent="0.3">
      <c r="G737" s="4"/>
    </row>
    <row r="738" spans="7:7" x14ac:dyDescent="0.3">
      <c r="G738" s="4"/>
    </row>
    <row r="739" spans="7:7" x14ac:dyDescent="0.3">
      <c r="G739" s="4"/>
    </row>
    <row r="740" spans="7:7" x14ac:dyDescent="0.3">
      <c r="G740" s="4"/>
    </row>
    <row r="741" spans="7:7" x14ac:dyDescent="0.3">
      <c r="G741" s="4"/>
    </row>
    <row r="742" spans="7:7" x14ac:dyDescent="0.3">
      <c r="G742" s="4"/>
    </row>
    <row r="743" spans="7:7" x14ac:dyDescent="0.3">
      <c r="G743" s="4"/>
    </row>
    <row r="744" spans="7:7" x14ac:dyDescent="0.3">
      <c r="G744" s="4"/>
    </row>
    <row r="745" spans="7:7" x14ac:dyDescent="0.3">
      <c r="G745" s="4"/>
    </row>
    <row r="746" spans="7:7" x14ac:dyDescent="0.3">
      <c r="G746" s="4"/>
    </row>
    <row r="747" spans="7:7" x14ac:dyDescent="0.3">
      <c r="G747" s="4"/>
    </row>
    <row r="748" spans="7:7" x14ac:dyDescent="0.3">
      <c r="G748" s="4"/>
    </row>
    <row r="749" spans="7:7" x14ac:dyDescent="0.3">
      <c r="G749" s="4"/>
    </row>
    <row r="750" spans="7:7" x14ac:dyDescent="0.3">
      <c r="G750" s="4"/>
    </row>
    <row r="751" spans="7:7" x14ac:dyDescent="0.3">
      <c r="G751" s="4"/>
    </row>
    <row r="752" spans="7:7" x14ac:dyDescent="0.3">
      <c r="G752" s="4"/>
    </row>
    <row r="753" spans="7:7" x14ac:dyDescent="0.3">
      <c r="G753" s="4"/>
    </row>
    <row r="754" spans="7:7" x14ac:dyDescent="0.3">
      <c r="G754" s="4"/>
    </row>
    <row r="755" spans="7:7" x14ac:dyDescent="0.3">
      <c r="G755" s="4"/>
    </row>
    <row r="756" spans="7:7" x14ac:dyDescent="0.3">
      <c r="G756" s="4"/>
    </row>
    <row r="757" spans="7:7" x14ac:dyDescent="0.3">
      <c r="G757" s="4"/>
    </row>
    <row r="758" spans="7:7" x14ac:dyDescent="0.3">
      <c r="G758" s="4"/>
    </row>
    <row r="759" spans="7:7" x14ac:dyDescent="0.3">
      <c r="G759" s="4"/>
    </row>
    <row r="760" spans="7:7" x14ac:dyDescent="0.3">
      <c r="G760" s="4"/>
    </row>
    <row r="761" spans="7:7" x14ac:dyDescent="0.3">
      <c r="G761" s="4"/>
    </row>
    <row r="762" spans="7:7" x14ac:dyDescent="0.3">
      <c r="G762" s="4"/>
    </row>
    <row r="763" spans="7:7" x14ac:dyDescent="0.3">
      <c r="G763" s="4"/>
    </row>
    <row r="764" spans="7:7" x14ac:dyDescent="0.3">
      <c r="G764" s="4"/>
    </row>
    <row r="765" spans="7:7" x14ac:dyDescent="0.3">
      <c r="G765" s="4"/>
    </row>
    <row r="766" spans="7:7" x14ac:dyDescent="0.3">
      <c r="G766" s="4"/>
    </row>
    <row r="767" spans="7:7" x14ac:dyDescent="0.3">
      <c r="G767" s="4"/>
    </row>
    <row r="768" spans="7:7" x14ac:dyDescent="0.3">
      <c r="G768" s="4"/>
    </row>
    <row r="769" spans="7:7" x14ac:dyDescent="0.3">
      <c r="G769" s="4"/>
    </row>
    <row r="770" spans="7:7" x14ac:dyDescent="0.3">
      <c r="G770" s="4"/>
    </row>
    <row r="771" spans="7:7" x14ac:dyDescent="0.3">
      <c r="G771" s="4"/>
    </row>
    <row r="772" spans="7:7" x14ac:dyDescent="0.3">
      <c r="G772" s="4"/>
    </row>
    <row r="773" spans="7:7" x14ac:dyDescent="0.3">
      <c r="G773" s="4"/>
    </row>
    <row r="774" spans="7:7" x14ac:dyDescent="0.3">
      <c r="G774" s="4"/>
    </row>
    <row r="775" spans="7:7" x14ac:dyDescent="0.3">
      <c r="G775" s="4"/>
    </row>
    <row r="776" spans="7:7" x14ac:dyDescent="0.3">
      <c r="G776" s="4"/>
    </row>
    <row r="777" spans="7:7" x14ac:dyDescent="0.3">
      <c r="G777" s="4"/>
    </row>
    <row r="778" spans="7:7" x14ac:dyDescent="0.3">
      <c r="G778" s="4"/>
    </row>
    <row r="779" spans="7:7" x14ac:dyDescent="0.3">
      <c r="G779" s="4"/>
    </row>
    <row r="780" spans="7:7" x14ac:dyDescent="0.3">
      <c r="G780" s="4"/>
    </row>
    <row r="781" spans="7:7" x14ac:dyDescent="0.3">
      <c r="G781" s="4"/>
    </row>
    <row r="782" spans="7:7" x14ac:dyDescent="0.3">
      <c r="G782" s="4"/>
    </row>
    <row r="783" spans="7:7" x14ac:dyDescent="0.3">
      <c r="G783" s="4"/>
    </row>
    <row r="784" spans="7:7" x14ac:dyDescent="0.3">
      <c r="G784" s="4"/>
    </row>
    <row r="785" spans="7:7" x14ac:dyDescent="0.3">
      <c r="G785" s="4"/>
    </row>
    <row r="786" spans="7:7" x14ac:dyDescent="0.3">
      <c r="G786" s="4"/>
    </row>
    <row r="787" spans="7:7" x14ac:dyDescent="0.3">
      <c r="G787" s="4"/>
    </row>
    <row r="788" spans="7:7" x14ac:dyDescent="0.3">
      <c r="G788" s="4"/>
    </row>
    <row r="789" spans="7:7" x14ac:dyDescent="0.3">
      <c r="G789" s="4"/>
    </row>
    <row r="790" spans="7:7" x14ac:dyDescent="0.3">
      <c r="G790" s="4"/>
    </row>
    <row r="791" spans="7:7" x14ac:dyDescent="0.3">
      <c r="G791" s="4"/>
    </row>
    <row r="792" spans="7:7" x14ac:dyDescent="0.3">
      <c r="G792" s="4"/>
    </row>
    <row r="793" spans="7:7" x14ac:dyDescent="0.3">
      <c r="G793" s="4"/>
    </row>
    <row r="794" spans="7:7" x14ac:dyDescent="0.3">
      <c r="G794" s="4"/>
    </row>
    <row r="795" spans="7:7" x14ac:dyDescent="0.3">
      <c r="G795" s="4"/>
    </row>
    <row r="796" spans="7:7" x14ac:dyDescent="0.3">
      <c r="G796" s="4"/>
    </row>
    <row r="797" spans="7:7" x14ac:dyDescent="0.3">
      <c r="G797" s="4"/>
    </row>
    <row r="798" spans="7:7" x14ac:dyDescent="0.3">
      <c r="G798" s="4"/>
    </row>
    <row r="799" spans="7:7" x14ac:dyDescent="0.3">
      <c r="G799" s="4"/>
    </row>
    <row r="800" spans="7:7" x14ac:dyDescent="0.3">
      <c r="G800" s="4"/>
    </row>
    <row r="801" spans="7:7" x14ac:dyDescent="0.3">
      <c r="G801" s="4"/>
    </row>
    <row r="802" spans="7:7" x14ac:dyDescent="0.3">
      <c r="G802" s="4"/>
    </row>
    <row r="803" spans="7:7" x14ac:dyDescent="0.3">
      <c r="G803" s="4"/>
    </row>
    <row r="804" spans="7:7" x14ac:dyDescent="0.3">
      <c r="G804" s="4"/>
    </row>
    <row r="805" spans="7:7" x14ac:dyDescent="0.3">
      <c r="G805" s="4"/>
    </row>
    <row r="806" spans="7:7" x14ac:dyDescent="0.3">
      <c r="G806" s="4"/>
    </row>
    <row r="807" spans="7:7" x14ac:dyDescent="0.3">
      <c r="G807" s="4"/>
    </row>
    <row r="808" spans="7:7" x14ac:dyDescent="0.3">
      <c r="G808" s="4"/>
    </row>
    <row r="809" spans="7:7" x14ac:dyDescent="0.3">
      <c r="G809" s="4"/>
    </row>
    <row r="810" spans="7:7" x14ac:dyDescent="0.3">
      <c r="G810" s="4"/>
    </row>
    <row r="811" spans="7:7" x14ac:dyDescent="0.3">
      <c r="G811" s="4"/>
    </row>
    <row r="812" spans="7:7" x14ac:dyDescent="0.3">
      <c r="G812" s="4"/>
    </row>
    <row r="813" spans="7:7" x14ac:dyDescent="0.3">
      <c r="G813" s="4"/>
    </row>
    <row r="814" spans="7:7" x14ac:dyDescent="0.3">
      <c r="G814" s="4"/>
    </row>
    <row r="815" spans="7:7" x14ac:dyDescent="0.3">
      <c r="G815" s="4"/>
    </row>
    <row r="816" spans="7:7" x14ac:dyDescent="0.3">
      <c r="G816" s="4"/>
    </row>
    <row r="817" spans="7:7" x14ac:dyDescent="0.3">
      <c r="G817" s="4"/>
    </row>
    <row r="818" spans="7:7" x14ac:dyDescent="0.3">
      <c r="G818" s="4"/>
    </row>
    <row r="819" spans="7:7" x14ac:dyDescent="0.3">
      <c r="G819" s="4"/>
    </row>
    <row r="820" spans="7:7" x14ac:dyDescent="0.3">
      <c r="G820" s="4"/>
    </row>
    <row r="821" spans="7:7" x14ac:dyDescent="0.3">
      <c r="G821" s="4"/>
    </row>
    <row r="822" spans="7:7" x14ac:dyDescent="0.3">
      <c r="G822" s="4"/>
    </row>
    <row r="823" spans="7:7" x14ac:dyDescent="0.3">
      <c r="G823" s="4"/>
    </row>
    <row r="824" spans="7:7" x14ac:dyDescent="0.3">
      <c r="G824" s="4"/>
    </row>
    <row r="825" spans="7:7" x14ac:dyDescent="0.3">
      <c r="G825" s="4"/>
    </row>
    <row r="826" spans="7:7" x14ac:dyDescent="0.3">
      <c r="G826" s="4"/>
    </row>
    <row r="827" spans="7:7" x14ac:dyDescent="0.3">
      <c r="G827" s="4"/>
    </row>
    <row r="828" spans="7:7" x14ac:dyDescent="0.3">
      <c r="G828" s="4"/>
    </row>
    <row r="829" spans="7:7" x14ac:dyDescent="0.3">
      <c r="G829" s="4"/>
    </row>
    <row r="830" spans="7:7" x14ac:dyDescent="0.3">
      <c r="G830" s="4"/>
    </row>
    <row r="831" spans="7:7" x14ac:dyDescent="0.3">
      <c r="G831" s="4"/>
    </row>
    <row r="832" spans="7:7" x14ac:dyDescent="0.3">
      <c r="G832" s="4"/>
    </row>
    <row r="833" spans="7:7" x14ac:dyDescent="0.3">
      <c r="G833" s="4"/>
    </row>
    <row r="834" spans="7:7" x14ac:dyDescent="0.3">
      <c r="G834" s="4"/>
    </row>
    <row r="835" spans="7:7" x14ac:dyDescent="0.3">
      <c r="G835" s="4"/>
    </row>
    <row r="836" spans="7:7" x14ac:dyDescent="0.3">
      <c r="G836" s="4"/>
    </row>
    <row r="837" spans="7:7" x14ac:dyDescent="0.3">
      <c r="G837" s="4"/>
    </row>
    <row r="838" spans="7:7" x14ac:dyDescent="0.3">
      <c r="G838" s="4"/>
    </row>
    <row r="839" spans="7:7" x14ac:dyDescent="0.3">
      <c r="G839" s="4"/>
    </row>
    <row r="840" spans="7:7" x14ac:dyDescent="0.3">
      <c r="G840" s="4"/>
    </row>
    <row r="841" spans="7:7" x14ac:dyDescent="0.3">
      <c r="G841" s="4"/>
    </row>
    <row r="842" spans="7:7" x14ac:dyDescent="0.3">
      <c r="G842" s="4"/>
    </row>
    <row r="843" spans="7:7" x14ac:dyDescent="0.3">
      <c r="G843" s="4"/>
    </row>
    <row r="844" spans="7:7" x14ac:dyDescent="0.3">
      <c r="G844" s="4"/>
    </row>
    <row r="845" spans="7:7" x14ac:dyDescent="0.3">
      <c r="G845" s="4"/>
    </row>
    <row r="846" spans="7:7" x14ac:dyDescent="0.3">
      <c r="G846" s="4"/>
    </row>
    <row r="847" spans="7:7" x14ac:dyDescent="0.3">
      <c r="G847" s="4"/>
    </row>
    <row r="848" spans="7:7" x14ac:dyDescent="0.3">
      <c r="G848" s="4"/>
    </row>
    <row r="849" spans="7:7" x14ac:dyDescent="0.3">
      <c r="G849" s="4"/>
    </row>
    <row r="850" spans="7:7" x14ac:dyDescent="0.3">
      <c r="G850" s="4"/>
    </row>
    <row r="851" spans="7:7" x14ac:dyDescent="0.3">
      <c r="G851" s="4"/>
    </row>
    <row r="852" spans="7:7" x14ac:dyDescent="0.3">
      <c r="G852" s="4"/>
    </row>
    <row r="853" spans="7:7" x14ac:dyDescent="0.3">
      <c r="G853" s="4"/>
    </row>
    <row r="854" spans="7:7" x14ac:dyDescent="0.3">
      <c r="G854" s="4"/>
    </row>
    <row r="855" spans="7:7" x14ac:dyDescent="0.3">
      <c r="G855" s="4"/>
    </row>
    <row r="856" spans="7:7" x14ac:dyDescent="0.3">
      <c r="G856" s="4"/>
    </row>
    <row r="857" spans="7:7" x14ac:dyDescent="0.3">
      <c r="G857" s="4"/>
    </row>
    <row r="858" spans="7:7" x14ac:dyDescent="0.3">
      <c r="G858" s="4"/>
    </row>
    <row r="859" spans="7:7" x14ac:dyDescent="0.3">
      <c r="G859" s="4"/>
    </row>
    <row r="860" spans="7:7" x14ac:dyDescent="0.3">
      <c r="G860" s="4"/>
    </row>
    <row r="861" spans="7:7" x14ac:dyDescent="0.3">
      <c r="G861" s="4"/>
    </row>
    <row r="862" spans="7:7" x14ac:dyDescent="0.3">
      <c r="G862" s="4"/>
    </row>
    <row r="863" spans="7:7" x14ac:dyDescent="0.3">
      <c r="G863" s="4"/>
    </row>
    <row r="864" spans="7:7" x14ac:dyDescent="0.3">
      <c r="G864" s="4"/>
    </row>
    <row r="865" spans="7:7" x14ac:dyDescent="0.3">
      <c r="G865" s="4"/>
    </row>
    <row r="866" spans="7:7" x14ac:dyDescent="0.3">
      <c r="G866" s="4"/>
    </row>
    <row r="867" spans="7:7" x14ac:dyDescent="0.3">
      <c r="G867" s="4"/>
    </row>
    <row r="868" spans="7:7" x14ac:dyDescent="0.3">
      <c r="G868" s="4"/>
    </row>
    <row r="869" spans="7:7" x14ac:dyDescent="0.3">
      <c r="G869" s="4"/>
    </row>
    <row r="870" spans="7:7" x14ac:dyDescent="0.3">
      <c r="G870" s="4"/>
    </row>
    <row r="871" spans="7:7" x14ac:dyDescent="0.3">
      <c r="G871" s="4"/>
    </row>
    <row r="872" spans="7:7" x14ac:dyDescent="0.3">
      <c r="G872" s="4"/>
    </row>
    <row r="873" spans="7:7" x14ac:dyDescent="0.3">
      <c r="G873" s="4"/>
    </row>
    <row r="874" spans="7:7" x14ac:dyDescent="0.3">
      <c r="G874" s="4"/>
    </row>
    <row r="875" spans="7:7" x14ac:dyDescent="0.3">
      <c r="G875" s="4"/>
    </row>
    <row r="876" spans="7:7" x14ac:dyDescent="0.3">
      <c r="G876" s="4"/>
    </row>
    <row r="877" spans="7:7" x14ac:dyDescent="0.3">
      <c r="G877" s="4"/>
    </row>
    <row r="878" spans="7:7" x14ac:dyDescent="0.3">
      <c r="G878" s="4"/>
    </row>
    <row r="879" spans="7:7" x14ac:dyDescent="0.3">
      <c r="G879" s="4"/>
    </row>
    <row r="880" spans="7:7" x14ac:dyDescent="0.3">
      <c r="G880" s="4"/>
    </row>
    <row r="881" spans="7:7" x14ac:dyDescent="0.3">
      <c r="G881" s="4"/>
    </row>
    <row r="882" spans="7:7" x14ac:dyDescent="0.3">
      <c r="G882" s="4"/>
    </row>
    <row r="883" spans="7:7" x14ac:dyDescent="0.3">
      <c r="G883" s="4"/>
    </row>
    <row r="884" spans="7:7" x14ac:dyDescent="0.3">
      <c r="G884" s="4"/>
    </row>
    <row r="885" spans="7:7" x14ac:dyDescent="0.3">
      <c r="G885" s="4"/>
    </row>
    <row r="886" spans="7:7" x14ac:dyDescent="0.3">
      <c r="G886" s="4"/>
    </row>
    <row r="887" spans="7:7" x14ac:dyDescent="0.3">
      <c r="G887" s="4"/>
    </row>
    <row r="888" spans="7:7" x14ac:dyDescent="0.3">
      <c r="G888" s="4"/>
    </row>
    <row r="889" spans="7:7" x14ac:dyDescent="0.3">
      <c r="G889" s="4"/>
    </row>
    <row r="890" spans="7:7" x14ac:dyDescent="0.3">
      <c r="G890" s="4"/>
    </row>
    <row r="891" spans="7:7" x14ac:dyDescent="0.3">
      <c r="G891" s="4"/>
    </row>
    <row r="892" spans="7:7" x14ac:dyDescent="0.3">
      <c r="G892" s="4"/>
    </row>
    <row r="893" spans="7:7" x14ac:dyDescent="0.3">
      <c r="G893" s="4"/>
    </row>
    <row r="894" spans="7:7" x14ac:dyDescent="0.3">
      <c r="G894" s="4"/>
    </row>
    <row r="895" spans="7:7" x14ac:dyDescent="0.3">
      <c r="G895" s="4"/>
    </row>
    <row r="896" spans="7:7" x14ac:dyDescent="0.3">
      <c r="G896" s="4"/>
    </row>
    <row r="897" spans="7:7" x14ac:dyDescent="0.3">
      <c r="G897" s="4"/>
    </row>
    <row r="898" spans="7:7" x14ac:dyDescent="0.3">
      <c r="G898" s="4"/>
    </row>
    <row r="899" spans="7:7" x14ac:dyDescent="0.3">
      <c r="G899" s="4"/>
    </row>
    <row r="900" spans="7:7" x14ac:dyDescent="0.3">
      <c r="G900" s="4"/>
    </row>
    <row r="901" spans="7:7" x14ac:dyDescent="0.3">
      <c r="G901" s="4"/>
    </row>
    <row r="902" spans="7:7" x14ac:dyDescent="0.3">
      <c r="G902" s="4"/>
    </row>
    <row r="903" spans="7:7" x14ac:dyDescent="0.3">
      <c r="G903" s="4"/>
    </row>
    <row r="904" spans="7:7" x14ac:dyDescent="0.3">
      <c r="G904" s="4"/>
    </row>
    <row r="905" spans="7:7" x14ac:dyDescent="0.3">
      <c r="G905" s="4"/>
    </row>
    <row r="906" spans="7:7" x14ac:dyDescent="0.3">
      <c r="G906" s="4"/>
    </row>
    <row r="907" spans="7:7" x14ac:dyDescent="0.3">
      <c r="G907" s="4"/>
    </row>
    <row r="908" spans="7:7" x14ac:dyDescent="0.3">
      <c r="G908" s="4"/>
    </row>
    <row r="909" spans="7:7" x14ac:dyDescent="0.3">
      <c r="G909" s="4"/>
    </row>
    <row r="910" spans="7:7" x14ac:dyDescent="0.3">
      <c r="G910" s="4"/>
    </row>
    <row r="911" spans="7:7" x14ac:dyDescent="0.3">
      <c r="G911" s="4"/>
    </row>
    <row r="912" spans="7:7" x14ac:dyDescent="0.3">
      <c r="G912" s="4"/>
    </row>
    <row r="913" spans="7:7" x14ac:dyDescent="0.3">
      <c r="G913" s="4"/>
    </row>
    <row r="914" spans="7:7" x14ac:dyDescent="0.3">
      <c r="G914" s="4"/>
    </row>
    <row r="915" spans="7:7" x14ac:dyDescent="0.3">
      <c r="G915" s="4"/>
    </row>
    <row r="916" spans="7:7" x14ac:dyDescent="0.3">
      <c r="G916" s="4"/>
    </row>
    <row r="917" spans="7:7" x14ac:dyDescent="0.3">
      <c r="G917" s="4"/>
    </row>
    <row r="918" spans="7:7" x14ac:dyDescent="0.3">
      <c r="G918" s="4"/>
    </row>
    <row r="919" spans="7:7" x14ac:dyDescent="0.3">
      <c r="G919" s="4"/>
    </row>
    <row r="920" spans="7:7" x14ac:dyDescent="0.3">
      <c r="G920" s="4"/>
    </row>
    <row r="921" spans="7:7" x14ac:dyDescent="0.3">
      <c r="G921" s="4"/>
    </row>
    <row r="922" spans="7:7" x14ac:dyDescent="0.3">
      <c r="G922" s="4"/>
    </row>
    <row r="923" spans="7:7" x14ac:dyDescent="0.3">
      <c r="G923" s="4"/>
    </row>
    <row r="924" spans="7:7" x14ac:dyDescent="0.3">
      <c r="G924" s="4"/>
    </row>
    <row r="925" spans="7:7" x14ac:dyDescent="0.3">
      <c r="G925" s="4"/>
    </row>
    <row r="926" spans="7:7" x14ac:dyDescent="0.3">
      <c r="G926" s="4"/>
    </row>
    <row r="927" spans="7:7" x14ac:dyDescent="0.3">
      <c r="G927" s="4"/>
    </row>
    <row r="928" spans="7:7" x14ac:dyDescent="0.3">
      <c r="G928" s="4"/>
    </row>
    <row r="929" spans="7:7" x14ac:dyDescent="0.3">
      <c r="G929" s="4"/>
    </row>
    <row r="930" spans="7:7" x14ac:dyDescent="0.3">
      <c r="G930" s="4"/>
    </row>
    <row r="931" spans="7:7" x14ac:dyDescent="0.3">
      <c r="G931" s="4"/>
    </row>
    <row r="932" spans="7:7" x14ac:dyDescent="0.3">
      <c r="G932" s="4"/>
    </row>
    <row r="933" spans="7:7" x14ac:dyDescent="0.3">
      <c r="G933" s="4"/>
    </row>
    <row r="934" spans="7:7" x14ac:dyDescent="0.3">
      <c r="G934" s="4"/>
    </row>
    <row r="935" spans="7:7" x14ac:dyDescent="0.3">
      <c r="G935" s="4"/>
    </row>
    <row r="936" spans="7:7" x14ac:dyDescent="0.3">
      <c r="G936" s="4"/>
    </row>
    <row r="937" spans="7:7" x14ac:dyDescent="0.3">
      <c r="G937" s="4"/>
    </row>
    <row r="938" spans="7:7" x14ac:dyDescent="0.3">
      <c r="G938" s="4"/>
    </row>
    <row r="939" spans="7:7" x14ac:dyDescent="0.3">
      <c r="G939" s="4"/>
    </row>
    <row r="940" spans="7:7" x14ac:dyDescent="0.3">
      <c r="G940" s="4"/>
    </row>
    <row r="941" spans="7:7" x14ac:dyDescent="0.3">
      <c r="G941" s="4"/>
    </row>
    <row r="942" spans="7:7" x14ac:dyDescent="0.3">
      <c r="G942" s="4"/>
    </row>
    <row r="943" spans="7:7" x14ac:dyDescent="0.3">
      <c r="G943" s="4"/>
    </row>
    <row r="944" spans="7:7" x14ac:dyDescent="0.3">
      <c r="G944" s="4"/>
    </row>
    <row r="945" spans="7:7" x14ac:dyDescent="0.3">
      <c r="G945" s="4"/>
    </row>
    <row r="946" spans="7:7" x14ac:dyDescent="0.3">
      <c r="G946" s="4"/>
    </row>
    <row r="947" spans="7:7" x14ac:dyDescent="0.3">
      <c r="G947" s="4"/>
    </row>
    <row r="948" spans="7:7" x14ac:dyDescent="0.3">
      <c r="G948" s="4"/>
    </row>
    <row r="949" spans="7:7" x14ac:dyDescent="0.3">
      <c r="G949" s="4"/>
    </row>
    <row r="950" spans="7:7" x14ac:dyDescent="0.3">
      <c r="G950" s="4"/>
    </row>
    <row r="951" spans="7:7" x14ac:dyDescent="0.3">
      <c r="G951" s="4"/>
    </row>
    <row r="952" spans="7:7" x14ac:dyDescent="0.3">
      <c r="G952" s="4"/>
    </row>
    <row r="953" spans="7:7" x14ac:dyDescent="0.3">
      <c r="G953" s="4"/>
    </row>
    <row r="954" spans="7:7" x14ac:dyDescent="0.3">
      <c r="G954" s="4"/>
    </row>
    <row r="955" spans="7:7" x14ac:dyDescent="0.3">
      <c r="G955" s="4"/>
    </row>
    <row r="956" spans="7:7" x14ac:dyDescent="0.3">
      <c r="G956" s="4"/>
    </row>
    <row r="957" spans="7:7" x14ac:dyDescent="0.3">
      <c r="G957" s="4"/>
    </row>
    <row r="958" spans="7:7" x14ac:dyDescent="0.3">
      <c r="G958" s="4"/>
    </row>
    <row r="959" spans="7:7" x14ac:dyDescent="0.3">
      <c r="G959" s="4"/>
    </row>
    <row r="960" spans="7:7" x14ac:dyDescent="0.3">
      <c r="G960" s="4"/>
    </row>
    <row r="961" spans="7:7" x14ac:dyDescent="0.3">
      <c r="G961" s="4"/>
    </row>
    <row r="962" spans="7:7" x14ac:dyDescent="0.3">
      <c r="G962" s="4"/>
    </row>
    <row r="963" spans="7:7" x14ac:dyDescent="0.3">
      <c r="G963" s="4"/>
    </row>
    <row r="964" spans="7:7" x14ac:dyDescent="0.3">
      <c r="G964" s="4"/>
    </row>
    <row r="965" spans="7:7" x14ac:dyDescent="0.3">
      <c r="G965" s="4"/>
    </row>
    <row r="966" spans="7:7" x14ac:dyDescent="0.3">
      <c r="G966" s="4"/>
    </row>
    <row r="967" spans="7:7" x14ac:dyDescent="0.3">
      <c r="G967" s="4"/>
    </row>
    <row r="968" spans="7:7" x14ac:dyDescent="0.3">
      <c r="G968" s="4"/>
    </row>
    <row r="969" spans="7:7" x14ac:dyDescent="0.3">
      <c r="G969" s="4"/>
    </row>
    <row r="970" spans="7:7" x14ac:dyDescent="0.3">
      <c r="G970" s="4"/>
    </row>
    <row r="971" spans="7:7" x14ac:dyDescent="0.3">
      <c r="G971" s="4"/>
    </row>
    <row r="972" spans="7:7" x14ac:dyDescent="0.3">
      <c r="G972" s="4"/>
    </row>
    <row r="973" spans="7:7" x14ac:dyDescent="0.3">
      <c r="G973" s="4"/>
    </row>
    <row r="974" spans="7:7" x14ac:dyDescent="0.3">
      <c r="G974" s="4"/>
    </row>
    <row r="975" spans="7:7" x14ac:dyDescent="0.3">
      <c r="G975" s="4"/>
    </row>
    <row r="976" spans="7:7" x14ac:dyDescent="0.3">
      <c r="G976" s="4"/>
    </row>
    <row r="977" spans="7:7" x14ac:dyDescent="0.3">
      <c r="G977" s="4"/>
    </row>
    <row r="978" spans="7:7" x14ac:dyDescent="0.3">
      <c r="G978" s="4"/>
    </row>
    <row r="979" spans="7:7" x14ac:dyDescent="0.3">
      <c r="G979" s="4"/>
    </row>
    <row r="980" spans="7:7" x14ac:dyDescent="0.3">
      <c r="G980" s="4"/>
    </row>
    <row r="981" spans="7:7" x14ac:dyDescent="0.3">
      <c r="G981" s="4"/>
    </row>
    <row r="982" spans="7:7" x14ac:dyDescent="0.3">
      <c r="G982" s="4"/>
    </row>
    <row r="983" spans="7:7" x14ac:dyDescent="0.3">
      <c r="G983" s="4"/>
    </row>
    <row r="984" spans="7:7" x14ac:dyDescent="0.3">
      <c r="G984" s="4"/>
    </row>
    <row r="985" spans="7:7" x14ac:dyDescent="0.3">
      <c r="G985" s="4"/>
    </row>
    <row r="986" spans="7:7" x14ac:dyDescent="0.3">
      <c r="G986" s="4"/>
    </row>
    <row r="987" spans="7:7" x14ac:dyDescent="0.3">
      <c r="G987" s="4"/>
    </row>
    <row r="988" spans="7:7" x14ac:dyDescent="0.3">
      <c r="G988" s="4"/>
    </row>
    <row r="989" spans="7:7" x14ac:dyDescent="0.3">
      <c r="G989" s="4"/>
    </row>
    <row r="990" spans="7:7" x14ac:dyDescent="0.3">
      <c r="G990" s="4"/>
    </row>
    <row r="991" spans="7:7" x14ac:dyDescent="0.3">
      <c r="G991" s="4"/>
    </row>
    <row r="992" spans="7:7" x14ac:dyDescent="0.3">
      <c r="G992" s="4"/>
    </row>
    <row r="993" spans="7:7" x14ac:dyDescent="0.3">
      <c r="G993" s="4"/>
    </row>
    <row r="994" spans="7:7" x14ac:dyDescent="0.3">
      <c r="G994" s="4"/>
    </row>
    <row r="995" spans="7:7" x14ac:dyDescent="0.3">
      <c r="G995" s="4"/>
    </row>
    <row r="996" spans="7:7" x14ac:dyDescent="0.3">
      <c r="G996" s="4"/>
    </row>
    <row r="997" spans="7:7" x14ac:dyDescent="0.3">
      <c r="G997" s="4"/>
    </row>
    <row r="998" spans="7:7" x14ac:dyDescent="0.3">
      <c r="G998" s="4"/>
    </row>
    <row r="999" spans="7:7" x14ac:dyDescent="0.3">
      <c r="G999" s="4"/>
    </row>
    <row r="1000" spans="7:7" x14ac:dyDescent="0.3">
      <c r="G1000" s="4"/>
    </row>
    <row r="1001" spans="7:7" x14ac:dyDescent="0.3">
      <c r="G1001" s="4"/>
    </row>
    <row r="1002" spans="7:7" x14ac:dyDescent="0.3">
      <c r="G1002" s="4"/>
    </row>
    <row r="1003" spans="7:7" x14ac:dyDescent="0.3">
      <c r="G1003" s="4"/>
    </row>
    <row r="1004" spans="7:7" x14ac:dyDescent="0.3">
      <c r="G1004" s="4"/>
    </row>
    <row r="1005" spans="7:7" x14ac:dyDescent="0.3">
      <c r="G1005" s="4"/>
    </row>
    <row r="1006" spans="7:7" x14ac:dyDescent="0.3">
      <c r="G1006" s="4"/>
    </row>
    <row r="1007" spans="7:7" x14ac:dyDescent="0.3">
      <c r="G1007" s="4"/>
    </row>
    <row r="1008" spans="7:7" x14ac:dyDescent="0.3">
      <c r="G1008" s="4"/>
    </row>
    <row r="1009" spans="7:7" x14ac:dyDescent="0.3">
      <c r="G1009" s="4"/>
    </row>
    <row r="1010" spans="7:7" x14ac:dyDescent="0.3">
      <c r="G1010" s="4"/>
    </row>
    <row r="1011" spans="7:7" x14ac:dyDescent="0.3">
      <c r="G1011" s="4"/>
    </row>
    <row r="1012" spans="7:7" x14ac:dyDescent="0.3">
      <c r="G1012" s="4"/>
    </row>
    <row r="1013" spans="7:7" x14ac:dyDescent="0.3">
      <c r="G1013" s="4"/>
    </row>
    <row r="1014" spans="7:7" x14ac:dyDescent="0.3">
      <c r="G1014" s="4"/>
    </row>
    <row r="1015" spans="7:7" x14ac:dyDescent="0.3">
      <c r="G1015" s="4"/>
    </row>
    <row r="1016" spans="7:7" x14ac:dyDescent="0.3">
      <c r="G1016" s="4"/>
    </row>
    <row r="1017" spans="7:7" x14ac:dyDescent="0.3">
      <c r="G1017" s="4"/>
    </row>
    <row r="1018" spans="7:7" x14ac:dyDescent="0.3">
      <c r="G1018" s="4"/>
    </row>
    <row r="1019" spans="7:7" x14ac:dyDescent="0.3">
      <c r="G1019" s="4"/>
    </row>
    <row r="1020" spans="7:7" x14ac:dyDescent="0.3">
      <c r="G1020" s="4"/>
    </row>
    <row r="1021" spans="7:7" x14ac:dyDescent="0.3">
      <c r="G1021" s="4"/>
    </row>
    <row r="1022" spans="7:7" x14ac:dyDescent="0.3">
      <c r="G1022" s="4"/>
    </row>
    <row r="1023" spans="7:7" x14ac:dyDescent="0.3">
      <c r="G1023" s="4"/>
    </row>
    <row r="1024" spans="7:7" x14ac:dyDescent="0.3">
      <c r="G1024" s="4"/>
    </row>
    <row r="1025" spans="7:7" x14ac:dyDescent="0.3">
      <c r="G1025" s="4"/>
    </row>
    <row r="1026" spans="7:7" x14ac:dyDescent="0.3">
      <c r="G1026" s="4"/>
    </row>
    <row r="1027" spans="7:7" x14ac:dyDescent="0.3">
      <c r="G1027" s="4"/>
    </row>
    <row r="1028" spans="7:7" x14ac:dyDescent="0.3">
      <c r="G1028" s="4"/>
    </row>
    <row r="1029" spans="7:7" x14ac:dyDescent="0.3">
      <c r="G1029" s="4"/>
    </row>
    <row r="1030" spans="7:7" x14ac:dyDescent="0.3">
      <c r="G1030" s="4"/>
    </row>
    <row r="1031" spans="7:7" x14ac:dyDescent="0.3">
      <c r="G1031" s="4"/>
    </row>
    <row r="1032" spans="7:7" x14ac:dyDescent="0.3">
      <c r="G1032" s="4"/>
    </row>
    <row r="1033" spans="7:7" x14ac:dyDescent="0.3">
      <c r="G1033" s="4"/>
    </row>
    <row r="1034" spans="7:7" x14ac:dyDescent="0.3">
      <c r="G1034" s="4"/>
    </row>
    <row r="1035" spans="7:7" x14ac:dyDescent="0.3">
      <c r="G1035" s="4"/>
    </row>
    <row r="1036" spans="7:7" x14ac:dyDescent="0.3">
      <c r="G1036" s="4"/>
    </row>
    <row r="1037" spans="7:7" x14ac:dyDescent="0.3">
      <c r="G1037" s="4"/>
    </row>
    <row r="1038" spans="7:7" x14ac:dyDescent="0.3">
      <c r="G1038" s="4"/>
    </row>
    <row r="1039" spans="7:7" x14ac:dyDescent="0.3">
      <c r="G1039" s="4"/>
    </row>
    <row r="1040" spans="7:7" x14ac:dyDescent="0.3">
      <c r="G1040" s="4"/>
    </row>
    <row r="1041" spans="7:7" x14ac:dyDescent="0.3">
      <c r="G1041" s="4"/>
    </row>
    <row r="1042" spans="7:7" x14ac:dyDescent="0.3">
      <c r="G1042" s="4"/>
    </row>
    <row r="1043" spans="7:7" x14ac:dyDescent="0.3">
      <c r="G1043" s="4"/>
    </row>
    <row r="1044" spans="7:7" x14ac:dyDescent="0.3">
      <c r="G1044" s="4"/>
    </row>
    <row r="1045" spans="7:7" x14ac:dyDescent="0.3">
      <c r="G1045" s="4"/>
    </row>
    <row r="1046" spans="7:7" x14ac:dyDescent="0.3">
      <c r="G1046" s="4"/>
    </row>
    <row r="1047" spans="7:7" x14ac:dyDescent="0.3">
      <c r="G1047" s="4"/>
    </row>
    <row r="1048" spans="7:7" x14ac:dyDescent="0.3">
      <c r="G1048" s="4"/>
    </row>
    <row r="1049" spans="7:7" x14ac:dyDescent="0.3">
      <c r="G1049" s="4"/>
    </row>
    <row r="1050" spans="7:7" x14ac:dyDescent="0.3">
      <c r="G1050" s="4"/>
    </row>
    <row r="1051" spans="7:7" x14ac:dyDescent="0.3">
      <c r="G1051" s="4"/>
    </row>
    <row r="1052" spans="7:7" x14ac:dyDescent="0.3">
      <c r="G1052" s="4"/>
    </row>
    <row r="1053" spans="7:7" x14ac:dyDescent="0.3">
      <c r="G1053" s="4"/>
    </row>
    <row r="1054" spans="7:7" x14ac:dyDescent="0.3">
      <c r="G1054" s="4"/>
    </row>
    <row r="1055" spans="7:7" x14ac:dyDescent="0.3">
      <c r="G1055" s="4"/>
    </row>
    <row r="1056" spans="7:7" x14ac:dyDescent="0.3">
      <c r="G1056" s="4"/>
    </row>
    <row r="1057" spans="7:7" x14ac:dyDescent="0.3">
      <c r="G1057" s="4"/>
    </row>
    <row r="1058" spans="7:7" x14ac:dyDescent="0.3">
      <c r="G1058" s="4"/>
    </row>
    <row r="1059" spans="7:7" x14ac:dyDescent="0.3">
      <c r="G1059" s="4"/>
    </row>
    <row r="1060" spans="7:7" x14ac:dyDescent="0.3">
      <c r="G1060" s="4"/>
    </row>
    <row r="1061" spans="7:7" x14ac:dyDescent="0.3">
      <c r="G1061" s="4"/>
    </row>
    <row r="1062" spans="7:7" x14ac:dyDescent="0.3">
      <c r="G1062" s="4"/>
    </row>
    <row r="1063" spans="7:7" x14ac:dyDescent="0.3">
      <c r="G1063" s="4"/>
    </row>
    <row r="1064" spans="7:7" x14ac:dyDescent="0.3">
      <c r="G1064" s="4"/>
    </row>
    <row r="1065" spans="7:7" x14ac:dyDescent="0.3">
      <c r="G1065" s="4"/>
    </row>
    <row r="1066" spans="7:7" x14ac:dyDescent="0.3">
      <c r="G1066" s="4"/>
    </row>
    <row r="1067" spans="7:7" x14ac:dyDescent="0.3">
      <c r="G1067" s="4"/>
    </row>
    <row r="1068" spans="7:7" x14ac:dyDescent="0.3">
      <c r="G1068" s="4"/>
    </row>
    <row r="1069" spans="7:7" x14ac:dyDescent="0.3">
      <c r="G1069" s="4"/>
    </row>
    <row r="1070" spans="7:7" x14ac:dyDescent="0.3">
      <c r="G1070" s="4"/>
    </row>
    <row r="1071" spans="7:7" x14ac:dyDescent="0.3">
      <c r="G1071" s="4"/>
    </row>
    <row r="1072" spans="7:7" x14ac:dyDescent="0.3">
      <c r="G1072" s="4"/>
    </row>
    <row r="1073" spans="7:7" x14ac:dyDescent="0.3">
      <c r="G1073" s="4"/>
    </row>
    <row r="1074" spans="7:7" x14ac:dyDescent="0.3">
      <c r="G1074" s="4"/>
    </row>
    <row r="1075" spans="7:7" x14ac:dyDescent="0.3">
      <c r="G1075" s="4"/>
    </row>
    <row r="1076" spans="7:7" x14ac:dyDescent="0.3">
      <c r="G1076" s="4"/>
    </row>
    <row r="1077" spans="7:7" x14ac:dyDescent="0.3">
      <c r="G1077" s="4"/>
    </row>
    <row r="1078" spans="7:7" x14ac:dyDescent="0.3">
      <c r="G1078" s="4"/>
    </row>
    <row r="1079" spans="7:7" x14ac:dyDescent="0.3">
      <c r="G1079" s="4"/>
    </row>
    <row r="1080" spans="7:7" x14ac:dyDescent="0.3">
      <c r="G1080" s="4"/>
    </row>
    <row r="1081" spans="7:7" x14ac:dyDescent="0.3">
      <c r="G1081" s="4"/>
    </row>
    <row r="1082" spans="7:7" x14ac:dyDescent="0.3">
      <c r="G1082" s="4"/>
    </row>
    <row r="1083" spans="7:7" x14ac:dyDescent="0.3">
      <c r="G1083" s="4"/>
    </row>
    <row r="1084" spans="7:7" x14ac:dyDescent="0.3">
      <c r="G1084" s="4"/>
    </row>
    <row r="1085" spans="7:7" x14ac:dyDescent="0.3">
      <c r="G1085" s="4"/>
    </row>
    <row r="1086" spans="7:7" x14ac:dyDescent="0.3">
      <c r="G1086" s="4"/>
    </row>
    <row r="1087" spans="7:7" x14ac:dyDescent="0.3">
      <c r="G1087" s="4"/>
    </row>
    <row r="1088" spans="7:7" x14ac:dyDescent="0.3">
      <c r="G1088" s="4"/>
    </row>
    <row r="1089" spans="7:7" x14ac:dyDescent="0.3">
      <c r="G1089" s="4"/>
    </row>
    <row r="1090" spans="7:7" x14ac:dyDescent="0.3">
      <c r="G1090" s="4"/>
    </row>
    <row r="1091" spans="7:7" x14ac:dyDescent="0.3">
      <c r="G1091" s="4"/>
    </row>
    <row r="1092" spans="7:7" x14ac:dyDescent="0.3">
      <c r="G1092" s="4"/>
    </row>
    <row r="1093" spans="7:7" x14ac:dyDescent="0.3">
      <c r="G1093" s="4"/>
    </row>
    <row r="1094" spans="7:7" x14ac:dyDescent="0.3">
      <c r="G1094" s="4"/>
    </row>
    <row r="1095" spans="7:7" x14ac:dyDescent="0.3">
      <c r="G1095" s="4"/>
    </row>
    <row r="1096" spans="7:7" x14ac:dyDescent="0.3">
      <c r="G1096" s="4"/>
    </row>
    <row r="1097" spans="7:7" x14ac:dyDescent="0.3">
      <c r="G1097" s="4"/>
    </row>
    <row r="1098" spans="7:7" x14ac:dyDescent="0.3">
      <c r="G1098" s="4"/>
    </row>
    <row r="1099" spans="7:7" x14ac:dyDescent="0.3">
      <c r="G1099" s="4"/>
    </row>
    <row r="1100" spans="7:7" x14ac:dyDescent="0.3">
      <c r="G1100" s="4"/>
    </row>
    <row r="1101" spans="7:7" x14ac:dyDescent="0.3">
      <c r="G1101" s="4"/>
    </row>
    <row r="1102" spans="7:7" x14ac:dyDescent="0.3">
      <c r="G1102" s="4"/>
    </row>
    <row r="1103" spans="7:7" x14ac:dyDescent="0.3">
      <c r="G1103" s="4"/>
    </row>
    <row r="1104" spans="7:7" x14ac:dyDescent="0.3">
      <c r="G1104" s="4"/>
    </row>
    <row r="1105" spans="7:7" x14ac:dyDescent="0.3">
      <c r="G1105" s="4"/>
    </row>
    <row r="1106" spans="7:7" x14ac:dyDescent="0.3">
      <c r="G1106" s="4"/>
    </row>
    <row r="1107" spans="7:7" x14ac:dyDescent="0.3">
      <c r="G1107" s="4"/>
    </row>
    <row r="1108" spans="7:7" x14ac:dyDescent="0.3">
      <c r="G1108" s="4"/>
    </row>
    <row r="1109" spans="7:7" x14ac:dyDescent="0.3">
      <c r="G1109" s="4"/>
    </row>
    <row r="1110" spans="7:7" x14ac:dyDescent="0.3">
      <c r="G1110" s="4"/>
    </row>
    <row r="1111" spans="7:7" x14ac:dyDescent="0.3">
      <c r="G1111" s="4"/>
    </row>
    <row r="1112" spans="7:7" x14ac:dyDescent="0.3">
      <c r="G1112" s="4"/>
    </row>
    <row r="1113" spans="7:7" x14ac:dyDescent="0.3">
      <c r="G1113" s="4"/>
    </row>
    <row r="1114" spans="7:7" x14ac:dyDescent="0.3">
      <c r="G1114" s="4"/>
    </row>
    <row r="1115" spans="7:7" x14ac:dyDescent="0.3">
      <c r="G1115" s="4"/>
    </row>
    <row r="1116" spans="7:7" x14ac:dyDescent="0.3">
      <c r="G1116" s="4"/>
    </row>
    <row r="1117" spans="7:7" x14ac:dyDescent="0.3">
      <c r="G1117" s="4"/>
    </row>
    <row r="1118" spans="7:7" x14ac:dyDescent="0.3">
      <c r="G1118" s="4"/>
    </row>
    <row r="1119" spans="7:7" x14ac:dyDescent="0.3">
      <c r="G1119" s="4"/>
    </row>
    <row r="1120" spans="7:7" x14ac:dyDescent="0.3">
      <c r="G1120" s="4"/>
    </row>
    <row r="1121" spans="7:7" x14ac:dyDescent="0.3">
      <c r="G1121" s="4"/>
    </row>
    <row r="1122" spans="7:7" x14ac:dyDescent="0.3">
      <c r="G1122" s="4"/>
    </row>
    <row r="1123" spans="7:7" x14ac:dyDescent="0.3">
      <c r="G1123" s="4"/>
    </row>
    <row r="1124" spans="7:7" x14ac:dyDescent="0.3">
      <c r="G1124" s="4"/>
    </row>
    <row r="1125" spans="7:7" x14ac:dyDescent="0.3">
      <c r="G1125" s="4"/>
    </row>
    <row r="1126" spans="7:7" x14ac:dyDescent="0.3">
      <c r="G1126" s="4"/>
    </row>
    <row r="1127" spans="7:7" x14ac:dyDescent="0.3">
      <c r="G1127" s="4"/>
    </row>
    <row r="1128" spans="7:7" x14ac:dyDescent="0.3">
      <c r="G1128" s="4"/>
    </row>
    <row r="1129" spans="7:7" x14ac:dyDescent="0.3">
      <c r="G1129" s="4"/>
    </row>
    <row r="1130" spans="7:7" x14ac:dyDescent="0.3">
      <c r="G1130" s="4"/>
    </row>
    <row r="1131" spans="7:7" x14ac:dyDescent="0.3">
      <c r="G1131" s="4"/>
    </row>
    <row r="1132" spans="7:7" x14ac:dyDescent="0.3">
      <c r="G1132" s="4"/>
    </row>
    <row r="1133" spans="7:7" x14ac:dyDescent="0.3">
      <c r="G1133" s="4"/>
    </row>
    <row r="1134" spans="7:7" x14ac:dyDescent="0.3">
      <c r="G1134" s="4"/>
    </row>
    <row r="1135" spans="7:7" x14ac:dyDescent="0.3">
      <c r="G1135" s="4"/>
    </row>
    <row r="1136" spans="7:7" x14ac:dyDescent="0.3">
      <c r="G1136" s="4"/>
    </row>
    <row r="1137" spans="7:7" x14ac:dyDescent="0.3">
      <c r="G1137" s="4"/>
    </row>
    <row r="1138" spans="7:7" x14ac:dyDescent="0.3">
      <c r="G1138" s="4"/>
    </row>
    <row r="1139" spans="7:7" x14ac:dyDescent="0.3">
      <c r="G1139" s="4"/>
    </row>
    <row r="1140" spans="7:7" x14ac:dyDescent="0.3">
      <c r="G1140" s="4"/>
    </row>
    <row r="1141" spans="7:7" x14ac:dyDescent="0.3">
      <c r="G1141" s="4"/>
    </row>
    <row r="1142" spans="7:7" x14ac:dyDescent="0.3">
      <c r="G1142" s="4"/>
    </row>
    <row r="1143" spans="7:7" x14ac:dyDescent="0.3">
      <c r="G1143" s="4"/>
    </row>
    <row r="1144" spans="7:7" x14ac:dyDescent="0.3">
      <c r="G1144" s="4"/>
    </row>
    <row r="1145" spans="7:7" x14ac:dyDescent="0.3">
      <c r="G1145" s="4"/>
    </row>
    <row r="1146" spans="7:7" x14ac:dyDescent="0.3">
      <c r="G1146" s="4"/>
    </row>
    <row r="1147" spans="7:7" x14ac:dyDescent="0.3">
      <c r="G1147" s="4"/>
    </row>
    <row r="1148" spans="7:7" x14ac:dyDescent="0.3">
      <c r="G1148" s="4"/>
    </row>
    <row r="1149" spans="7:7" x14ac:dyDescent="0.3">
      <c r="G1149" s="4"/>
    </row>
    <row r="1150" spans="7:7" x14ac:dyDescent="0.3">
      <c r="G1150" s="4"/>
    </row>
    <row r="1151" spans="7:7" x14ac:dyDescent="0.3">
      <c r="G1151" s="4"/>
    </row>
    <row r="1152" spans="7:7" x14ac:dyDescent="0.3">
      <c r="G1152" s="4"/>
    </row>
    <row r="1153" spans="7:7" x14ac:dyDescent="0.3">
      <c r="G1153" s="4"/>
    </row>
    <row r="1154" spans="7:7" x14ac:dyDescent="0.3">
      <c r="G1154" s="4"/>
    </row>
    <row r="1155" spans="7:7" x14ac:dyDescent="0.3">
      <c r="G1155" s="4"/>
    </row>
    <row r="1156" spans="7:7" x14ac:dyDescent="0.3">
      <c r="G1156" s="4"/>
    </row>
    <row r="1157" spans="7:7" x14ac:dyDescent="0.3">
      <c r="G1157" s="4"/>
    </row>
    <row r="1158" spans="7:7" x14ac:dyDescent="0.3">
      <c r="G1158" s="4"/>
    </row>
    <row r="1159" spans="7:7" x14ac:dyDescent="0.3">
      <c r="G1159" s="4"/>
    </row>
    <row r="1160" spans="7:7" x14ac:dyDescent="0.3">
      <c r="G1160" s="4"/>
    </row>
    <row r="1161" spans="7:7" x14ac:dyDescent="0.3">
      <c r="G1161" s="4"/>
    </row>
    <row r="1162" spans="7:7" x14ac:dyDescent="0.3">
      <c r="G1162" s="4"/>
    </row>
    <row r="1163" spans="7:7" x14ac:dyDescent="0.3">
      <c r="G1163" s="4"/>
    </row>
    <row r="1164" spans="7:7" x14ac:dyDescent="0.3">
      <c r="G1164" s="4"/>
    </row>
    <row r="1165" spans="7:7" x14ac:dyDescent="0.3">
      <c r="G1165" s="4"/>
    </row>
    <row r="1166" spans="7:7" x14ac:dyDescent="0.3">
      <c r="G1166" s="4"/>
    </row>
    <row r="1167" spans="7:7" x14ac:dyDescent="0.3">
      <c r="G1167" s="4"/>
    </row>
    <row r="1168" spans="7:7" x14ac:dyDescent="0.3">
      <c r="G1168" s="4"/>
    </row>
    <row r="1169" spans="7:7" x14ac:dyDescent="0.3">
      <c r="G1169" s="4"/>
    </row>
    <row r="1170" spans="7:7" x14ac:dyDescent="0.3">
      <c r="G1170" s="4"/>
    </row>
    <row r="1171" spans="7:7" x14ac:dyDescent="0.3">
      <c r="G1171" s="4"/>
    </row>
    <row r="1172" spans="7:7" x14ac:dyDescent="0.3">
      <c r="G1172" s="4"/>
    </row>
    <row r="1173" spans="7:7" x14ac:dyDescent="0.3">
      <c r="G1173" s="4"/>
    </row>
    <row r="1174" spans="7:7" x14ac:dyDescent="0.3">
      <c r="G1174" s="4"/>
    </row>
    <row r="1175" spans="7:7" x14ac:dyDescent="0.3">
      <c r="G1175" s="4"/>
    </row>
    <row r="1176" spans="7:7" x14ac:dyDescent="0.3">
      <c r="G1176" s="4"/>
    </row>
    <row r="1177" spans="7:7" x14ac:dyDescent="0.3">
      <c r="G1177" s="4"/>
    </row>
    <row r="1178" spans="7:7" x14ac:dyDescent="0.3">
      <c r="G1178" s="4"/>
    </row>
    <row r="1179" spans="7:7" x14ac:dyDescent="0.3">
      <c r="G1179" s="4"/>
    </row>
    <row r="1180" spans="7:7" x14ac:dyDescent="0.3">
      <c r="G1180" s="4"/>
    </row>
    <row r="1181" spans="7:7" x14ac:dyDescent="0.3">
      <c r="G1181" s="4"/>
    </row>
    <row r="1182" spans="7:7" x14ac:dyDescent="0.3">
      <c r="G1182" s="4"/>
    </row>
    <row r="1183" spans="7:7" x14ac:dyDescent="0.3">
      <c r="G1183" s="4"/>
    </row>
    <row r="1184" spans="7:7" x14ac:dyDescent="0.3">
      <c r="G1184" s="4"/>
    </row>
    <row r="1185" spans="7:7" x14ac:dyDescent="0.3">
      <c r="G1185" s="4"/>
    </row>
    <row r="1186" spans="7:7" x14ac:dyDescent="0.3">
      <c r="G1186" s="4"/>
    </row>
    <row r="1187" spans="7:7" x14ac:dyDescent="0.3">
      <c r="G1187" s="4"/>
    </row>
    <row r="1188" spans="7:7" x14ac:dyDescent="0.3">
      <c r="G1188" s="4"/>
    </row>
    <row r="1189" spans="7:7" x14ac:dyDescent="0.3">
      <c r="G1189" s="4"/>
    </row>
    <row r="1190" spans="7:7" x14ac:dyDescent="0.3">
      <c r="G1190" s="4"/>
    </row>
    <row r="1191" spans="7:7" x14ac:dyDescent="0.3">
      <c r="G1191" s="4"/>
    </row>
    <row r="1192" spans="7:7" x14ac:dyDescent="0.3">
      <c r="G1192" s="4"/>
    </row>
    <row r="1193" spans="7:7" x14ac:dyDescent="0.3">
      <c r="G1193" s="4"/>
    </row>
    <row r="1194" spans="7:7" x14ac:dyDescent="0.3">
      <c r="G1194" s="4"/>
    </row>
    <row r="1195" spans="7:7" x14ac:dyDescent="0.3">
      <c r="G1195" s="4"/>
    </row>
    <row r="1196" spans="7:7" x14ac:dyDescent="0.3">
      <c r="G1196" s="4"/>
    </row>
    <row r="1197" spans="7:7" x14ac:dyDescent="0.3">
      <c r="G1197" s="4"/>
    </row>
    <row r="1198" spans="7:7" x14ac:dyDescent="0.3">
      <c r="G1198" s="4"/>
    </row>
    <row r="1199" spans="7:7" x14ac:dyDescent="0.3">
      <c r="G1199" s="4"/>
    </row>
    <row r="1200" spans="7:7" x14ac:dyDescent="0.3">
      <c r="G1200" s="4"/>
    </row>
    <row r="1201" spans="7:7" x14ac:dyDescent="0.3">
      <c r="G1201" s="4"/>
    </row>
    <row r="1202" spans="7:7" x14ac:dyDescent="0.3">
      <c r="G1202" s="4"/>
    </row>
    <row r="1203" spans="7:7" x14ac:dyDescent="0.3">
      <c r="G1203" s="4"/>
    </row>
    <row r="1204" spans="7:7" x14ac:dyDescent="0.3">
      <c r="G1204" s="4"/>
    </row>
    <row r="1205" spans="7:7" x14ac:dyDescent="0.3">
      <c r="G1205" s="4"/>
    </row>
    <row r="1206" spans="7:7" x14ac:dyDescent="0.3">
      <c r="G1206" s="4"/>
    </row>
    <row r="1207" spans="7:7" x14ac:dyDescent="0.3">
      <c r="G1207" s="4"/>
    </row>
    <row r="1208" spans="7:7" x14ac:dyDescent="0.3">
      <c r="G1208" s="4"/>
    </row>
    <row r="1209" spans="7:7" x14ac:dyDescent="0.3">
      <c r="G1209" s="4"/>
    </row>
    <row r="1210" spans="7:7" x14ac:dyDescent="0.3">
      <c r="G1210" s="4"/>
    </row>
    <row r="1211" spans="7:7" x14ac:dyDescent="0.3">
      <c r="G1211" s="4"/>
    </row>
    <row r="1212" spans="7:7" x14ac:dyDescent="0.3">
      <c r="G1212" s="4"/>
    </row>
    <row r="1213" spans="7:7" x14ac:dyDescent="0.3">
      <c r="G1213" s="4"/>
    </row>
    <row r="1214" spans="7:7" x14ac:dyDescent="0.3">
      <c r="G1214" s="4"/>
    </row>
    <row r="1215" spans="7:7" x14ac:dyDescent="0.3">
      <c r="G1215" s="4"/>
    </row>
    <row r="1216" spans="7:7" x14ac:dyDescent="0.3">
      <c r="G1216" s="4"/>
    </row>
    <row r="1217" spans="7:7" x14ac:dyDescent="0.3">
      <c r="G1217" s="4"/>
    </row>
    <row r="1218" spans="7:7" x14ac:dyDescent="0.3">
      <c r="G1218" s="4"/>
    </row>
    <row r="1219" spans="7:7" x14ac:dyDescent="0.3">
      <c r="G1219" s="4"/>
    </row>
    <row r="1220" spans="7:7" x14ac:dyDescent="0.3">
      <c r="G1220" s="4"/>
    </row>
    <row r="1221" spans="7:7" x14ac:dyDescent="0.3">
      <c r="G1221" s="4"/>
    </row>
    <row r="1222" spans="7:7" x14ac:dyDescent="0.3">
      <c r="G1222" s="4"/>
    </row>
    <row r="1223" spans="7:7" x14ac:dyDescent="0.3">
      <c r="G1223" s="4"/>
    </row>
    <row r="1224" spans="7:7" x14ac:dyDescent="0.3">
      <c r="G1224" s="4"/>
    </row>
    <row r="1225" spans="7:7" x14ac:dyDescent="0.3">
      <c r="G1225" s="4"/>
    </row>
    <row r="1226" spans="7:7" x14ac:dyDescent="0.3">
      <c r="G1226" s="4"/>
    </row>
    <row r="1227" spans="7:7" x14ac:dyDescent="0.3">
      <c r="G1227" s="4"/>
    </row>
    <row r="1228" spans="7:7" x14ac:dyDescent="0.3">
      <c r="G1228" s="4"/>
    </row>
    <row r="1229" spans="7:7" x14ac:dyDescent="0.3">
      <c r="G1229" s="4"/>
    </row>
    <row r="1230" spans="7:7" x14ac:dyDescent="0.3">
      <c r="G1230" s="4"/>
    </row>
    <row r="1231" spans="7:7" x14ac:dyDescent="0.3">
      <c r="G1231" s="4"/>
    </row>
    <row r="1232" spans="7:7" x14ac:dyDescent="0.3">
      <c r="G1232" s="4"/>
    </row>
    <row r="1233" spans="7:7" x14ac:dyDescent="0.3">
      <c r="G1233" s="4"/>
    </row>
    <row r="1234" spans="7:7" x14ac:dyDescent="0.3">
      <c r="G1234" s="4"/>
    </row>
    <row r="1235" spans="7:7" x14ac:dyDescent="0.3">
      <c r="G1235" s="4"/>
    </row>
    <row r="1236" spans="7:7" x14ac:dyDescent="0.3">
      <c r="G1236" s="4"/>
    </row>
    <row r="1237" spans="7:7" x14ac:dyDescent="0.3">
      <c r="G1237" s="4"/>
    </row>
    <row r="1238" spans="7:7" x14ac:dyDescent="0.3">
      <c r="G1238" s="4"/>
    </row>
    <row r="1239" spans="7:7" x14ac:dyDescent="0.3">
      <c r="G1239" s="4"/>
    </row>
    <row r="1240" spans="7:7" x14ac:dyDescent="0.3">
      <c r="G1240" s="4"/>
    </row>
    <row r="1241" spans="7:7" x14ac:dyDescent="0.3">
      <c r="G1241" s="4"/>
    </row>
    <row r="1242" spans="7:7" x14ac:dyDescent="0.3">
      <c r="G1242" s="4"/>
    </row>
    <row r="1243" spans="7:7" x14ac:dyDescent="0.3">
      <c r="G1243" s="4"/>
    </row>
    <row r="1244" spans="7:7" x14ac:dyDescent="0.3">
      <c r="G1244" s="4"/>
    </row>
    <row r="1245" spans="7:7" x14ac:dyDescent="0.3">
      <c r="G1245" s="4"/>
    </row>
    <row r="1246" spans="7:7" x14ac:dyDescent="0.3">
      <c r="G1246" s="4"/>
    </row>
    <row r="1247" spans="7:7" x14ac:dyDescent="0.3">
      <c r="G1247" s="4"/>
    </row>
    <row r="1248" spans="7:7" x14ac:dyDescent="0.3">
      <c r="G1248" s="4"/>
    </row>
    <row r="1249" spans="7:7" x14ac:dyDescent="0.3">
      <c r="G1249" s="4"/>
    </row>
    <row r="1250" spans="7:7" x14ac:dyDescent="0.3">
      <c r="G1250" s="4"/>
    </row>
    <row r="1251" spans="7:7" x14ac:dyDescent="0.3">
      <c r="G1251" s="4"/>
    </row>
    <row r="1252" spans="7:7" x14ac:dyDescent="0.3">
      <c r="G1252" s="4"/>
    </row>
    <row r="1253" spans="7:7" x14ac:dyDescent="0.3">
      <c r="G1253" s="4"/>
    </row>
    <row r="1254" spans="7:7" x14ac:dyDescent="0.3">
      <c r="G1254" s="4"/>
    </row>
    <row r="1255" spans="7:7" x14ac:dyDescent="0.3">
      <c r="G1255" s="4"/>
    </row>
    <row r="1256" spans="7:7" x14ac:dyDescent="0.3">
      <c r="G1256" s="4"/>
    </row>
    <row r="1257" spans="7:7" x14ac:dyDescent="0.3">
      <c r="G1257" s="4"/>
    </row>
    <row r="1258" spans="7:7" x14ac:dyDescent="0.3">
      <c r="G1258" s="4"/>
    </row>
    <row r="1259" spans="7:7" x14ac:dyDescent="0.3">
      <c r="G1259" s="4"/>
    </row>
    <row r="1260" spans="7:7" x14ac:dyDescent="0.3">
      <c r="G1260" s="4"/>
    </row>
    <row r="1261" spans="7:7" x14ac:dyDescent="0.3">
      <c r="G1261" s="4"/>
    </row>
    <row r="1262" spans="7:7" x14ac:dyDescent="0.3">
      <c r="G1262" s="4"/>
    </row>
    <row r="1263" spans="7:7" x14ac:dyDescent="0.3">
      <c r="G1263" s="4"/>
    </row>
    <row r="1264" spans="7:7" x14ac:dyDescent="0.3">
      <c r="G1264" s="4"/>
    </row>
    <row r="1265" spans="7:7" x14ac:dyDescent="0.3">
      <c r="G1265" s="4"/>
    </row>
    <row r="1266" spans="7:7" x14ac:dyDescent="0.3">
      <c r="G1266" s="4"/>
    </row>
    <row r="1267" spans="7:7" x14ac:dyDescent="0.3">
      <c r="G1267" s="4"/>
    </row>
    <row r="1268" spans="7:7" x14ac:dyDescent="0.3">
      <c r="G1268" s="4"/>
    </row>
    <row r="1269" spans="7:7" x14ac:dyDescent="0.3">
      <c r="G1269" s="4"/>
    </row>
    <row r="1270" spans="7:7" x14ac:dyDescent="0.3">
      <c r="G1270" s="4"/>
    </row>
    <row r="1271" spans="7:7" x14ac:dyDescent="0.3">
      <c r="G1271" s="4"/>
    </row>
    <row r="1272" spans="7:7" x14ac:dyDescent="0.3">
      <c r="G1272" s="4"/>
    </row>
    <row r="1273" spans="7:7" x14ac:dyDescent="0.3">
      <c r="G1273" s="4"/>
    </row>
    <row r="1274" spans="7:7" x14ac:dyDescent="0.3">
      <c r="G1274" s="4"/>
    </row>
    <row r="1275" spans="7:7" x14ac:dyDescent="0.3">
      <c r="G1275" s="4"/>
    </row>
    <row r="1276" spans="7:7" x14ac:dyDescent="0.3">
      <c r="G1276" s="4"/>
    </row>
    <row r="1277" spans="7:7" x14ac:dyDescent="0.3">
      <c r="G1277" s="4"/>
    </row>
    <row r="1278" spans="7:7" x14ac:dyDescent="0.3">
      <c r="G1278" s="4"/>
    </row>
    <row r="1279" spans="7:7" x14ac:dyDescent="0.3">
      <c r="G1279" s="4"/>
    </row>
    <row r="1280" spans="7:7" x14ac:dyDescent="0.3">
      <c r="G1280" s="4"/>
    </row>
    <row r="1281" spans="7:7" x14ac:dyDescent="0.3">
      <c r="G1281" s="4"/>
    </row>
    <row r="1282" spans="7:7" x14ac:dyDescent="0.3">
      <c r="G1282" s="4"/>
    </row>
    <row r="1283" spans="7:7" x14ac:dyDescent="0.3">
      <c r="G1283" s="4"/>
    </row>
    <row r="1284" spans="7:7" x14ac:dyDescent="0.3">
      <c r="G1284" s="4"/>
    </row>
    <row r="1285" spans="7:7" x14ac:dyDescent="0.3">
      <c r="G1285" s="4"/>
    </row>
    <row r="1286" spans="7:7" x14ac:dyDescent="0.3">
      <c r="G1286" s="4"/>
    </row>
    <row r="1287" spans="7:7" x14ac:dyDescent="0.3">
      <c r="G1287" s="4"/>
    </row>
    <row r="1288" spans="7:7" x14ac:dyDescent="0.3">
      <c r="G1288" s="4"/>
    </row>
    <row r="1289" spans="7:7" x14ac:dyDescent="0.3">
      <c r="G1289" s="4"/>
    </row>
    <row r="1290" spans="7:7" x14ac:dyDescent="0.3">
      <c r="G1290" s="4"/>
    </row>
    <row r="1291" spans="7:7" x14ac:dyDescent="0.3">
      <c r="G1291" s="4"/>
    </row>
    <row r="1292" spans="7:7" x14ac:dyDescent="0.3">
      <c r="G1292" s="4"/>
    </row>
    <row r="1293" spans="7:7" x14ac:dyDescent="0.3">
      <c r="G1293" s="4"/>
    </row>
    <row r="1294" spans="7:7" x14ac:dyDescent="0.3">
      <c r="G1294" s="4"/>
    </row>
    <row r="1295" spans="7:7" x14ac:dyDescent="0.3">
      <c r="G1295" s="4"/>
    </row>
    <row r="1296" spans="7:7" x14ac:dyDescent="0.3">
      <c r="G1296" s="4"/>
    </row>
    <row r="1297" spans="7:7" x14ac:dyDescent="0.3">
      <c r="G1297" s="4"/>
    </row>
    <row r="1298" spans="7:7" x14ac:dyDescent="0.3">
      <c r="G1298" s="4"/>
    </row>
    <row r="1299" spans="7:7" x14ac:dyDescent="0.3">
      <c r="G1299" s="4"/>
    </row>
    <row r="1300" spans="7:7" x14ac:dyDescent="0.3">
      <c r="G1300" s="4"/>
    </row>
  </sheetData>
  <autoFilter ref="A2:R2" xr:uid="{00000000-0009-0000-0000-000000000000}"/>
  <phoneticPr fontId="3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11"/>
  <sheetViews>
    <sheetView topLeftCell="A111" workbookViewId="0">
      <selection activeCell="M2" sqref="M2:N111"/>
    </sheetView>
  </sheetViews>
  <sheetFormatPr defaultRowHeight="16.5" x14ac:dyDescent="0.3"/>
  <cols>
    <col min="12" max="12" width="15.375" style="36" bestFit="1" customWidth="1"/>
  </cols>
  <sheetData>
    <row r="1" spans="1:16" ht="22.5" x14ac:dyDescent="0.3">
      <c r="A1" s="2" t="s">
        <v>4</v>
      </c>
      <c r="B1" s="2" t="s">
        <v>5</v>
      </c>
      <c r="C1" s="1" t="s">
        <v>6</v>
      </c>
      <c r="D1" s="2" t="s">
        <v>7</v>
      </c>
      <c r="E1" s="11" t="s">
        <v>8</v>
      </c>
      <c r="F1" s="2" t="s">
        <v>9</v>
      </c>
      <c r="G1" s="2" t="s">
        <v>10</v>
      </c>
      <c r="H1" s="21" t="s">
        <v>128</v>
      </c>
      <c r="I1" s="3"/>
      <c r="J1" s="22" t="s">
        <v>129</v>
      </c>
      <c r="K1" s="22" t="s">
        <v>5</v>
      </c>
      <c r="L1" s="33" t="s">
        <v>130</v>
      </c>
      <c r="M1" s="22" t="s">
        <v>131</v>
      </c>
      <c r="N1" s="22" t="s">
        <v>132</v>
      </c>
      <c r="O1" s="32" t="s">
        <v>133</v>
      </c>
      <c r="P1" s="32" t="s">
        <v>134</v>
      </c>
    </row>
    <row r="2" spans="1:16" x14ac:dyDescent="0.3">
      <c r="A2" s="15">
        <v>10100</v>
      </c>
      <c r="B2" s="10" t="s">
        <v>11</v>
      </c>
      <c r="C2" s="4"/>
      <c r="D2" s="12">
        <v>1000000</v>
      </c>
      <c r="E2" s="12">
        <v>0</v>
      </c>
      <c r="F2" s="12">
        <v>318950</v>
      </c>
      <c r="G2" s="13">
        <f>D2+E2-F2</f>
        <v>681050</v>
      </c>
      <c r="H2" s="13">
        <f>G2-D2</f>
        <v>-318950</v>
      </c>
      <c r="I2" s="3" t="s">
        <v>113</v>
      </c>
      <c r="J2" s="23">
        <v>10100</v>
      </c>
      <c r="K2" s="24" t="s">
        <v>11</v>
      </c>
      <c r="L2" s="34">
        <v>-318950</v>
      </c>
      <c r="M2" s="25">
        <v>0</v>
      </c>
      <c r="N2" s="25">
        <v>318950</v>
      </c>
      <c r="O2" t="b">
        <f>A2=J2</f>
        <v>1</v>
      </c>
      <c r="P2" t="b">
        <f>H2=L2</f>
        <v>1</v>
      </c>
    </row>
    <row r="3" spans="1:16" s="31" customFormat="1" x14ac:dyDescent="0.3">
      <c r="A3" s="15">
        <v>10300</v>
      </c>
      <c r="B3" s="10" t="s">
        <v>12</v>
      </c>
      <c r="C3" s="26"/>
      <c r="D3" s="27">
        <v>5383943819</v>
      </c>
      <c r="E3" s="27">
        <v>96801730945</v>
      </c>
      <c r="F3" s="27">
        <v>99734517386</v>
      </c>
      <c r="G3" s="13">
        <f t="shared" ref="G3:G76" si="0">D3+E3-F3</f>
        <v>2451157378</v>
      </c>
      <c r="H3" s="13">
        <f t="shared" ref="H3:H66" si="1">G3-D3</f>
        <v>-2932786441</v>
      </c>
      <c r="I3" s="10" t="s">
        <v>113</v>
      </c>
      <c r="J3" s="28">
        <v>10300</v>
      </c>
      <c r="K3" s="29" t="s">
        <v>12</v>
      </c>
      <c r="L3" s="35">
        <v>-2932786441</v>
      </c>
      <c r="M3" s="30">
        <v>97035355682</v>
      </c>
      <c r="N3" s="30">
        <v>99968142123</v>
      </c>
      <c r="O3" t="b">
        <f t="shared" ref="O3:O21" si="2">A3=J3</f>
        <v>1</v>
      </c>
      <c r="P3" t="b">
        <f t="shared" ref="P3:P21" si="3">H3=L3</f>
        <v>1</v>
      </c>
    </row>
    <row r="4" spans="1:16" x14ac:dyDescent="0.3">
      <c r="A4" s="15">
        <v>10500</v>
      </c>
      <c r="B4" s="10" t="s">
        <v>13</v>
      </c>
      <c r="C4" s="4"/>
      <c r="D4" s="12">
        <v>1149000000</v>
      </c>
      <c r="E4" s="12">
        <v>1067000000</v>
      </c>
      <c r="F4" s="12">
        <v>825000000</v>
      </c>
      <c r="G4" s="13">
        <f t="shared" si="0"/>
        <v>1391000000</v>
      </c>
      <c r="H4" s="13">
        <f t="shared" si="1"/>
        <v>242000000</v>
      </c>
      <c r="I4" s="3" t="s">
        <v>113</v>
      </c>
      <c r="J4" s="23">
        <v>10500</v>
      </c>
      <c r="K4" s="24" t="s">
        <v>13</v>
      </c>
      <c r="L4" s="34">
        <v>242000000</v>
      </c>
      <c r="M4" s="25">
        <v>1067000000</v>
      </c>
      <c r="N4" s="25">
        <v>825000000</v>
      </c>
      <c r="O4" t="b">
        <f t="shared" si="2"/>
        <v>1</v>
      </c>
      <c r="P4" t="b">
        <f t="shared" si="3"/>
        <v>1</v>
      </c>
    </row>
    <row r="5" spans="1:16" x14ac:dyDescent="0.3">
      <c r="A5" s="15">
        <v>10800</v>
      </c>
      <c r="B5" s="10" t="s">
        <v>14</v>
      </c>
      <c r="C5" s="4"/>
      <c r="D5" s="12">
        <v>5929680661</v>
      </c>
      <c r="E5" s="12">
        <v>28568665957</v>
      </c>
      <c r="F5" s="12">
        <v>28825862823</v>
      </c>
      <c r="G5" s="13">
        <f t="shared" si="0"/>
        <v>5672483795</v>
      </c>
      <c r="H5" s="13">
        <f t="shared" si="1"/>
        <v>-257196866</v>
      </c>
      <c r="I5" s="3" t="s">
        <v>113</v>
      </c>
      <c r="J5" s="23">
        <v>10800</v>
      </c>
      <c r="K5" s="24" t="s">
        <v>14</v>
      </c>
      <c r="L5" s="34">
        <v>-257196866</v>
      </c>
      <c r="M5" s="25">
        <v>28624143357</v>
      </c>
      <c r="N5" s="25">
        <v>28881340223</v>
      </c>
      <c r="O5" t="b">
        <f t="shared" si="2"/>
        <v>1</v>
      </c>
      <c r="P5" t="b">
        <f t="shared" si="3"/>
        <v>1</v>
      </c>
    </row>
    <row r="6" spans="1:16" x14ac:dyDescent="0.3">
      <c r="A6" s="15">
        <v>10900</v>
      </c>
      <c r="B6" s="10" t="s">
        <v>15</v>
      </c>
      <c r="C6" s="4"/>
      <c r="D6" s="12">
        <v>-76533634</v>
      </c>
      <c r="E6" s="12">
        <v>0</v>
      </c>
      <c r="F6" s="12">
        <v>3857839</v>
      </c>
      <c r="G6" s="13">
        <f t="shared" si="0"/>
        <v>-80391473</v>
      </c>
      <c r="H6" s="13">
        <f t="shared" si="1"/>
        <v>-3857839</v>
      </c>
      <c r="I6" s="3" t="s">
        <v>115</v>
      </c>
      <c r="J6" s="23">
        <v>10900</v>
      </c>
      <c r="K6" s="24" t="s">
        <v>15</v>
      </c>
      <c r="L6" s="34">
        <v>-3857839</v>
      </c>
      <c r="M6" s="25">
        <v>0</v>
      </c>
      <c r="N6" s="25">
        <v>3857839</v>
      </c>
      <c r="O6" t="b">
        <f t="shared" si="2"/>
        <v>1</v>
      </c>
      <c r="P6" t="b">
        <f t="shared" si="3"/>
        <v>1</v>
      </c>
    </row>
    <row r="7" spans="1:16" x14ac:dyDescent="0.3">
      <c r="A7" s="15">
        <v>11000</v>
      </c>
      <c r="B7" s="10" t="s">
        <v>16</v>
      </c>
      <c r="C7" s="4"/>
      <c r="D7" s="12">
        <v>21381690</v>
      </c>
      <c r="E7" s="12">
        <v>85459451</v>
      </c>
      <c r="F7" s="12">
        <v>106841141</v>
      </c>
      <c r="G7" s="13">
        <f t="shared" si="0"/>
        <v>0</v>
      </c>
      <c r="H7" s="13">
        <f t="shared" si="1"/>
        <v>-21381690</v>
      </c>
      <c r="I7" s="3" t="s">
        <v>112</v>
      </c>
      <c r="J7" s="23">
        <v>11000</v>
      </c>
      <c r="K7" s="24" t="s">
        <v>16</v>
      </c>
      <c r="L7" s="34">
        <v>-21381690</v>
      </c>
      <c r="M7" s="25">
        <v>85459451</v>
      </c>
      <c r="N7" s="25">
        <v>106841141</v>
      </c>
      <c r="O7" t="b">
        <f t="shared" si="2"/>
        <v>1</v>
      </c>
      <c r="P7" t="b">
        <f t="shared" si="3"/>
        <v>1</v>
      </c>
    </row>
    <row r="8" spans="1:16" x14ac:dyDescent="0.3">
      <c r="A8" s="15">
        <v>11600</v>
      </c>
      <c r="B8" s="10" t="s">
        <v>17</v>
      </c>
      <c r="C8" s="4"/>
      <c r="D8" s="12">
        <v>7407467</v>
      </c>
      <c r="E8" s="12">
        <v>-798280</v>
      </c>
      <c r="F8" s="12">
        <v>0</v>
      </c>
      <c r="G8" s="13">
        <f t="shared" si="0"/>
        <v>6609187</v>
      </c>
      <c r="H8" s="13">
        <f t="shared" si="1"/>
        <v>-798280</v>
      </c>
      <c r="I8" s="3" t="s">
        <v>112</v>
      </c>
      <c r="J8" s="23">
        <v>11600</v>
      </c>
      <c r="K8" s="24" t="s">
        <v>17</v>
      </c>
      <c r="L8" s="34">
        <v>-798280</v>
      </c>
      <c r="M8" s="25">
        <v>6609187</v>
      </c>
      <c r="N8" s="25">
        <v>7407467</v>
      </c>
      <c r="O8" t="b">
        <f t="shared" si="2"/>
        <v>1</v>
      </c>
      <c r="P8" t="b">
        <f t="shared" si="3"/>
        <v>1</v>
      </c>
    </row>
    <row r="9" spans="1:16" x14ac:dyDescent="0.3">
      <c r="A9" s="15">
        <v>12000</v>
      </c>
      <c r="B9" s="10" t="s">
        <v>18</v>
      </c>
      <c r="C9" s="4"/>
      <c r="D9" s="12">
        <v>1119554444</v>
      </c>
      <c r="E9" s="12">
        <v>7590512847</v>
      </c>
      <c r="F9" s="12">
        <v>5579144849</v>
      </c>
      <c r="G9" s="13">
        <f t="shared" si="0"/>
        <v>3130922442</v>
      </c>
      <c r="H9" s="13">
        <f t="shared" si="1"/>
        <v>2011367998</v>
      </c>
      <c r="I9" s="3" t="s">
        <v>112</v>
      </c>
      <c r="J9" s="23">
        <v>12000</v>
      </c>
      <c r="K9" s="24" t="s">
        <v>18</v>
      </c>
      <c r="L9" s="34">
        <v>2011367998</v>
      </c>
      <c r="M9" s="25">
        <v>10768786797</v>
      </c>
      <c r="N9" s="25">
        <v>8757418799</v>
      </c>
      <c r="O9" t="b">
        <f t="shared" si="2"/>
        <v>1</v>
      </c>
      <c r="P9" t="b">
        <f t="shared" si="3"/>
        <v>1</v>
      </c>
    </row>
    <row r="10" spans="1:16" x14ac:dyDescent="0.3">
      <c r="A10" s="15">
        <v>13100</v>
      </c>
      <c r="B10" s="10" t="s">
        <v>19</v>
      </c>
      <c r="C10" s="4"/>
      <c r="D10" s="12">
        <v>96148440</v>
      </c>
      <c r="E10" s="12">
        <v>2620743009</v>
      </c>
      <c r="F10" s="12">
        <v>2571695501</v>
      </c>
      <c r="G10" s="13">
        <f t="shared" si="0"/>
        <v>145195948</v>
      </c>
      <c r="H10" s="13">
        <f t="shared" si="1"/>
        <v>49047508</v>
      </c>
      <c r="I10" s="3" t="s">
        <v>112</v>
      </c>
      <c r="J10" s="23">
        <v>13100</v>
      </c>
      <c r="K10" s="24" t="s">
        <v>19</v>
      </c>
      <c r="L10" s="34">
        <v>49047508</v>
      </c>
      <c r="M10" s="25">
        <v>2620944359</v>
      </c>
      <c r="N10" s="25">
        <v>2571896851</v>
      </c>
      <c r="O10" t="b">
        <f t="shared" si="2"/>
        <v>1</v>
      </c>
      <c r="P10" t="b">
        <f t="shared" si="3"/>
        <v>1</v>
      </c>
    </row>
    <row r="11" spans="1:16" x14ac:dyDescent="0.3">
      <c r="A11" s="15">
        <v>13300</v>
      </c>
      <c r="B11" s="10" t="s">
        <v>20</v>
      </c>
      <c r="C11" s="4"/>
      <c r="D11" s="12">
        <v>20845700</v>
      </c>
      <c r="E11" s="12">
        <v>310385482</v>
      </c>
      <c r="F11" s="12">
        <v>182648154</v>
      </c>
      <c r="G11" s="13">
        <f t="shared" si="0"/>
        <v>148583028</v>
      </c>
      <c r="H11" s="13">
        <f t="shared" si="1"/>
        <v>127737328</v>
      </c>
      <c r="I11" s="3" t="s">
        <v>112</v>
      </c>
      <c r="J11" s="23">
        <v>13300</v>
      </c>
      <c r="K11" s="24" t="s">
        <v>20</v>
      </c>
      <c r="L11" s="34">
        <v>127737328</v>
      </c>
      <c r="M11" s="25">
        <v>311085482</v>
      </c>
      <c r="N11" s="25">
        <v>183348154</v>
      </c>
      <c r="O11" t="b">
        <f t="shared" si="2"/>
        <v>1</v>
      </c>
      <c r="P11" t="b">
        <f t="shared" si="3"/>
        <v>1</v>
      </c>
    </row>
    <row r="12" spans="1:16" x14ac:dyDescent="0.3">
      <c r="A12" s="15">
        <v>13500</v>
      </c>
      <c r="B12" s="10" t="s">
        <v>21</v>
      </c>
      <c r="C12" s="4"/>
      <c r="D12" s="12">
        <v>0</v>
      </c>
      <c r="E12" s="12">
        <v>2590179972</v>
      </c>
      <c r="F12" s="12">
        <v>2590179972</v>
      </c>
      <c r="G12" s="13">
        <f t="shared" si="0"/>
        <v>0</v>
      </c>
      <c r="H12" s="13">
        <f t="shared" si="1"/>
        <v>0</v>
      </c>
      <c r="I12" s="3" t="s">
        <v>112</v>
      </c>
      <c r="J12" s="23">
        <v>13500</v>
      </c>
      <c r="K12" s="24" t="s">
        <v>21</v>
      </c>
      <c r="L12" s="34">
        <v>0</v>
      </c>
      <c r="M12" s="25">
        <v>2594139245</v>
      </c>
      <c r="N12" s="25">
        <v>2594139245</v>
      </c>
      <c r="O12" t="b">
        <f t="shared" si="2"/>
        <v>1</v>
      </c>
      <c r="P12" t="b">
        <f t="shared" si="3"/>
        <v>1</v>
      </c>
    </row>
    <row r="13" spans="1:16" x14ac:dyDescent="0.3">
      <c r="A13" s="15">
        <v>13600</v>
      </c>
      <c r="B13" s="10" t="s">
        <v>22</v>
      </c>
      <c r="C13" s="4"/>
      <c r="D13" s="12">
        <v>9568620</v>
      </c>
      <c r="E13" s="12">
        <v>-6521980</v>
      </c>
      <c r="F13" s="12">
        <v>0</v>
      </c>
      <c r="G13" s="13">
        <f t="shared" si="0"/>
        <v>3046640</v>
      </c>
      <c r="H13" s="13">
        <f t="shared" si="1"/>
        <v>-6521980</v>
      </c>
      <c r="I13" s="3" t="s">
        <v>112</v>
      </c>
      <c r="J13" s="23">
        <v>13600</v>
      </c>
      <c r="K13" s="24" t="s">
        <v>22</v>
      </c>
      <c r="L13" s="34">
        <v>-6521980</v>
      </c>
      <c r="M13" s="25">
        <v>7093335</v>
      </c>
      <c r="N13" s="25">
        <v>13615315</v>
      </c>
      <c r="O13" t="b">
        <f t="shared" si="2"/>
        <v>1</v>
      </c>
      <c r="P13" t="b">
        <f t="shared" si="3"/>
        <v>1</v>
      </c>
    </row>
    <row r="14" spans="1:16" x14ac:dyDescent="0.3">
      <c r="A14" s="15">
        <v>14100</v>
      </c>
      <c r="B14" s="10" t="s">
        <v>23</v>
      </c>
      <c r="C14" s="4"/>
      <c r="D14" s="12">
        <v>0</v>
      </c>
      <c r="E14" s="12">
        <v>304620</v>
      </c>
      <c r="F14" s="12">
        <v>0</v>
      </c>
      <c r="G14" s="13">
        <f t="shared" si="0"/>
        <v>304620</v>
      </c>
      <c r="H14" s="13">
        <f t="shared" si="1"/>
        <v>304620</v>
      </c>
      <c r="I14" s="3" t="s">
        <v>112</v>
      </c>
      <c r="J14" s="23">
        <v>14100</v>
      </c>
      <c r="K14" s="24" t="s">
        <v>23</v>
      </c>
      <c r="L14" s="34">
        <v>304620</v>
      </c>
      <c r="M14" s="25">
        <v>13575420</v>
      </c>
      <c r="N14" s="25">
        <v>13270800</v>
      </c>
      <c r="O14" t="b">
        <f t="shared" si="2"/>
        <v>1</v>
      </c>
      <c r="P14" t="b">
        <f t="shared" si="3"/>
        <v>1</v>
      </c>
    </row>
    <row r="15" spans="1:16" x14ac:dyDescent="0.3">
      <c r="A15" s="15">
        <v>14700</v>
      </c>
      <c r="B15" s="10" t="s">
        <v>24</v>
      </c>
      <c r="C15" s="4"/>
      <c r="D15" s="12">
        <v>3044405518</v>
      </c>
      <c r="E15" s="12">
        <v>24830435513</v>
      </c>
      <c r="F15" s="12">
        <v>22362410211</v>
      </c>
      <c r="G15" s="13">
        <f t="shared" si="0"/>
        <v>5512430820</v>
      </c>
      <c r="H15" s="13">
        <f t="shared" si="1"/>
        <v>2468025302</v>
      </c>
      <c r="I15" s="3" t="s">
        <v>112</v>
      </c>
      <c r="J15" s="23">
        <v>14700</v>
      </c>
      <c r="K15" s="24" t="s">
        <v>24</v>
      </c>
      <c r="L15" s="34">
        <v>2468025302</v>
      </c>
      <c r="M15" s="25">
        <v>24830435513</v>
      </c>
      <c r="N15" s="25">
        <v>22362410211</v>
      </c>
      <c r="O15" t="b">
        <f t="shared" si="2"/>
        <v>1</v>
      </c>
      <c r="P15" t="b">
        <f t="shared" si="3"/>
        <v>1</v>
      </c>
    </row>
    <row r="16" spans="1:16" x14ac:dyDescent="0.3">
      <c r="A16" s="15">
        <v>14900</v>
      </c>
      <c r="B16" s="10" t="s">
        <v>25</v>
      </c>
      <c r="C16" s="4"/>
      <c r="D16" s="12">
        <v>2250257261</v>
      </c>
      <c r="E16" s="12">
        <v>21189815584</v>
      </c>
      <c r="F16" s="12">
        <v>21242869907</v>
      </c>
      <c r="G16" s="13">
        <f t="shared" si="0"/>
        <v>2197202938</v>
      </c>
      <c r="H16" s="13">
        <f t="shared" si="1"/>
        <v>-53054323</v>
      </c>
      <c r="I16" s="3" t="s">
        <v>112</v>
      </c>
      <c r="J16" s="23">
        <v>14900</v>
      </c>
      <c r="K16" s="24" t="s">
        <v>25</v>
      </c>
      <c r="L16" s="34">
        <v>-53054323</v>
      </c>
      <c r="M16" s="25">
        <v>27386490783</v>
      </c>
      <c r="N16" s="25">
        <v>27439545106</v>
      </c>
      <c r="O16" t="b">
        <f t="shared" si="2"/>
        <v>1</v>
      </c>
      <c r="P16" t="b">
        <f t="shared" si="3"/>
        <v>1</v>
      </c>
    </row>
    <row r="17" spans="1:16" x14ac:dyDescent="0.3">
      <c r="A17" s="15">
        <v>15600</v>
      </c>
      <c r="B17" s="10" t="s">
        <v>26</v>
      </c>
      <c r="C17" s="4"/>
      <c r="D17" s="12">
        <v>1056364</v>
      </c>
      <c r="E17" s="12">
        <v>26596280084</v>
      </c>
      <c r="F17" s="12">
        <v>26596550637</v>
      </c>
      <c r="G17" s="13">
        <f t="shared" si="0"/>
        <v>785811</v>
      </c>
      <c r="H17" s="13">
        <f t="shared" si="1"/>
        <v>-270553</v>
      </c>
      <c r="I17" s="3" t="s">
        <v>112</v>
      </c>
      <c r="J17" s="23">
        <v>15600</v>
      </c>
      <c r="K17" s="24" t="s">
        <v>26</v>
      </c>
      <c r="L17" s="34">
        <v>-270553</v>
      </c>
      <c r="M17" s="25">
        <v>26596280084</v>
      </c>
      <c r="N17" s="25">
        <v>26596550637</v>
      </c>
      <c r="O17" t="b">
        <f t="shared" si="2"/>
        <v>1</v>
      </c>
      <c r="P17" t="b">
        <f t="shared" si="3"/>
        <v>1</v>
      </c>
    </row>
    <row r="18" spans="1:16" x14ac:dyDescent="0.3">
      <c r="A18" s="15">
        <v>15700</v>
      </c>
      <c r="B18" s="10" t="s">
        <v>27</v>
      </c>
      <c r="C18" s="4"/>
      <c r="D18" s="12">
        <v>342826957</v>
      </c>
      <c r="E18" s="12">
        <v>24804556996</v>
      </c>
      <c r="F18" s="12">
        <v>24830435513</v>
      </c>
      <c r="G18" s="13">
        <f t="shared" si="0"/>
        <v>316948440</v>
      </c>
      <c r="H18" s="13">
        <f t="shared" si="1"/>
        <v>-25878517</v>
      </c>
      <c r="I18" s="3" t="s">
        <v>112</v>
      </c>
      <c r="J18" s="23">
        <v>15700</v>
      </c>
      <c r="K18" s="24" t="s">
        <v>27</v>
      </c>
      <c r="L18" s="34">
        <v>-25878517</v>
      </c>
      <c r="M18" s="25">
        <v>24804556996</v>
      </c>
      <c r="N18" s="25">
        <v>24830435513</v>
      </c>
      <c r="O18" t="b">
        <f t="shared" si="2"/>
        <v>1</v>
      </c>
      <c r="P18" t="b">
        <f t="shared" si="3"/>
        <v>1</v>
      </c>
    </row>
    <row r="19" spans="1:16" x14ac:dyDescent="0.3">
      <c r="A19" s="15">
        <v>16000</v>
      </c>
      <c r="B19" s="10" t="s">
        <v>28</v>
      </c>
      <c r="C19" s="4"/>
      <c r="D19" s="12">
        <v>0</v>
      </c>
      <c r="E19" s="12">
        <v>0</v>
      </c>
      <c r="F19" s="12">
        <v>192097344</v>
      </c>
      <c r="G19" s="13">
        <f t="shared" si="0"/>
        <v>-192097344</v>
      </c>
      <c r="H19" s="13">
        <f t="shared" si="1"/>
        <v>-192097344</v>
      </c>
      <c r="I19" s="3" t="s">
        <v>115</v>
      </c>
      <c r="J19" s="23">
        <v>16000</v>
      </c>
      <c r="K19" s="24" t="s">
        <v>28</v>
      </c>
      <c r="L19" s="34">
        <v>-192097344</v>
      </c>
      <c r="M19" s="25">
        <v>0</v>
      </c>
      <c r="N19" s="25">
        <v>192097344</v>
      </c>
      <c r="O19" t="b">
        <f t="shared" si="2"/>
        <v>1</v>
      </c>
      <c r="P19" t="b">
        <f t="shared" si="3"/>
        <v>1</v>
      </c>
    </row>
    <row r="20" spans="1:16" x14ac:dyDescent="0.3">
      <c r="A20" s="15">
        <v>16100</v>
      </c>
      <c r="B20" s="10" t="s">
        <v>29</v>
      </c>
      <c r="C20" s="4"/>
      <c r="D20" s="12">
        <v>0</v>
      </c>
      <c r="E20" s="12">
        <v>0</v>
      </c>
      <c r="F20" s="12">
        <v>209587009</v>
      </c>
      <c r="G20" s="13">
        <f t="shared" si="0"/>
        <v>-209587009</v>
      </c>
      <c r="H20" s="13">
        <f t="shared" si="1"/>
        <v>-209587009</v>
      </c>
      <c r="I20" s="3" t="s">
        <v>114</v>
      </c>
      <c r="J20" s="23">
        <v>16100</v>
      </c>
      <c r="K20" s="24" t="s">
        <v>29</v>
      </c>
      <c r="L20" s="34">
        <v>-209587009</v>
      </c>
      <c r="M20" s="25">
        <v>0</v>
      </c>
      <c r="N20" s="25">
        <v>209587009</v>
      </c>
      <c r="O20" t="b">
        <f t="shared" si="2"/>
        <v>1</v>
      </c>
      <c r="P20" t="b">
        <f t="shared" si="3"/>
        <v>1</v>
      </c>
    </row>
    <row r="21" spans="1:16" x14ac:dyDescent="0.3">
      <c r="A21" s="15">
        <v>17600</v>
      </c>
      <c r="B21" s="10" t="s">
        <v>30</v>
      </c>
      <c r="C21" s="4"/>
      <c r="D21" s="12">
        <v>520261626</v>
      </c>
      <c r="E21" s="12">
        <v>101000000</v>
      </c>
      <c r="F21" s="12">
        <v>0</v>
      </c>
      <c r="G21" s="13">
        <f t="shared" si="0"/>
        <v>621261626</v>
      </c>
      <c r="H21" s="13">
        <f t="shared" si="1"/>
        <v>101000000</v>
      </c>
      <c r="I21" s="3" t="s">
        <v>113</v>
      </c>
      <c r="J21" s="23">
        <v>17600</v>
      </c>
      <c r="K21" s="24" t="s">
        <v>30</v>
      </c>
      <c r="L21" s="34">
        <v>101000000</v>
      </c>
      <c r="M21" s="25">
        <v>101000000</v>
      </c>
      <c r="N21" s="25">
        <v>0</v>
      </c>
      <c r="O21" t="b">
        <f t="shared" si="2"/>
        <v>1</v>
      </c>
      <c r="P21" t="b">
        <f t="shared" si="3"/>
        <v>1</v>
      </c>
    </row>
    <row r="22" spans="1:16" x14ac:dyDescent="0.3">
      <c r="A22" s="15">
        <v>18800</v>
      </c>
      <c r="B22" s="10" t="s">
        <v>116</v>
      </c>
      <c r="C22" s="4"/>
      <c r="D22" s="12">
        <v>80000000</v>
      </c>
      <c r="E22" s="12">
        <v>0</v>
      </c>
      <c r="F22" s="12">
        <v>0</v>
      </c>
      <c r="G22" s="13">
        <f t="shared" si="0"/>
        <v>80000000</v>
      </c>
      <c r="H22" s="13">
        <f t="shared" si="1"/>
        <v>0</v>
      </c>
      <c r="I22" s="3" t="s">
        <v>113</v>
      </c>
      <c r="J22" s="23"/>
      <c r="K22" s="24"/>
      <c r="L22" s="34"/>
      <c r="M22" s="25"/>
      <c r="N22" s="25"/>
    </row>
    <row r="23" spans="1:16" x14ac:dyDescent="0.3">
      <c r="A23" s="15">
        <v>19000</v>
      </c>
      <c r="B23" s="10" t="s">
        <v>117</v>
      </c>
      <c r="C23" s="4"/>
      <c r="D23" s="12">
        <v>77380000</v>
      </c>
      <c r="E23" s="12">
        <v>0</v>
      </c>
      <c r="F23" s="12">
        <v>0</v>
      </c>
      <c r="G23" s="13">
        <f t="shared" si="0"/>
        <v>77380000</v>
      </c>
      <c r="H23" s="13">
        <f t="shared" si="1"/>
        <v>0</v>
      </c>
      <c r="I23" s="3" t="s">
        <v>113</v>
      </c>
      <c r="J23" s="23"/>
      <c r="K23" s="24"/>
      <c r="L23" s="34"/>
      <c r="M23" s="25"/>
      <c r="N23" s="25"/>
    </row>
    <row r="24" spans="1:16" x14ac:dyDescent="0.3">
      <c r="A24" s="15">
        <v>20100</v>
      </c>
      <c r="B24" s="10" t="s">
        <v>118</v>
      </c>
      <c r="C24" s="4"/>
      <c r="D24" s="12">
        <v>1011138479</v>
      </c>
      <c r="E24" s="12">
        <v>0</v>
      </c>
      <c r="F24" s="12">
        <v>0</v>
      </c>
      <c r="G24" s="13">
        <f t="shared" si="0"/>
        <v>1011138479</v>
      </c>
      <c r="H24" s="13">
        <f t="shared" si="1"/>
        <v>0</v>
      </c>
      <c r="I24" s="3" t="s">
        <v>113</v>
      </c>
      <c r="J24" s="23"/>
      <c r="K24" s="24"/>
      <c r="L24" s="34"/>
      <c r="M24" s="25"/>
      <c r="N24" s="25"/>
    </row>
    <row r="25" spans="1:16" x14ac:dyDescent="0.3">
      <c r="A25" s="15">
        <v>20200</v>
      </c>
      <c r="B25" s="10" t="s">
        <v>119</v>
      </c>
      <c r="C25" s="4"/>
      <c r="D25" s="12">
        <v>592364229</v>
      </c>
      <c r="E25" s="12">
        <v>0</v>
      </c>
      <c r="F25" s="12">
        <v>0</v>
      </c>
      <c r="G25" s="13">
        <f t="shared" si="0"/>
        <v>592364229</v>
      </c>
      <c r="H25" s="13">
        <f t="shared" si="1"/>
        <v>0</v>
      </c>
      <c r="I25" s="3" t="s">
        <v>113</v>
      </c>
      <c r="J25" s="23"/>
      <c r="K25" s="24"/>
      <c r="L25" s="34"/>
      <c r="M25" s="25"/>
      <c r="N25" s="25"/>
    </row>
    <row r="26" spans="1:16" x14ac:dyDescent="0.3">
      <c r="A26" s="15">
        <v>20300</v>
      </c>
      <c r="B26" s="10" t="s">
        <v>31</v>
      </c>
      <c r="C26" s="4"/>
      <c r="D26" s="12">
        <v>-201157010</v>
      </c>
      <c r="E26" s="12">
        <v>0</v>
      </c>
      <c r="F26" s="12">
        <v>7404553</v>
      </c>
      <c r="G26" s="13">
        <f t="shared" si="0"/>
        <v>-208561563</v>
      </c>
      <c r="H26" s="13">
        <f t="shared" si="1"/>
        <v>-7404553</v>
      </c>
      <c r="I26" s="3" t="s">
        <v>115</v>
      </c>
      <c r="J26" s="23">
        <v>20300</v>
      </c>
      <c r="K26" s="24" t="s">
        <v>31</v>
      </c>
      <c r="L26" s="34">
        <v>-7404553</v>
      </c>
      <c r="M26" s="25">
        <v>0</v>
      </c>
      <c r="N26" s="25">
        <v>7404553</v>
      </c>
      <c r="O26" t="b">
        <f t="shared" ref="O26" si="4">A26=J26</f>
        <v>1</v>
      </c>
      <c r="P26" t="b">
        <f t="shared" ref="P26" si="5">H26=L26</f>
        <v>1</v>
      </c>
    </row>
    <row r="27" spans="1:16" x14ac:dyDescent="0.3">
      <c r="A27" s="15">
        <v>20600</v>
      </c>
      <c r="B27" s="10" t="s">
        <v>32</v>
      </c>
      <c r="C27" s="4"/>
      <c r="D27" s="12">
        <v>1926940060</v>
      </c>
      <c r="E27" s="12">
        <v>73400000</v>
      </c>
      <c r="F27" s="12">
        <v>0</v>
      </c>
      <c r="G27" s="13">
        <f t="shared" si="0"/>
        <v>2000340060</v>
      </c>
      <c r="H27" s="13">
        <f t="shared" si="1"/>
        <v>73400000</v>
      </c>
      <c r="I27" s="3" t="s">
        <v>112</v>
      </c>
      <c r="J27" s="23">
        <v>20600</v>
      </c>
      <c r="K27" s="24" t="s">
        <v>32</v>
      </c>
      <c r="L27" s="34">
        <v>73400000</v>
      </c>
      <c r="M27" s="25">
        <v>73400000</v>
      </c>
      <c r="N27" s="25">
        <v>0</v>
      </c>
      <c r="O27" t="b">
        <f t="shared" ref="O27:O32" si="6">A27=J27</f>
        <v>1</v>
      </c>
      <c r="P27" t="b">
        <f t="shared" ref="P27:P32" si="7">H27=L27</f>
        <v>1</v>
      </c>
    </row>
    <row r="28" spans="1:16" x14ac:dyDescent="0.3">
      <c r="A28" s="15">
        <v>20700</v>
      </c>
      <c r="B28" s="10" t="s">
        <v>33</v>
      </c>
      <c r="C28" s="4"/>
      <c r="D28" s="12">
        <v>-1604765405</v>
      </c>
      <c r="E28" s="12">
        <v>0</v>
      </c>
      <c r="F28" s="12">
        <v>83112124</v>
      </c>
      <c r="G28" s="13">
        <f t="shared" si="0"/>
        <v>-1687877529</v>
      </c>
      <c r="H28" s="13">
        <f t="shared" si="1"/>
        <v>-83112124</v>
      </c>
      <c r="I28" s="3" t="s">
        <v>114</v>
      </c>
      <c r="J28" s="23">
        <v>20700</v>
      </c>
      <c r="K28" s="24" t="s">
        <v>33</v>
      </c>
      <c r="L28" s="34">
        <v>-83112124</v>
      </c>
      <c r="M28" s="25">
        <v>0</v>
      </c>
      <c r="N28" s="25">
        <v>83112124</v>
      </c>
      <c r="O28" t="b">
        <f t="shared" si="6"/>
        <v>1</v>
      </c>
      <c r="P28" t="b">
        <f t="shared" si="7"/>
        <v>1</v>
      </c>
    </row>
    <row r="29" spans="1:16" x14ac:dyDescent="0.3">
      <c r="A29" s="15">
        <v>21000</v>
      </c>
      <c r="B29" s="10" t="s">
        <v>34</v>
      </c>
      <c r="C29" s="4"/>
      <c r="D29" s="12">
        <v>1110595937</v>
      </c>
      <c r="E29" s="12">
        <v>12944580</v>
      </c>
      <c r="F29" s="12">
        <v>0</v>
      </c>
      <c r="G29" s="13">
        <f t="shared" si="0"/>
        <v>1123540517</v>
      </c>
      <c r="H29" s="13">
        <f t="shared" si="1"/>
        <v>12944580</v>
      </c>
      <c r="I29" s="3" t="s">
        <v>112</v>
      </c>
      <c r="J29" s="23">
        <v>21000</v>
      </c>
      <c r="K29" s="24" t="s">
        <v>34</v>
      </c>
      <c r="L29" s="34">
        <v>12944580</v>
      </c>
      <c r="M29" s="25">
        <v>12944580</v>
      </c>
      <c r="N29" s="25">
        <v>0</v>
      </c>
      <c r="O29" t="b">
        <f t="shared" si="6"/>
        <v>1</v>
      </c>
      <c r="P29" t="b">
        <f t="shared" si="7"/>
        <v>1</v>
      </c>
    </row>
    <row r="30" spans="1:16" x14ac:dyDescent="0.3">
      <c r="A30" s="15">
        <v>21100</v>
      </c>
      <c r="B30" s="10" t="s">
        <v>35</v>
      </c>
      <c r="C30" s="4"/>
      <c r="D30" s="12">
        <v>-1015057302</v>
      </c>
      <c r="E30" s="12">
        <v>0</v>
      </c>
      <c r="F30" s="12">
        <v>26825293</v>
      </c>
      <c r="G30" s="13">
        <f t="shared" si="0"/>
        <v>-1041882595</v>
      </c>
      <c r="H30" s="13">
        <f t="shared" si="1"/>
        <v>-26825293</v>
      </c>
      <c r="I30" s="3" t="s">
        <v>114</v>
      </c>
      <c r="J30" s="23">
        <v>21100</v>
      </c>
      <c r="K30" s="24" t="s">
        <v>35</v>
      </c>
      <c r="L30" s="34">
        <v>-26825293</v>
      </c>
      <c r="M30" s="25">
        <v>0</v>
      </c>
      <c r="N30" s="25">
        <v>26825293</v>
      </c>
      <c r="O30" t="b">
        <f t="shared" si="6"/>
        <v>1</v>
      </c>
      <c r="P30" t="b">
        <f t="shared" si="7"/>
        <v>1</v>
      </c>
    </row>
    <row r="31" spans="1:16" x14ac:dyDescent="0.3">
      <c r="A31" s="15">
        <v>21200</v>
      </c>
      <c r="B31" s="10" t="s">
        <v>36</v>
      </c>
      <c r="C31" s="4"/>
      <c r="D31" s="12">
        <v>516588334</v>
      </c>
      <c r="E31" s="12">
        <v>17828803</v>
      </c>
      <c r="F31" s="12">
        <v>0</v>
      </c>
      <c r="G31" s="13">
        <f t="shared" si="0"/>
        <v>534417137</v>
      </c>
      <c r="H31" s="13">
        <f t="shared" si="1"/>
        <v>17828803</v>
      </c>
      <c r="I31" s="3" t="s">
        <v>112</v>
      </c>
      <c r="J31" s="23">
        <v>21200</v>
      </c>
      <c r="K31" s="24" t="s">
        <v>36</v>
      </c>
      <c r="L31" s="34">
        <v>17828803</v>
      </c>
      <c r="M31" s="25">
        <v>17828803</v>
      </c>
      <c r="N31" s="25">
        <v>0</v>
      </c>
      <c r="O31" t="b">
        <f t="shared" si="6"/>
        <v>1</v>
      </c>
      <c r="P31" t="b">
        <f t="shared" si="7"/>
        <v>1</v>
      </c>
    </row>
    <row r="32" spans="1:16" x14ac:dyDescent="0.3">
      <c r="A32" s="15">
        <v>21300</v>
      </c>
      <c r="B32" s="10" t="s">
        <v>37</v>
      </c>
      <c r="C32" s="4"/>
      <c r="D32" s="12">
        <v>-476625599</v>
      </c>
      <c r="E32" s="12">
        <v>0</v>
      </c>
      <c r="F32" s="12">
        <v>11276843</v>
      </c>
      <c r="G32" s="13">
        <f t="shared" si="0"/>
        <v>-487902442</v>
      </c>
      <c r="H32" s="13">
        <f t="shared" si="1"/>
        <v>-11276843</v>
      </c>
      <c r="I32" s="3" t="s">
        <v>114</v>
      </c>
      <c r="J32" s="23">
        <v>21300</v>
      </c>
      <c r="K32" s="24" t="s">
        <v>37</v>
      </c>
      <c r="L32" s="34">
        <v>-11276843</v>
      </c>
      <c r="M32" s="25">
        <v>0</v>
      </c>
      <c r="N32" s="25">
        <v>11276843</v>
      </c>
      <c r="O32" t="b">
        <f t="shared" si="6"/>
        <v>1</v>
      </c>
      <c r="P32" t="b">
        <f t="shared" si="7"/>
        <v>1</v>
      </c>
    </row>
    <row r="33" spans="1:16" x14ac:dyDescent="0.3">
      <c r="A33" s="15">
        <v>21500</v>
      </c>
      <c r="B33" s="10" t="s">
        <v>120</v>
      </c>
      <c r="C33" s="4"/>
      <c r="D33" s="12">
        <v>17955500</v>
      </c>
      <c r="E33" s="12">
        <v>0</v>
      </c>
      <c r="F33" s="12">
        <v>0</v>
      </c>
      <c r="G33" s="13">
        <f t="shared" si="0"/>
        <v>17955500</v>
      </c>
      <c r="H33" s="13">
        <f t="shared" si="1"/>
        <v>0</v>
      </c>
      <c r="I33" s="3" t="s">
        <v>113</v>
      </c>
      <c r="J33" s="23"/>
      <c r="K33" s="24"/>
      <c r="L33" s="34"/>
      <c r="M33" s="25"/>
      <c r="N33" s="25"/>
    </row>
    <row r="34" spans="1:16" x14ac:dyDescent="0.3">
      <c r="A34" s="15">
        <v>21600</v>
      </c>
      <c r="B34" s="10" t="s">
        <v>121</v>
      </c>
      <c r="C34" s="4"/>
      <c r="D34" s="12">
        <v>-17951500</v>
      </c>
      <c r="E34" s="12">
        <v>0</v>
      </c>
      <c r="F34" s="12">
        <v>0</v>
      </c>
      <c r="G34" s="13">
        <f t="shared" si="0"/>
        <v>-17951500</v>
      </c>
      <c r="H34" s="13">
        <f t="shared" si="1"/>
        <v>0</v>
      </c>
      <c r="I34" s="3" t="s">
        <v>115</v>
      </c>
      <c r="J34" s="23"/>
      <c r="K34" s="24"/>
      <c r="L34" s="34"/>
      <c r="M34" s="25"/>
      <c r="N34" s="25"/>
    </row>
    <row r="35" spans="1:16" x14ac:dyDescent="0.3">
      <c r="A35" s="15">
        <v>23900</v>
      </c>
      <c r="B35" s="10" t="s">
        <v>38</v>
      </c>
      <c r="C35" s="4"/>
      <c r="D35" s="12">
        <v>2446499068</v>
      </c>
      <c r="E35" s="12">
        <v>629491530</v>
      </c>
      <c r="F35" s="12">
        <v>592730195</v>
      </c>
      <c r="G35" s="13">
        <f t="shared" si="0"/>
        <v>2483260403</v>
      </c>
      <c r="H35" s="13">
        <f t="shared" si="1"/>
        <v>36761335</v>
      </c>
      <c r="I35" s="3" t="s">
        <v>113</v>
      </c>
      <c r="J35" s="23">
        <v>23900</v>
      </c>
      <c r="K35" s="24" t="s">
        <v>38</v>
      </c>
      <c r="L35" s="34">
        <v>36761335</v>
      </c>
      <c r="M35" s="25">
        <v>629491530</v>
      </c>
      <c r="N35" s="25">
        <v>592730195</v>
      </c>
      <c r="O35" t="b">
        <f t="shared" ref="O35:O41" si="8">A35=J35</f>
        <v>1</v>
      </c>
      <c r="P35" t="b">
        <f t="shared" ref="P35:P41" si="9">H35=L35</f>
        <v>1</v>
      </c>
    </row>
    <row r="36" spans="1:16" x14ac:dyDescent="0.3">
      <c r="A36" s="15">
        <v>24000</v>
      </c>
      <c r="B36" s="10" t="s">
        <v>39</v>
      </c>
      <c r="C36" s="4"/>
      <c r="D36" s="12">
        <v>59571959</v>
      </c>
      <c r="E36" s="12">
        <v>15104000</v>
      </c>
      <c r="F36" s="12">
        <v>10586181</v>
      </c>
      <c r="G36" s="13">
        <f t="shared" si="0"/>
        <v>64089778</v>
      </c>
      <c r="H36" s="13">
        <f t="shared" si="1"/>
        <v>4517819</v>
      </c>
      <c r="I36" s="3" t="s">
        <v>113</v>
      </c>
      <c r="J36" s="23">
        <v>24000</v>
      </c>
      <c r="K36" s="24" t="s">
        <v>39</v>
      </c>
      <c r="L36" s="34">
        <v>4517819</v>
      </c>
      <c r="M36" s="25">
        <v>15104000</v>
      </c>
      <c r="N36" s="25">
        <v>10586181</v>
      </c>
      <c r="O36" t="b">
        <f t="shared" si="8"/>
        <v>1</v>
      </c>
      <c r="P36" t="b">
        <f t="shared" si="9"/>
        <v>1</v>
      </c>
    </row>
    <row r="37" spans="1:16" x14ac:dyDescent="0.3">
      <c r="A37" s="15">
        <v>24100</v>
      </c>
      <c r="B37" s="10" t="s">
        <v>40</v>
      </c>
      <c r="C37" s="4"/>
      <c r="D37" s="12">
        <v>0</v>
      </c>
      <c r="E37" s="12">
        <v>0</v>
      </c>
      <c r="F37" s="12">
        <v>0</v>
      </c>
      <c r="G37" s="13">
        <f t="shared" si="0"/>
        <v>0</v>
      </c>
      <c r="H37" s="13">
        <f t="shared" si="1"/>
        <v>0</v>
      </c>
      <c r="I37" s="3" t="s">
        <v>115</v>
      </c>
      <c r="J37" s="23">
        <v>24100</v>
      </c>
      <c r="K37" s="24" t="s">
        <v>40</v>
      </c>
      <c r="L37" s="34">
        <v>0</v>
      </c>
      <c r="M37" s="25">
        <v>0</v>
      </c>
      <c r="N37" s="25">
        <v>0</v>
      </c>
      <c r="O37" t="b">
        <f t="shared" si="8"/>
        <v>1</v>
      </c>
      <c r="P37" t="b">
        <f t="shared" si="9"/>
        <v>1</v>
      </c>
    </row>
    <row r="38" spans="1:16" x14ac:dyDescent="0.3">
      <c r="A38" s="15">
        <v>25100</v>
      </c>
      <c r="B38" s="10" t="s">
        <v>41</v>
      </c>
      <c r="C38" s="4"/>
      <c r="D38" s="12">
        <v>-7661235843</v>
      </c>
      <c r="E38" s="12">
        <v>34190049098</v>
      </c>
      <c r="F38" s="12">
        <v>31494908122</v>
      </c>
      <c r="G38" s="13">
        <f t="shared" si="0"/>
        <v>-4966094867</v>
      </c>
      <c r="H38" s="13">
        <f t="shared" si="1"/>
        <v>2695140976</v>
      </c>
      <c r="I38" s="3" t="s">
        <v>115</v>
      </c>
      <c r="J38" s="23">
        <v>25100</v>
      </c>
      <c r="K38" s="24" t="s">
        <v>41</v>
      </c>
      <c r="L38" s="34">
        <v>2695140976</v>
      </c>
      <c r="M38" s="25">
        <v>38600710161</v>
      </c>
      <c r="N38" s="25">
        <v>35905569185</v>
      </c>
      <c r="O38" t="b">
        <f t="shared" si="8"/>
        <v>1</v>
      </c>
      <c r="P38" t="b">
        <f t="shared" si="9"/>
        <v>1</v>
      </c>
    </row>
    <row r="39" spans="1:16" x14ac:dyDescent="0.3">
      <c r="A39" s="15">
        <v>25300</v>
      </c>
      <c r="B39" s="10" t="s">
        <v>42</v>
      </c>
      <c r="C39" s="4"/>
      <c r="D39" s="12">
        <v>-451203328</v>
      </c>
      <c r="E39" s="12">
        <v>471155512</v>
      </c>
      <c r="F39" s="12">
        <v>89428782</v>
      </c>
      <c r="G39" s="13">
        <f t="shared" si="0"/>
        <v>-69476598</v>
      </c>
      <c r="H39" s="13">
        <f t="shared" si="1"/>
        <v>381726730</v>
      </c>
      <c r="I39" s="3" t="s">
        <v>114</v>
      </c>
      <c r="J39" s="23">
        <v>25300</v>
      </c>
      <c r="K39" s="24" t="s">
        <v>42</v>
      </c>
      <c r="L39" s="34">
        <v>381726730</v>
      </c>
      <c r="M39" s="25">
        <v>471155512</v>
      </c>
      <c r="N39" s="25">
        <v>89428782</v>
      </c>
      <c r="O39" t="b">
        <f t="shared" si="8"/>
        <v>1</v>
      </c>
      <c r="P39" t="b">
        <f t="shared" si="9"/>
        <v>1</v>
      </c>
    </row>
    <row r="40" spans="1:16" x14ac:dyDescent="0.3">
      <c r="A40" s="15">
        <v>25400</v>
      </c>
      <c r="B40" s="10" t="s">
        <v>43</v>
      </c>
      <c r="C40" s="4"/>
      <c r="D40" s="12">
        <v>-85347350</v>
      </c>
      <c r="E40" s="12">
        <v>236799640</v>
      </c>
      <c r="F40" s="12">
        <v>198802470</v>
      </c>
      <c r="G40" s="13">
        <f t="shared" si="0"/>
        <v>-47350180</v>
      </c>
      <c r="H40" s="13">
        <f t="shared" si="1"/>
        <v>37997170</v>
      </c>
      <c r="I40" s="3" t="s">
        <v>114</v>
      </c>
      <c r="J40" s="23">
        <v>25400</v>
      </c>
      <c r="K40" s="24" t="s">
        <v>43</v>
      </c>
      <c r="L40" s="34">
        <v>37997170</v>
      </c>
      <c r="M40" s="25">
        <v>236801400</v>
      </c>
      <c r="N40" s="25">
        <v>198804230</v>
      </c>
      <c r="O40" t="b">
        <f t="shared" si="8"/>
        <v>1</v>
      </c>
      <c r="P40" t="b">
        <f t="shared" si="9"/>
        <v>1</v>
      </c>
    </row>
    <row r="41" spans="1:16" x14ac:dyDescent="0.3">
      <c r="A41" s="15">
        <v>25500</v>
      </c>
      <c r="B41" s="10" t="s">
        <v>44</v>
      </c>
      <c r="C41" s="4"/>
      <c r="D41" s="12">
        <v>0</v>
      </c>
      <c r="E41" s="12">
        <v>2597151449</v>
      </c>
      <c r="F41" s="12">
        <v>2597151449</v>
      </c>
      <c r="G41" s="13">
        <f t="shared" si="0"/>
        <v>0</v>
      </c>
      <c r="H41" s="13">
        <f t="shared" si="1"/>
        <v>0</v>
      </c>
      <c r="I41" s="3" t="s">
        <v>114</v>
      </c>
      <c r="J41" s="23">
        <v>25500</v>
      </c>
      <c r="K41" s="24" t="s">
        <v>44</v>
      </c>
      <c r="L41" s="34">
        <v>0</v>
      </c>
      <c r="M41" s="25">
        <v>2600297649</v>
      </c>
      <c r="N41" s="25">
        <v>2600297649</v>
      </c>
      <c r="O41" t="b">
        <f t="shared" si="8"/>
        <v>1</v>
      </c>
      <c r="P41" t="b">
        <f t="shared" si="9"/>
        <v>1</v>
      </c>
    </row>
    <row r="42" spans="1:16" x14ac:dyDescent="0.3">
      <c r="A42" s="15">
        <v>25900</v>
      </c>
      <c r="B42" s="10" t="s">
        <v>122</v>
      </c>
      <c r="C42" s="4"/>
      <c r="D42" s="12">
        <v>-836550</v>
      </c>
      <c r="E42" s="12">
        <v>0</v>
      </c>
      <c r="F42" s="12">
        <v>0</v>
      </c>
      <c r="G42" s="13">
        <f t="shared" si="0"/>
        <v>-836550</v>
      </c>
      <c r="H42" s="13">
        <f t="shared" si="1"/>
        <v>0</v>
      </c>
      <c r="I42" s="3" t="s">
        <v>114</v>
      </c>
      <c r="J42" s="23"/>
      <c r="K42" s="24"/>
      <c r="L42" s="34"/>
      <c r="M42" s="25"/>
      <c r="N42" s="25"/>
    </row>
    <row r="43" spans="1:16" x14ac:dyDescent="0.3">
      <c r="A43" s="17">
        <v>26000</v>
      </c>
      <c r="B43" s="16" t="s">
        <v>45</v>
      </c>
      <c r="C43" s="18"/>
      <c r="D43" s="19">
        <v>-3817500000</v>
      </c>
      <c r="E43" s="19">
        <v>0</v>
      </c>
      <c r="F43" s="19">
        <v>200000000</v>
      </c>
      <c r="G43" s="20">
        <f t="shared" si="0"/>
        <v>-4017500000</v>
      </c>
      <c r="H43" s="13">
        <f t="shared" si="1"/>
        <v>-200000000</v>
      </c>
      <c r="I43" s="3" t="s">
        <v>114</v>
      </c>
      <c r="J43" s="23">
        <v>26000</v>
      </c>
      <c r="K43" s="24" t="s">
        <v>45</v>
      </c>
      <c r="L43" s="34">
        <v>-200000000</v>
      </c>
      <c r="M43" s="25">
        <v>0</v>
      </c>
      <c r="N43" s="25">
        <v>200000000</v>
      </c>
      <c r="O43" t="b">
        <f t="shared" ref="O43:O47" si="10">A43=J43</f>
        <v>1</v>
      </c>
      <c r="P43" t="b">
        <f t="shared" ref="P43:P47" si="11">H43=L43</f>
        <v>1</v>
      </c>
    </row>
    <row r="44" spans="1:16" x14ac:dyDescent="0.3">
      <c r="A44" s="17">
        <v>26001</v>
      </c>
      <c r="B44" s="16" t="s">
        <v>46</v>
      </c>
      <c r="C44" s="18"/>
      <c r="D44" s="19">
        <v>-4963573231</v>
      </c>
      <c r="E44" s="19">
        <v>4963573231</v>
      </c>
      <c r="F44" s="19">
        <v>8369116948</v>
      </c>
      <c r="G44" s="20">
        <f t="shared" si="0"/>
        <v>-8369116948</v>
      </c>
      <c r="H44" s="13">
        <f t="shared" si="1"/>
        <v>-3405543717</v>
      </c>
      <c r="I44" s="3" t="s">
        <v>114</v>
      </c>
      <c r="J44" s="23">
        <v>26001</v>
      </c>
      <c r="K44" s="24" t="s">
        <v>46</v>
      </c>
      <c r="L44" s="34">
        <v>-3405543717</v>
      </c>
      <c r="M44" s="25">
        <v>4963573231</v>
      </c>
      <c r="N44" s="25">
        <v>8369116948</v>
      </c>
      <c r="O44" t="b">
        <f t="shared" si="10"/>
        <v>1</v>
      </c>
      <c r="P44" t="b">
        <f t="shared" si="11"/>
        <v>1</v>
      </c>
    </row>
    <row r="45" spans="1:16" x14ac:dyDescent="0.3">
      <c r="A45" s="15">
        <v>26100</v>
      </c>
      <c r="B45" s="10" t="s">
        <v>47</v>
      </c>
      <c r="C45" s="4"/>
      <c r="D45" s="12">
        <v>-4076909</v>
      </c>
      <c r="E45" s="12">
        <v>4076909</v>
      </c>
      <c r="F45" s="12">
        <v>0</v>
      </c>
      <c r="G45" s="13">
        <f t="shared" si="0"/>
        <v>0</v>
      </c>
      <c r="H45" s="13">
        <f t="shared" si="1"/>
        <v>4076909</v>
      </c>
      <c r="I45" s="3" t="s">
        <v>114</v>
      </c>
      <c r="J45" s="23">
        <v>26100</v>
      </c>
      <c r="K45" s="24" t="s">
        <v>47</v>
      </c>
      <c r="L45" s="34">
        <v>4076909</v>
      </c>
      <c r="M45" s="25">
        <v>4076909</v>
      </c>
      <c r="N45" s="25">
        <v>0</v>
      </c>
      <c r="O45" t="b">
        <f t="shared" si="10"/>
        <v>1</v>
      </c>
      <c r="P45" t="b">
        <f t="shared" si="11"/>
        <v>1</v>
      </c>
    </row>
    <row r="46" spans="1:16" x14ac:dyDescent="0.3">
      <c r="A46" s="15">
        <v>26200</v>
      </c>
      <c r="B46" s="10" t="s">
        <v>48</v>
      </c>
      <c r="C46" s="4"/>
      <c r="D46" s="12">
        <v>-399594758</v>
      </c>
      <c r="E46" s="12">
        <v>700497221</v>
      </c>
      <c r="F46" s="12">
        <v>442550918</v>
      </c>
      <c r="G46" s="13">
        <f t="shared" si="0"/>
        <v>-141648455</v>
      </c>
      <c r="H46" s="13">
        <f t="shared" si="1"/>
        <v>257946303</v>
      </c>
      <c r="I46" s="3" t="s">
        <v>114</v>
      </c>
      <c r="J46" s="23">
        <v>26200</v>
      </c>
      <c r="K46" s="24" t="s">
        <v>48</v>
      </c>
      <c r="L46" s="34">
        <v>257946303</v>
      </c>
      <c r="M46" s="25">
        <v>700740795</v>
      </c>
      <c r="N46" s="25">
        <v>442794492</v>
      </c>
      <c r="O46" t="b">
        <f t="shared" si="10"/>
        <v>1</v>
      </c>
      <c r="P46" t="b">
        <f t="shared" si="11"/>
        <v>1</v>
      </c>
    </row>
    <row r="47" spans="1:16" x14ac:dyDescent="0.3">
      <c r="A47" s="15">
        <v>27800</v>
      </c>
      <c r="B47" s="10" t="s">
        <v>49</v>
      </c>
      <c r="C47" s="4"/>
      <c r="D47" s="12">
        <v>0</v>
      </c>
      <c r="E47" s="12">
        <v>1382802456</v>
      </c>
      <c r="F47" s="12">
        <v>1382802456</v>
      </c>
      <c r="G47" s="13">
        <f t="shared" si="0"/>
        <v>0</v>
      </c>
      <c r="H47" s="13">
        <f t="shared" si="1"/>
        <v>0</v>
      </c>
      <c r="I47" s="3" t="s">
        <v>114</v>
      </c>
      <c r="J47" s="23">
        <v>27800</v>
      </c>
      <c r="K47" s="24" t="s">
        <v>49</v>
      </c>
      <c r="L47" s="34">
        <v>0</v>
      </c>
      <c r="M47" s="25">
        <v>1382802456</v>
      </c>
      <c r="N47" s="25">
        <v>1382802456</v>
      </c>
      <c r="O47" t="b">
        <f t="shared" si="10"/>
        <v>1</v>
      </c>
      <c r="P47" t="b">
        <f t="shared" si="11"/>
        <v>1</v>
      </c>
    </row>
    <row r="48" spans="1:16" x14ac:dyDescent="0.3">
      <c r="A48" s="15">
        <v>33100</v>
      </c>
      <c r="B48" s="10" t="s">
        <v>124</v>
      </c>
      <c r="C48" s="4"/>
      <c r="D48" s="12">
        <v>-1480000000</v>
      </c>
      <c r="E48" s="12">
        <v>0</v>
      </c>
      <c r="F48" s="12">
        <v>0</v>
      </c>
      <c r="G48" s="13">
        <f t="shared" si="0"/>
        <v>-1480000000</v>
      </c>
      <c r="H48" s="13">
        <f t="shared" si="1"/>
        <v>0</v>
      </c>
      <c r="I48" s="3" t="s">
        <v>114</v>
      </c>
      <c r="J48" s="23"/>
      <c r="K48" s="24"/>
      <c r="L48" s="34"/>
      <c r="M48" s="25"/>
      <c r="N48" s="25"/>
    </row>
    <row r="49" spans="1:16" x14ac:dyDescent="0.3">
      <c r="A49" s="15">
        <v>34100</v>
      </c>
      <c r="B49" s="9" t="s">
        <v>125</v>
      </c>
      <c r="C49" s="4"/>
      <c r="D49" s="12">
        <v>-93937400</v>
      </c>
      <c r="E49" s="12">
        <v>0</v>
      </c>
      <c r="F49" s="12">
        <v>0</v>
      </c>
      <c r="G49" s="13">
        <f t="shared" si="0"/>
        <v>-93937400</v>
      </c>
      <c r="H49" s="13">
        <f t="shared" si="1"/>
        <v>0</v>
      </c>
      <c r="I49" s="3" t="s">
        <v>114</v>
      </c>
      <c r="J49" s="23"/>
      <c r="K49" s="24"/>
      <c r="L49" s="34"/>
      <c r="M49" s="25"/>
      <c r="N49" s="25"/>
    </row>
    <row r="50" spans="1:16" x14ac:dyDescent="0.3">
      <c r="A50" s="15">
        <v>37500</v>
      </c>
      <c r="B50" s="9" t="s">
        <v>126</v>
      </c>
      <c r="C50" s="4"/>
      <c r="D50" s="12">
        <v>-4643514161</v>
      </c>
      <c r="E50" s="12">
        <v>0</v>
      </c>
      <c r="F50" s="12">
        <v>0</v>
      </c>
      <c r="G50" s="13">
        <f t="shared" si="0"/>
        <v>-4643514161</v>
      </c>
      <c r="H50" s="13">
        <f t="shared" si="1"/>
        <v>0</v>
      </c>
      <c r="I50" s="3" t="s">
        <v>114</v>
      </c>
      <c r="J50" s="23"/>
      <c r="K50" s="24"/>
      <c r="L50" s="34"/>
      <c r="M50" s="25"/>
      <c r="N50" s="25"/>
    </row>
    <row r="51" spans="1:16" x14ac:dyDescent="0.3">
      <c r="A51" s="15">
        <v>37700</v>
      </c>
      <c r="B51" s="9" t="s">
        <v>127</v>
      </c>
      <c r="C51" s="4"/>
      <c r="D51" s="12">
        <v>-661290731</v>
      </c>
      <c r="E51" s="12">
        <v>0</v>
      </c>
      <c r="F51" s="12">
        <v>0</v>
      </c>
      <c r="G51" s="13">
        <f t="shared" si="0"/>
        <v>-661290731</v>
      </c>
      <c r="H51" s="13">
        <f t="shared" si="1"/>
        <v>0</v>
      </c>
      <c r="I51" s="3" t="s">
        <v>114</v>
      </c>
      <c r="J51" s="23"/>
      <c r="K51" s="24"/>
      <c r="L51" s="34"/>
      <c r="M51" s="25"/>
      <c r="N51" s="25"/>
    </row>
    <row r="52" spans="1:16" x14ac:dyDescent="0.3">
      <c r="A52" s="15">
        <v>38400</v>
      </c>
      <c r="B52" s="9" t="s">
        <v>123</v>
      </c>
      <c r="C52" s="4"/>
      <c r="D52" s="12">
        <v>-82171422</v>
      </c>
      <c r="E52" s="12">
        <v>0</v>
      </c>
      <c r="F52" s="12">
        <v>0</v>
      </c>
      <c r="G52" s="13">
        <f t="shared" si="0"/>
        <v>-82171422</v>
      </c>
      <c r="H52" s="13">
        <f t="shared" si="1"/>
        <v>0</v>
      </c>
      <c r="I52" s="3" t="s">
        <v>114</v>
      </c>
      <c r="J52" s="23"/>
      <c r="K52" s="24"/>
      <c r="L52" s="34"/>
      <c r="M52" s="25"/>
      <c r="N52" s="25"/>
    </row>
    <row r="53" spans="1:16" x14ac:dyDescent="0.3">
      <c r="A53" s="15">
        <v>40400</v>
      </c>
      <c r="B53" s="10" t="s">
        <v>50</v>
      </c>
      <c r="C53" s="4"/>
      <c r="D53" s="12">
        <v>0</v>
      </c>
      <c r="E53" s="12">
        <v>0</v>
      </c>
      <c r="F53" s="12">
        <v>25821506810</v>
      </c>
      <c r="G53" s="13">
        <f t="shared" si="0"/>
        <v>-25821506810</v>
      </c>
      <c r="H53" s="13">
        <f t="shared" si="1"/>
        <v>-25821506810</v>
      </c>
      <c r="I53" s="3" t="s">
        <v>114</v>
      </c>
      <c r="J53" s="23">
        <v>40400</v>
      </c>
      <c r="K53" s="24" t="s">
        <v>50</v>
      </c>
      <c r="L53" s="34">
        <v>-25821506810</v>
      </c>
      <c r="M53" s="25">
        <v>31462000</v>
      </c>
      <c r="N53" s="25">
        <v>25852968810</v>
      </c>
      <c r="O53" t="b">
        <f t="shared" ref="O53:O111" si="12">A53=J53</f>
        <v>1</v>
      </c>
      <c r="P53" t="b">
        <f t="shared" ref="P53:P111" si="13">H53=L53</f>
        <v>1</v>
      </c>
    </row>
    <row r="54" spans="1:16" x14ac:dyDescent="0.3">
      <c r="A54" s="15">
        <v>40401</v>
      </c>
      <c r="B54" s="10" t="s">
        <v>51</v>
      </c>
      <c r="C54" s="4"/>
      <c r="D54" s="12">
        <v>0</v>
      </c>
      <c r="E54" s="12">
        <v>0</v>
      </c>
      <c r="F54" s="12">
        <v>378440</v>
      </c>
      <c r="G54" s="13">
        <f t="shared" si="0"/>
        <v>-378440</v>
      </c>
      <c r="H54" s="13">
        <f t="shared" si="1"/>
        <v>-378440</v>
      </c>
      <c r="I54" s="3" t="s">
        <v>114</v>
      </c>
      <c r="J54" s="23">
        <v>40401</v>
      </c>
      <c r="K54" s="24" t="s">
        <v>51</v>
      </c>
      <c r="L54" s="34">
        <v>-378440</v>
      </c>
      <c r="M54" s="25">
        <v>0</v>
      </c>
      <c r="N54" s="25">
        <v>378440</v>
      </c>
      <c r="O54" t="b">
        <f t="shared" si="12"/>
        <v>1</v>
      </c>
      <c r="P54" t="b">
        <f t="shared" si="13"/>
        <v>1</v>
      </c>
    </row>
    <row r="55" spans="1:16" x14ac:dyDescent="0.3">
      <c r="A55" s="15">
        <v>41200</v>
      </c>
      <c r="B55" s="10" t="s">
        <v>52</v>
      </c>
      <c r="C55" s="4"/>
      <c r="D55" s="12">
        <v>0</v>
      </c>
      <c r="E55" s="12">
        <v>0</v>
      </c>
      <c r="F55" s="12">
        <v>149629258</v>
      </c>
      <c r="G55" s="13">
        <f t="shared" si="0"/>
        <v>-149629258</v>
      </c>
      <c r="H55" s="13">
        <f t="shared" si="1"/>
        <v>-149629258</v>
      </c>
      <c r="I55" s="3" t="s">
        <v>114</v>
      </c>
      <c r="J55" s="23">
        <v>41200</v>
      </c>
      <c r="K55" s="24" t="s">
        <v>52</v>
      </c>
      <c r="L55" s="34">
        <v>-149629258</v>
      </c>
      <c r="M55" s="25">
        <v>0</v>
      </c>
      <c r="N55" s="25">
        <v>149629258</v>
      </c>
      <c r="O55" t="b">
        <f t="shared" si="12"/>
        <v>1</v>
      </c>
      <c r="P55" t="b">
        <f t="shared" si="13"/>
        <v>1</v>
      </c>
    </row>
    <row r="56" spans="1:16" x14ac:dyDescent="0.3">
      <c r="A56" s="15">
        <v>45500</v>
      </c>
      <c r="B56" s="10" t="s">
        <v>53</v>
      </c>
      <c r="C56" s="4"/>
      <c r="D56" s="12">
        <v>0</v>
      </c>
      <c r="E56" s="12">
        <v>22362410211</v>
      </c>
      <c r="F56" s="12">
        <v>0</v>
      </c>
      <c r="G56" s="13">
        <f t="shared" si="0"/>
        <v>22362410211</v>
      </c>
      <c r="H56" s="13">
        <f t="shared" si="1"/>
        <v>22362410211</v>
      </c>
      <c r="I56" s="3" t="s">
        <v>113</v>
      </c>
      <c r="J56" s="23">
        <v>45500</v>
      </c>
      <c r="K56" s="24" t="s">
        <v>53</v>
      </c>
      <c r="L56" s="34">
        <v>22362410211</v>
      </c>
      <c r="M56" s="25">
        <v>22362410211</v>
      </c>
      <c r="N56" s="25">
        <v>0</v>
      </c>
      <c r="O56" t="b">
        <f t="shared" si="12"/>
        <v>1</v>
      </c>
      <c r="P56" t="b">
        <f t="shared" si="13"/>
        <v>1</v>
      </c>
    </row>
    <row r="57" spans="1:16" x14ac:dyDescent="0.3">
      <c r="A57" s="15">
        <v>50100</v>
      </c>
      <c r="B57" s="10" t="s">
        <v>54</v>
      </c>
      <c r="C57" s="4"/>
      <c r="D57" s="12">
        <v>0</v>
      </c>
      <c r="E57" s="12">
        <v>21242869907</v>
      </c>
      <c r="F57" s="12">
        <v>21242869907</v>
      </c>
      <c r="G57" s="13">
        <f t="shared" si="0"/>
        <v>0</v>
      </c>
      <c r="H57" s="13">
        <f t="shared" si="1"/>
        <v>0</v>
      </c>
      <c r="I57" s="3" t="s">
        <v>112</v>
      </c>
      <c r="J57" s="23">
        <v>50100</v>
      </c>
      <c r="K57" s="24" t="s">
        <v>54</v>
      </c>
      <c r="L57" s="34">
        <v>0</v>
      </c>
      <c r="M57" s="25">
        <v>21242869907</v>
      </c>
      <c r="N57" s="25">
        <v>21242869907</v>
      </c>
      <c r="O57" t="b">
        <f t="shared" si="12"/>
        <v>1</v>
      </c>
      <c r="P57" t="b">
        <f t="shared" si="13"/>
        <v>1</v>
      </c>
    </row>
    <row r="58" spans="1:16" x14ac:dyDescent="0.3">
      <c r="A58" s="15">
        <v>50300</v>
      </c>
      <c r="B58" s="10" t="s">
        <v>55</v>
      </c>
      <c r="C58" s="4"/>
      <c r="D58" s="12">
        <v>0</v>
      </c>
      <c r="E58" s="12">
        <v>250481718</v>
      </c>
      <c r="F58" s="12">
        <v>250481718</v>
      </c>
      <c r="G58" s="13">
        <f t="shared" si="0"/>
        <v>0</v>
      </c>
      <c r="H58" s="13">
        <f t="shared" si="1"/>
        <v>0</v>
      </c>
      <c r="I58" s="3" t="s">
        <v>112</v>
      </c>
      <c r="J58" s="23">
        <v>50300</v>
      </c>
      <c r="K58" s="24" t="s">
        <v>55</v>
      </c>
      <c r="L58" s="34">
        <v>0</v>
      </c>
      <c r="M58" s="25">
        <v>250481718</v>
      </c>
      <c r="N58" s="25">
        <v>250481718</v>
      </c>
      <c r="O58" t="b">
        <f t="shared" si="12"/>
        <v>1</v>
      </c>
      <c r="P58" t="b">
        <f t="shared" si="13"/>
        <v>1</v>
      </c>
    </row>
    <row r="59" spans="1:16" x14ac:dyDescent="0.3">
      <c r="A59" s="15">
        <v>51000</v>
      </c>
      <c r="B59" s="10" t="s">
        <v>56</v>
      </c>
      <c r="C59" s="4"/>
      <c r="D59" s="12">
        <v>0</v>
      </c>
      <c r="E59" s="12">
        <v>21441313</v>
      </c>
      <c r="F59" s="12">
        <v>21441313</v>
      </c>
      <c r="G59" s="13">
        <f t="shared" si="0"/>
        <v>0</v>
      </c>
      <c r="H59" s="13">
        <f t="shared" si="1"/>
        <v>0</v>
      </c>
      <c r="I59" s="3" t="s">
        <v>112</v>
      </c>
      <c r="J59" s="23">
        <v>51000</v>
      </c>
      <c r="K59" s="24" t="s">
        <v>56</v>
      </c>
      <c r="L59" s="34">
        <v>0</v>
      </c>
      <c r="M59" s="25">
        <v>21441313</v>
      </c>
      <c r="N59" s="25">
        <v>21441313</v>
      </c>
      <c r="O59" t="b">
        <f t="shared" si="12"/>
        <v>1</v>
      </c>
      <c r="P59" t="b">
        <f t="shared" si="13"/>
        <v>1</v>
      </c>
    </row>
    <row r="60" spans="1:16" x14ac:dyDescent="0.3">
      <c r="A60" s="15">
        <v>51101</v>
      </c>
      <c r="B60" s="10" t="s">
        <v>57</v>
      </c>
      <c r="C60" s="4"/>
      <c r="D60" s="12">
        <v>0</v>
      </c>
      <c r="E60" s="12">
        <v>19279295</v>
      </c>
      <c r="F60" s="12">
        <v>19279295</v>
      </c>
      <c r="G60" s="13">
        <f t="shared" si="0"/>
        <v>0</v>
      </c>
      <c r="H60" s="13">
        <f t="shared" si="1"/>
        <v>0</v>
      </c>
      <c r="I60" s="3" t="s">
        <v>112</v>
      </c>
      <c r="J60" s="23">
        <v>51101</v>
      </c>
      <c r="K60" s="24" t="s">
        <v>57</v>
      </c>
      <c r="L60" s="34">
        <v>0</v>
      </c>
      <c r="M60" s="25">
        <v>19279295</v>
      </c>
      <c r="N60" s="25">
        <v>19279295</v>
      </c>
      <c r="O60" t="b">
        <f t="shared" si="12"/>
        <v>1</v>
      </c>
      <c r="P60" t="b">
        <f t="shared" si="13"/>
        <v>1</v>
      </c>
    </row>
    <row r="61" spans="1:16" x14ac:dyDescent="0.3">
      <c r="A61" s="15">
        <v>51102</v>
      </c>
      <c r="B61" s="10" t="s">
        <v>58</v>
      </c>
      <c r="C61" s="4"/>
      <c r="D61" s="12">
        <v>0</v>
      </c>
      <c r="E61" s="12">
        <v>19448147</v>
      </c>
      <c r="F61" s="12">
        <v>19448147</v>
      </c>
      <c r="G61" s="13">
        <f t="shared" si="0"/>
        <v>0</v>
      </c>
      <c r="H61" s="13">
        <f t="shared" si="1"/>
        <v>0</v>
      </c>
      <c r="I61" s="3" t="s">
        <v>112</v>
      </c>
      <c r="J61" s="23">
        <v>51102</v>
      </c>
      <c r="K61" s="24" t="s">
        <v>58</v>
      </c>
      <c r="L61" s="34">
        <v>0</v>
      </c>
      <c r="M61" s="25">
        <v>19455902</v>
      </c>
      <c r="N61" s="25">
        <v>19455902</v>
      </c>
      <c r="O61" t="b">
        <f t="shared" si="12"/>
        <v>1</v>
      </c>
      <c r="P61" t="b">
        <f t="shared" si="13"/>
        <v>1</v>
      </c>
    </row>
    <row r="62" spans="1:16" x14ac:dyDescent="0.3">
      <c r="A62" s="15">
        <v>51200</v>
      </c>
      <c r="B62" s="10" t="s">
        <v>59</v>
      </c>
      <c r="C62" s="4"/>
      <c r="D62" s="12">
        <v>0</v>
      </c>
      <c r="E62" s="12">
        <v>265400</v>
      </c>
      <c r="F62" s="12">
        <v>265400</v>
      </c>
      <c r="G62" s="13">
        <f t="shared" si="0"/>
        <v>0</v>
      </c>
      <c r="H62" s="13">
        <f t="shared" si="1"/>
        <v>0</v>
      </c>
      <c r="I62" s="3" t="s">
        <v>112</v>
      </c>
      <c r="J62" s="23">
        <v>51200</v>
      </c>
      <c r="K62" s="24" t="s">
        <v>59</v>
      </c>
      <c r="L62" s="34">
        <v>0</v>
      </c>
      <c r="M62" s="25">
        <v>265400</v>
      </c>
      <c r="N62" s="25">
        <v>265400</v>
      </c>
      <c r="O62" t="b">
        <f t="shared" si="12"/>
        <v>1</v>
      </c>
      <c r="P62" t="b">
        <f t="shared" si="13"/>
        <v>1</v>
      </c>
    </row>
    <row r="63" spans="1:16" x14ac:dyDescent="0.3">
      <c r="A63" s="15">
        <v>51400</v>
      </c>
      <c r="B63" s="10" t="s">
        <v>60</v>
      </c>
      <c r="C63" s="4"/>
      <c r="D63" s="12">
        <v>0</v>
      </c>
      <c r="E63" s="12">
        <v>337227</v>
      </c>
      <c r="F63" s="12">
        <v>337227</v>
      </c>
      <c r="G63" s="13">
        <f t="shared" si="0"/>
        <v>0</v>
      </c>
      <c r="H63" s="13">
        <f t="shared" si="1"/>
        <v>0</v>
      </c>
      <c r="I63" s="3" t="s">
        <v>112</v>
      </c>
      <c r="J63" s="23">
        <v>51400</v>
      </c>
      <c r="K63" s="24" t="s">
        <v>60</v>
      </c>
      <c r="L63" s="34">
        <v>0</v>
      </c>
      <c r="M63" s="25">
        <v>337227</v>
      </c>
      <c r="N63" s="25">
        <v>337227</v>
      </c>
      <c r="O63" t="b">
        <f t="shared" si="12"/>
        <v>1</v>
      </c>
      <c r="P63" t="b">
        <f t="shared" si="13"/>
        <v>1</v>
      </c>
    </row>
    <row r="64" spans="1:16" x14ac:dyDescent="0.3">
      <c r="A64" s="15">
        <v>51500</v>
      </c>
      <c r="B64" s="10" t="s">
        <v>61</v>
      </c>
      <c r="C64" s="4"/>
      <c r="D64" s="12">
        <v>0</v>
      </c>
      <c r="E64" s="12">
        <v>3007954</v>
      </c>
      <c r="F64" s="12">
        <v>3007954</v>
      </c>
      <c r="G64" s="13">
        <f t="shared" si="0"/>
        <v>0</v>
      </c>
      <c r="H64" s="13">
        <f t="shared" si="1"/>
        <v>0</v>
      </c>
      <c r="I64" s="3" t="s">
        <v>112</v>
      </c>
      <c r="J64" s="23">
        <v>51500</v>
      </c>
      <c r="K64" s="24" t="s">
        <v>61</v>
      </c>
      <c r="L64" s="34">
        <v>0</v>
      </c>
      <c r="M64" s="25">
        <v>3007954</v>
      </c>
      <c r="N64" s="25">
        <v>3007954</v>
      </c>
      <c r="O64" t="b">
        <f t="shared" si="12"/>
        <v>1</v>
      </c>
      <c r="P64" t="b">
        <f t="shared" si="13"/>
        <v>1</v>
      </c>
    </row>
    <row r="65" spans="1:16" x14ac:dyDescent="0.3">
      <c r="A65" s="15">
        <v>51700</v>
      </c>
      <c r="B65" s="10" t="s">
        <v>62</v>
      </c>
      <c r="C65" s="4"/>
      <c r="D65" s="12">
        <v>0</v>
      </c>
      <c r="E65" s="12">
        <v>27000</v>
      </c>
      <c r="F65" s="12">
        <v>27000</v>
      </c>
      <c r="G65" s="13">
        <f t="shared" si="0"/>
        <v>0</v>
      </c>
      <c r="H65" s="13">
        <f t="shared" si="1"/>
        <v>0</v>
      </c>
      <c r="I65" s="3" t="s">
        <v>112</v>
      </c>
      <c r="J65" s="23">
        <v>51700</v>
      </c>
      <c r="K65" s="24" t="s">
        <v>62</v>
      </c>
      <c r="L65" s="34">
        <v>0</v>
      </c>
      <c r="M65" s="25">
        <v>27000</v>
      </c>
      <c r="N65" s="25">
        <v>27000</v>
      </c>
      <c r="O65" t="b">
        <f t="shared" si="12"/>
        <v>1</v>
      </c>
      <c r="P65" t="b">
        <f t="shared" si="13"/>
        <v>1</v>
      </c>
    </row>
    <row r="66" spans="1:16" x14ac:dyDescent="0.3">
      <c r="A66" s="15">
        <v>51800</v>
      </c>
      <c r="B66" s="10" t="s">
        <v>63</v>
      </c>
      <c r="C66" s="4"/>
      <c r="D66" s="12">
        <v>0</v>
      </c>
      <c r="E66" s="12">
        <v>18462071</v>
      </c>
      <c r="F66" s="12">
        <v>18462071</v>
      </c>
      <c r="G66" s="13">
        <f t="shared" si="0"/>
        <v>0</v>
      </c>
      <c r="H66" s="13">
        <f t="shared" si="1"/>
        <v>0</v>
      </c>
      <c r="I66" s="3" t="s">
        <v>112</v>
      </c>
      <c r="J66" s="23">
        <v>51800</v>
      </c>
      <c r="K66" s="24" t="s">
        <v>63</v>
      </c>
      <c r="L66" s="34">
        <v>0</v>
      </c>
      <c r="M66" s="25">
        <v>18462071</v>
      </c>
      <c r="N66" s="25">
        <v>18462071</v>
      </c>
      <c r="O66" t="b">
        <f t="shared" si="12"/>
        <v>1</v>
      </c>
      <c r="P66" t="b">
        <f t="shared" si="13"/>
        <v>1</v>
      </c>
    </row>
    <row r="67" spans="1:16" x14ac:dyDescent="0.3">
      <c r="A67" s="15">
        <v>51900</v>
      </c>
      <c r="B67" s="10" t="s">
        <v>64</v>
      </c>
      <c r="C67" s="4"/>
      <c r="D67" s="12">
        <v>0</v>
      </c>
      <c r="E67" s="12">
        <v>16200000</v>
      </c>
      <c r="F67" s="12">
        <v>16200000</v>
      </c>
      <c r="G67" s="13">
        <f t="shared" si="0"/>
        <v>0</v>
      </c>
      <c r="H67" s="13">
        <f t="shared" ref="H67:H111" si="14">G67-D67</f>
        <v>0</v>
      </c>
      <c r="I67" s="3" t="s">
        <v>112</v>
      </c>
      <c r="J67" s="23">
        <v>51900</v>
      </c>
      <c r="K67" s="24" t="s">
        <v>64</v>
      </c>
      <c r="L67" s="34">
        <v>0</v>
      </c>
      <c r="M67" s="25">
        <v>16200000</v>
      </c>
      <c r="N67" s="25">
        <v>16200000</v>
      </c>
      <c r="O67" t="b">
        <f t="shared" si="12"/>
        <v>1</v>
      </c>
      <c r="P67" t="b">
        <f t="shared" si="13"/>
        <v>1</v>
      </c>
    </row>
    <row r="68" spans="1:16" x14ac:dyDescent="0.3">
      <c r="A68" s="15">
        <v>51901</v>
      </c>
      <c r="B68" s="10" t="s">
        <v>65</v>
      </c>
      <c r="C68" s="4"/>
      <c r="D68" s="12">
        <v>0</v>
      </c>
      <c r="E68" s="12">
        <v>16500000</v>
      </c>
      <c r="F68" s="12">
        <v>16500000</v>
      </c>
      <c r="G68" s="13">
        <f t="shared" si="0"/>
        <v>0</v>
      </c>
      <c r="H68" s="13">
        <f t="shared" si="14"/>
        <v>0</v>
      </c>
      <c r="I68" s="3" t="s">
        <v>112</v>
      </c>
      <c r="J68" s="23">
        <v>51901</v>
      </c>
      <c r="K68" s="24" t="s">
        <v>65</v>
      </c>
      <c r="L68" s="34">
        <v>0</v>
      </c>
      <c r="M68" s="25">
        <v>16500000</v>
      </c>
      <c r="N68" s="25">
        <v>16500000</v>
      </c>
      <c r="O68" t="b">
        <f t="shared" si="12"/>
        <v>1</v>
      </c>
      <c r="P68" t="b">
        <f t="shared" si="13"/>
        <v>1</v>
      </c>
    </row>
    <row r="69" spans="1:16" x14ac:dyDescent="0.3">
      <c r="A69" s="15">
        <v>51902</v>
      </c>
      <c r="B69" s="10" t="s">
        <v>66</v>
      </c>
      <c r="C69" s="4"/>
      <c r="D69" s="12">
        <v>0</v>
      </c>
      <c r="E69" s="12">
        <v>16500000</v>
      </c>
      <c r="F69" s="12">
        <v>16500000</v>
      </c>
      <c r="G69" s="13">
        <f t="shared" si="0"/>
        <v>0</v>
      </c>
      <c r="H69" s="13">
        <f t="shared" si="14"/>
        <v>0</v>
      </c>
      <c r="I69" s="3" t="s">
        <v>112</v>
      </c>
      <c r="J69" s="23">
        <v>51902</v>
      </c>
      <c r="K69" s="24" t="s">
        <v>66</v>
      </c>
      <c r="L69" s="34">
        <v>0</v>
      </c>
      <c r="M69" s="25">
        <v>16500000</v>
      </c>
      <c r="N69" s="25">
        <v>16500000</v>
      </c>
      <c r="O69" t="b">
        <f t="shared" si="12"/>
        <v>1</v>
      </c>
      <c r="P69" t="b">
        <f t="shared" si="13"/>
        <v>1</v>
      </c>
    </row>
    <row r="70" spans="1:16" x14ac:dyDescent="0.3">
      <c r="A70" s="15">
        <v>52000</v>
      </c>
      <c r="B70" s="10" t="s">
        <v>67</v>
      </c>
      <c r="C70" s="4"/>
      <c r="D70" s="12">
        <v>0</v>
      </c>
      <c r="E70" s="12">
        <v>290000</v>
      </c>
      <c r="F70" s="12">
        <v>290000</v>
      </c>
      <c r="G70" s="13">
        <f t="shared" si="0"/>
        <v>0</v>
      </c>
      <c r="H70" s="13">
        <f t="shared" si="14"/>
        <v>0</v>
      </c>
      <c r="I70" s="3" t="s">
        <v>112</v>
      </c>
      <c r="J70" s="23">
        <v>52000</v>
      </c>
      <c r="K70" s="24" t="s">
        <v>67</v>
      </c>
      <c r="L70" s="34">
        <v>0</v>
      </c>
      <c r="M70" s="25">
        <v>290000</v>
      </c>
      <c r="N70" s="25">
        <v>290000</v>
      </c>
      <c r="O70" t="b">
        <f t="shared" si="12"/>
        <v>1</v>
      </c>
      <c r="P70" t="b">
        <f t="shared" si="13"/>
        <v>1</v>
      </c>
    </row>
    <row r="71" spans="1:16" x14ac:dyDescent="0.3">
      <c r="A71" s="15">
        <v>52400</v>
      </c>
      <c r="B71" s="10" t="s">
        <v>68</v>
      </c>
      <c r="C71" s="4"/>
      <c r="D71" s="12">
        <v>0</v>
      </c>
      <c r="E71" s="12">
        <v>20627100</v>
      </c>
      <c r="F71" s="12">
        <v>20627100</v>
      </c>
      <c r="G71" s="13">
        <f t="shared" si="0"/>
        <v>0</v>
      </c>
      <c r="H71" s="13">
        <f t="shared" si="14"/>
        <v>0</v>
      </c>
      <c r="I71" s="3" t="s">
        <v>112</v>
      </c>
      <c r="J71" s="23">
        <v>52400</v>
      </c>
      <c r="K71" s="24" t="s">
        <v>68</v>
      </c>
      <c r="L71" s="34">
        <v>0</v>
      </c>
      <c r="M71" s="25">
        <v>20627100</v>
      </c>
      <c r="N71" s="25">
        <v>20627100</v>
      </c>
      <c r="O71" t="b">
        <f t="shared" si="12"/>
        <v>1</v>
      </c>
      <c r="P71" t="b">
        <f t="shared" si="13"/>
        <v>1</v>
      </c>
    </row>
    <row r="72" spans="1:16" x14ac:dyDescent="0.3">
      <c r="A72" s="15">
        <v>52402</v>
      </c>
      <c r="B72" s="10" t="s">
        <v>69</v>
      </c>
      <c r="C72" s="4"/>
      <c r="D72" s="12">
        <v>0</v>
      </c>
      <c r="E72" s="12">
        <v>7472040</v>
      </c>
      <c r="F72" s="12">
        <v>7472040</v>
      </c>
      <c r="G72" s="13">
        <f t="shared" si="0"/>
        <v>0</v>
      </c>
      <c r="H72" s="13">
        <f t="shared" si="14"/>
        <v>0</v>
      </c>
      <c r="I72" s="3" t="s">
        <v>112</v>
      </c>
      <c r="J72" s="23">
        <v>52402</v>
      </c>
      <c r="K72" s="24" t="s">
        <v>69</v>
      </c>
      <c r="L72" s="34">
        <v>0</v>
      </c>
      <c r="M72" s="25">
        <v>7472040</v>
      </c>
      <c r="N72" s="25">
        <v>7472040</v>
      </c>
      <c r="O72" t="b">
        <f t="shared" si="12"/>
        <v>1</v>
      </c>
      <c r="P72" t="b">
        <f t="shared" si="13"/>
        <v>1</v>
      </c>
    </row>
    <row r="73" spans="1:16" x14ac:dyDescent="0.3">
      <c r="A73" s="15">
        <v>53000</v>
      </c>
      <c r="B73" s="10" t="s">
        <v>70</v>
      </c>
      <c r="C73" s="4"/>
      <c r="D73" s="12">
        <v>0</v>
      </c>
      <c r="E73" s="12">
        <v>3617648</v>
      </c>
      <c r="F73" s="12">
        <v>3617648</v>
      </c>
      <c r="G73" s="13">
        <f t="shared" si="0"/>
        <v>0</v>
      </c>
      <c r="H73" s="13">
        <f t="shared" si="14"/>
        <v>0</v>
      </c>
      <c r="I73" s="3" t="s">
        <v>112</v>
      </c>
      <c r="J73" s="23">
        <v>53000</v>
      </c>
      <c r="K73" s="24" t="s">
        <v>70</v>
      </c>
      <c r="L73" s="34">
        <v>0</v>
      </c>
      <c r="M73" s="25">
        <v>3617648</v>
      </c>
      <c r="N73" s="25">
        <v>3617648</v>
      </c>
      <c r="O73" t="b">
        <f t="shared" si="12"/>
        <v>1</v>
      </c>
      <c r="P73" t="b">
        <f t="shared" si="13"/>
        <v>1</v>
      </c>
    </row>
    <row r="74" spans="1:16" x14ac:dyDescent="0.3">
      <c r="A74" s="15">
        <v>53100</v>
      </c>
      <c r="B74" s="10" t="s">
        <v>71</v>
      </c>
      <c r="C74" s="4"/>
      <c r="D74" s="12">
        <v>0</v>
      </c>
      <c r="E74" s="12">
        <v>432000</v>
      </c>
      <c r="F74" s="12">
        <v>432000</v>
      </c>
      <c r="G74" s="13">
        <f t="shared" si="0"/>
        <v>0</v>
      </c>
      <c r="H74" s="13">
        <f t="shared" si="14"/>
        <v>0</v>
      </c>
      <c r="I74" s="3" t="s">
        <v>112</v>
      </c>
      <c r="J74" s="23">
        <v>53100</v>
      </c>
      <c r="K74" s="24" t="s">
        <v>71</v>
      </c>
      <c r="L74" s="34">
        <v>0</v>
      </c>
      <c r="M74" s="25">
        <v>432000</v>
      </c>
      <c r="N74" s="25">
        <v>432000</v>
      </c>
      <c r="O74" t="b">
        <f t="shared" si="12"/>
        <v>1</v>
      </c>
      <c r="P74" t="b">
        <f t="shared" si="13"/>
        <v>1</v>
      </c>
    </row>
    <row r="75" spans="1:16" x14ac:dyDescent="0.3">
      <c r="A75" s="15">
        <v>53101</v>
      </c>
      <c r="B75" s="10" t="s">
        <v>72</v>
      </c>
      <c r="C75" s="4"/>
      <c r="D75" s="12">
        <v>0</v>
      </c>
      <c r="E75" s="12">
        <v>17100909</v>
      </c>
      <c r="F75" s="12">
        <v>17100909</v>
      </c>
      <c r="G75" s="13">
        <f t="shared" si="0"/>
        <v>0</v>
      </c>
      <c r="H75" s="13">
        <f t="shared" si="14"/>
        <v>0</v>
      </c>
      <c r="I75" s="3" t="s">
        <v>112</v>
      </c>
      <c r="J75" s="23">
        <v>53101</v>
      </c>
      <c r="K75" s="24" t="s">
        <v>72</v>
      </c>
      <c r="L75" s="34">
        <v>0</v>
      </c>
      <c r="M75" s="25">
        <v>17100909</v>
      </c>
      <c r="N75" s="25">
        <v>17100909</v>
      </c>
      <c r="O75" t="b">
        <f t="shared" si="12"/>
        <v>1</v>
      </c>
      <c r="P75" t="b">
        <f t="shared" si="13"/>
        <v>1</v>
      </c>
    </row>
    <row r="76" spans="1:16" x14ac:dyDescent="0.3">
      <c r="A76" s="15">
        <v>53102</v>
      </c>
      <c r="B76" s="10" t="s">
        <v>73</v>
      </c>
      <c r="C76" s="4"/>
      <c r="D76" s="12">
        <v>0</v>
      </c>
      <c r="E76" s="12">
        <v>11773700</v>
      </c>
      <c r="F76" s="12">
        <v>11773700</v>
      </c>
      <c r="G76" s="13">
        <f t="shared" si="0"/>
        <v>0</v>
      </c>
      <c r="H76" s="13">
        <f t="shared" si="14"/>
        <v>0</v>
      </c>
      <c r="I76" s="3" t="s">
        <v>112</v>
      </c>
      <c r="J76" s="23">
        <v>53102</v>
      </c>
      <c r="K76" s="24" t="s">
        <v>73</v>
      </c>
      <c r="L76" s="34">
        <v>0</v>
      </c>
      <c r="M76" s="25">
        <v>11773700</v>
      </c>
      <c r="N76" s="25">
        <v>11773700</v>
      </c>
      <c r="O76" t="b">
        <f t="shared" si="12"/>
        <v>1</v>
      </c>
      <c r="P76" t="b">
        <f t="shared" si="13"/>
        <v>1</v>
      </c>
    </row>
    <row r="77" spans="1:16" x14ac:dyDescent="0.3">
      <c r="A77" s="15">
        <v>53300</v>
      </c>
      <c r="B77" s="10" t="s">
        <v>74</v>
      </c>
      <c r="C77" s="4"/>
      <c r="D77" s="12">
        <v>0</v>
      </c>
      <c r="E77" s="12">
        <v>2533379542</v>
      </c>
      <c r="F77" s="12">
        <v>2533379542</v>
      </c>
      <c r="G77" s="13">
        <f t="shared" ref="G77:G111" si="15">D77+E77-F77</f>
        <v>0</v>
      </c>
      <c r="H77" s="13">
        <f t="shared" si="14"/>
        <v>0</v>
      </c>
      <c r="I77" s="3" t="s">
        <v>112</v>
      </c>
      <c r="J77" s="23">
        <v>53300</v>
      </c>
      <c r="K77" s="24" t="s">
        <v>74</v>
      </c>
      <c r="L77" s="34">
        <v>0</v>
      </c>
      <c r="M77" s="25">
        <v>2533379542</v>
      </c>
      <c r="N77" s="25">
        <v>2533379542</v>
      </c>
      <c r="O77" t="b">
        <f t="shared" si="12"/>
        <v>1</v>
      </c>
      <c r="P77" t="b">
        <f t="shared" si="13"/>
        <v>1</v>
      </c>
    </row>
    <row r="78" spans="1:16" x14ac:dyDescent="0.3">
      <c r="A78" s="15">
        <v>53602</v>
      </c>
      <c r="B78" s="10" t="s">
        <v>75</v>
      </c>
      <c r="C78" s="4"/>
      <c r="D78" s="12">
        <v>0</v>
      </c>
      <c r="E78" s="12">
        <v>96972000</v>
      </c>
      <c r="F78" s="12">
        <v>96972000</v>
      </c>
      <c r="G78" s="13">
        <f t="shared" si="15"/>
        <v>0</v>
      </c>
      <c r="H78" s="13">
        <f t="shared" si="14"/>
        <v>0</v>
      </c>
      <c r="I78" s="3" t="s">
        <v>112</v>
      </c>
      <c r="J78" s="23">
        <v>53602</v>
      </c>
      <c r="K78" s="24" t="s">
        <v>75</v>
      </c>
      <c r="L78" s="34">
        <v>0</v>
      </c>
      <c r="M78" s="25">
        <v>96972000</v>
      </c>
      <c r="N78" s="25">
        <v>96972000</v>
      </c>
      <c r="O78" t="b">
        <f t="shared" si="12"/>
        <v>1</v>
      </c>
      <c r="P78" t="b">
        <f t="shared" si="13"/>
        <v>1</v>
      </c>
    </row>
    <row r="79" spans="1:16" x14ac:dyDescent="0.3">
      <c r="A79" s="15">
        <v>54000</v>
      </c>
      <c r="B79" s="10" t="s">
        <v>76</v>
      </c>
      <c r="C79" s="4"/>
      <c r="D79" s="12">
        <v>0</v>
      </c>
      <c r="E79" s="12">
        <v>488072025</v>
      </c>
      <c r="F79" s="12">
        <v>488072025</v>
      </c>
      <c r="G79" s="13">
        <f t="shared" si="15"/>
        <v>0</v>
      </c>
      <c r="H79" s="13">
        <f t="shared" si="14"/>
        <v>0</v>
      </c>
      <c r="I79" s="3" t="s">
        <v>112</v>
      </c>
      <c r="J79" s="23">
        <v>54000</v>
      </c>
      <c r="K79" s="24" t="s">
        <v>76</v>
      </c>
      <c r="L79" s="34">
        <v>0</v>
      </c>
      <c r="M79" s="25">
        <v>488072025</v>
      </c>
      <c r="N79" s="25">
        <v>488072025</v>
      </c>
      <c r="O79" t="b">
        <f t="shared" si="12"/>
        <v>1</v>
      </c>
      <c r="P79" t="b">
        <f t="shared" si="13"/>
        <v>1</v>
      </c>
    </row>
    <row r="80" spans="1:16" x14ac:dyDescent="0.3">
      <c r="A80" s="15">
        <v>80200</v>
      </c>
      <c r="B80" s="10" t="s">
        <v>77</v>
      </c>
      <c r="C80" s="4"/>
      <c r="D80" s="12">
        <v>0</v>
      </c>
      <c r="E80" s="12">
        <v>512972178</v>
      </c>
      <c r="F80" s="12">
        <v>0</v>
      </c>
      <c r="G80" s="13">
        <f t="shared" si="15"/>
        <v>512972178</v>
      </c>
      <c r="H80" s="13">
        <f t="shared" si="14"/>
        <v>512972178</v>
      </c>
      <c r="I80" s="3" t="s">
        <v>112</v>
      </c>
      <c r="J80" s="23">
        <v>80200</v>
      </c>
      <c r="K80" s="24" t="s">
        <v>77</v>
      </c>
      <c r="L80" s="34">
        <v>512972178</v>
      </c>
      <c r="M80" s="25">
        <v>512972178</v>
      </c>
      <c r="N80" s="25">
        <v>0</v>
      </c>
      <c r="O80" t="b">
        <f t="shared" si="12"/>
        <v>1</v>
      </c>
      <c r="P80" t="b">
        <f t="shared" si="13"/>
        <v>1</v>
      </c>
    </row>
    <row r="81" spans="1:16" x14ac:dyDescent="0.3">
      <c r="A81" s="15">
        <v>80500</v>
      </c>
      <c r="B81" s="10" t="s">
        <v>78</v>
      </c>
      <c r="C81" s="4"/>
      <c r="D81" s="12">
        <v>0</v>
      </c>
      <c r="E81" s="12">
        <v>5700000</v>
      </c>
      <c r="F81" s="12">
        <v>0</v>
      </c>
      <c r="G81" s="13">
        <f t="shared" si="15"/>
        <v>5700000</v>
      </c>
      <c r="H81" s="13">
        <f t="shared" si="14"/>
        <v>5700000</v>
      </c>
      <c r="I81" s="3" t="s">
        <v>112</v>
      </c>
      <c r="J81" s="23">
        <v>80500</v>
      </c>
      <c r="K81" s="24" t="s">
        <v>78</v>
      </c>
      <c r="L81" s="34">
        <v>5700000</v>
      </c>
      <c r="M81" s="25">
        <v>5700000</v>
      </c>
      <c r="N81" s="25">
        <v>0</v>
      </c>
      <c r="O81" t="b">
        <f t="shared" si="12"/>
        <v>1</v>
      </c>
      <c r="P81" t="b">
        <f t="shared" si="13"/>
        <v>1</v>
      </c>
    </row>
    <row r="82" spans="1:16" x14ac:dyDescent="0.3">
      <c r="A82" s="15">
        <v>80800</v>
      </c>
      <c r="B82" s="10" t="s">
        <v>79</v>
      </c>
      <c r="C82" s="4"/>
      <c r="D82" s="12">
        <v>0</v>
      </c>
      <c r="E82" s="12">
        <v>122897553</v>
      </c>
      <c r="F82" s="12">
        <v>0</v>
      </c>
      <c r="G82" s="13">
        <f t="shared" si="15"/>
        <v>122897553</v>
      </c>
      <c r="H82" s="13">
        <f t="shared" si="14"/>
        <v>122897553</v>
      </c>
      <c r="I82" s="3" t="s">
        <v>112</v>
      </c>
      <c r="J82" s="23">
        <v>80800</v>
      </c>
      <c r="K82" s="24" t="s">
        <v>79</v>
      </c>
      <c r="L82" s="34">
        <v>122897553</v>
      </c>
      <c r="M82" s="25">
        <v>122897553</v>
      </c>
      <c r="N82" s="25">
        <v>0</v>
      </c>
      <c r="O82" t="b">
        <f t="shared" si="12"/>
        <v>1</v>
      </c>
      <c r="P82" t="b">
        <f t="shared" si="13"/>
        <v>1</v>
      </c>
    </row>
    <row r="83" spans="1:16" x14ac:dyDescent="0.3">
      <c r="A83" s="15">
        <v>81100</v>
      </c>
      <c r="B83" s="10" t="s">
        <v>80</v>
      </c>
      <c r="C83" s="4"/>
      <c r="D83" s="12">
        <v>0</v>
      </c>
      <c r="E83" s="12">
        <v>127440741</v>
      </c>
      <c r="F83" s="12">
        <v>0</v>
      </c>
      <c r="G83" s="13">
        <f t="shared" si="15"/>
        <v>127440741</v>
      </c>
      <c r="H83" s="13">
        <f t="shared" si="14"/>
        <v>127440741</v>
      </c>
      <c r="I83" s="3" t="s">
        <v>112</v>
      </c>
      <c r="J83" s="23">
        <v>81100</v>
      </c>
      <c r="K83" s="24" t="s">
        <v>80</v>
      </c>
      <c r="L83" s="34">
        <v>127440741</v>
      </c>
      <c r="M83" s="25">
        <v>127920292</v>
      </c>
      <c r="N83" s="25">
        <v>479551</v>
      </c>
      <c r="O83" t="b">
        <f t="shared" si="12"/>
        <v>1</v>
      </c>
      <c r="P83" t="b">
        <f t="shared" si="13"/>
        <v>1</v>
      </c>
    </row>
    <row r="84" spans="1:16" x14ac:dyDescent="0.3">
      <c r="A84" s="15">
        <v>81200</v>
      </c>
      <c r="B84" s="10" t="s">
        <v>81</v>
      </c>
      <c r="C84" s="4"/>
      <c r="D84" s="12">
        <v>0</v>
      </c>
      <c r="E84" s="12">
        <v>12621023</v>
      </c>
      <c r="F84" s="12">
        <v>0</v>
      </c>
      <c r="G84" s="13">
        <f t="shared" si="15"/>
        <v>12621023</v>
      </c>
      <c r="H84" s="13">
        <f t="shared" si="14"/>
        <v>12621023</v>
      </c>
      <c r="I84" s="3" t="s">
        <v>112</v>
      </c>
      <c r="J84" s="23">
        <v>81200</v>
      </c>
      <c r="K84" s="24" t="s">
        <v>81</v>
      </c>
      <c r="L84" s="34">
        <v>12621023</v>
      </c>
      <c r="M84" s="25">
        <v>12665923</v>
      </c>
      <c r="N84" s="25">
        <v>44900</v>
      </c>
      <c r="O84" t="b">
        <f t="shared" si="12"/>
        <v>1</v>
      </c>
      <c r="P84" t="b">
        <f t="shared" si="13"/>
        <v>1</v>
      </c>
    </row>
    <row r="85" spans="1:16" x14ac:dyDescent="0.3">
      <c r="A85" s="15">
        <v>81300</v>
      </c>
      <c r="B85" s="10" t="s">
        <v>82</v>
      </c>
      <c r="C85" s="4"/>
      <c r="D85" s="12">
        <v>0</v>
      </c>
      <c r="E85" s="12">
        <v>12760400</v>
      </c>
      <c r="F85" s="12">
        <v>0</v>
      </c>
      <c r="G85" s="13">
        <f t="shared" si="15"/>
        <v>12760400</v>
      </c>
      <c r="H85" s="13">
        <f t="shared" si="14"/>
        <v>12760400</v>
      </c>
      <c r="I85" s="3" t="s">
        <v>112</v>
      </c>
      <c r="J85" s="23">
        <v>81300</v>
      </c>
      <c r="K85" s="24" t="s">
        <v>82</v>
      </c>
      <c r="L85" s="34">
        <v>12760400</v>
      </c>
      <c r="M85" s="25">
        <v>12760400</v>
      </c>
      <c r="N85" s="25">
        <v>0</v>
      </c>
      <c r="O85" t="b">
        <f t="shared" si="12"/>
        <v>1</v>
      </c>
      <c r="P85" t="b">
        <f t="shared" si="13"/>
        <v>1</v>
      </c>
    </row>
    <row r="86" spans="1:16" x14ac:dyDescent="0.3">
      <c r="A86" s="15">
        <v>81400</v>
      </c>
      <c r="B86" s="10" t="s">
        <v>83</v>
      </c>
      <c r="C86" s="4"/>
      <c r="D86" s="12">
        <v>0</v>
      </c>
      <c r="E86" s="12">
        <v>19468744</v>
      </c>
      <c r="F86" s="12">
        <v>0</v>
      </c>
      <c r="G86" s="13">
        <f t="shared" si="15"/>
        <v>19468744</v>
      </c>
      <c r="H86" s="13">
        <f t="shared" si="14"/>
        <v>19468744</v>
      </c>
      <c r="I86" s="3" t="s">
        <v>112</v>
      </c>
      <c r="J86" s="23">
        <v>81400</v>
      </c>
      <c r="K86" s="24" t="s">
        <v>83</v>
      </c>
      <c r="L86" s="34">
        <v>19468744</v>
      </c>
      <c r="M86" s="25">
        <v>19468744</v>
      </c>
      <c r="N86" s="25">
        <v>0</v>
      </c>
      <c r="O86" t="b">
        <f t="shared" si="12"/>
        <v>1</v>
      </c>
      <c r="P86" t="b">
        <f t="shared" si="13"/>
        <v>1</v>
      </c>
    </row>
    <row r="87" spans="1:16" x14ac:dyDescent="0.3">
      <c r="A87" s="15">
        <v>81500</v>
      </c>
      <c r="B87" s="10" t="s">
        <v>84</v>
      </c>
      <c r="C87" s="4"/>
      <c r="D87" s="12">
        <v>0</v>
      </c>
      <c r="E87" s="12">
        <v>11713757</v>
      </c>
      <c r="F87" s="12">
        <v>0</v>
      </c>
      <c r="G87" s="13">
        <f t="shared" si="15"/>
        <v>11713757</v>
      </c>
      <c r="H87" s="13">
        <f t="shared" si="14"/>
        <v>11713757</v>
      </c>
      <c r="I87" s="3" t="s">
        <v>112</v>
      </c>
      <c r="J87" s="23">
        <v>81500</v>
      </c>
      <c r="K87" s="24" t="s">
        <v>84</v>
      </c>
      <c r="L87" s="34">
        <v>11713757</v>
      </c>
      <c r="M87" s="25">
        <v>11713757</v>
      </c>
      <c r="N87" s="25">
        <v>0</v>
      </c>
      <c r="O87" t="b">
        <f t="shared" si="12"/>
        <v>1</v>
      </c>
      <c r="P87" t="b">
        <f t="shared" si="13"/>
        <v>1</v>
      </c>
    </row>
    <row r="88" spans="1:16" x14ac:dyDescent="0.3">
      <c r="A88" s="15">
        <v>81700</v>
      </c>
      <c r="B88" s="10" t="s">
        <v>85</v>
      </c>
      <c r="C88" s="4"/>
      <c r="D88" s="12">
        <v>0</v>
      </c>
      <c r="E88" s="12">
        <v>7715310</v>
      </c>
      <c r="F88" s="12">
        <v>0</v>
      </c>
      <c r="G88" s="13">
        <f t="shared" si="15"/>
        <v>7715310</v>
      </c>
      <c r="H88" s="13">
        <f t="shared" si="14"/>
        <v>7715310</v>
      </c>
      <c r="I88" s="3" t="s">
        <v>112</v>
      </c>
      <c r="J88" s="23">
        <v>81700</v>
      </c>
      <c r="K88" s="24" t="s">
        <v>85</v>
      </c>
      <c r="L88" s="34">
        <v>7715310</v>
      </c>
      <c r="M88" s="25">
        <v>7715310</v>
      </c>
      <c r="N88" s="25">
        <v>0</v>
      </c>
      <c r="O88" t="b">
        <f t="shared" si="12"/>
        <v>1</v>
      </c>
      <c r="P88" t="b">
        <f t="shared" si="13"/>
        <v>1</v>
      </c>
    </row>
    <row r="89" spans="1:16" x14ac:dyDescent="0.3">
      <c r="A89" s="15">
        <v>81800</v>
      </c>
      <c r="B89" s="10" t="s">
        <v>86</v>
      </c>
      <c r="C89" s="4"/>
      <c r="D89" s="12">
        <v>0</v>
      </c>
      <c r="E89" s="12">
        <v>27044618</v>
      </c>
      <c r="F89" s="12">
        <v>0</v>
      </c>
      <c r="G89" s="13">
        <f t="shared" si="15"/>
        <v>27044618</v>
      </c>
      <c r="H89" s="13">
        <f t="shared" si="14"/>
        <v>27044618</v>
      </c>
      <c r="I89" s="3" t="s">
        <v>112</v>
      </c>
      <c r="J89" s="23">
        <v>81800</v>
      </c>
      <c r="K89" s="24" t="s">
        <v>86</v>
      </c>
      <c r="L89" s="34">
        <v>27044618</v>
      </c>
      <c r="M89" s="25">
        <v>110156742</v>
      </c>
      <c r="N89" s="25">
        <v>83112124</v>
      </c>
      <c r="O89" t="b">
        <f t="shared" si="12"/>
        <v>1</v>
      </c>
      <c r="P89" t="b">
        <f t="shared" si="13"/>
        <v>1</v>
      </c>
    </row>
    <row r="90" spans="1:16" x14ac:dyDescent="0.3">
      <c r="A90" s="15">
        <v>82100</v>
      </c>
      <c r="B90" s="10" t="s">
        <v>87</v>
      </c>
      <c r="C90" s="4"/>
      <c r="D90" s="12">
        <v>0</v>
      </c>
      <c r="E90" s="12">
        <v>40432835</v>
      </c>
      <c r="F90" s="12">
        <v>0</v>
      </c>
      <c r="G90" s="13">
        <f t="shared" si="15"/>
        <v>40432835</v>
      </c>
      <c r="H90" s="13">
        <f t="shared" si="14"/>
        <v>40432835</v>
      </c>
      <c r="I90" s="3" t="s">
        <v>112</v>
      </c>
      <c r="J90" s="23">
        <v>82100</v>
      </c>
      <c r="K90" s="24" t="s">
        <v>87</v>
      </c>
      <c r="L90" s="34">
        <v>40432835</v>
      </c>
      <c r="M90" s="25">
        <v>40432835</v>
      </c>
      <c r="N90" s="25">
        <v>0</v>
      </c>
      <c r="O90" t="b">
        <f t="shared" si="12"/>
        <v>1</v>
      </c>
      <c r="P90" t="b">
        <f t="shared" si="13"/>
        <v>1</v>
      </c>
    </row>
    <row r="91" spans="1:16" x14ac:dyDescent="0.3">
      <c r="A91" s="15">
        <v>82300</v>
      </c>
      <c r="B91" s="10" t="s">
        <v>88</v>
      </c>
      <c r="C91" s="4"/>
      <c r="D91" s="12">
        <v>0</v>
      </c>
      <c r="E91" s="12">
        <v>388645098</v>
      </c>
      <c r="F91" s="12">
        <v>0</v>
      </c>
      <c r="G91" s="13">
        <f t="shared" si="15"/>
        <v>388645098</v>
      </c>
      <c r="H91" s="13">
        <f t="shared" si="14"/>
        <v>388645098</v>
      </c>
      <c r="I91" s="3" t="s">
        <v>112</v>
      </c>
      <c r="J91" s="23">
        <v>82300</v>
      </c>
      <c r="K91" s="24" t="s">
        <v>88</v>
      </c>
      <c r="L91" s="34">
        <v>388645098</v>
      </c>
      <c r="M91" s="25">
        <v>389788923</v>
      </c>
      <c r="N91" s="25">
        <v>1143825</v>
      </c>
      <c r="O91" t="b">
        <f t="shared" si="12"/>
        <v>1</v>
      </c>
      <c r="P91" t="b">
        <f t="shared" si="13"/>
        <v>1</v>
      </c>
    </row>
    <row r="92" spans="1:16" x14ac:dyDescent="0.3">
      <c r="A92" s="15">
        <v>82400</v>
      </c>
      <c r="B92" s="10" t="s">
        <v>89</v>
      </c>
      <c r="C92" s="4"/>
      <c r="D92" s="12">
        <v>0</v>
      </c>
      <c r="E92" s="12">
        <v>30103862</v>
      </c>
      <c r="F92" s="12">
        <v>0</v>
      </c>
      <c r="G92" s="13">
        <f t="shared" si="15"/>
        <v>30103862</v>
      </c>
      <c r="H92" s="13">
        <f t="shared" si="14"/>
        <v>30103862</v>
      </c>
      <c r="I92" s="3" t="s">
        <v>112</v>
      </c>
      <c r="J92" s="23">
        <v>82400</v>
      </c>
      <c r="K92" s="24" t="s">
        <v>89</v>
      </c>
      <c r="L92" s="34">
        <v>30103862</v>
      </c>
      <c r="M92" s="25">
        <v>30103862</v>
      </c>
      <c r="N92" s="25">
        <v>0</v>
      </c>
      <c r="O92" t="b">
        <f t="shared" si="12"/>
        <v>1</v>
      </c>
      <c r="P92" t="b">
        <f t="shared" si="13"/>
        <v>1</v>
      </c>
    </row>
    <row r="93" spans="1:16" x14ac:dyDescent="0.3">
      <c r="A93" s="15">
        <v>82500</v>
      </c>
      <c r="B93" s="10" t="s">
        <v>90</v>
      </c>
      <c r="C93" s="4"/>
      <c r="D93" s="12">
        <v>0</v>
      </c>
      <c r="E93" s="12">
        <v>505000</v>
      </c>
      <c r="F93" s="12">
        <v>0</v>
      </c>
      <c r="G93" s="13">
        <f t="shared" si="15"/>
        <v>505000</v>
      </c>
      <c r="H93" s="13">
        <f t="shared" si="14"/>
        <v>505000</v>
      </c>
      <c r="I93" s="3" t="s">
        <v>112</v>
      </c>
      <c r="J93" s="23">
        <v>82500</v>
      </c>
      <c r="K93" s="24" t="s">
        <v>90</v>
      </c>
      <c r="L93" s="34">
        <v>505000</v>
      </c>
      <c r="M93" s="25">
        <v>505000</v>
      </c>
      <c r="N93" s="25">
        <v>0</v>
      </c>
      <c r="O93" t="b">
        <f t="shared" si="12"/>
        <v>1</v>
      </c>
      <c r="P93" t="b">
        <f t="shared" si="13"/>
        <v>1</v>
      </c>
    </row>
    <row r="94" spans="1:16" x14ac:dyDescent="0.3">
      <c r="A94" s="15">
        <v>82600</v>
      </c>
      <c r="B94" s="10" t="s">
        <v>91</v>
      </c>
      <c r="C94" s="4"/>
      <c r="D94" s="12">
        <v>0</v>
      </c>
      <c r="E94" s="12">
        <v>1106000</v>
      </c>
      <c r="F94" s="12">
        <v>0</v>
      </c>
      <c r="G94" s="13">
        <f t="shared" si="15"/>
        <v>1106000</v>
      </c>
      <c r="H94" s="13">
        <f t="shared" si="14"/>
        <v>1106000</v>
      </c>
      <c r="I94" s="3" t="s">
        <v>112</v>
      </c>
      <c r="J94" s="23">
        <v>82600</v>
      </c>
      <c r="K94" s="24" t="s">
        <v>91</v>
      </c>
      <c r="L94" s="34">
        <v>1106000</v>
      </c>
      <c r="M94" s="25">
        <v>1106000</v>
      </c>
      <c r="N94" s="25">
        <v>0</v>
      </c>
      <c r="O94" t="b">
        <f t="shared" si="12"/>
        <v>1</v>
      </c>
      <c r="P94" t="b">
        <f t="shared" si="13"/>
        <v>1</v>
      </c>
    </row>
    <row r="95" spans="1:16" x14ac:dyDescent="0.3">
      <c r="A95" s="15">
        <v>83000</v>
      </c>
      <c r="B95" s="10" t="s">
        <v>92</v>
      </c>
      <c r="C95" s="4"/>
      <c r="D95" s="12">
        <v>0</v>
      </c>
      <c r="E95" s="12">
        <v>30753235</v>
      </c>
      <c r="F95" s="12">
        <v>0</v>
      </c>
      <c r="G95" s="13">
        <f>D95+E95-F95</f>
        <v>30753235</v>
      </c>
      <c r="H95" s="13">
        <f t="shared" si="14"/>
        <v>30753235</v>
      </c>
      <c r="I95" s="3" t="s">
        <v>112</v>
      </c>
      <c r="J95" s="23">
        <v>83000</v>
      </c>
      <c r="K95" s="24" t="s">
        <v>92</v>
      </c>
      <c r="L95" s="34">
        <v>30753235</v>
      </c>
      <c r="M95" s="25">
        <v>30889412</v>
      </c>
      <c r="N95" s="25">
        <v>136177</v>
      </c>
      <c r="O95" t="b">
        <f t="shared" si="12"/>
        <v>1</v>
      </c>
      <c r="P95" t="b">
        <f t="shared" si="13"/>
        <v>1</v>
      </c>
    </row>
    <row r="96" spans="1:16" x14ac:dyDescent="0.3">
      <c r="A96" s="15">
        <v>83100</v>
      </c>
      <c r="B96" s="10" t="s">
        <v>93</v>
      </c>
      <c r="C96" s="4"/>
      <c r="D96" s="12">
        <v>0</v>
      </c>
      <c r="E96" s="12">
        <v>353525630</v>
      </c>
      <c r="F96" s="12">
        <v>0</v>
      </c>
      <c r="G96" s="13">
        <f t="shared" si="15"/>
        <v>353525630</v>
      </c>
      <c r="H96" s="13">
        <f t="shared" si="14"/>
        <v>353525630</v>
      </c>
      <c r="I96" s="3" t="s">
        <v>112</v>
      </c>
      <c r="J96" s="23">
        <v>83100</v>
      </c>
      <c r="K96" s="24" t="s">
        <v>93</v>
      </c>
      <c r="L96" s="34">
        <v>353525630</v>
      </c>
      <c r="M96" s="25">
        <v>415012772</v>
      </c>
      <c r="N96" s="25">
        <v>61487142</v>
      </c>
      <c r="O96" t="b">
        <f t="shared" si="12"/>
        <v>1</v>
      </c>
      <c r="P96" t="b">
        <f t="shared" si="13"/>
        <v>1</v>
      </c>
    </row>
    <row r="97" spans="1:16" x14ac:dyDescent="0.3">
      <c r="A97" s="15">
        <v>83500</v>
      </c>
      <c r="B97" s="10" t="s">
        <v>94</v>
      </c>
      <c r="C97" s="4"/>
      <c r="D97" s="12">
        <v>0</v>
      </c>
      <c r="E97" s="12">
        <v>3857839</v>
      </c>
      <c r="F97" s="12">
        <v>0</v>
      </c>
      <c r="G97" s="13">
        <f t="shared" si="15"/>
        <v>3857839</v>
      </c>
      <c r="H97" s="13">
        <f t="shared" si="14"/>
        <v>3857839</v>
      </c>
      <c r="I97" s="3" t="s">
        <v>112</v>
      </c>
      <c r="J97" s="23">
        <v>83500</v>
      </c>
      <c r="K97" s="24" t="s">
        <v>94</v>
      </c>
      <c r="L97" s="34">
        <v>3857839</v>
      </c>
      <c r="M97" s="25">
        <v>3857839</v>
      </c>
      <c r="N97" s="25">
        <v>0</v>
      </c>
      <c r="O97" t="b">
        <f t="shared" si="12"/>
        <v>1</v>
      </c>
      <c r="P97" t="b">
        <f t="shared" si="13"/>
        <v>1</v>
      </c>
    </row>
    <row r="98" spans="1:16" x14ac:dyDescent="0.3">
      <c r="A98" s="15">
        <v>83800</v>
      </c>
      <c r="B98" s="10" t="s">
        <v>95</v>
      </c>
      <c r="C98" s="4"/>
      <c r="D98" s="12">
        <v>0</v>
      </c>
      <c r="E98" s="12">
        <v>56056578</v>
      </c>
      <c r="F98" s="12">
        <v>0</v>
      </c>
      <c r="G98" s="13">
        <f t="shared" si="15"/>
        <v>56056578</v>
      </c>
      <c r="H98" s="13">
        <f t="shared" si="14"/>
        <v>56056578</v>
      </c>
      <c r="I98" s="3" t="s">
        <v>112</v>
      </c>
      <c r="J98" s="23">
        <v>83800</v>
      </c>
      <c r="K98" s="24" t="s">
        <v>95</v>
      </c>
      <c r="L98" s="34">
        <v>56056578</v>
      </c>
      <c r="M98" s="25">
        <v>56119043</v>
      </c>
      <c r="N98" s="25">
        <v>62465</v>
      </c>
      <c r="O98" t="b">
        <f t="shared" si="12"/>
        <v>1</v>
      </c>
      <c r="P98" t="b">
        <f t="shared" si="13"/>
        <v>1</v>
      </c>
    </row>
    <row r="99" spans="1:16" x14ac:dyDescent="0.3">
      <c r="A99" s="15">
        <v>84000</v>
      </c>
      <c r="B99" s="10" t="s">
        <v>96</v>
      </c>
      <c r="C99" s="4"/>
      <c r="D99" s="12">
        <v>0</v>
      </c>
      <c r="E99" s="12">
        <v>10586181</v>
      </c>
      <c r="F99" s="12">
        <v>0</v>
      </c>
      <c r="G99" s="13">
        <f t="shared" si="15"/>
        <v>10586181</v>
      </c>
      <c r="H99" s="13">
        <f t="shared" si="14"/>
        <v>10586181</v>
      </c>
      <c r="I99" s="3" t="s">
        <v>112</v>
      </c>
      <c r="J99" s="23">
        <v>84000</v>
      </c>
      <c r="K99" s="24" t="s">
        <v>96</v>
      </c>
      <c r="L99" s="34">
        <v>10586181</v>
      </c>
      <c r="M99" s="25">
        <v>10586181</v>
      </c>
      <c r="N99" s="25">
        <v>0</v>
      </c>
      <c r="O99" t="b">
        <f t="shared" si="12"/>
        <v>1</v>
      </c>
      <c r="P99" t="b">
        <f t="shared" si="13"/>
        <v>1</v>
      </c>
    </row>
    <row r="100" spans="1:16" x14ac:dyDescent="0.3">
      <c r="A100" s="15">
        <v>90100</v>
      </c>
      <c r="B100" s="10" t="s">
        <v>97</v>
      </c>
      <c r="C100" s="4"/>
      <c r="D100" s="12">
        <v>0</v>
      </c>
      <c r="E100" s="12">
        <v>0</v>
      </c>
      <c r="F100" s="12">
        <v>20982495</v>
      </c>
      <c r="G100" s="13">
        <f t="shared" si="15"/>
        <v>-20982495</v>
      </c>
      <c r="H100" s="13">
        <f t="shared" si="14"/>
        <v>-20982495</v>
      </c>
      <c r="I100" s="3" t="s">
        <v>115</v>
      </c>
      <c r="J100" s="23">
        <v>90100</v>
      </c>
      <c r="K100" s="24" t="s">
        <v>97</v>
      </c>
      <c r="L100" s="34">
        <v>-20982495</v>
      </c>
      <c r="M100" s="25">
        <v>7407467</v>
      </c>
      <c r="N100" s="25">
        <v>28389962</v>
      </c>
      <c r="O100" t="b">
        <f t="shared" si="12"/>
        <v>1</v>
      </c>
      <c r="P100" t="b">
        <f t="shared" si="13"/>
        <v>1</v>
      </c>
    </row>
    <row r="101" spans="1:16" x14ac:dyDescent="0.3">
      <c r="A101" s="15">
        <v>90700</v>
      </c>
      <c r="B101" s="10" t="s">
        <v>98</v>
      </c>
      <c r="C101" s="4"/>
      <c r="D101" s="12">
        <v>0</v>
      </c>
      <c r="E101" s="12">
        <v>0</v>
      </c>
      <c r="F101" s="12">
        <v>305607976</v>
      </c>
      <c r="G101" s="13">
        <f t="shared" si="15"/>
        <v>-305607976</v>
      </c>
      <c r="H101" s="13">
        <f t="shared" si="14"/>
        <v>-305607976</v>
      </c>
      <c r="I101" s="3" t="s">
        <v>114</v>
      </c>
      <c r="J101" s="23">
        <v>90700</v>
      </c>
      <c r="K101" s="24" t="s">
        <v>98</v>
      </c>
      <c r="L101" s="34">
        <v>-305607976</v>
      </c>
      <c r="M101" s="25">
        <v>0</v>
      </c>
      <c r="N101" s="25">
        <v>305607976</v>
      </c>
      <c r="O101" t="b">
        <f t="shared" si="12"/>
        <v>1</v>
      </c>
      <c r="P101" t="b">
        <f t="shared" si="13"/>
        <v>1</v>
      </c>
    </row>
    <row r="102" spans="1:16" x14ac:dyDescent="0.3">
      <c r="A102" s="15">
        <v>90900</v>
      </c>
      <c r="B102" s="10" t="s">
        <v>99</v>
      </c>
      <c r="C102" s="4"/>
      <c r="D102" s="12">
        <v>0</v>
      </c>
      <c r="E102" s="12">
        <v>0</v>
      </c>
      <c r="F102" s="12">
        <v>30695000</v>
      </c>
      <c r="G102" s="13">
        <f t="shared" si="15"/>
        <v>-30695000</v>
      </c>
      <c r="H102" s="13">
        <f t="shared" si="14"/>
        <v>-30695000</v>
      </c>
      <c r="I102" s="3" t="s">
        <v>114</v>
      </c>
      <c r="J102" s="23">
        <v>90900</v>
      </c>
      <c r="K102" s="24" t="s">
        <v>99</v>
      </c>
      <c r="L102" s="34">
        <v>-30695000</v>
      </c>
      <c r="M102" s="25">
        <v>0</v>
      </c>
      <c r="N102" s="25">
        <v>30695000</v>
      </c>
      <c r="O102" t="b">
        <f t="shared" si="12"/>
        <v>1</v>
      </c>
      <c r="P102" t="b">
        <f t="shared" si="13"/>
        <v>1</v>
      </c>
    </row>
    <row r="103" spans="1:16" x14ac:dyDescent="0.3">
      <c r="A103" s="15">
        <v>91000</v>
      </c>
      <c r="B103" s="10" t="s">
        <v>100</v>
      </c>
      <c r="C103" s="4"/>
      <c r="D103" s="12">
        <v>0</v>
      </c>
      <c r="E103" s="12">
        <v>0</v>
      </c>
      <c r="F103" s="12">
        <v>200869965</v>
      </c>
      <c r="G103" s="13">
        <f t="shared" si="15"/>
        <v>-200869965</v>
      </c>
      <c r="H103" s="13">
        <f t="shared" si="14"/>
        <v>-200869965</v>
      </c>
      <c r="I103" s="3" t="s">
        <v>114</v>
      </c>
      <c r="J103" s="23">
        <v>91000</v>
      </c>
      <c r="K103" s="24" t="s">
        <v>100</v>
      </c>
      <c r="L103" s="34">
        <v>-200869965</v>
      </c>
      <c r="M103" s="25">
        <v>0</v>
      </c>
      <c r="N103" s="25">
        <v>200869965</v>
      </c>
      <c r="O103" t="b">
        <f t="shared" si="12"/>
        <v>1</v>
      </c>
      <c r="P103" t="b">
        <f t="shared" si="13"/>
        <v>1</v>
      </c>
    </row>
    <row r="104" spans="1:16" x14ac:dyDescent="0.3">
      <c r="A104" s="15">
        <v>93000</v>
      </c>
      <c r="B104" s="10" t="s">
        <v>101</v>
      </c>
      <c r="C104" s="4"/>
      <c r="D104" s="12">
        <v>0</v>
      </c>
      <c r="E104" s="12">
        <v>0</v>
      </c>
      <c r="F104" s="12">
        <v>58524</v>
      </c>
      <c r="G104" s="13">
        <f t="shared" si="15"/>
        <v>-58524</v>
      </c>
      <c r="H104" s="13">
        <f t="shared" si="14"/>
        <v>-58524</v>
      </c>
      <c r="I104" s="3" t="s">
        <v>114</v>
      </c>
      <c r="J104" s="23">
        <v>93000</v>
      </c>
      <c r="K104" s="24" t="s">
        <v>101</v>
      </c>
      <c r="L104" s="34">
        <v>-58524</v>
      </c>
      <c r="M104" s="25">
        <v>0</v>
      </c>
      <c r="N104" s="25">
        <v>58524</v>
      </c>
      <c r="O104" t="b">
        <f t="shared" si="12"/>
        <v>1</v>
      </c>
      <c r="P104" t="b">
        <f t="shared" si="13"/>
        <v>1</v>
      </c>
    </row>
    <row r="105" spans="1:16" x14ac:dyDescent="0.3">
      <c r="A105" s="15">
        <v>93100</v>
      </c>
      <c r="B105" s="10" t="s">
        <v>102</v>
      </c>
      <c r="C105" s="4"/>
      <c r="D105" s="12">
        <v>0</v>
      </c>
      <c r="E105" s="12">
        <v>47398914</v>
      </c>
      <c r="F105" s="12">
        <v>0</v>
      </c>
      <c r="G105" s="13">
        <f t="shared" si="15"/>
        <v>47398914</v>
      </c>
      <c r="H105" s="13">
        <f t="shared" si="14"/>
        <v>47398914</v>
      </c>
      <c r="I105" s="3" t="s">
        <v>113</v>
      </c>
      <c r="J105" s="23">
        <v>93100</v>
      </c>
      <c r="K105" s="24" t="s">
        <v>102</v>
      </c>
      <c r="L105" s="34">
        <v>47398914</v>
      </c>
      <c r="M105" s="25">
        <v>47398914</v>
      </c>
      <c r="N105" s="25">
        <v>0</v>
      </c>
      <c r="O105" t="b">
        <f t="shared" si="12"/>
        <v>1</v>
      </c>
      <c r="P105" t="b">
        <f t="shared" si="13"/>
        <v>1</v>
      </c>
    </row>
    <row r="106" spans="1:16" x14ac:dyDescent="0.3">
      <c r="A106" s="15">
        <v>93200</v>
      </c>
      <c r="B106" s="10" t="s">
        <v>103</v>
      </c>
      <c r="C106" s="4"/>
      <c r="D106" s="12">
        <v>0</v>
      </c>
      <c r="E106" s="12">
        <v>605654873</v>
      </c>
      <c r="F106" s="12">
        <v>0</v>
      </c>
      <c r="G106" s="13">
        <f t="shared" si="15"/>
        <v>605654873</v>
      </c>
      <c r="H106" s="13">
        <f t="shared" si="14"/>
        <v>605654873</v>
      </c>
      <c r="I106" s="3" t="s">
        <v>112</v>
      </c>
      <c r="J106" s="23">
        <v>93200</v>
      </c>
      <c r="K106" s="24" t="s">
        <v>103</v>
      </c>
      <c r="L106" s="34">
        <v>605654873</v>
      </c>
      <c r="M106" s="25">
        <v>605654873</v>
      </c>
      <c r="N106" s="25">
        <v>0</v>
      </c>
      <c r="O106" t="b">
        <f t="shared" si="12"/>
        <v>1</v>
      </c>
      <c r="P106" t="b">
        <f t="shared" si="13"/>
        <v>1</v>
      </c>
    </row>
    <row r="107" spans="1:16" x14ac:dyDescent="0.3">
      <c r="A107" s="15">
        <v>93500</v>
      </c>
      <c r="B107" s="10" t="s">
        <v>104</v>
      </c>
      <c r="C107" s="4"/>
      <c r="D107" s="12">
        <v>0</v>
      </c>
      <c r="E107" s="12">
        <v>48082320</v>
      </c>
      <c r="F107" s="12">
        <v>0</v>
      </c>
      <c r="G107" s="13">
        <f t="shared" si="15"/>
        <v>48082320</v>
      </c>
      <c r="H107" s="13">
        <f t="shared" si="14"/>
        <v>48082320</v>
      </c>
      <c r="I107" s="3" t="s">
        <v>112</v>
      </c>
      <c r="J107" s="23">
        <v>93500</v>
      </c>
      <c r="K107" s="24" t="s">
        <v>104</v>
      </c>
      <c r="L107" s="34">
        <v>48082320</v>
      </c>
      <c r="M107" s="25">
        <v>48082320</v>
      </c>
      <c r="N107" s="25">
        <v>0</v>
      </c>
      <c r="O107" t="b">
        <f t="shared" si="12"/>
        <v>1</v>
      </c>
      <c r="P107" t="b">
        <f t="shared" si="13"/>
        <v>1</v>
      </c>
    </row>
    <row r="108" spans="1:16" x14ac:dyDescent="0.3">
      <c r="A108" s="15">
        <v>93900</v>
      </c>
      <c r="B108" s="10" t="s">
        <v>105</v>
      </c>
      <c r="C108" s="4"/>
      <c r="D108" s="12">
        <v>0</v>
      </c>
      <c r="E108" s="12">
        <v>401684353</v>
      </c>
      <c r="F108" s="12">
        <v>0</v>
      </c>
      <c r="G108" s="13">
        <f t="shared" si="15"/>
        <v>401684353</v>
      </c>
      <c r="H108" s="13">
        <f t="shared" si="14"/>
        <v>401684353</v>
      </c>
      <c r="I108" s="3" t="s">
        <v>112</v>
      </c>
      <c r="J108" s="23">
        <v>93900</v>
      </c>
      <c r="K108" s="24" t="s">
        <v>105</v>
      </c>
      <c r="L108" s="34">
        <v>401684353</v>
      </c>
      <c r="M108" s="25">
        <v>401684353</v>
      </c>
      <c r="N108" s="25">
        <v>0</v>
      </c>
      <c r="O108" t="b">
        <f t="shared" si="12"/>
        <v>1</v>
      </c>
      <c r="P108" t="b">
        <f t="shared" si="13"/>
        <v>1</v>
      </c>
    </row>
    <row r="109" spans="1:16" x14ac:dyDescent="0.3">
      <c r="A109" s="15">
        <v>95200</v>
      </c>
      <c r="B109" s="10" t="s">
        <v>106</v>
      </c>
      <c r="C109" s="4"/>
      <c r="D109" s="12">
        <v>0</v>
      </c>
      <c r="E109" s="12">
        <v>187103628</v>
      </c>
      <c r="F109" s="12">
        <v>0</v>
      </c>
      <c r="G109" s="13">
        <f t="shared" si="15"/>
        <v>187103628</v>
      </c>
      <c r="H109" s="13">
        <f t="shared" si="14"/>
        <v>187103628</v>
      </c>
      <c r="I109" s="3" t="s">
        <v>112</v>
      </c>
      <c r="J109" s="23">
        <v>95200</v>
      </c>
      <c r="K109" s="24" t="s">
        <v>106</v>
      </c>
      <c r="L109" s="34">
        <v>187103628</v>
      </c>
      <c r="M109" s="25">
        <v>187103628</v>
      </c>
      <c r="N109" s="25">
        <v>0</v>
      </c>
      <c r="O109" t="b">
        <f t="shared" si="12"/>
        <v>1</v>
      </c>
      <c r="P109" t="b">
        <f t="shared" si="13"/>
        <v>1</v>
      </c>
    </row>
    <row r="110" spans="1:16" x14ac:dyDescent="0.3">
      <c r="A110" s="15">
        <v>96000</v>
      </c>
      <c r="B110" s="10" t="s">
        <v>107</v>
      </c>
      <c r="C110" s="4"/>
      <c r="D110" s="12">
        <v>0</v>
      </c>
      <c r="E110" s="12">
        <v>259033</v>
      </c>
      <c r="F110" s="12">
        <v>0</v>
      </c>
      <c r="G110" s="13">
        <f t="shared" si="15"/>
        <v>259033</v>
      </c>
      <c r="H110" s="13">
        <f t="shared" si="14"/>
        <v>259033</v>
      </c>
      <c r="I110" s="3" t="s">
        <v>112</v>
      </c>
      <c r="J110" s="23">
        <v>96000</v>
      </c>
      <c r="K110" s="24" t="s">
        <v>107</v>
      </c>
      <c r="L110" s="34">
        <v>259033</v>
      </c>
      <c r="M110" s="25">
        <v>259033</v>
      </c>
      <c r="N110" s="25">
        <v>0</v>
      </c>
      <c r="O110" t="b">
        <f t="shared" si="12"/>
        <v>1</v>
      </c>
      <c r="P110" t="b">
        <f t="shared" si="13"/>
        <v>1</v>
      </c>
    </row>
    <row r="111" spans="1:16" x14ac:dyDescent="0.3">
      <c r="A111" s="15">
        <v>99800</v>
      </c>
      <c r="B111" s="10" t="s">
        <v>108</v>
      </c>
      <c r="C111" s="4"/>
      <c r="D111" s="12">
        <v>0</v>
      </c>
      <c r="E111" s="12">
        <v>17317495</v>
      </c>
      <c r="F111" s="12">
        <v>0</v>
      </c>
      <c r="G111" s="13">
        <f t="shared" si="15"/>
        <v>17317495</v>
      </c>
      <c r="H111" s="13">
        <f t="shared" si="14"/>
        <v>17317495</v>
      </c>
      <c r="I111" s="3" t="s">
        <v>112</v>
      </c>
      <c r="J111" s="23">
        <v>99800</v>
      </c>
      <c r="K111" s="24" t="s">
        <v>108</v>
      </c>
      <c r="L111" s="34">
        <v>17317495</v>
      </c>
      <c r="M111" s="25">
        <v>17317495</v>
      </c>
      <c r="N111" s="25">
        <v>0</v>
      </c>
      <c r="O111" t="b">
        <f t="shared" si="12"/>
        <v>1</v>
      </c>
      <c r="P111" t="b">
        <f t="shared" si="13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Seung Young (KR - Seoul)</dc:creator>
  <cp:lastModifiedBy>Park, Hyung Won</cp:lastModifiedBy>
  <dcterms:created xsi:type="dcterms:W3CDTF">2018-10-26T12:22:04Z</dcterms:created>
  <dcterms:modified xsi:type="dcterms:W3CDTF">2023-12-27T01:39:17Z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2023-12-27T01:35:26Z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ce716e2d-556f-4062-beb3-d639a5e03759</vt:lpwstr>
  </property>
  <property fmtid="{D5CDD505-2E9C-101B-9397-08002B2CF9AE}" pid="8" name="MSIP_Label_ea60d57e-af5b-4752-ac57-3e4f28ca11dc_ContentBits">
    <vt:lpwstr>0</vt:lpwstr>
  </property>
</Properties>
</file>