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jetsql\tool\"/>
    </mc:Choice>
  </mc:AlternateContent>
  <xr:revisionPtr revIDLastSave="0" documentId="13_ncr:1_{0D239EDA-516B-4387-9A3A-DEF1B821A23B}" xr6:coauthVersionLast="47" xr6:coauthVersionMax="47" xr10:uidLastSave="{00000000-0000-0000-0000-000000000000}"/>
  <bookViews>
    <workbookView xWindow="-195" yWindow="16080" windowWidth="29040" windowHeight="15990" xr2:uid="{AB725A46-7363-4D6D-AC6B-C947346816AA}"/>
  </bookViews>
  <sheets>
    <sheet name="RAW" sheetId="2" r:id="rId1"/>
    <sheet name="MAKER" sheetId="1" r:id="rId2"/>
    <sheet name="F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" i="2"/>
  <c r="F40" i="1"/>
  <c r="T2" i="1"/>
  <c r="AD2" i="1"/>
  <c r="C1" i="3" l="1"/>
</calcChain>
</file>

<file path=xl/sharedStrings.xml><?xml version="1.0" encoding="utf-8"?>
<sst xmlns="http://schemas.openxmlformats.org/spreadsheetml/2006/main" count="738" uniqueCount="105">
  <si>
    <t>전표번호</t>
  </si>
  <si>
    <t>전표유형</t>
  </si>
  <si>
    <t>전표상태</t>
  </si>
  <si>
    <t>계정코드</t>
  </si>
  <si>
    <t>ColumnNo</t>
    <phoneticPr fontId="1" type="noConversion"/>
  </si>
  <si>
    <t>ColumnName</t>
    <phoneticPr fontId="1" type="noConversion"/>
  </si>
  <si>
    <t>LEN</t>
    <phoneticPr fontId="1" type="noConversion"/>
  </si>
  <si>
    <t xml:space="preserve"> </t>
    <phoneticPr fontId="1" type="noConversion"/>
  </si>
  <si>
    <t>VARCHAR(3)</t>
  </si>
  <si>
    <t>VARCHAR(1)</t>
  </si>
  <si>
    <t>VARCHAR(8)</t>
  </si>
  <si>
    <t>VARCHAR(2)</t>
  </si>
  <si>
    <t>VARCHAR(13)</t>
  </si>
  <si>
    <t>VARCHAR(15)</t>
  </si>
  <si>
    <t>VARCHAR(6)</t>
  </si>
  <si>
    <t>,</t>
    <phoneticPr fontId="1" type="noConversion"/>
  </si>
  <si>
    <t>`</t>
    <phoneticPr fontId="1" type="noConversion"/>
  </si>
  <si>
    <t xml:space="preserve">
</t>
    <phoneticPr fontId="1" type="noConversion"/>
  </si>
  <si>
    <t>회사코드 -&gt; 4</t>
  </si>
  <si>
    <t>전표번호 -&gt; 10</t>
  </si>
  <si>
    <t>회계연도 -&gt; 4</t>
  </si>
  <si>
    <t>전표유형 -&gt; 3</t>
  </si>
  <si>
    <t>전기월 -&gt; 1</t>
  </si>
  <si>
    <t>전기일자 -&gt; 8</t>
  </si>
  <si>
    <t>증빙일자 -&gt; 8</t>
  </si>
  <si>
    <t>역분개전표 -&gt; 10</t>
  </si>
  <si>
    <t>통화 -&gt; 5</t>
  </si>
  <si>
    <t>참조절차 -&gt; 5</t>
  </si>
  <si>
    <t>오브젝트키 -&gt; 20</t>
  </si>
  <si>
    <t>헤더적요 -&gt; 25</t>
  </si>
  <si>
    <t>전표상태 -&gt; 1</t>
  </si>
  <si>
    <t>거래코드 -&gt; 20</t>
  </si>
  <si>
    <t>참조보조부원장 -&gt; 4</t>
  </si>
  <si>
    <t>참조문서번호 -&gt; 16</t>
  </si>
  <si>
    <t>역분개유형 -&gt; 1</t>
  </si>
  <si>
    <t>Item No -&gt; 3</t>
  </si>
  <si>
    <t>전기키 -&gt; 2</t>
  </si>
  <si>
    <t>차/대 -&gt; 1</t>
  </si>
  <si>
    <t>계정코드 -&gt; 8</t>
  </si>
  <si>
    <t>현지통화금액 -&gt; 13</t>
  </si>
  <si>
    <t>거래통화금액 -&gt; 15</t>
  </si>
  <si>
    <t>거래통화 -&gt; 5</t>
  </si>
  <si>
    <t>Online Bill -&gt; 18</t>
  </si>
  <si>
    <t>Nega.Posting -&gt; 1</t>
  </si>
  <si>
    <t>구매처 -&gt; 10</t>
  </si>
  <si>
    <t>고객사 -&gt; 10</t>
  </si>
  <si>
    <t>반제전표전기일 -&gt; 8</t>
  </si>
  <si>
    <t>반제전표번호 -&gt; 10</t>
  </si>
  <si>
    <t>전표라인 적요 -&gt; 50</t>
  </si>
  <si>
    <t>전표생성자 -&gt; 12</t>
  </si>
  <si>
    <t>전표작성자 -&gt; 12</t>
  </si>
  <si>
    <t>작성일자 -&gt; 8</t>
  </si>
  <si>
    <t>전표승인시간 -&gt; 6</t>
  </si>
  <si>
    <t>구분(자동(A)/수동(M)) -&gt; 1</t>
  </si>
  <si>
    <t>사업영역 -&gt; 4</t>
  </si>
  <si>
    <t>회사코드</t>
  </si>
  <si>
    <t>회계연도</t>
  </si>
  <si>
    <t>전기월</t>
  </si>
  <si>
    <t>전기일자</t>
  </si>
  <si>
    <t>증빙일자</t>
  </si>
  <si>
    <t>역분개전표</t>
  </si>
  <si>
    <t>통화</t>
  </si>
  <si>
    <t>참조절차</t>
  </si>
  <si>
    <t>오브젝트키</t>
  </si>
  <si>
    <t>헤더적요</t>
  </si>
  <si>
    <t>거래코드</t>
  </si>
  <si>
    <t>참조보조부원장</t>
  </si>
  <si>
    <t>참조문서번호</t>
  </si>
  <si>
    <t>역분개유형</t>
  </si>
  <si>
    <t>Item No</t>
  </si>
  <si>
    <t>전기키</t>
  </si>
  <si>
    <t>차/대</t>
  </si>
  <si>
    <t>현지통화금액</t>
  </si>
  <si>
    <t>거래통화금액</t>
  </si>
  <si>
    <t>거래통화</t>
  </si>
  <si>
    <t>Online Bill</t>
  </si>
  <si>
    <t>Nega.Posting</t>
  </si>
  <si>
    <t>구매처</t>
  </si>
  <si>
    <t>고객사</t>
  </si>
  <si>
    <t>반제전표전기일</t>
  </si>
  <si>
    <t>반제전표번호</t>
  </si>
  <si>
    <t>전표라인 적요</t>
  </si>
  <si>
    <t>전표생성자</t>
  </si>
  <si>
    <t>전표작성자</t>
  </si>
  <si>
    <t>작성일자</t>
  </si>
  <si>
    <t>전표승인시간</t>
  </si>
  <si>
    <t>구분(자동(A)/수동(M))</t>
  </si>
  <si>
    <t>사업영역</t>
  </si>
  <si>
    <t>VARCHAR(4)</t>
  </si>
  <si>
    <t>VARCHAR(10)</t>
  </si>
  <si>
    <t>VARCHAR(5)</t>
  </si>
  <si>
    <t>VARCHAR(20)</t>
  </si>
  <si>
    <t>VARCHAR(16)</t>
  </si>
  <si>
    <t>VARCHAR(18)</t>
  </si>
  <si>
    <t>VARCHAR(12)</t>
  </si>
  <si>
    <t>VARCHAR(LEN)</t>
  </si>
  <si>
    <t>ColumnName</t>
  </si>
  <si>
    <t>`</t>
  </si>
  <si>
    <t xml:space="preserve"> </t>
  </si>
  <si>
    <t>,</t>
  </si>
  <si>
    <t xml:space="preserve">
</t>
  </si>
  <si>
    <t>VARCHAR(200)</t>
  </si>
  <si>
    <t>VARCHAR(220)</t>
  </si>
  <si>
    <t>&gt;&gt; 업로드용</t>
    <phoneticPr fontId="1" type="noConversion"/>
  </si>
  <si>
    <t>&gt; CREATE용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</si>
</sst>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2EC4-01B8-4B6E-9FFD-6E6E3DAE1C38}">
  <dimension ref="A2:D38"/>
  <sheetViews>
    <sheetView tabSelected="1" workbookViewId="0"/>
  </sheetViews>
  <sheetFormatPr defaultRowHeight="16.5" x14ac:dyDescent="0.3"/>
  <cols>
    <col min="1" max="1" width="26.25" bestFit="1" customWidth="1"/>
    <col min="2" max="2" width="23" bestFit="1" customWidth="1"/>
  </cols>
  <sheetData>
    <row r="2" spans="1:4" x14ac:dyDescent="0.3">
      <c r="A2" t="s">
        <v>18</v>
      </c>
      <c r="B2" t="str">
        <f>SUBSTITUTE(A2," -&gt; ","|")</f>
        <v>회사코드|4</v>
      </c>
      <c r="C2" t="s">
        <v>55</v>
      </c>
      <c r="D2">
        <v>4</v>
      </c>
    </row>
    <row r="3" spans="1:4" x14ac:dyDescent="0.3">
      <c r="A3" t="s">
        <v>19</v>
      </c>
      <c r="B3" t="str">
        <f t="shared" ref="B3:B38" si="0">SUBSTITUTE(A3," -&gt; ","|")</f>
        <v>전표번호|10</v>
      </c>
      <c r="C3" t="s">
        <v>0</v>
      </c>
      <c r="D3">
        <v>10</v>
      </c>
    </row>
    <row r="4" spans="1:4" x14ac:dyDescent="0.3">
      <c r="A4" t="s">
        <v>20</v>
      </c>
      <c r="B4" t="str">
        <f t="shared" si="0"/>
        <v>회계연도|4</v>
      </c>
      <c r="C4" t="s">
        <v>56</v>
      </c>
      <c r="D4">
        <v>4</v>
      </c>
    </row>
    <row r="5" spans="1:4" x14ac:dyDescent="0.3">
      <c r="A5" t="s">
        <v>21</v>
      </c>
      <c r="B5" t="str">
        <f t="shared" si="0"/>
        <v>전표유형|3</v>
      </c>
      <c r="C5" t="s">
        <v>1</v>
      </c>
      <c r="D5">
        <v>3</v>
      </c>
    </row>
    <row r="6" spans="1:4" x14ac:dyDescent="0.3">
      <c r="A6" t="s">
        <v>22</v>
      </c>
      <c r="B6" t="str">
        <f t="shared" si="0"/>
        <v>전기월|1</v>
      </c>
      <c r="C6" t="s">
        <v>57</v>
      </c>
      <c r="D6">
        <v>1</v>
      </c>
    </row>
    <row r="7" spans="1:4" x14ac:dyDescent="0.3">
      <c r="A7" t="s">
        <v>23</v>
      </c>
      <c r="B7" t="str">
        <f t="shared" si="0"/>
        <v>전기일자|8</v>
      </c>
      <c r="C7" t="s">
        <v>58</v>
      </c>
      <c r="D7">
        <v>8</v>
      </c>
    </row>
    <row r="8" spans="1:4" x14ac:dyDescent="0.3">
      <c r="A8" t="s">
        <v>24</v>
      </c>
      <c r="B8" t="str">
        <f t="shared" si="0"/>
        <v>증빙일자|8</v>
      </c>
      <c r="C8" t="s">
        <v>59</v>
      </c>
      <c r="D8">
        <v>8</v>
      </c>
    </row>
    <row r="9" spans="1:4" x14ac:dyDescent="0.3">
      <c r="A9" t="s">
        <v>25</v>
      </c>
      <c r="B9" t="str">
        <f t="shared" si="0"/>
        <v>역분개전표|10</v>
      </c>
      <c r="C9" t="s">
        <v>60</v>
      </c>
      <c r="D9">
        <v>10</v>
      </c>
    </row>
    <row r="10" spans="1:4" x14ac:dyDescent="0.3">
      <c r="A10" t="s">
        <v>26</v>
      </c>
      <c r="B10" t="str">
        <f t="shared" si="0"/>
        <v>통화|5</v>
      </c>
      <c r="C10" t="s">
        <v>61</v>
      </c>
      <c r="D10">
        <v>5</v>
      </c>
    </row>
    <row r="11" spans="1:4" x14ac:dyDescent="0.3">
      <c r="A11" t="s">
        <v>27</v>
      </c>
      <c r="B11" t="str">
        <f t="shared" si="0"/>
        <v>참조절차|5</v>
      </c>
      <c r="C11" t="s">
        <v>62</v>
      </c>
      <c r="D11">
        <v>5</v>
      </c>
    </row>
    <row r="12" spans="1:4" x14ac:dyDescent="0.3">
      <c r="A12" t="s">
        <v>28</v>
      </c>
      <c r="B12" t="str">
        <f t="shared" si="0"/>
        <v>오브젝트키|20</v>
      </c>
      <c r="C12" t="s">
        <v>63</v>
      </c>
      <c r="D12">
        <v>20</v>
      </c>
    </row>
    <row r="13" spans="1:4" x14ac:dyDescent="0.3">
      <c r="A13" t="s">
        <v>29</v>
      </c>
      <c r="B13" t="str">
        <f t="shared" si="0"/>
        <v>헤더적요|25</v>
      </c>
      <c r="C13" t="s">
        <v>64</v>
      </c>
      <c r="D13">
        <v>25</v>
      </c>
    </row>
    <row r="14" spans="1:4" x14ac:dyDescent="0.3">
      <c r="A14" t="s">
        <v>30</v>
      </c>
      <c r="B14" t="str">
        <f t="shared" si="0"/>
        <v>전표상태|1</v>
      </c>
      <c r="C14" t="s">
        <v>2</v>
      </c>
      <c r="D14">
        <v>1</v>
      </c>
    </row>
    <row r="15" spans="1:4" x14ac:dyDescent="0.3">
      <c r="A15" t="s">
        <v>31</v>
      </c>
      <c r="B15" t="str">
        <f t="shared" si="0"/>
        <v>거래코드|20</v>
      </c>
      <c r="C15" t="s">
        <v>65</v>
      </c>
      <c r="D15">
        <v>20</v>
      </c>
    </row>
    <row r="16" spans="1:4" x14ac:dyDescent="0.3">
      <c r="A16" t="s">
        <v>32</v>
      </c>
      <c r="B16" t="str">
        <f t="shared" si="0"/>
        <v>참조보조부원장|4</v>
      </c>
      <c r="C16" t="s">
        <v>66</v>
      </c>
      <c r="D16">
        <v>4</v>
      </c>
    </row>
    <row r="17" spans="1:4" x14ac:dyDescent="0.3">
      <c r="A17" t="s">
        <v>33</v>
      </c>
      <c r="B17" t="str">
        <f t="shared" si="0"/>
        <v>참조문서번호|16</v>
      </c>
      <c r="C17" t="s">
        <v>67</v>
      </c>
      <c r="D17">
        <v>16</v>
      </c>
    </row>
    <row r="18" spans="1:4" x14ac:dyDescent="0.3">
      <c r="A18" t="s">
        <v>34</v>
      </c>
      <c r="B18" t="str">
        <f t="shared" si="0"/>
        <v>역분개유형|1</v>
      </c>
      <c r="C18" t="s">
        <v>68</v>
      </c>
      <c r="D18">
        <v>1</v>
      </c>
    </row>
    <row r="19" spans="1:4" x14ac:dyDescent="0.3">
      <c r="A19" t="s">
        <v>35</v>
      </c>
      <c r="B19" t="str">
        <f t="shared" si="0"/>
        <v>Item No|3</v>
      </c>
      <c r="C19" t="s">
        <v>69</v>
      </c>
      <c r="D19">
        <v>3</v>
      </c>
    </row>
    <row r="20" spans="1:4" x14ac:dyDescent="0.3">
      <c r="A20" t="s">
        <v>36</v>
      </c>
      <c r="B20" t="str">
        <f t="shared" si="0"/>
        <v>전기키|2</v>
      </c>
      <c r="C20" t="s">
        <v>70</v>
      </c>
      <c r="D20">
        <v>2</v>
      </c>
    </row>
    <row r="21" spans="1:4" x14ac:dyDescent="0.3">
      <c r="A21" t="s">
        <v>37</v>
      </c>
      <c r="B21" t="str">
        <f t="shared" si="0"/>
        <v>차/대|1</v>
      </c>
      <c r="C21" t="s">
        <v>71</v>
      </c>
      <c r="D21">
        <v>1</v>
      </c>
    </row>
    <row r="22" spans="1:4" x14ac:dyDescent="0.3">
      <c r="A22" t="s">
        <v>38</v>
      </c>
      <c r="B22" t="str">
        <f t="shared" si="0"/>
        <v>계정코드|8</v>
      </c>
      <c r="C22" t="s">
        <v>3</v>
      </c>
      <c r="D22">
        <v>8</v>
      </c>
    </row>
    <row r="23" spans="1:4" x14ac:dyDescent="0.3">
      <c r="A23" t="s">
        <v>39</v>
      </c>
      <c r="B23" t="str">
        <f t="shared" si="0"/>
        <v>현지통화금액|13</v>
      </c>
      <c r="C23" t="s">
        <v>72</v>
      </c>
      <c r="D23">
        <v>13</v>
      </c>
    </row>
    <row r="24" spans="1:4" x14ac:dyDescent="0.3">
      <c r="A24" t="s">
        <v>40</v>
      </c>
      <c r="B24" t="str">
        <f t="shared" si="0"/>
        <v>거래통화금액|15</v>
      </c>
      <c r="C24" t="s">
        <v>73</v>
      </c>
      <c r="D24">
        <v>15</v>
      </c>
    </row>
    <row r="25" spans="1:4" x14ac:dyDescent="0.3">
      <c r="A25" t="s">
        <v>41</v>
      </c>
      <c r="B25" t="str">
        <f t="shared" si="0"/>
        <v>거래통화|5</v>
      </c>
      <c r="C25" t="s">
        <v>74</v>
      </c>
      <c r="D25">
        <v>5</v>
      </c>
    </row>
    <row r="26" spans="1:4" x14ac:dyDescent="0.3">
      <c r="A26" t="s">
        <v>42</v>
      </c>
      <c r="B26" t="str">
        <f t="shared" si="0"/>
        <v>Online Bill|18</v>
      </c>
      <c r="C26" t="s">
        <v>75</v>
      </c>
      <c r="D26">
        <v>18</v>
      </c>
    </row>
    <row r="27" spans="1:4" x14ac:dyDescent="0.3">
      <c r="A27" t="s">
        <v>43</v>
      </c>
      <c r="B27" t="str">
        <f t="shared" si="0"/>
        <v>Nega.Posting|1</v>
      </c>
      <c r="C27" t="s">
        <v>76</v>
      </c>
      <c r="D27">
        <v>1</v>
      </c>
    </row>
    <row r="28" spans="1:4" x14ac:dyDescent="0.3">
      <c r="A28" t="s">
        <v>44</v>
      </c>
      <c r="B28" t="str">
        <f t="shared" si="0"/>
        <v>구매처|10</v>
      </c>
      <c r="C28" t="s">
        <v>77</v>
      </c>
      <c r="D28">
        <v>10</v>
      </c>
    </row>
    <row r="29" spans="1:4" x14ac:dyDescent="0.3">
      <c r="A29" t="s">
        <v>45</v>
      </c>
      <c r="B29" t="str">
        <f t="shared" si="0"/>
        <v>고객사|10</v>
      </c>
      <c r="C29" t="s">
        <v>78</v>
      </c>
      <c r="D29">
        <v>10</v>
      </c>
    </row>
    <row r="30" spans="1:4" x14ac:dyDescent="0.3">
      <c r="A30" t="s">
        <v>46</v>
      </c>
      <c r="B30" t="str">
        <f t="shared" si="0"/>
        <v>반제전표전기일|8</v>
      </c>
      <c r="C30" t="s">
        <v>79</v>
      </c>
      <c r="D30">
        <v>8</v>
      </c>
    </row>
    <row r="31" spans="1:4" x14ac:dyDescent="0.3">
      <c r="A31" t="s">
        <v>47</v>
      </c>
      <c r="B31" t="str">
        <f t="shared" si="0"/>
        <v>반제전표번호|10</v>
      </c>
      <c r="C31" t="s">
        <v>80</v>
      </c>
      <c r="D31">
        <v>10</v>
      </c>
    </row>
    <row r="32" spans="1:4" x14ac:dyDescent="0.3">
      <c r="A32" t="s">
        <v>48</v>
      </c>
      <c r="B32" t="str">
        <f t="shared" si="0"/>
        <v>전표라인 적요|50</v>
      </c>
      <c r="C32" t="s">
        <v>81</v>
      </c>
      <c r="D32">
        <v>50</v>
      </c>
    </row>
    <row r="33" spans="1:4" x14ac:dyDescent="0.3">
      <c r="A33" t="s">
        <v>49</v>
      </c>
      <c r="B33" t="str">
        <f t="shared" si="0"/>
        <v>전표생성자|12</v>
      </c>
      <c r="C33" t="s">
        <v>82</v>
      </c>
      <c r="D33">
        <v>12</v>
      </c>
    </row>
    <row r="34" spans="1:4" x14ac:dyDescent="0.3">
      <c r="A34" t="s">
        <v>50</v>
      </c>
      <c r="B34" t="str">
        <f t="shared" si="0"/>
        <v>전표작성자|12</v>
      </c>
      <c r="C34" t="s">
        <v>83</v>
      </c>
      <c r="D34">
        <v>12</v>
      </c>
    </row>
    <row r="35" spans="1:4" x14ac:dyDescent="0.3">
      <c r="A35" t="s">
        <v>51</v>
      </c>
      <c r="B35" t="str">
        <f t="shared" si="0"/>
        <v>작성일자|8</v>
      </c>
      <c r="C35" t="s">
        <v>84</v>
      </c>
      <c r="D35">
        <v>8</v>
      </c>
    </row>
    <row r="36" spans="1:4" x14ac:dyDescent="0.3">
      <c r="A36" t="s">
        <v>52</v>
      </c>
      <c r="B36" t="str">
        <f t="shared" si="0"/>
        <v>전표승인시간|6</v>
      </c>
      <c r="C36" t="s">
        <v>85</v>
      </c>
      <c r="D36">
        <v>6</v>
      </c>
    </row>
    <row r="37" spans="1:4" x14ac:dyDescent="0.3">
      <c r="A37" t="s">
        <v>53</v>
      </c>
      <c r="B37" t="str">
        <f t="shared" si="0"/>
        <v>구분(자동(A)/수동(M))|1</v>
      </c>
      <c r="C37" t="s">
        <v>86</v>
      </c>
      <c r="D37">
        <v>1</v>
      </c>
    </row>
    <row r="38" spans="1:4" x14ac:dyDescent="0.3">
      <c r="A38" t="s">
        <v>54</v>
      </c>
      <c r="B38" t="str">
        <f t="shared" si="0"/>
        <v>사업영역|4</v>
      </c>
      <c r="C38" t="s">
        <v>87</v>
      </c>
      <c r="D38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118A-ACAA-4682-AA4A-D99FA59D43DE}">
  <dimension ref="A1:AD40"/>
  <sheetViews>
    <sheetView topLeftCell="A2" zoomScale="70" zoomScaleNormal="70" workbookViewId="0">
      <selection activeCell="Z2" sqref="Z1:Z1048576"/>
    </sheetView>
  </sheetViews>
  <sheetFormatPr defaultRowHeight="16.5" x14ac:dyDescent="0.3"/>
  <cols>
    <col min="1" max="1" width="11.875" bestFit="1" customWidth="1"/>
    <col min="2" max="2" width="21.375" bestFit="1" customWidth="1"/>
    <col min="9" max="9" width="13.75" bestFit="1" customWidth="1"/>
    <col min="12" max="18" width="9" style="5"/>
    <col min="22" max="28" width="9" style="5"/>
  </cols>
  <sheetData>
    <row r="1" spans="1:30" x14ac:dyDescent="0.3">
      <c r="A1" s="2" t="s">
        <v>4</v>
      </c>
      <c r="B1" s="2" t="s">
        <v>5</v>
      </c>
      <c r="C1" s="2" t="s">
        <v>6</v>
      </c>
      <c r="F1" s="1" t="str">
        <f>B1</f>
        <v>ColumnName</v>
      </c>
      <c r="I1" s="1" t="str">
        <f>"VARCHAR("&amp;C1&amp;")"</f>
        <v>VARCHAR(LEN)</v>
      </c>
      <c r="M1" s="5" t="s">
        <v>96</v>
      </c>
      <c r="P1" s="5" t="s">
        <v>95</v>
      </c>
      <c r="W1" s="5" t="s">
        <v>96</v>
      </c>
    </row>
    <row r="2" spans="1:30" ht="33" x14ac:dyDescent="0.3">
      <c r="A2">
        <v>0</v>
      </c>
      <c r="B2" t="s">
        <v>55</v>
      </c>
      <c r="C2">
        <v>4</v>
      </c>
      <c r="E2" t="s">
        <v>16</v>
      </c>
      <c r="F2" s="1" t="str">
        <f t="shared" ref="F2:F38" si="0">B2</f>
        <v>회사코드</v>
      </c>
      <c r="G2" t="s">
        <v>16</v>
      </c>
      <c r="H2" t="s">
        <v>7</v>
      </c>
      <c r="I2" s="1" t="str">
        <f t="shared" ref="I2:I38" si="1">"VARCHAR("&amp;C2&amp;")"</f>
        <v>VARCHAR(4)</v>
      </c>
      <c r="J2" t="s">
        <v>15</v>
      </c>
      <c r="K2" s="3" t="s">
        <v>17</v>
      </c>
      <c r="L2" s="5" t="s">
        <v>97</v>
      </c>
      <c r="M2" s="5" t="s">
        <v>55</v>
      </c>
      <c r="N2" s="5" t="s">
        <v>97</v>
      </c>
      <c r="O2" s="5" t="s">
        <v>98</v>
      </c>
      <c r="P2" s="5" t="s">
        <v>88</v>
      </c>
      <c r="Q2" s="5" t="s">
        <v>99</v>
      </c>
      <c r="R2" s="5" t="s">
        <v>100</v>
      </c>
      <c r="T2" s="1" t="str">
        <f>PHONETIC(L2:R38)</f>
        <v>`회사코드` VARCHAR(4),
`전표번호` VARCHAR(10),
`회계연도` VARCHAR(4),
`전표유형` VARCHAR(3),
`전기월` VARCHAR(1),
`전기일자` VARCHAR(8),
`증빙일자` VARCHAR(8),
`역분개전표` VARCHAR(10),
`통화` VARCHAR(5),
`참조절차` VARCHAR(5),
`오브젝트키` VARCHAR(20),
`헤더적요` VARCHAR(200),
`전표상태` VARCHAR(1),
`거래코드` VARCHAR(20),
`참조보조부원장` VARCHAR(4),
`참조문서번호` VARCHAR(16),
`역분개유형` VARCHAR(1),
`Item No` VARCHAR(3),
`전기키` VARCHAR(2),
`차/대` VARCHAR(1),
`계정코드` VARCHAR(8),
`현지통화금액` VARCHAR(13),
`거래통화금액` VARCHAR(15),
`거래통화`VARCHAR(5),
`Online Bill`VARCHAR(18),
`Nega.Posting`VARCHAR(1),
`구매처`VARCHAR(10),
`고객사`VARCHAR(10),
`반제전표전기일`VARCHAR(8),
`반제전표번호`VARCHAR(10),
`전표라인 적요`VARCHAR(220),
`전표생성자`VARCHAR(12),
`전표작성자`VARCHAR(12),
`작성일자`VARCHAR(8),
`전표승인시간`VARCHAR(6),
`구분(자동(A)/수동(M))`VARCHAR(1),
`사업영역`VARCHAR(4)</v>
      </c>
      <c r="V2" s="5" t="s">
        <v>97</v>
      </c>
      <c r="W2" s="5" t="s">
        <v>55</v>
      </c>
      <c r="X2" s="5" t="s">
        <v>97</v>
      </c>
      <c r="Y2" s="5" t="s">
        <v>98</v>
      </c>
      <c r="AA2" s="5" t="s">
        <v>99</v>
      </c>
      <c r="AB2" s="5" t="s">
        <v>100</v>
      </c>
      <c r="AD2" t="str">
        <f>PHONETIC(V2:AB38)</f>
        <v>`회사코드` ,
`전표번호` ,
`회계연도` ,
`전표유형` ,
`전기월` ,
`전기일자` ,
`증빙일자` ,
`역분개전표` ,
`통화` ,
`참조절차` ,
`오브젝트키` ,
`헤더적요` ,
`전표상태` ,
`거래코드` ,
`참조보조부원장` ,
`참조문서번호` ,
`역분개유형` ,
`Item No` ,
`전기키` ,
`차/대` ,
`계정코드` ,
`현지통화금액` ,
`거래통화금액` ,
`거래통화`,
`Online Bill`,
`Nega.Posting`,
`구매처`,
`고객사`,
`반제전표전기일`,
`반제전표번호`,
`전표라인 적요`,
`전표생성자`,
`전표작성자`,
`작성일자`,
`전표승인시간`,
`구분(자동(A)/수동(M))`,
`사업영역`</v>
      </c>
    </row>
    <row r="3" spans="1:30" ht="33" x14ac:dyDescent="0.3">
      <c r="A3">
        <f>A2+1</f>
        <v>1</v>
      </c>
      <c r="B3" t="s">
        <v>0</v>
      </c>
      <c r="C3">
        <v>10</v>
      </c>
      <c r="E3" t="s">
        <v>16</v>
      </c>
      <c r="F3" s="1" t="str">
        <f t="shared" si="0"/>
        <v>전표번호</v>
      </c>
      <c r="G3" t="s">
        <v>16</v>
      </c>
      <c r="H3" t="s">
        <v>7</v>
      </c>
      <c r="I3" s="1" t="str">
        <f t="shared" si="1"/>
        <v>VARCHAR(10)</v>
      </c>
      <c r="J3" t="s">
        <v>15</v>
      </c>
      <c r="K3" s="3" t="s">
        <v>17</v>
      </c>
      <c r="L3" s="5" t="s">
        <v>97</v>
      </c>
      <c r="M3" s="5" t="s">
        <v>0</v>
      </c>
      <c r="N3" s="5" t="s">
        <v>97</v>
      </c>
      <c r="O3" s="5" t="s">
        <v>98</v>
      </c>
      <c r="P3" s="5" t="s">
        <v>89</v>
      </c>
      <c r="Q3" s="5" t="s">
        <v>99</v>
      </c>
      <c r="R3" s="5" t="s">
        <v>100</v>
      </c>
      <c r="V3" s="5" t="s">
        <v>97</v>
      </c>
      <c r="W3" s="5" t="s">
        <v>0</v>
      </c>
      <c r="X3" s="5" t="s">
        <v>97</v>
      </c>
      <c r="Y3" s="5" t="s">
        <v>98</v>
      </c>
      <c r="AA3" s="5" t="s">
        <v>99</v>
      </c>
      <c r="AB3" s="5" t="s">
        <v>100</v>
      </c>
    </row>
    <row r="4" spans="1:30" ht="33" x14ac:dyDescent="0.3">
      <c r="A4">
        <f t="shared" ref="A4:A38" si="2">A3+1</f>
        <v>2</v>
      </c>
      <c r="B4" t="s">
        <v>56</v>
      </c>
      <c r="C4">
        <v>4</v>
      </c>
      <c r="E4" t="s">
        <v>16</v>
      </c>
      <c r="F4" s="1" t="str">
        <f t="shared" si="0"/>
        <v>회계연도</v>
      </c>
      <c r="G4" t="s">
        <v>16</v>
      </c>
      <c r="H4" t="s">
        <v>7</v>
      </c>
      <c r="I4" s="1" t="str">
        <f t="shared" si="1"/>
        <v>VARCHAR(4)</v>
      </c>
      <c r="J4" t="s">
        <v>15</v>
      </c>
      <c r="K4" s="3" t="s">
        <v>17</v>
      </c>
      <c r="L4" s="5" t="s">
        <v>97</v>
      </c>
      <c r="M4" s="5" t="s">
        <v>56</v>
      </c>
      <c r="N4" s="5" t="s">
        <v>97</v>
      </c>
      <c r="O4" s="5" t="s">
        <v>98</v>
      </c>
      <c r="P4" s="5" t="s">
        <v>88</v>
      </c>
      <c r="Q4" s="5" t="s">
        <v>99</v>
      </c>
      <c r="R4" s="5" t="s">
        <v>100</v>
      </c>
      <c r="V4" s="5" t="s">
        <v>97</v>
      </c>
      <c r="W4" s="5" t="s">
        <v>56</v>
      </c>
      <c r="X4" s="5" t="s">
        <v>97</v>
      </c>
      <c r="Y4" s="5" t="s">
        <v>98</v>
      </c>
      <c r="AA4" s="5" t="s">
        <v>99</v>
      </c>
      <c r="AB4" s="5" t="s">
        <v>100</v>
      </c>
    </row>
    <row r="5" spans="1:30" ht="33" x14ac:dyDescent="0.3">
      <c r="A5">
        <f t="shared" si="2"/>
        <v>3</v>
      </c>
      <c r="B5" t="s">
        <v>1</v>
      </c>
      <c r="C5">
        <v>3</v>
      </c>
      <c r="E5" t="s">
        <v>16</v>
      </c>
      <c r="F5" s="1" t="str">
        <f t="shared" si="0"/>
        <v>전표유형</v>
      </c>
      <c r="G5" t="s">
        <v>16</v>
      </c>
      <c r="H5" t="s">
        <v>7</v>
      </c>
      <c r="I5" s="1" t="str">
        <f t="shared" si="1"/>
        <v>VARCHAR(3)</v>
      </c>
      <c r="J5" t="s">
        <v>15</v>
      </c>
      <c r="K5" s="3" t="s">
        <v>17</v>
      </c>
      <c r="L5" s="5" t="s">
        <v>97</v>
      </c>
      <c r="M5" s="5" t="s">
        <v>1</v>
      </c>
      <c r="N5" s="5" t="s">
        <v>97</v>
      </c>
      <c r="O5" s="5" t="s">
        <v>98</v>
      </c>
      <c r="P5" s="5" t="s">
        <v>8</v>
      </c>
      <c r="Q5" s="5" t="s">
        <v>99</v>
      </c>
      <c r="R5" s="5" t="s">
        <v>100</v>
      </c>
      <c r="V5" s="5" t="s">
        <v>97</v>
      </c>
      <c r="W5" s="5" t="s">
        <v>1</v>
      </c>
      <c r="X5" s="5" t="s">
        <v>97</v>
      </c>
      <c r="Y5" s="5" t="s">
        <v>98</v>
      </c>
      <c r="AA5" s="5" t="s">
        <v>99</v>
      </c>
      <c r="AB5" s="5" t="s">
        <v>100</v>
      </c>
    </row>
    <row r="6" spans="1:30" ht="33" x14ac:dyDescent="0.3">
      <c r="A6">
        <f t="shared" si="2"/>
        <v>4</v>
      </c>
      <c r="B6" t="s">
        <v>57</v>
      </c>
      <c r="C6">
        <v>1</v>
      </c>
      <c r="E6" t="s">
        <v>16</v>
      </c>
      <c r="F6" s="1" t="str">
        <f t="shared" si="0"/>
        <v>전기월</v>
      </c>
      <c r="G6" t="s">
        <v>16</v>
      </c>
      <c r="H6" t="s">
        <v>7</v>
      </c>
      <c r="I6" s="1" t="str">
        <f t="shared" si="1"/>
        <v>VARCHAR(1)</v>
      </c>
      <c r="J6" t="s">
        <v>15</v>
      </c>
      <c r="K6" s="3" t="s">
        <v>17</v>
      </c>
      <c r="L6" s="5" t="s">
        <v>97</v>
      </c>
      <c r="M6" s="5" t="s">
        <v>57</v>
      </c>
      <c r="N6" s="5" t="s">
        <v>97</v>
      </c>
      <c r="O6" s="5" t="s">
        <v>98</v>
      </c>
      <c r="P6" s="5" t="s">
        <v>9</v>
      </c>
      <c r="Q6" s="5" t="s">
        <v>99</v>
      </c>
      <c r="R6" s="5" t="s">
        <v>100</v>
      </c>
      <c r="V6" s="5" t="s">
        <v>97</v>
      </c>
      <c r="W6" s="5" t="s">
        <v>57</v>
      </c>
      <c r="X6" s="5" t="s">
        <v>97</v>
      </c>
      <c r="Y6" s="5" t="s">
        <v>98</v>
      </c>
      <c r="AA6" s="5" t="s">
        <v>99</v>
      </c>
      <c r="AB6" s="5" t="s">
        <v>100</v>
      </c>
    </row>
    <row r="7" spans="1:30" ht="33" x14ac:dyDescent="0.3">
      <c r="A7">
        <f t="shared" si="2"/>
        <v>5</v>
      </c>
      <c r="B7" t="s">
        <v>58</v>
      </c>
      <c r="C7">
        <v>8</v>
      </c>
      <c r="E7" t="s">
        <v>16</v>
      </c>
      <c r="F7" s="1" t="str">
        <f t="shared" si="0"/>
        <v>전기일자</v>
      </c>
      <c r="G7" t="s">
        <v>16</v>
      </c>
      <c r="H7" t="s">
        <v>7</v>
      </c>
      <c r="I7" s="1" t="str">
        <f t="shared" si="1"/>
        <v>VARCHAR(8)</v>
      </c>
      <c r="J7" t="s">
        <v>15</v>
      </c>
      <c r="K7" s="3" t="s">
        <v>17</v>
      </c>
      <c r="L7" s="5" t="s">
        <v>97</v>
      </c>
      <c r="M7" s="5" t="s">
        <v>58</v>
      </c>
      <c r="N7" s="5" t="s">
        <v>97</v>
      </c>
      <c r="O7" s="5" t="s">
        <v>98</v>
      </c>
      <c r="P7" s="5" t="s">
        <v>10</v>
      </c>
      <c r="Q7" s="5" t="s">
        <v>99</v>
      </c>
      <c r="R7" s="5" t="s">
        <v>100</v>
      </c>
      <c r="V7" s="5" t="s">
        <v>97</v>
      </c>
      <c r="W7" s="5" t="s">
        <v>58</v>
      </c>
      <c r="X7" s="5" t="s">
        <v>97</v>
      </c>
      <c r="Y7" s="5" t="s">
        <v>98</v>
      </c>
      <c r="AA7" s="5" t="s">
        <v>99</v>
      </c>
      <c r="AB7" s="5" t="s">
        <v>100</v>
      </c>
    </row>
    <row r="8" spans="1:30" ht="33" x14ac:dyDescent="0.3">
      <c r="A8">
        <f t="shared" si="2"/>
        <v>6</v>
      </c>
      <c r="B8" t="s">
        <v>59</v>
      </c>
      <c r="C8">
        <v>8</v>
      </c>
      <c r="E8" t="s">
        <v>16</v>
      </c>
      <c r="F8" s="1" t="str">
        <f t="shared" si="0"/>
        <v>증빙일자</v>
      </c>
      <c r="G8" t="s">
        <v>16</v>
      </c>
      <c r="H8" t="s">
        <v>7</v>
      </c>
      <c r="I8" s="1" t="str">
        <f t="shared" si="1"/>
        <v>VARCHAR(8)</v>
      </c>
      <c r="J8" t="s">
        <v>15</v>
      </c>
      <c r="K8" s="3" t="s">
        <v>17</v>
      </c>
      <c r="L8" s="5" t="s">
        <v>97</v>
      </c>
      <c r="M8" s="5" t="s">
        <v>59</v>
      </c>
      <c r="N8" s="5" t="s">
        <v>97</v>
      </c>
      <c r="O8" s="5" t="s">
        <v>98</v>
      </c>
      <c r="P8" s="5" t="s">
        <v>10</v>
      </c>
      <c r="Q8" s="5" t="s">
        <v>99</v>
      </c>
      <c r="R8" s="5" t="s">
        <v>100</v>
      </c>
      <c r="V8" s="5" t="s">
        <v>97</v>
      </c>
      <c r="W8" s="5" t="s">
        <v>59</v>
      </c>
      <c r="X8" s="5" t="s">
        <v>97</v>
      </c>
      <c r="Y8" s="5" t="s">
        <v>98</v>
      </c>
      <c r="AA8" s="5" t="s">
        <v>99</v>
      </c>
      <c r="AB8" s="5" t="s">
        <v>100</v>
      </c>
    </row>
    <row r="9" spans="1:30" ht="33" x14ac:dyDescent="0.3">
      <c r="A9">
        <f t="shared" si="2"/>
        <v>7</v>
      </c>
      <c r="B9" t="s">
        <v>60</v>
      </c>
      <c r="C9">
        <v>10</v>
      </c>
      <c r="E9" t="s">
        <v>16</v>
      </c>
      <c r="F9" s="1" t="str">
        <f t="shared" si="0"/>
        <v>역분개전표</v>
      </c>
      <c r="G9" t="s">
        <v>16</v>
      </c>
      <c r="H9" t="s">
        <v>7</v>
      </c>
      <c r="I9" s="1" t="str">
        <f t="shared" si="1"/>
        <v>VARCHAR(10)</v>
      </c>
      <c r="J9" t="s">
        <v>15</v>
      </c>
      <c r="K9" s="3" t="s">
        <v>17</v>
      </c>
      <c r="L9" s="5" t="s">
        <v>97</v>
      </c>
      <c r="M9" s="5" t="s">
        <v>60</v>
      </c>
      <c r="N9" s="5" t="s">
        <v>97</v>
      </c>
      <c r="O9" s="5" t="s">
        <v>98</v>
      </c>
      <c r="P9" s="5" t="s">
        <v>89</v>
      </c>
      <c r="Q9" s="5" t="s">
        <v>99</v>
      </c>
      <c r="R9" s="5" t="s">
        <v>100</v>
      </c>
      <c r="V9" s="5" t="s">
        <v>97</v>
      </c>
      <c r="W9" s="5" t="s">
        <v>60</v>
      </c>
      <c r="X9" s="5" t="s">
        <v>97</v>
      </c>
      <c r="Y9" s="5" t="s">
        <v>98</v>
      </c>
      <c r="AA9" s="5" t="s">
        <v>99</v>
      </c>
      <c r="AB9" s="5" t="s">
        <v>100</v>
      </c>
    </row>
    <row r="10" spans="1:30" ht="33" x14ac:dyDescent="0.3">
      <c r="A10">
        <f t="shared" si="2"/>
        <v>8</v>
      </c>
      <c r="B10" t="s">
        <v>61</v>
      </c>
      <c r="C10">
        <v>5</v>
      </c>
      <c r="E10" t="s">
        <v>16</v>
      </c>
      <c r="F10" s="1" t="str">
        <f t="shared" si="0"/>
        <v>통화</v>
      </c>
      <c r="G10" t="s">
        <v>16</v>
      </c>
      <c r="H10" t="s">
        <v>7</v>
      </c>
      <c r="I10" s="1" t="str">
        <f t="shared" si="1"/>
        <v>VARCHAR(5)</v>
      </c>
      <c r="J10" t="s">
        <v>15</v>
      </c>
      <c r="K10" s="3" t="s">
        <v>17</v>
      </c>
      <c r="L10" s="5" t="s">
        <v>97</v>
      </c>
      <c r="M10" s="5" t="s">
        <v>61</v>
      </c>
      <c r="N10" s="5" t="s">
        <v>97</v>
      </c>
      <c r="O10" s="5" t="s">
        <v>98</v>
      </c>
      <c r="P10" s="5" t="s">
        <v>90</v>
      </c>
      <c r="Q10" s="5" t="s">
        <v>99</v>
      </c>
      <c r="R10" s="5" t="s">
        <v>100</v>
      </c>
      <c r="V10" s="5" t="s">
        <v>97</v>
      </c>
      <c r="W10" s="5" t="s">
        <v>61</v>
      </c>
      <c r="X10" s="5" t="s">
        <v>97</v>
      </c>
      <c r="Y10" s="5" t="s">
        <v>98</v>
      </c>
      <c r="AA10" s="5" t="s">
        <v>99</v>
      </c>
      <c r="AB10" s="5" t="s">
        <v>100</v>
      </c>
    </row>
    <row r="11" spans="1:30" ht="33" x14ac:dyDescent="0.3">
      <c r="A11">
        <f t="shared" si="2"/>
        <v>9</v>
      </c>
      <c r="B11" t="s">
        <v>62</v>
      </c>
      <c r="C11">
        <v>5</v>
      </c>
      <c r="E11" t="s">
        <v>16</v>
      </c>
      <c r="F11" s="1" t="str">
        <f t="shared" si="0"/>
        <v>참조절차</v>
      </c>
      <c r="G11" t="s">
        <v>16</v>
      </c>
      <c r="H11" t="s">
        <v>7</v>
      </c>
      <c r="I11" s="1" t="str">
        <f t="shared" si="1"/>
        <v>VARCHAR(5)</v>
      </c>
      <c r="J11" t="s">
        <v>15</v>
      </c>
      <c r="K11" s="3" t="s">
        <v>17</v>
      </c>
      <c r="L11" s="5" t="s">
        <v>97</v>
      </c>
      <c r="M11" s="5" t="s">
        <v>62</v>
      </c>
      <c r="N11" s="5" t="s">
        <v>97</v>
      </c>
      <c r="O11" s="5" t="s">
        <v>98</v>
      </c>
      <c r="P11" s="5" t="s">
        <v>90</v>
      </c>
      <c r="Q11" s="5" t="s">
        <v>99</v>
      </c>
      <c r="R11" s="5" t="s">
        <v>100</v>
      </c>
      <c r="V11" s="5" t="s">
        <v>97</v>
      </c>
      <c r="W11" s="5" t="s">
        <v>62</v>
      </c>
      <c r="X11" s="5" t="s">
        <v>97</v>
      </c>
      <c r="Y11" s="5" t="s">
        <v>98</v>
      </c>
      <c r="AA11" s="5" t="s">
        <v>99</v>
      </c>
      <c r="AB11" s="5" t="s">
        <v>100</v>
      </c>
    </row>
    <row r="12" spans="1:30" ht="33" x14ac:dyDescent="0.3">
      <c r="A12">
        <f t="shared" si="2"/>
        <v>10</v>
      </c>
      <c r="B12" t="s">
        <v>63</v>
      </c>
      <c r="C12">
        <v>20</v>
      </c>
      <c r="E12" t="s">
        <v>16</v>
      </c>
      <c r="F12" s="1" t="str">
        <f t="shared" si="0"/>
        <v>오브젝트키</v>
      </c>
      <c r="G12" t="s">
        <v>16</v>
      </c>
      <c r="H12" t="s">
        <v>7</v>
      </c>
      <c r="I12" s="1" t="str">
        <f t="shared" si="1"/>
        <v>VARCHAR(20)</v>
      </c>
      <c r="J12" t="s">
        <v>15</v>
      </c>
      <c r="K12" s="3" t="s">
        <v>17</v>
      </c>
      <c r="L12" s="5" t="s">
        <v>97</v>
      </c>
      <c r="M12" s="5" t="s">
        <v>63</v>
      </c>
      <c r="N12" s="5" t="s">
        <v>97</v>
      </c>
      <c r="O12" s="5" t="s">
        <v>98</v>
      </c>
      <c r="P12" s="5" t="s">
        <v>91</v>
      </c>
      <c r="Q12" s="5" t="s">
        <v>99</v>
      </c>
      <c r="R12" s="5" t="s">
        <v>100</v>
      </c>
      <c r="V12" s="5" t="s">
        <v>97</v>
      </c>
      <c r="W12" s="5" t="s">
        <v>63</v>
      </c>
      <c r="X12" s="5" t="s">
        <v>97</v>
      </c>
      <c r="Y12" s="5" t="s">
        <v>98</v>
      </c>
      <c r="AA12" s="5" t="s">
        <v>99</v>
      </c>
      <c r="AB12" s="5" t="s">
        <v>100</v>
      </c>
    </row>
    <row r="13" spans="1:30" ht="33" x14ac:dyDescent="0.3">
      <c r="A13">
        <f t="shared" si="2"/>
        <v>11</v>
      </c>
      <c r="B13" t="s">
        <v>64</v>
      </c>
      <c r="C13">
        <v>200</v>
      </c>
      <c r="E13" t="s">
        <v>16</v>
      </c>
      <c r="F13" s="1" t="str">
        <f t="shared" si="0"/>
        <v>헤더적요</v>
      </c>
      <c r="G13" t="s">
        <v>16</v>
      </c>
      <c r="H13" t="s">
        <v>7</v>
      </c>
      <c r="I13" s="1" t="str">
        <f t="shared" si="1"/>
        <v>VARCHAR(200)</v>
      </c>
      <c r="J13" t="s">
        <v>15</v>
      </c>
      <c r="K13" s="3" t="s">
        <v>17</v>
      </c>
      <c r="L13" s="5" t="s">
        <v>97</v>
      </c>
      <c r="M13" s="5" t="s">
        <v>64</v>
      </c>
      <c r="N13" s="5" t="s">
        <v>97</v>
      </c>
      <c r="O13" s="5" t="s">
        <v>98</v>
      </c>
      <c r="P13" s="5" t="s">
        <v>101</v>
      </c>
      <c r="Q13" s="5" t="s">
        <v>99</v>
      </c>
      <c r="R13" s="5" t="s">
        <v>100</v>
      </c>
      <c r="V13" s="5" t="s">
        <v>97</v>
      </c>
      <c r="W13" s="5" t="s">
        <v>64</v>
      </c>
      <c r="X13" s="5" t="s">
        <v>97</v>
      </c>
      <c r="Y13" s="5" t="s">
        <v>98</v>
      </c>
      <c r="AA13" s="5" t="s">
        <v>99</v>
      </c>
      <c r="AB13" s="5" t="s">
        <v>100</v>
      </c>
    </row>
    <row r="14" spans="1:30" ht="33" x14ac:dyDescent="0.3">
      <c r="A14">
        <f t="shared" si="2"/>
        <v>12</v>
      </c>
      <c r="B14" t="s">
        <v>2</v>
      </c>
      <c r="C14">
        <v>1</v>
      </c>
      <c r="E14" t="s">
        <v>16</v>
      </c>
      <c r="F14" s="1" t="str">
        <f t="shared" si="0"/>
        <v>전표상태</v>
      </c>
      <c r="G14" t="s">
        <v>16</v>
      </c>
      <c r="H14" t="s">
        <v>7</v>
      </c>
      <c r="I14" s="1" t="str">
        <f t="shared" si="1"/>
        <v>VARCHAR(1)</v>
      </c>
      <c r="J14" t="s">
        <v>15</v>
      </c>
      <c r="K14" s="3" t="s">
        <v>17</v>
      </c>
      <c r="L14" s="5" t="s">
        <v>97</v>
      </c>
      <c r="M14" s="5" t="s">
        <v>2</v>
      </c>
      <c r="N14" s="5" t="s">
        <v>97</v>
      </c>
      <c r="O14" s="5" t="s">
        <v>98</v>
      </c>
      <c r="P14" s="5" t="s">
        <v>9</v>
      </c>
      <c r="Q14" s="5" t="s">
        <v>99</v>
      </c>
      <c r="R14" s="5" t="s">
        <v>100</v>
      </c>
      <c r="V14" s="5" t="s">
        <v>97</v>
      </c>
      <c r="W14" s="5" t="s">
        <v>2</v>
      </c>
      <c r="X14" s="5" t="s">
        <v>97</v>
      </c>
      <c r="Y14" s="5" t="s">
        <v>98</v>
      </c>
      <c r="AA14" s="5" t="s">
        <v>99</v>
      </c>
      <c r="AB14" s="5" t="s">
        <v>100</v>
      </c>
    </row>
    <row r="15" spans="1:30" ht="33" x14ac:dyDescent="0.3">
      <c r="A15">
        <f t="shared" si="2"/>
        <v>13</v>
      </c>
      <c r="B15" t="s">
        <v>65</v>
      </c>
      <c r="C15">
        <v>20</v>
      </c>
      <c r="E15" t="s">
        <v>16</v>
      </c>
      <c r="F15" s="1" t="str">
        <f t="shared" si="0"/>
        <v>거래코드</v>
      </c>
      <c r="G15" t="s">
        <v>16</v>
      </c>
      <c r="H15" t="s">
        <v>7</v>
      </c>
      <c r="I15" s="1" t="str">
        <f t="shared" si="1"/>
        <v>VARCHAR(20)</v>
      </c>
      <c r="J15" t="s">
        <v>15</v>
      </c>
      <c r="K15" s="3" t="s">
        <v>17</v>
      </c>
      <c r="L15" s="5" t="s">
        <v>97</v>
      </c>
      <c r="M15" s="5" t="s">
        <v>65</v>
      </c>
      <c r="N15" s="5" t="s">
        <v>97</v>
      </c>
      <c r="O15" s="5" t="s">
        <v>98</v>
      </c>
      <c r="P15" s="5" t="s">
        <v>91</v>
      </c>
      <c r="Q15" s="5" t="s">
        <v>99</v>
      </c>
      <c r="R15" s="5" t="s">
        <v>100</v>
      </c>
      <c r="V15" s="5" t="s">
        <v>97</v>
      </c>
      <c r="W15" s="5" t="s">
        <v>65</v>
      </c>
      <c r="X15" s="5" t="s">
        <v>97</v>
      </c>
      <c r="Y15" s="5" t="s">
        <v>98</v>
      </c>
      <c r="AA15" s="5" t="s">
        <v>99</v>
      </c>
      <c r="AB15" s="5" t="s">
        <v>100</v>
      </c>
    </row>
    <row r="16" spans="1:30" ht="33" x14ac:dyDescent="0.3">
      <c r="A16">
        <f t="shared" si="2"/>
        <v>14</v>
      </c>
      <c r="B16" t="s">
        <v>66</v>
      </c>
      <c r="C16">
        <v>4</v>
      </c>
      <c r="E16" t="s">
        <v>16</v>
      </c>
      <c r="F16" s="1" t="str">
        <f t="shared" si="0"/>
        <v>참조보조부원장</v>
      </c>
      <c r="G16" t="s">
        <v>16</v>
      </c>
      <c r="H16" t="s">
        <v>7</v>
      </c>
      <c r="I16" s="1" t="str">
        <f t="shared" si="1"/>
        <v>VARCHAR(4)</v>
      </c>
      <c r="J16" t="s">
        <v>15</v>
      </c>
      <c r="K16" s="3" t="s">
        <v>17</v>
      </c>
      <c r="L16" s="5" t="s">
        <v>97</v>
      </c>
      <c r="M16" s="5" t="s">
        <v>66</v>
      </c>
      <c r="N16" s="5" t="s">
        <v>97</v>
      </c>
      <c r="O16" s="5" t="s">
        <v>98</v>
      </c>
      <c r="P16" s="5" t="s">
        <v>88</v>
      </c>
      <c r="Q16" s="5" t="s">
        <v>99</v>
      </c>
      <c r="R16" s="5" t="s">
        <v>100</v>
      </c>
      <c r="V16" s="5" t="s">
        <v>97</v>
      </c>
      <c r="W16" s="5" t="s">
        <v>66</v>
      </c>
      <c r="X16" s="5" t="s">
        <v>97</v>
      </c>
      <c r="Y16" s="5" t="s">
        <v>98</v>
      </c>
      <c r="AA16" s="5" t="s">
        <v>99</v>
      </c>
      <c r="AB16" s="5" t="s">
        <v>100</v>
      </c>
    </row>
    <row r="17" spans="1:28" ht="33" x14ac:dyDescent="0.3">
      <c r="A17">
        <f t="shared" si="2"/>
        <v>15</v>
      </c>
      <c r="B17" t="s">
        <v>67</v>
      </c>
      <c r="C17">
        <v>16</v>
      </c>
      <c r="E17" t="s">
        <v>16</v>
      </c>
      <c r="F17" s="1" t="str">
        <f t="shared" si="0"/>
        <v>참조문서번호</v>
      </c>
      <c r="G17" t="s">
        <v>16</v>
      </c>
      <c r="H17" t="s">
        <v>7</v>
      </c>
      <c r="I17" s="1" t="str">
        <f t="shared" si="1"/>
        <v>VARCHAR(16)</v>
      </c>
      <c r="J17" t="s">
        <v>15</v>
      </c>
      <c r="K17" s="3" t="s">
        <v>17</v>
      </c>
      <c r="L17" s="5" t="s">
        <v>97</v>
      </c>
      <c r="M17" s="5" t="s">
        <v>67</v>
      </c>
      <c r="N17" s="5" t="s">
        <v>97</v>
      </c>
      <c r="O17" s="5" t="s">
        <v>98</v>
      </c>
      <c r="P17" s="5" t="s">
        <v>92</v>
      </c>
      <c r="Q17" s="5" t="s">
        <v>99</v>
      </c>
      <c r="R17" s="5" t="s">
        <v>100</v>
      </c>
      <c r="V17" s="5" t="s">
        <v>97</v>
      </c>
      <c r="W17" s="5" t="s">
        <v>67</v>
      </c>
      <c r="X17" s="5" t="s">
        <v>97</v>
      </c>
      <c r="Y17" s="5" t="s">
        <v>98</v>
      </c>
      <c r="AA17" s="5" t="s">
        <v>99</v>
      </c>
      <c r="AB17" s="5" t="s">
        <v>100</v>
      </c>
    </row>
    <row r="18" spans="1:28" ht="33" x14ac:dyDescent="0.3">
      <c r="A18">
        <f t="shared" si="2"/>
        <v>16</v>
      </c>
      <c r="B18" t="s">
        <v>68</v>
      </c>
      <c r="C18">
        <v>1</v>
      </c>
      <c r="E18" t="s">
        <v>16</v>
      </c>
      <c r="F18" s="1" t="str">
        <f t="shared" si="0"/>
        <v>역분개유형</v>
      </c>
      <c r="G18" t="s">
        <v>16</v>
      </c>
      <c r="H18" t="s">
        <v>7</v>
      </c>
      <c r="I18" s="1" t="str">
        <f t="shared" si="1"/>
        <v>VARCHAR(1)</v>
      </c>
      <c r="J18" t="s">
        <v>15</v>
      </c>
      <c r="K18" s="3" t="s">
        <v>17</v>
      </c>
      <c r="L18" s="5" t="s">
        <v>97</v>
      </c>
      <c r="M18" s="5" t="s">
        <v>68</v>
      </c>
      <c r="N18" s="5" t="s">
        <v>97</v>
      </c>
      <c r="O18" s="5" t="s">
        <v>98</v>
      </c>
      <c r="P18" s="5" t="s">
        <v>9</v>
      </c>
      <c r="Q18" s="5" t="s">
        <v>99</v>
      </c>
      <c r="R18" s="5" t="s">
        <v>100</v>
      </c>
      <c r="V18" s="5" t="s">
        <v>97</v>
      </c>
      <c r="W18" s="5" t="s">
        <v>68</v>
      </c>
      <c r="X18" s="5" t="s">
        <v>97</v>
      </c>
      <c r="Y18" s="5" t="s">
        <v>98</v>
      </c>
      <c r="AA18" s="5" t="s">
        <v>99</v>
      </c>
      <c r="AB18" s="5" t="s">
        <v>100</v>
      </c>
    </row>
    <row r="19" spans="1:28" ht="33" x14ac:dyDescent="0.3">
      <c r="A19">
        <f t="shared" si="2"/>
        <v>17</v>
      </c>
      <c r="B19" t="s">
        <v>69</v>
      </c>
      <c r="C19">
        <v>3</v>
      </c>
      <c r="E19" t="s">
        <v>16</v>
      </c>
      <c r="F19" s="1" t="str">
        <f t="shared" si="0"/>
        <v>Item No</v>
      </c>
      <c r="G19" t="s">
        <v>16</v>
      </c>
      <c r="H19" t="s">
        <v>7</v>
      </c>
      <c r="I19" s="1" t="str">
        <f t="shared" si="1"/>
        <v>VARCHAR(3)</v>
      </c>
      <c r="J19" t="s">
        <v>15</v>
      </c>
      <c r="K19" s="3" t="s">
        <v>17</v>
      </c>
      <c r="L19" s="5" t="s">
        <v>97</v>
      </c>
      <c r="M19" s="5" t="s">
        <v>69</v>
      </c>
      <c r="N19" s="5" t="s">
        <v>97</v>
      </c>
      <c r="O19" s="5" t="s">
        <v>98</v>
      </c>
      <c r="P19" s="5" t="s">
        <v>8</v>
      </c>
      <c r="Q19" s="5" t="s">
        <v>99</v>
      </c>
      <c r="R19" s="5" t="s">
        <v>100</v>
      </c>
      <c r="V19" s="5" t="s">
        <v>97</v>
      </c>
      <c r="W19" s="5" t="s">
        <v>69</v>
      </c>
      <c r="X19" s="5" t="s">
        <v>97</v>
      </c>
      <c r="Y19" s="5" t="s">
        <v>98</v>
      </c>
      <c r="AA19" s="5" t="s">
        <v>99</v>
      </c>
      <c r="AB19" s="5" t="s">
        <v>100</v>
      </c>
    </row>
    <row r="20" spans="1:28" ht="33" x14ac:dyDescent="0.3">
      <c r="A20">
        <f t="shared" si="2"/>
        <v>18</v>
      </c>
      <c r="B20" t="s">
        <v>70</v>
      </c>
      <c r="C20">
        <v>2</v>
      </c>
      <c r="E20" t="s">
        <v>16</v>
      </c>
      <c r="F20" s="1" t="str">
        <f t="shared" si="0"/>
        <v>전기키</v>
      </c>
      <c r="G20" t="s">
        <v>16</v>
      </c>
      <c r="H20" t="s">
        <v>7</v>
      </c>
      <c r="I20" s="1" t="str">
        <f t="shared" si="1"/>
        <v>VARCHAR(2)</v>
      </c>
      <c r="J20" t="s">
        <v>15</v>
      </c>
      <c r="K20" s="3" t="s">
        <v>17</v>
      </c>
      <c r="L20" s="5" t="s">
        <v>97</v>
      </c>
      <c r="M20" s="5" t="s">
        <v>70</v>
      </c>
      <c r="N20" s="5" t="s">
        <v>97</v>
      </c>
      <c r="O20" s="5" t="s">
        <v>98</v>
      </c>
      <c r="P20" s="5" t="s">
        <v>11</v>
      </c>
      <c r="Q20" s="5" t="s">
        <v>99</v>
      </c>
      <c r="R20" s="5" t="s">
        <v>100</v>
      </c>
      <c r="V20" s="5" t="s">
        <v>97</v>
      </c>
      <c r="W20" s="5" t="s">
        <v>70</v>
      </c>
      <c r="X20" s="5" t="s">
        <v>97</v>
      </c>
      <c r="Y20" s="5" t="s">
        <v>98</v>
      </c>
      <c r="AA20" s="5" t="s">
        <v>99</v>
      </c>
      <c r="AB20" s="5" t="s">
        <v>100</v>
      </c>
    </row>
    <row r="21" spans="1:28" ht="33" x14ac:dyDescent="0.3">
      <c r="A21">
        <f t="shared" si="2"/>
        <v>19</v>
      </c>
      <c r="B21" t="s">
        <v>71</v>
      </c>
      <c r="C21">
        <v>1</v>
      </c>
      <c r="E21" t="s">
        <v>16</v>
      </c>
      <c r="F21" s="1" t="str">
        <f t="shared" si="0"/>
        <v>차/대</v>
      </c>
      <c r="G21" t="s">
        <v>16</v>
      </c>
      <c r="H21" t="s">
        <v>7</v>
      </c>
      <c r="I21" s="1" t="str">
        <f t="shared" si="1"/>
        <v>VARCHAR(1)</v>
      </c>
      <c r="J21" t="s">
        <v>15</v>
      </c>
      <c r="K21" s="3" t="s">
        <v>17</v>
      </c>
      <c r="L21" s="5" t="s">
        <v>97</v>
      </c>
      <c r="M21" s="5" t="s">
        <v>71</v>
      </c>
      <c r="N21" s="5" t="s">
        <v>97</v>
      </c>
      <c r="O21" s="5" t="s">
        <v>98</v>
      </c>
      <c r="P21" s="5" t="s">
        <v>9</v>
      </c>
      <c r="Q21" s="5" t="s">
        <v>99</v>
      </c>
      <c r="R21" s="5" t="s">
        <v>100</v>
      </c>
      <c r="V21" s="5" t="s">
        <v>97</v>
      </c>
      <c r="W21" s="5" t="s">
        <v>71</v>
      </c>
      <c r="X21" s="5" t="s">
        <v>97</v>
      </c>
      <c r="Y21" s="5" t="s">
        <v>98</v>
      </c>
      <c r="AA21" s="5" t="s">
        <v>99</v>
      </c>
      <c r="AB21" s="5" t="s">
        <v>100</v>
      </c>
    </row>
    <row r="22" spans="1:28" ht="33" x14ac:dyDescent="0.3">
      <c r="A22">
        <f t="shared" si="2"/>
        <v>20</v>
      </c>
      <c r="B22" t="s">
        <v>3</v>
      </c>
      <c r="C22">
        <v>8</v>
      </c>
      <c r="E22" t="s">
        <v>16</v>
      </c>
      <c r="F22" s="1" t="str">
        <f t="shared" si="0"/>
        <v>계정코드</v>
      </c>
      <c r="G22" t="s">
        <v>16</v>
      </c>
      <c r="H22" t="s">
        <v>7</v>
      </c>
      <c r="I22" s="1" t="str">
        <f t="shared" si="1"/>
        <v>VARCHAR(8)</v>
      </c>
      <c r="J22" t="s">
        <v>15</v>
      </c>
      <c r="K22" s="3" t="s">
        <v>17</v>
      </c>
      <c r="L22" s="5" t="s">
        <v>97</v>
      </c>
      <c r="M22" s="5" t="s">
        <v>3</v>
      </c>
      <c r="N22" s="5" t="s">
        <v>97</v>
      </c>
      <c r="O22" s="5" t="s">
        <v>98</v>
      </c>
      <c r="P22" s="5" t="s">
        <v>10</v>
      </c>
      <c r="Q22" s="5" t="s">
        <v>99</v>
      </c>
      <c r="R22" s="5" t="s">
        <v>100</v>
      </c>
      <c r="V22" s="5" t="s">
        <v>97</v>
      </c>
      <c r="W22" s="5" t="s">
        <v>3</v>
      </c>
      <c r="X22" s="5" t="s">
        <v>97</v>
      </c>
      <c r="Y22" s="5" t="s">
        <v>98</v>
      </c>
      <c r="AA22" s="5" t="s">
        <v>99</v>
      </c>
      <c r="AB22" s="5" t="s">
        <v>100</v>
      </c>
    </row>
    <row r="23" spans="1:28" ht="33" x14ac:dyDescent="0.3">
      <c r="A23">
        <f t="shared" si="2"/>
        <v>21</v>
      </c>
      <c r="B23" t="s">
        <v>72</v>
      </c>
      <c r="C23">
        <v>13</v>
      </c>
      <c r="E23" t="s">
        <v>16</v>
      </c>
      <c r="F23" s="1" t="str">
        <f t="shared" si="0"/>
        <v>현지통화금액</v>
      </c>
      <c r="G23" t="s">
        <v>16</v>
      </c>
      <c r="H23" t="s">
        <v>7</v>
      </c>
      <c r="I23" s="1" t="str">
        <f t="shared" si="1"/>
        <v>VARCHAR(13)</v>
      </c>
      <c r="J23" t="s">
        <v>15</v>
      </c>
      <c r="K23" s="3" t="s">
        <v>17</v>
      </c>
      <c r="L23" s="5" t="s">
        <v>97</v>
      </c>
      <c r="M23" s="5" t="s">
        <v>72</v>
      </c>
      <c r="N23" s="5" t="s">
        <v>97</v>
      </c>
      <c r="O23" s="5" t="s">
        <v>98</v>
      </c>
      <c r="P23" s="5" t="s">
        <v>12</v>
      </c>
      <c r="Q23" s="5" t="s">
        <v>99</v>
      </c>
      <c r="R23" s="5" t="s">
        <v>100</v>
      </c>
      <c r="V23" s="5" t="s">
        <v>97</v>
      </c>
      <c r="W23" s="5" t="s">
        <v>72</v>
      </c>
      <c r="X23" s="5" t="s">
        <v>97</v>
      </c>
      <c r="Y23" s="5" t="s">
        <v>98</v>
      </c>
      <c r="AA23" s="5" t="s">
        <v>99</v>
      </c>
      <c r="AB23" s="5" t="s">
        <v>100</v>
      </c>
    </row>
    <row r="24" spans="1:28" ht="33" x14ac:dyDescent="0.3">
      <c r="A24">
        <f t="shared" si="2"/>
        <v>22</v>
      </c>
      <c r="B24" t="s">
        <v>73</v>
      </c>
      <c r="C24">
        <v>15</v>
      </c>
      <c r="E24" t="s">
        <v>16</v>
      </c>
      <c r="F24" s="1" t="str">
        <f t="shared" si="0"/>
        <v>거래통화금액</v>
      </c>
      <c r="G24" t="s">
        <v>16</v>
      </c>
      <c r="H24" t="s">
        <v>7</v>
      </c>
      <c r="I24" s="1" t="str">
        <f t="shared" si="1"/>
        <v>VARCHAR(15)</v>
      </c>
      <c r="J24" t="s">
        <v>15</v>
      </c>
      <c r="K24" s="3" t="s">
        <v>17</v>
      </c>
      <c r="L24" s="5" t="s">
        <v>97</v>
      </c>
      <c r="M24" s="5" t="s">
        <v>73</v>
      </c>
      <c r="N24" s="5" t="s">
        <v>97</v>
      </c>
      <c r="O24" s="5" t="s">
        <v>98</v>
      </c>
      <c r="P24" s="5" t="s">
        <v>13</v>
      </c>
      <c r="Q24" s="5" t="s">
        <v>99</v>
      </c>
      <c r="R24" s="5" t="s">
        <v>100</v>
      </c>
      <c r="V24" s="5" t="s">
        <v>97</v>
      </c>
      <c r="W24" s="5" t="s">
        <v>73</v>
      </c>
      <c r="X24" s="5" t="s">
        <v>97</v>
      </c>
      <c r="Y24" s="5" t="s">
        <v>98</v>
      </c>
      <c r="AA24" s="5" t="s">
        <v>99</v>
      </c>
      <c r="AB24" s="5" t="s">
        <v>100</v>
      </c>
    </row>
    <row r="25" spans="1:28" ht="33" x14ac:dyDescent="0.3">
      <c r="A25">
        <f t="shared" si="2"/>
        <v>23</v>
      </c>
      <c r="B25" t="s">
        <v>74</v>
      </c>
      <c r="C25">
        <v>5</v>
      </c>
      <c r="E25" t="s">
        <v>16</v>
      </c>
      <c r="F25" s="1" t="str">
        <f t="shared" si="0"/>
        <v>거래통화</v>
      </c>
      <c r="G25" t="s">
        <v>16</v>
      </c>
      <c r="I25" s="1" t="str">
        <f t="shared" si="1"/>
        <v>VARCHAR(5)</v>
      </c>
      <c r="J25" t="s">
        <v>15</v>
      </c>
      <c r="K25" s="3" t="s">
        <v>17</v>
      </c>
      <c r="L25" s="5" t="s">
        <v>97</v>
      </c>
      <c r="M25" s="5" t="s">
        <v>74</v>
      </c>
      <c r="N25" s="5" t="s">
        <v>97</v>
      </c>
      <c r="P25" s="5" t="s">
        <v>90</v>
      </c>
      <c r="Q25" s="5" t="s">
        <v>99</v>
      </c>
      <c r="R25" s="5" t="s">
        <v>100</v>
      </c>
      <c r="V25" s="5" t="s">
        <v>97</v>
      </c>
      <c r="W25" s="5" t="s">
        <v>74</v>
      </c>
      <c r="X25" s="5" t="s">
        <v>97</v>
      </c>
      <c r="AA25" s="5" t="s">
        <v>99</v>
      </c>
      <c r="AB25" s="5" t="s">
        <v>100</v>
      </c>
    </row>
    <row r="26" spans="1:28" ht="33" x14ac:dyDescent="0.3">
      <c r="A26">
        <f t="shared" si="2"/>
        <v>24</v>
      </c>
      <c r="B26" t="s">
        <v>75</v>
      </c>
      <c r="C26">
        <v>18</v>
      </c>
      <c r="E26" t="s">
        <v>16</v>
      </c>
      <c r="F26" s="1" t="str">
        <f t="shared" si="0"/>
        <v>Online Bill</v>
      </c>
      <c r="G26" t="s">
        <v>16</v>
      </c>
      <c r="I26" s="1" t="str">
        <f t="shared" si="1"/>
        <v>VARCHAR(18)</v>
      </c>
      <c r="J26" t="s">
        <v>15</v>
      </c>
      <c r="K26" s="3" t="s">
        <v>17</v>
      </c>
      <c r="L26" s="5" t="s">
        <v>97</v>
      </c>
      <c r="M26" s="5" t="s">
        <v>75</v>
      </c>
      <c r="N26" s="5" t="s">
        <v>97</v>
      </c>
      <c r="P26" s="5" t="s">
        <v>93</v>
      </c>
      <c r="Q26" s="5" t="s">
        <v>99</v>
      </c>
      <c r="R26" s="5" t="s">
        <v>100</v>
      </c>
      <c r="V26" s="5" t="s">
        <v>97</v>
      </c>
      <c r="W26" s="5" t="s">
        <v>75</v>
      </c>
      <c r="X26" s="5" t="s">
        <v>97</v>
      </c>
      <c r="AA26" s="5" t="s">
        <v>99</v>
      </c>
      <c r="AB26" s="5" t="s">
        <v>100</v>
      </c>
    </row>
    <row r="27" spans="1:28" ht="33" x14ac:dyDescent="0.3">
      <c r="A27">
        <f t="shared" si="2"/>
        <v>25</v>
      </c>
      <c r="B27" t="s">
        <v>76</v>
      </c>
      <c r="C27">
        <v>1</v>
      </c>
      <c r="E27" t="s">
        <v>16</v>
      </c>
      <c r="F27" s="1" t="str">
        <f t="shared" si="0"/>
        <v>Nega.Posting</v>
      </c>
      <c r="G27" t="s">
        <v>16</v>
      </c>
      <c r="I27" s="1" t="str">
        <f t="shared" si="1"/>
        <v>VARCHAR(1)</v>
      </c>
      <c r="J27" t="s">
        <v>15</v>
      </c>
      <c r="K27" s="3" t="s">
        <v>17</v>
      </c>
      <c r="L27" s="5" t="s">
        <v>97</v>
      </c>
      <c r="M27" s="5" t="s">
        <v>76</v>
      </c>
      <c r="N27" s="5" t="s">
        <v>97</v>
      </c>
      <c r="P27" s="5" t="s">
        <v>9</v>
      </c>
      <c r="Q27" s="5" t="s">
        <v>99</v>
      </c>
      <c r="R27" s="5" t="s">
        <v>100</v>
      </c>
      <c r="V27" s="5" t="s">
        <v>97</v>
      </c>
      <c r="W27" s="5" t="s">
        <v>76</v>
      </c>
      <c r="X27" s="5" t="s">
        <v>97</v>
      </c>
      <c r="AA27" s="5" t="s">
        <v>99</v>
      </c>
      <c r="AB27" s="5" t="s">
        <v>100</v>
      </c>
    </row>
    <row r="28" spans="1:28" ht="33" x14ac:dyDescent="0.3">
      <c r="A28">
        <f t="shared" si="2"/>
        <v>26</v>
      </c>
      <c r="B28" t="s">
        <v>77</v>
      </c>
      <c r="C28">
        <v>10</v>
      </c>
      <c r="E28" t="s">
        <v>16</v>
      </c>
      <c r="F28" s="1" t="str">
        <f t="shared" si="0"/>
        <v>구매처</v>
      </c>
      <c r="G28" t="s">
        <v>16</v>
      </c>
      <c r="I28" s="1" t="str">
        <f t="shared" si="1"/>
        <v>VARCHAR(10)</v>
      </c>
      <c r="J28" t="s">
        <v>15</v>
      </c>
      <c r="K28" s="3" t="s">
        <v>17</v>
      </c>
      <c r="L28" s="5" t="s">
        <v>97</v>
      </c>
      <c r="M28" s="5" t="s">
        <v>77</v>
      </c>
      <c r="N28" s="5" t="s">
        <v>97</v>
      </c>
      <c r="P28" s="5" t="s">
        <v>89</v>
      </c>
      <c r="Q28" s="5" t="s">
        <v>99</v>
      </c>
      <c r="R28" s="5" t="s">
        <v>100</v>
      </c>
      <c r="V28" s="5" t="s">
        <v>97</v>
      </c>
      <c r="W28" s="5" t="s">
        <v>77</v>
      </c>
      <c r="X28" s="5" t="s">
        <v>97</v>
      </c>
      <c r="AA28" s="5" t="s">
        <v>99</v>
      </c>
      <c r="AB28" s="5" t="s">
        <v>100</v>
      </c>
    </row>
    <row r="29" spans="1:28" ht="33" x14ac:dyDescent="0.3">
      <c r="A29">
        <f t="shared" si="2"/>
        <v>27</v>
      </c>
      <c r="B29" t="s">
        <v>78</v>
      </c>
      <c r="C29">
        <v>10</v>
      </c>
      <c r="E29" t="s">
        <v>16</v>
      </c>
      <c r="F29" s="1" t="str">
        <f t="shared" si="0"/>
        <v>고객사</v>
      </c>
      <c r="G29" t="s">
        <v>16</v>
      </c>
      <c r="I29" s="1" t="str">
        <f t="shared" si="1"/>
        <v>VARCHAR(10)</v>
      </c>
      <c r="J29" t="s">
        <v>15</v>
      </c>
      <c r="K29" s="3" t="s">
        <v>17</v>
      </c>
      <c r="L29" s="5" t="s">
        <v>97</v>
      </c>
      <c r="M29" s="5" t="s">
        <v>78</v>
      </c>
      <c r="N29" s="5" t="s">
        <v>97</v>
      </c>
      <c r="P29" s="5" t="s">
        <v>89</v>
      </c>
      <c r="Q29" s="5" t="s">
        <v>99</v>
      </c>
      <c r="R29" s="5" t="s">
        <v>100</v>
      </c>
      <c r="V29" s="5" t="s">
        <v>97</v>
      </c>
      <c r="W29" s="5" t="s">
        <v>78</v>
      </c>
      <c r="X29" s="5" t="s">
        <v>97</v>
      </c>
      <c r="AA29" s="5" t="s">
        <v>99</v>
      </c>
      <c r="AB29" s="5" t="s">
        <v>100</v>
      </c>
    </row>
    <row r="30" spans="1:28" ht="33" x14ac:dyDescent="0.3">
      <c r="A30">
        <f t="shared" si="2"/>
        <v>28</v>
      </c>
      <c r="B30" t="s">
        <v>79</v>
      </c>
      <c r="C30">
        <v>8</v>
      </c>
      <c r="E30" t="s">
        <v>16</v>
      </c>
      <c r="F30" s="1" t="str">
        <f t="shared" si="0"/>
        <v>반제전표전기일</v>
      </c>
      <c r="G30" t="s">
        <v>16</v>
      </c>
      <c r="I30" s="1" t="str">
        <f t="shared" si="1"/>
        <v>VARCHAR(8)</v>
      </c>
      <c r="J30" t="s">
        <v>15</v>
      </c>
      <c r="K30" s="3" t="s">
        <v>17</v>
      </c>
      <c r="L30" s="5" t="s">
        <v>97</v>
      </c>
      <c r="M30" s="5" t="s">
        <v>79</v>
      </c>
      <c r="N30" s="5" t="s">
        <v>97</v>
      </c>
      <c r="P30" s="5" t="s">
        <v>10</v>
      </c>
      <c r="Q30" s="5" t="s">
        <v>99</v>
      </c>
      <c r="R30" s="5" t="s">
        <v>100</v>
      </c>
      <c r="V30" s="5" t="s">
        <v>97</v>
      </c>
      <c r="W30" s="5" t="s">
        <v>79</v>
      </c>
      <c r="X30" s="5" t="s">
        <v>97</v>
      </c>
      <c r="AA30" s="5" t="s">
        <v>99</v>
      </c>
      <c r="AB30" s="5" t="s">
        <v>100</v>
      </c>
    </row>
    <row r="31" spans="1:28" ht="33" x14ac:dyDescent="0.3">
      <c r="A31">
        <f t="shared" si="2"/>
        <v>29</v>
      </c>
      <c r="B31" t="s">
        <v>80</v>
      </c>
      <c r="C31">
        <v>10</v>
      </c>
      <c r="E31" t="s">
        <v>16</v>
      </c>
      <c r="F31" s="1" t="str">
        <f t="shared" si="0"/>
        <v>반제전표번호</v>
      </c>
      <c r="G31" t="s">
        <v>16</v>
      </c>
      <c r="I31" s="1" t="str">
        <f t="shared" si="1"/>
        <v>VARCHAR(10)</v>
      </c>
      <c r="J31" t="s">
        <v>15</v>
      </c>
      <c r="K31" s="3" t="s">
        <v>17</v>
      </c>
      <c r="L31" s="5" t="s">
        <v>97</v>
      </c>
      <c r="M31" s="5" t="s">
        <v>80</v>
      </c>
      <c r="N31" s="5" t="s">
        <v>97</v>
      </c>
      <c r="P31" s="5" t="s">
        <v>89</v>
      </c>
      <c r="Q31" s="5" t="s">
        <v>99</v>
      </c>
      <c r="R31" s="5" t="s">
        <v>100</v>
      </c>
      <c r="V31" s="5" t="s">
        <v>97</v>
      </c>
      <c r="W31" s="5" t="s">
        <v>80</v>
      </c>
      <c r="X31" s="5" t="s">
        <v>97</v>
      </c>
      <c r="AA31" s="5" t="s">
        <v>99</v>
      </c>
      <c r="AB31" s="5" t="s">
        <v>100</v>
      </c>
    </row>
    <row r="32" spans="1:28" ht="33" x14ac:dyDescent="0.3">
      <c r="A32">
        <f t="shared" si="2"/>
        <v>30</v>
      </c>
      <c r="B32" t="s">
        <v>81</v>
      </c>
      <c r="C32">
        <v>220</v>
      </c>
      <c r="E32" t="s">
        <v>16</v>
      </c>
      <c r="F32" s="1" t="str">
        <f t="shared" si="0"/>
        <v>전표라인 적요</v>
      </c>
      <c r="G32" t="s">
        <v>16</v>
      </c>
      <c r="I32" s="1" t="str">
        <f t="shared" si="1"/>
        <v>VARCHAR(220)</v>
      </c>
      <c r="J32" t="s">
        <v>15</v>
      </c>
      <c r="K32" s="3" t="s">
        <v>17</v>
      </c>
      <c r="L32" s="5" t="s">
        <v>97</v>
      </c>
      <c r="M32" s="5" t="s">
        <v>81</v>
      </c>
      <c r="N32" s="5" t="s">
        <v>97</v>
      </c>
      <c r="P32" s="5" t="s">
        <v>102</v>
      </c>
      <c r="Q32" s="5" t="s">
        <v>99</v>
      </c>
      <c r="R32" s="5" t="s">
        <v>100</v>
      </c>
      <c r="V32" s="5" t="s">
        <v>97</v>
      </c>
      <c r="W32" s="5" t="s">
        <v>81</v>
      </c>
      <c r="X32" s="5" t="s">
        <v>97</v>
      </c>
      <c r="AA32" s="5" t="s">
        <v>99</v>
      </c>
      <c r="AB32" s="5" t="s">
        <v>100</v>
      </c>
    </row>
    <row r="33" spans="1:28" ht="33" x14ac:dyDescent="0.3">
      <c r="A33">
        <f t="shared" si="2"/>
        <v>31</v>
      </c>
      <c r="B33" t="s">
        <v>82</v>
      </c>
      <c r="C33">
        <v>12</v>
      </c>
      <c r="E33" t="s">
        <v>16</v>
      </c>
      <c r="F33" s="1" t="str">
        <f t="shared" si="0"/>
        <v>전표생성자</v>
      </c>
      <c r="G33" t="s">
        <v>16</v>
      </c>
      <c r="I33" s="1" t="str">
        <f t="shared" si="1"/>
        <v>VARCHAR(12)</v>
      </c>
      <c r="J33" t="s">
        <v>15</v>
      </c>
      <c r="K33" s="3" t="s">
        <v>17</v>
      </c>
      <c r="L33" s="5" t="s">
        <v>97</v>
      </c>
      <c r="M33" s="5" t="s">
        <v>82</v>
      </c>
      <c r="N33" s="5" t="s">
        <v>97</v>
      </c>
      <c r="P33" s="5" t="s">
        <v>94</v>
      </c>
      <c r="Q33" s="5" t="s">
        <v>99</v>
      </c>
      <c r="R33" s="5" t="s">
        <v>100</v>
      </c>
      <c r="V33" s="5" t="s">
        <v>97</v>
      </c>
      <c r="W33" s="5" t="s">
        <v>82</v>
      </c>
      <c r="X33" s="5" t="s">
        <v>97</v>
      </c>
      <c r="AA33" s="5" t="s">
        <v>99</v>
      </c>
      <c r="AB33" s="5" t="s">
        <v>100</v>
      </c>
    </row>
    <row r="34" spans="1:28" ht="33" x14ac:dyDescent="0.3">
      <c r="A34">
        <f t="shared" si="2"/>
        <v>32</v>
      </c>
      <c r="B34" t="s">
        <v>83</v>
      </c>
      <c r="C34">
        <v>12</v>
      </c>
      <c r="E34" t="s">
        <v>16</v>
      </c>
      <c r="F34" s="1" t="str">
        <f t="shared" si="0"/>
        <v>전표작성자</v>
      </c>
      <c r="G34" t="s">
        <v>16</v>
      </c>
      <c r="I34" s="1" t="str">
        <f t="shared" si="1"/>
        <v>VARCHAR(12)</v>
      </c>
      <c r="J34" t="s">
        <v>15</v>
      </c>
      <c r="K34" s="3" t="s">
        <v>17</v>
      </c>
      <c r="L34" s="5" t="s">
        <v>97</v>
      </c>
      <c r="M34" s="5" t="s">
        <v>83</v>
      </c>
      <c r="N34" s="5" t="s">
        <v>97</v>
      </c>
      <c r="P34" s="5" t="s">
        <v>94</v>
      </c>
      <c r="Q34" s="5" t="s">
        <v>99</v>
      </c>
      <c r="R34" s="5" t="s">
        <v>100</v>
      </c>
      <c r="V34" s="5" t="s">
        <v>97</v>
      </c>
      <c r="W34" s="5" t="s">
        <v>83</v>
      </c>
      <c r="X34" s="5" t="s">
        <v>97</v>
      </c>
      <c r="AA34" s="5" t="s">
        <v>99</v>
      </c>
      <c r="AB34" s="5" t="s">
        <v>100</v>
      </c>
    </row>
    <row r="35" spans="1:28" ht="33" x14ac:dyDescent="0.3">
      <c r="A35">
        <f t="shared" si="2"/>
        <v>33</v>
      </c>
      <c r="B35" t="s">
        <v>84</v>
      </c>
      <c r="C35">
        <v>8</v>
      </c>
      <c r="E35" t="s">
        <v>16</v>
      </c>
      <c r="F35" s="1" t="str">
        <f t="shared" si="0"/>
        <v>작성일자</v>
      </c>
      <c r="G35" t="s">
        <v>16</v>
      </c>
      <c r="I35" s="1" t="str">
        <f t="shared" si="1"/>
        <v>VARCHAR(8)</v>
      </c>
      <c r="J35" t="s">
        <v>15</v>
      </c>
      <c r="K35" s="3" t="s">
        <v>17</v>
      </c>
      <c r="L35" s="5" t="s">
        <v>97</v>
      </c>
      <c r="M35" s="5" t="s">
        <v>84</v>
      </c>
      <c r="N35" s="5" t="s">
        <v>97</v>
      </c>
      <c r="P35" s="5" t="s">
        <v>10</v>
      </c>
      <c r="Q35" s="5" t="s">
        <v>99</v>
      </c>
      <c r="R35" s="5" t="s">
        <v>100</v>
      </c>
      <c r="V35" s="5" t="s">
        <v>97</v>
      </c>
      <c r="W35" s="5" t="s">
        <v>84</v>
      </c>
      <c r="X35" s="5" t="s">
        <v>97</v>
      </c>
      <c r="AA35" s="5" t="s">
        <v>99</v>
      </c>
      <c r="AB35" s="5" t="s">
        <v>100</v>
      </c>
    </row>
    <row r="36" spans="1:28" ht="33" x14ac:dyDescent="0.3">
      <c r="A36">
        <f t="shared" si="2"/>
        <v>34</v>
      </c>
      <c r="B36" t="s">
        <v>85</v>
      </c>
      <c r="C36">
        <v>6</v>
      </c>
      <c r="E36" t="s">
        <v>16</v>
      </c>
      <c r="F36" s="1" t="str">
        <f t="shared" si="0"/>
        <v>전표승인시간</v>
      </c>
      <c r="G36" t="s">
        <v>16</v>
      </c>
      <c r="I36" s="1" t="str">
        <f t="shared" si="1"/>
        <v>VARCHAR(6)</v>
      </c>
      <c r="J36" t="s">
        <v>15</v>
      </c>
      <c r="K36" s="3" t="s">
        <v>17</v>
      </c>
      <c r="L36" s="5" t="s">
        <v>97</v>
      </c>
      <c r="M36" s="5" t="s">
        <v>85</v>
      </c>
      <c r="N36" s="5" t="s">
        <v>97</v>
      </c>
      <c r="P36" s="5" t="s">
        <v>14</v>
      </c>
      <c r="Q36" s="5" t="s">
        <v>99</v>
      </c>
      <c r="R36" s="5" t="s">
        <v>100</v>
      </c>
      <c r="V36" s="5" t="s">
        <v>97</v>
      </c>
      <c r="W36" s="5" t="s">
        <v>85</v>
      </c>
      <c r="X36" s="5" t="s">
        <v>97</v>
      </c>
      <c r="AA36" s="5" t="s">
        <v>99</v>
      </c>
      <c r="AB36" s="5" t="s">
        <v>100</v>
      </c>
    </row>
    <row r="37" spans="1:28" ht="33" x14ac:dyDescent="0.3">
      <c r="A37">
        <f t="shared" si="2"/>
        <v>35</v>
      </c>
      <c r="B37" t="s">
        <v>86</v>
      </c>
      <c r="C37">
        <v>1</v>
      </c>
      <c r="E37" t="s">
        <v>16</v>
      </c>
      <c r="F37" s="1" t="str">
        <f t="shared" si="0"/>
        <v>구분(자동(A)/수동(M))</v>
      </c>
      <c r="G37" t="s">
        <v>16</v>
      </c>
      <c r="I37" s="1" t="str">
        <f t="shared" si="1"/>
        <v>VARCHAR(1)</v>
      </c>
      <c r="J37" t="s">
        <v>15</v>
      </c>
      <c r="K37" s="3" t="s">
        <v>17</v>
      </c>
      <c r="L37" s="5" t="s">
        <v>97</v>
      </c>
      <c r="M37" s="5" t="s">
        <v>86</v>
      </c>
      <c r="N37" s="5" t="s">
        <v>97</v>
      </c>
      <c r="P37" s="5" t="s">
        <v>9</v>
      </c>
      <c r="Q37" s="5" t="s">
        <v>99</v>
      </c>
      <c r="R37" s="5" t="s">
        <v>100</v>
      </c>
      <c r="V37" s="5" t="s">
        <v>97</v>
      </c>
      <c r="W37" s="5" t="s">
        <v>86</v>
      </c>
      <c r="X37" s="5" t="s">
        <v>97</v>
      </c>
      <c r="AA37" s="5" t="s">
        <v>99</v>
      </c>
      <c r="AB37" s="5" t="s">
        <v>100</v>
      </c>
    </row>
    <row r="38" spans="1:28" x14ac:dyDescent="0.3">
      <c r="A38">
        <f t="shared" si="2"/>
        <v>36</v>
      </c>
      <c r="B38" t="s">
        <v>87</v>
      </c>
      <c r="C38">
        <v>4</v>
      </c>
      <c r="E38" t="s">
        <v>16</v>
      </c>
      <c r="F38" s="1" t="str">
        <f t="shared" si="0"/>
        <v>사업영역</v>
      </c>
      <c r="G38" t="s">
        <v>16</v>
      </c>
      <c r="I38" s="1" t="str">
        <f t="shared" si="1"/>
        <v>VARCHAR(4)</v>
      </c>
      <c r="J38" t="s">
        <v>15</v>
      </c>
      <c r="L38" s="5" t="s">
        <v>97</v>
      </c>
      <c r="M38" s="5" t="s">
        <v>87</v>
      </c>
      <c r="N38" s="5" t="s">
        <v>97</v>
      </c>
      <c r="P38" s="5" t="s">
        <v>88</v>
      </c>
      <c r="V38" s="5" t="s">
        <v>97</v>
      </c>
      <c r="W38" s="5" t="s">
        <v>87</v>
      </c>
      <c r="X38" s="5" t="s">
        <v>97</v>
      </c>
    </row>
    <row r="40" spans="1:28" x14ac:dyDescent="0.3">
      <c r="F40" t="str">
        <f>_xlfn.TEXTJOIN("|",FALSE,F2:F24)</f>
        <v>회사코드|전표번호|회계연도|전표유형|전기월|전기일자|증빙일자|역분개전표|통화|참조절차|오브젝트키|헤더적요|전표상태|거래코드|참조보조부원장|참조문서번호|역분개유형|Item No|전기키|차/대|계정코드|현지통화금액|거래통화금액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A581-AA3E-49C3-AB4F-07E646E54C89}">
  <dimension ref="A1:C3"/>
  <sheetViews>
    <sheetView workbookViewId="0">
      <selection activeCell="A3" sqref="A3"/>
    </sheetView>
  </sheetViews>
  <sheetFormatPr defaultRowHeight="16.5" x14ac:dyDescent="0.3"/>
  <cols>
    <col min="1" max="1" width="53.625" customWidth="1"/>
    <col min="3" max="3" width="28.625" customWidth="1"/>
  </cols>
  <sheetData>
    <row r="1" spans="1:3" ht="409.5" customHeight="1" x14ac:dyDescent="0.3">
      <c r="A1" s="4" t="str">
        <f>MAKER!T2</f>
        <v>`회사코드` VARCHAR(4),
`전표번호` VARCHAR(10),
`회계연도` VARCHAR(4),
`전표유형` VARCHAR(3),
`전기월` VARCHAR(1),
`전기일자` VARCHAR(8),
`증빙일자` VARCHAR(8),
`역분개전표` VARCHAR(10),
`통화` VARCHAR(5),
`참조절차` VARCHAR(5),
`오브젝트키` VARCHAR(20),
`헤더적요` VARCHAR(200),
`전표상태` VARCHAR(1),
`거래코드` VARCHAR(20),
`참조보조부원장` VARCHAR(4),
`참조문서번호` VARCHAR(16),
`역분개유형` VARCHAR(1),
`Item No` VARCHAR(3),
`전기키` VARCHAR(2),
`차/대` VARCHAR(1),
`계정코드` VARCHAR(8),
`현지통화금액` VARCHAR(13),
`거래통화금액` VARCHAR(15),
`거래통화`VARCHAR(5),
`Online Bill`VARCHAR(18),
`Nega.Posting`VARCHAR(1),
`구매처`VARCHAR(10),
`고객사`VARCHAR(10),
`반제전표전기일`VARCHAR(8),
`반제전표번호`VARCHAR(10),
`전표라인 적요`VARCHAR(220),
`전표생성자`VARCHAR(12),
`전표작성자`VARCHAR(12),
`작성일자`VARCHAR(8),
`전표승인시간`VARCHAR(6),
`구분(자동(A)/수동(M))`VARCHAR(1),
`사업영역`VARCHAR(4)</v>
      </c>
      <c r="C1" s="3" t="str">
        <f>MAKER!AD2</f>
        <v>`회사코드` ,
`전표번호` ,
`회계연도` ,
`전표유형` ,
`전기월` ,
`전기일자` ,
`증빙일자` ,
`역분개전표` ,
`통화` ,
`참조절차` ,
`오브젝트키` ,
`헤더적요` ,
`전표상태` ,
`거래코드` ,
`참조보조부원장` ,
`참조문서번호` ,
`역분개유형` ,
`Item No` ,
`전기키` ,
`차/대` ,
`계정코드` ,
`현지통화금액` ,
`거래통화금액` ,
`거래통화`,
`Online Bill`,
`Nega.Posting`,
`구매처`,
`고객사`,
`반제전표전기일`,
`반제전표번호`,
`전표라인 적요`,
`전표생성자`,
`전표작성자`,
`작성일자`,
`전표승인시간`,
`구분(자동(A)/수동(M))`,
`사업영역`</v>
      </c>
    </row>
    <row r="3" spans="1:3" x14ac:dyDescent="0.3">
      <c r="A3" t="s">
        <v>104</v>
      </c>
      <c r="C3" t="s">
        <v>103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371920423D7B34086E0A94B2E36BB56" ma:contentTypeVersion="9" ma:contentTypeDescription="새 문서를 만듭니다." ma:contentTypeScope="" ma:versionID="a6d69db3474aa99da098d014b21d1692">
  <xsd:schema xmlns:xsd="http://www.w3.org/2001/XMLSchema" xmlns:xs="http://www.w3.org/2001/XMLSchema" xmlns:p="http://schemas.microsoft.com/office/2006/metadata/properties" xmlns:ns2="e4f58efe-43e6-4ecc-ad4c-970b3671777b" xmlns:ns3="c0dcd07b-9496-4742-9c86-0e533c1e5890" targetNamespace="http://schemas.microsoft.com/office/2006/metadata/properties" ma:root="true" ma:fieldsID="9ad88b1d13679bde7f168cc6cadd0943" ns2:_="" ns3:_="">
    <xsd:import namespace="e4f58efe-43e6-4ecc-ad4c-970b3671777b"/>
    <xsd:import namespace="c0dcd07b-9496-4742-9c86-0e533c1e58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f58efe-43e6-4ecc-ad4c-970b367177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이미지 태그" ma:readOnly="false" ma:fieldId="{5cf76f15-5ced-4ddc-b409-7134ff3c332f}" ma:taxonomyMulti="true" ma:sspId="798d900d-0589-4081-96eb-513de833a5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cd07b-9496-4742-9c86-0e533c1e589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55ea4fe-a8db-403b-86fa-66836c349fb4}" ma:internalName="TaxCatchAll" ma:showField="CatchAllData" ma:web="c0dcd07b-9496-4742-9c86-0e533c1e58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DCEC6B-9151-451B-9E0F-A8B1D50639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f58efe-43e6-4ecc-ad4c-970b3671777b"/>
    <ds:schemaRef ds:uri="c0dcd07b-9496-4742-9c86-0e533c1e58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3609A4-7D16-48A0-970A-007D435F24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</vt:lpstr>
      <vt:lpstr>MAKER</vt:lpstr>
      <vt:lpstr>FIN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Hyung Won</dc:creator>
  <cp:lastModifiedBy>Park, Hyung Won</cp:lastModifiedBy>
  <dcterms:created xsi:type="dcterms:W3CDTF">2023-09-19T07:31:27Z</dcterms:created>
  <dcterms:modified xsi:type="dcterms:W3CDTF">2024-01-31T12:36:22Z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2023-09-19T07:31:30Z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900000d1-e9c5-4a6c-8670-8f12f482bf01</vt:lpwstr>
  </property>
  <property fmtid="{D5CDD505-2E9C-101B-9397-08002B2CF9AE}" pid="8" name="MSIP_Label_ea60d57e-af5b-4752-ac57-3e4f28ca11dc_ContentBits">
    <vt:lpwstr>0</vt:lpwstr>
  </property>
</Properties>
</file>