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hidePivotFieldList="1"/>
  <mc:AlternateContent xmlns:mc="http://schemas.openxmlformats.org/markup-compatibility/2006">
    <mc:Choice Requires="x15">
      <x15ac:absPath xmlns:x15ac="http://schemas.microsoft.com/office/spreadsheetml/2010/11/ac" url="/Users/darya/Desktop/"/>
    </mc:Choice>
  </mc:AlternateContent>
  <xr:revisionPtr revIDLastSave="0" documentId="8_{A2969E2A-2DAB-DC47-8AEB-69A1A55E3501}" xr6:coauthVersionLast="47" xr6:coauthVersionMax="47" xr10:uidLastSave="{00000000-0000-0000-0000-000000000000}"/>
  <bookViews>
    <workbookView xWindow="500" yWindow="1660" windowWidth="33620" windowHeight="20160" activeTab="1" xr2:uid="{00000000-000D-0000-FFFF-FFFF00000000}"/>
  </bookViews>
  <sheets>
    <sheet name="Top YouTube Channels Data" sheetId="2" r:id="rId1"/>
    <sheet name="Лист15" sheetId="36" r:id="rId2"/>
    <sheet name="Лист14" sheetId="35" r:id="rId3"/>
    <sheet name="Лист8" sheetId="29" r:id="rId4"/>
  </sheets>
  <definedNames>
    <definedName name="Срез_category1">#N/A</definedName>
    <definedName name="Срез_started">#N/A</definedName>
    <definedName name="ExternalData_1" localSheetId="0" hidden="1">'Top YouTube Channels Data'!$A$1:$G$101</definedName>
  </definedNames>
  <calcPr calcId="191029" concurrentCalc="0"/>
  <pivotCaches>
    <pivotCache cacheId="27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29" l="1"/>
  <c r="J5" i="29"/>
  <c r="J9" i="29"/>
  <c r="J25" i="29"/>
  <c r="J23" i="29"/>
  <c r="J19" i="29"/>
  <c r="J20" i="29"/>
  <c r="J2" i="29"/>
  <c r="J15" i="29"/>
  <c r="J11" i="29"/>
  <c r="J7" i="29"/>
  <c r="J22" i="29"/>
  <c r="J17" i="29"/>
  <c r="J6" i="29"/>
  <c r="J8" i="29"/>
  <c r="J14" i="29"/>
  <c r="J16" i="29"/>
  <c r="J12" i="29"/>
  <c r="J18" i="29"/>
  <c r="J21" i="29"/>
  <c r="J4" i="29"/>
  <c r="J3" i="29"/>
  <c r="J13" i="29"/>
  <c r="J24" i="29"/>
  <c r="J1" i="29"/>
  <c r="K17" i="2"/>
  <c r="I2" i="29"/>
  <c r="I10" i="29"/>
  <c r="I9" i="29"/>
  <c r="I7" i="29"/>
  <c r="I6" i="29"/>
  <c r="I3" i="29"/>
  <c r="I4" i="29"/>
  <c r="I11" i="29"/>
  <c r="I8" i="29"/>
  <c r="I15" i="29"/>
  <c r="I12" i="29"/>
  <c r="I14" i="29"/>
  <c r="I13" i="29"/>
  <c r="I1" i="29"/>
  <c r="I16" i="29"/>
  <c r="I17" i="29"/>
  <c r="I19" i="29"/>
  <c r="I20" i="29"/>
  <c r="I18" i="29"/>
  <c r="I23" i="29"/>
  <c r="I22" i="29"/>
  <c r="I21" i="29"/>
  <c r="I25" i="29"/>
  <c r="I24" i="29"/>
  <c r="I5" i="29"/>
  <c r="H10" i="29"/>
  <c r="H5" i="29"/>
  <c r="H9" i="29"/>
  <c r="H25" i="29"/>
  <c r="H23" i="29"/>
  <c r="H19" i="29"/>
  <c r="H20" i="29"/>
  <c r="H2" i="29"/>
  <c r="H15" i="29"/>
  <c r="H11" i="29"/>
  <c r="H7" i="29"/>
  <c r="H22" i="29"/>
  <c r="H17" i="29"/>
  <c r="H6" i="29"/>
  <c r="H8" i="29"/>
  <c r="H14" i="29"/>
  <c r="H16" i="29"/>
  <c r="H12" i="29"/>
  <c r="H18" i="29"/>
  <c r="H21" i="29"/>
  <c r="H4" i="29"/>
  <c r="H3" i="29"/>
  <c r="H13" i="29"/>
  <c r="H24" i="29"/>
  <c r="H1" i="29"/>
  <c r="L3" i="2"/>
  <c r="L2" i="2"/>
  <c r="J3" i="2"/>
  <c r="L7" i="2"/>
  <c r="L17" i="2"/>
  <c r="L28" i="2"/>
  <c r="L27" i="2"/>
  <c r="L33" i="2"/>
  <c r="L30" i="2"/>
  <c r="L35" i="2"/>
  <c r="L26" i="2"/>
  <c r="L34" i="2"/>
  <c r="L23" i="2"/>
  <c r="L40" i="2"/>
  <c r="L32" i="2"/>
  <c r="L37" i="2"/>
  <c r="L42" i="2"/>
  <c r="L43" i="2"/>
  <c r="L41" i="2"/>
  <c r="L46" i="2"/>
  <c r="L36" i="2"/>
  <c r="L47" i="2"/>
  <c r="L45" i="2"/>
  <c r="L49" i="2"/>
  <c r="L50" i="2"/>
  <c r="L39" i="2"/>
  <c r="L48" i="2"/>
  <c r="L53" i="2"/>
  <c r="L55" i="2"/>
  <c r="L56" i="2"/>
  <c r="L51" i="2"/>
  <c r="L52" i="2"/>
  <c r="L44" i="2"/>
  <c r="L59" i="2"/>
  <c r="L63" i="2"/>
  <c r="L38" i="2"/>
  <c r="L60" i="2"/>
  <c r="L67" i="2"/>
  <c r="L65" i="2"/>
  <c r="L72" i="2"/>
  <c r="L71" i="2"/>
  <c r="L61" i="2"/>
  <c r="L69" i="2"/>
  <c r="L66" i="2"/>
  <c r="L62" i="2"/>
  <c r="L58" i="2"/>
  <c r="L74" i="2"/>
  <c r="L70" i="2"/>
  <c r="L78" i="2"/>
  <c r="L75" i="2"/>
  <c r="L64" i="2"/>
  <c r="L79" i="2"/>
  <c r="L57" i="2"/>
  <c r="L73" i="2"/>
  <c r="L82" i="2"/>
  <c r="L77" i="2"/>
  <c r="L81" i="2"/>
  <c r="L80" i="2"/>
  <c r="L76" i="2"/>
  <c r="L68" i="2"/>
  <c r="L54" i="2"/>
  <c r="L83" i="2"/>
  <c r="L86" i="2"/>
  <c r="L84" i="2"/>
  <c r="L85" i="2"/>
  <c r="L88" i="2"/>
  <c r="L87" i="2"/>
  <c r="L91" i="2"/>
  <c r="L94" i="2"/>
  <c r="L90" i="2"/>
  <c r="L93" i="2"/>
  <c r="L89" i="2"/>
  <c r="L92" i="2"/>
  <c r="L97" i="2"/>
  <c r="L98" i="2"/>
  <c r="L96" i="2"/>
  <c r="L95" i="2"/>
  <c r="L99" i="2"/>
  <c r="L100" i="2"/>
  <c r="L101" i="2"/>
  <c r="L6" i="2"/>
  <c r="L4" i="2"/>
  <c r="L9" i="2"/>
  <c r="L10" i="2"/>
  <c r="L14" i="2"/>
  <c r="L8" i="2"/>
  <c r="L11" i="2"/>
  <c r="L13" i="2"/>
  <c r="L18" i="2"/>
  <c r="L24" i="2"/>
  <c r="L19" i="2"/>
  <c r="L22" i="2"/>
  <c r="L16" i="2"/>
  <c r="L21" i="2"/>
  <c r="L25" i="2"/>
  <c r="L12" i="2"/>
  <c r="L15" i="2"/>
  <c r="L20" i="2"/>
  <c r="L29" i="2"/>
  <c r="L31" i="2"/>
  <c r="E53" i="2"/>
  <c r="L5" i="2"/>
  <c r="K54" i="2"/>
  <c r="K38" i="2"/>
  <c r="K7" i="2"/>
  <c r="K89" i="2"/>
  <c r="K57" i="2"/>
  <c r="K68" i="2"/>
  <c r="K44" i="2"/>
  <c r="K23" i="2"/>
  <c r="K92" i="2"/>
  <c r="K90" i="2"/>
  <c r="K64" i="2"/>
  <c r="K12" i="2"/>
  <c r="K76" i="2"/>
  <c r="K95" i="2"/>
  <c r="K26" i="2"/>
  <c r="K73" i="2"/>
  <c r="K15" i="2"/>
  <c r="K87" i="2"/>
  <c r="K51" i="2"/>
  <c r="K58" i="2"/>
  <c r="K39" i="2"/>
  <c r="K96" i="2"/>
  <c r="K77" i="2"/>
  <c r="K30" i="2"/>
  <c r="K52" i="2"/>
  <c r="K88" i="2"/>
  <c r="K20" i="2"/>
  <c r="K36" i="2"/>
  <c r="K93" i="2"/>
  <c r="K84" i="2"/>
  <c r="K8" i="2"/>
  <c r="K16" i="2"/>
  <c r="K11" i="2"/>
  <c r="K99" i="2"/>
  <c r="K61" i="2"/>
  <c r="K62" i="2"/>
  <c r="K91" i="2"/>
  <c r="K32" i="2"/>
  <c r="K27" i="2"/>
  <c r="K13" i="2"/>
  <c r="K59" i="2"/>
  <c r="K85" i="2"/>
  <c r="K66" i="2"/>
  <c r="K2" i="2"/>
  <c r="K48" i="2"/>
  <c r="K75" i="2"/>
  <c r="K60" i="2"/>
  <c r="K28" i="2"/>
  <c r="K83" i="2"/>
  <c r="K34" i="2"/>
  <c r="K4" i="2"/>
  <c r="K70" i="2"/>
  <c r="K33" i="2"/>
  <c r="K65" i="2"/>
  <c r="K35" i="2"/>
  <c r="K56" i="2"/>
  <c r="K80" i="2"/>
  <c r="K41" i="2"/>
  <c r="K63" i="2"/>
  <c r="K97" i="2"/>
  <c r="K3" i="2"/>
  <c r="K45" i="2"/>
  <c r="K5" i="2"/>
  <c r="K67" i="2"/>
  <c r="K86" i="2"/>
  <c r="K37" i="2"/>
  <c r="K69" i="2"/>
  <c r="K55" i="2"/>
  <c r="K21" i="2"/>
  <c r="K19" i="2"/>
  <c r="K79" i="2"/>
  <c r="K71" i="2"/>
  <c r="K94" i="2"/>
  <c r="K31" i="2"/>
  <c r="K47" i="2"/>
  <c r="K53" i="2"/>
  <c r="K81" i="2"/>
  <c r="K14" i="2"/>
  <c r="K18" i="2"/>
  <c r="K29" i="2"/>
  <c r="K50" i="2"/>
  <c r="K43" i="2"/>
  <c r="K10" i="2"/>
  <c r="K49" i="2"/>
  <c r="K6" i="2"/>
  <c r="K22" i="2"/>
  <c r="K101" i="2"/>
  <c r="K25" i="2"/>
  <c r="K98" i="2"/>
  <c r="K9" i="2"/>
  <c r="K46" i="2"/>
  <c r="K82" i="2"/>
  <c r="K72" i="2"/>
  <c r="K74" i="2"/>
  <c r="K78" i="2"/>
  <c r="K40" i="2"/>
  <c r="K42" i="2"/>
  <c r="K100" i="2"/>
  <c r="K24" i="2"/>
  <c r="J54" i="2"/>
  <c r="J38" i="2"/>
  <c r="J7" i="2"/>
  <c r="J89" i="2"/>
  <c r="J57" i="2"/>
  <c r="J68" i="2"/>
  <c r="J44" i="2"/>
  <c r="J23" i="2"/>
  <c r="J92" i="2"/>
  <c r="J17" i="2"/>
  <c r="J90" i="2"/>
  <c r="J64" i="2"/>
  <c r="J12" i="2"/>
  <c r="J76" i="2"/>
  <c r="J95" i="2"/>
  <c r="J26" i="2"/>
  <c r="J73" i="2"/>
  <c r="J15" i="2"/>
  <c r="J87" i="2"/>
  <c r="J51" i="2"/>
  <c r="J58" i="2"/>
  <c r="J39" i="2"/>
  <c r="J96" i="2"/>
  <c r="J77" i="2"/>
  <c r="J30" i="2"/>
  <c r="J52" i="2"/>
  <c r="J88" i="2"/>
  <c r="J20" i="2"/>
  <c r="J36" i="2"/>
  <c r="J93" i="2"/>
  <c r="J84" i="2"/>
  <c r="J8" i="2"/>
  <c r="J16" i="2"/>
  <c r="J11" i="2"/>
  <c r="J99" i="2"/>
  <c r="J61" i="2"/>
  <c r="J62" i="2"/>
  <c r="J91" i="2"/>
  <c r="J32" i="2"/>
  <c r="J27" i="2"/>
  <c r="J13" i="2"/>
  <c r="J59" i="2"/>
  <c r="J85" i="2"/>
  <c r="J66" i="2"/>
  <c r="J2" i="2"/>
  <c r="J48" i="2"/>
  <c r="J75" i="2"/>
  <c r="J60" i="2"/>
  <c r="J28" i="2"/>
  <c r="J83" i="2"/>
  <c r="J34" i="2"/>
  <c r="J4" i="2"/>
  <c r="J70" i="2"/>
  <c r="J33" i="2"/>
  <c r="J65" i="2"/>
  <c r="J35" i="2"/>
  <c r="J56" i="2"/>
  <c r="J80" i="2"/>
  <c r="J41" i="2"/>
  <c r="J63" i="2"/>
  <c r="J97" i="2"/>
  <c r="J45" i="2"/>
  <c r="J5" i="2"/>
  <c r="J67" i="2"/>
  <c r="J86" i="2"/>
  <c r="J37" i="2"/>
  <c r="J69" i="2"/>
  <c r="J55" i="2"/>
  <c r="J21" i="2"/>
  <c r="J19" i="2"/>
  <c r="J79" i="2"/>
  <c r="J71" i="2"/>
  <c r="J94" i="2"/>
  <c r="J31" i="2"/>
  <c r="J47" i="2"/>
  <c r="J53" i="2"/>
  <c r="J81" i="2"/>
  <c r="J14" i="2"/>
  <c r="J18" i="2"/>
  <c r="J29" i="2"/>
  <c r="J50" i="2"/>
  <c r="J43" i="2"/>
  <c r="J10" i="2"/>
  <c r="J49" i="2"/>
  <c r="J6" i="2"/>
  <c r="J22" i="2"/>
  <c r="J101" i="2"/>
  <c r="J25" i="2"/>
  <c r="J98" i="2"/>
  <c r="J9" i="2"/>
  <c r="J46" i="2"/>
  <c r="J82" i="2"/>
  <c r="J72" i="2"/>
  <c r="J74" i="2"/>
  <c r="J78" i="2"/>
  <c r="J40" i="2"/>
  <c r="J42" i="2"/>
  <c r="J100" i="2"/>
  <c r="J24" i="2"/>
  <c r="I54" i="2"/>
  <c r="I38" i="2"/>
  <c r="I7" i="2"/>
  <c r="I89" i="2"/>
  <c r="I57" i="2"/>
  <c r="I68" i="2"/>
  <c r="I44" i="2"/>
  <c r="I23" i="2"/>
  <c r="I92" i="2"/>
  <c r="I17" i="2"/>
  <c r="I90" i="2"/>
  <c r="I64" i="2"/>
  <c r="I12" i="2"/>
  <c r="I76" i="2"/>
  <c r="I95" i="2"/>
  <c r="I26" i="2"/>
  <c r="I73" i="2"/>
  <c r="I15" i="2"/>
  <c r="I87" i="2"/>
  <c r="I51" i="2"/>
  <c r="I58" i="2"/>
  <c r="I39" i="2"/>
  <c r="I96" i="2"/>
  <c r="I77" i="2"/>
  <c r="I30" i="2"/>
  <c r="I52" i="2"/>
  <c r="I88" i="2"/>
  <c r="I20" i="2"/>
  <c r="I36" i="2"/>
  <c r="I93" i="2"/>
  <c r="I84" i="2"/>
  <c r="I8" i="2"/>
  <c r="I16" i="2"/>
  <c r="I11" i="2"/>
  <c r="I99" i="2"/>
  <c r="I61" i="2"/>
  <c r="I62" i="2"/>
  <c r="I91" i="2"/>
  <c r="I32" i="2"/>
  <c r="I27" i="2"/>
  <c r="I13" i="2"/>
  <c r="I59" i="2"/>
  <c r="I85" i="2"/>
  <c r="I66" i="2"/>
  <c r="I2" i="2"/>
  <c r="I48" i="2"/>
  <c r="I75" i="2"/>
  <c r="I60" i="2"/>
  <c r="I28" i="2"/>
  <c r="I83" i="2"/>
  <c r="I34" i="2"/>
  <c r="I4" i="2"/>
  <c r="I70" i="2"/>
  <c r="I33" i="2"/>
  <c r="I65" i="2"/>
  <c r="I35" i="2"/>
  <c r="I56" i="2"/>
  <c r="I80" i="2"/>
  <c r="I41" i="2"/>
  <c r="I63" i="2"/>
  <c r="I97" i="2"/>
  <c r="I3" i="2"/>
  <c r="I45" i="2"/>
  <c r="I5" i="2"/>
  <c r="I67" i="2"/>
  <c r="I86" i="2"/>
  <c r="I37" i="2"/>
  <c r="I69" i="2"/>
  <c r="I55" i="2"/>
  <c r="I21" i="2"/>
  <c r="I19" i="2"/>
  <c r="I79" i="2"/>
  <c r="I71" i="2"/>
  <c r="I94" i="2"/>
  <c r="I31" i="2"/>
  <c r="I47" i="2"/>
  <c r="I53" i="2"/>
  <c r="I81" i="2"/>
  <c r="I14" i="2"/>
  <c r="I18" i="2"/>
  <c r="I29" i="2"/>
  <c r="I50" i="2"/>
  <c r="I43" i="2"/>
  <c r="I10" i="2"/>
  <c r="I49" i="2"/>
  <c r="I6" i="2"/>
  <c r="I22" i="2"/>
  <c r="I101" i="2"/>
  <c r="I25" i="2"/>
  <c r="I98" i="2"/>
  <c r="I9" i="2"/>
  <c r="I46" i="2"/>
  <c r="I82" i="2"/>
  <c r="I72" i="2"/>
  <c r="I74" i="2"/>
  <c r="I78" i="2"/>
  <c r="I40" i="2"/>
  <c r="I42" i="2"/>
  <c r="I100" i="2"/>
  <c r="I2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9A15D0-C02B-4BAE-BDBE-F3AD715423A5}" keepAlive="1" name="Query - Top YouTube Channels Data" description="Connection to the 'Top YouTube Channels Data' query in the workbook." type="5" refreshedVersion="7" background="1" saveData="1">
    <dbPr connection="Provider=Microsoft.Mashup.OleDb.1;Data Source=$Workbook$;Location=&quot;Top YouTube Channels Data&quot;;Extended Properties=&quot;&quot;" command="SELECT * FROM [Top YouTube Channels Data]"/>
  </connection>
</connections>
</file>

<file path=xl/sharedStrings.xml><?xml version="1.0" encoding="utf-8"?>
<sst xmlns="http://schemas.openxmlformats.org/spreadsheetml/2006/main" count="384" uniqueCount="134">
  <si>
    <t xml:space="preserve">rank </t>
  </si>
  <si>
    <t>youtuber</t>
  </si>
  <si>
    <t xml:space="preserve">subscribers </t>
  </si>
  <si>
    <t xml:space="preserve">video views </t>
  </si>
  <si>
    <t xml:space="preserve">video count </t>
  </si>
  <si>
    <t xml:space="preserve">category </t>
  </si>
  <si>
    <t xml:space="preserve">started </t>
  </si>
  <si>
    <t xml:space="preserve">T-Series </t>
  </si>
  <si>
    <t xml:space="preserve">Music </t>
  </si>
  <si>
    <t xml:space="preserve">YouTube Movies </t>
  </si>
  <si>
    <t xml:space="preserve">Film &amp; Animation </t>
  </si>
  <si>
    <t xml:space="preserve">Cocomelon - Nursery Rhymes </t>
  </si>
  <si>
    <t xml:space="preserve">Education </t>
  </si>
  <si>
    <t xml:space="preserve">SET India </t>
  </si>
  <si>
    <t xml:space="preserve">Shows </t>
  </si>
  <si>
    <t xml:space="preserve">PewDiePie </t>
  </si>
  <si>
    <t xml:space="preserve">Gaming </t>
  </si>
  <si>
    <t xml:space="preserve">MrBeast </t>
  </si>
  <si>
    <t xml:space="preserve">Entertainment </t>
  </si>
  <si>
    <t xml:space="preserve">Kids Diana Show </t>
  </si>
  <si>
    <t xml:space="preserve">People &amp; Blogs </t>
  </si>
  <si>
    <t>Like Nastya</t>
  </si>
  <si>
    <t xml:space="preserve">WWE </t>
  </si>
  <si>
    <t xml:space="preserve">Sports </t>
  </si>
  <si>
    <t xml:space="preserve">Zee Music Company </t>
  </si>
  <si>
    <t xml:space="preserve">Vlad and Niki </t>
  </si>
  <si>
    <t>5-Minute Crafts</t>
  </si>
  <si>
    <t xml:space="preserve">How to &amp; Style </t>
  </si>
  <si>
    <t xml:space="preserve">BLACKPINK </t>
  </si>
  <si>
    <t xml:space="preserve">Goldmines </t>
  </si>
  <si>
    <t xml:space="preserve">Justin Bieber </t>
  </si>
  <si>
    <t xml:space="preserve">Sony SAB </t>
  </si>
  <si>
    <t>Canal KondZilla</t>
  </si>
  <si>
    <t xml:space="preserve">BANGTANTV </t>
  </si>
  <si>
    <t xml:space="preserve">HYBE LABELS </t>
  </si>
  <si>
    <t xml:space="preserve">Zee TV </t>
  </si>
  <si>
    <t xml:space="preserve">Shemaroo Filmi Gaane </t>
  </si>
  <si>
    <t xml:space="preserve">Dude Perfect </t>
  </si>
  <si>
    <t xml:space="preserve">Pinkfong Baby Shark - Kids' Songs &amp; Stories </t>
  </si>
  <si>
    <t xml:space="preserve">Movieclips </t>
  </si>
  <si>
    <t xml:space="preserve">ChuChu TV Nursery Rhymes &amp; Kids Songs </t>
  </si>
  <si>
    <t xml:space="preserve">Marshmello </t>
  </si>
  <si>
    <t xml:space="preserve">Colors TV </t>
  </si>
  <si>
    <t xml:space="preserve">Wave Music </t>
  </si>
  <si>
    <t xml:space="preserve">EminemMusic </t>
  </si>
  <si>
    <t xml:space="preserve">Ed Sheeran </t>
  </si>
  <si>
    <t xml:space="preserve">Aaj Tak </t>
  </si>
  <si>
    <t>News &amp; Politics</t>
  </si>
  <si>
    <t xml:space="preserve">Ariana Grande </t>
  </si>
  <si>
    <t xml:space="preserve">Sony Music India </t>
  </si>
  <si>
    <t xml:space="preserve">Tips Official </t>
  </si>
  <si>
    <t xml:space="preserve">T-Series Bhakti Sagar </t>
  </si>
  <si>
    <t xml:space="preserve">El Reino Infantil </t>
  </si>
  <si>
    <t xml:space="preserve">LooLoo Kids - Nursery Rhymes and Children's Songs </t>
  </si>
  <si>
    <t xml:space="preserve">Taylor Swift </t>
  </si>
  <si>
    <t xml:space="preserve">YRF </t>
  </si>
  <si>
    <t>JuegaGerman</t>
  </si>
  <si>
    <t xml:space="preserve">Badabun </t>
  </si>
  <si>
    <t xml:space="preserve">Billie Eilish </t>
  </si>
  <si>
    <t>Fernanfloo</t>
  </si>
  <si>
    <t xml:space="preserve">Felipe Neto </t>
  </si>
  <si>
    <t xml:space="preserve">Whinderssonnunes </t>
  </si>
  <si>
    <t xml:space="preserve">Comedy </t>
  </si>
  <si>
    <t xml:space="preserve">HolaSoyGerman </t>
  </si>
  <si>
    <t xml:space="preserve">BRIGHT SIDE </t>
  </si>
  <si>
    <t xml:space="preserve">Infobells - Hindi </t>
  </si>
  <si>
    <t xml:space="preserve">Katy Perry </t>
  </si>
  <si>
    <t>Voce Sabia?</t>
  </si>
  <si>
    <t xml:space="preserve">Alan Walker </t>
  </si>
  <si>
    <t>SonyMusicIndiaVEVO</t>
  </si>
  <si>
    <t xml:space="preserve">Like Nastya Show </t>
  </si>
  <si>
    <t>elrubiusOMG</t>
  </si>
  <si>
    <t xml:space="preserve">Speed Records </t>
  </si>
  <si>
    <t>A4</t>
  </si>
  <si>
    <t xml:space="preserve">Get Movies </t>
  </si>
  <si>
    <t xml:space="preserve">ABS-CBN Entertainment </t>
  </si>
  <si>
    <t xml:space="preserve">Rihanna </t>
  </si>
  <si>
    <t xml:space="preserve">Little Baby Bum - Nursery Rhymes &amp; Kids Songs </t>
  </si>
  <si>
    <t xml:space="preserve">Bad Bunny </t>
  </si>
  <si>
    <t xml:space="preserve">Luisito Comunica </t>
  </si>
  <si>
    <t>TheEllenShow</t>
  </si>
  <si>
    <t>Маша и Медведь</t>
  </si>
  <si>
    <t xml:space="preserve">GR6 EXPLODE </t>
  </si>
  <si>
    <t xml:space="preserve">LUCCAS NETO - LUCCAS TOON </t>
  </si>
  <si>
    <t xml:space="preserve">One Direction </t>
  </si>
  <si>
    <t xml:space="preserve">XXXTENTACION </t>
  </si>
  <si>
    <t xml:space="preserve">Ishtar Music </t>
  </si>
  <si>
    <t xml:space="preserve">Trailers </t>
  </si>
  <si>
    <t xml:space="preserve">Voot Kids </t>
  </si>
  <si>
    <t xml:space="preserve">Daddy Yankee </t>
  </si>
  <si>
    <t>Kimberly Loaiza</t>
  </si>
  <si>
    <t xml:space="preserve">WorkpointOfficial </t>
  </si>
  <si>
    <t xml:space="preserve">News </t>
  </si>
  <si>
    <t>Shemaroo</t>
  </si>
  <si>
    <t>Maroon 5</t>
  </si>
  <si>
    <t xml:space="preserve">Shakira </t>
  </si>
  <si>
    <t xml:space="preserve">Toys and Colors </t>
  </si>
  <si>
    <t xml:space="preserve">CarryMinati </t>
  </si>
  <si>
    <t xml:space="preserve">Shfa </t>
  </si>
  <si>
    <t xml:space="preserve">Ozuna </t>
  </si>
  <si>
    <t>shfa2 - شفا</t>
  </si>
  <si>
    <t xml:space="preserve">Bruno Mars </t>
  </si>
  <si>
    <t xml:space="preserve">TEDx Talks </t>
  </si>
  <si>
    <t xml:space="preserve">Nonprofits &amp; Activism </t>
  </si>
  <si>
    <t xml:space="preserve">Jkk Entertainment </t>
  </si>
  <si>
    <t xml:space="preserve">Super Simple Songs - Kids Songs </t>
  </si>
  <si>
    <t>one31</t>
  </si>
  <si>
    <t xml:space="preserve">J Balvin </t>
  </si>
  <si>
    <t xml:space="preserve">Masha and The Bear </t>
  </si>
  <si>
    <t>VEGETTA777</t>
  </si>
  <si>
    <t xml:space="preserve">YouTube </t>
  </si>
  <si>
    <t xml:space="preserve">Goldmines Gaane Sune Ansune </t>
  </si>
  <si>
    <t xml:space="preserve">Markiplier </t>
  </si>
  <si>
    <t xml:space="preserve">Like Nastya ESP </t>
  </si>
  <si>
    <t xml:space="preserve">Ryan's World </t>
  </si>
  <si>
    <t xml:space="preserve">ABP News </t>
  </si>
  <si>
    <t xml:space="preserve">Desi Music Factory </t>
  </si>
  <si>
    <t>ds.year</t>
  </si>
  <si>
    <t>years.working</t>
  </si>
  <si>
    <t>avr.views.per.video</t>
  </si>
  <si>
    <t>avr.views.subs</t>
  </si>
  <si>
    <t>avr.sub.n.video</t>
  </si>
  <si>
    <t>Названия строк</t>
  </si>
  <si>
    <t>Общий итог</t>
  </si>
  <si>
    <t>Столбец1</t>
  </si>
  <si>
    <t xml:space="preserve">Сумма по полю subscribers </t>
  </si>
  <si>
    <t xml:space="preserve">Сумма по полю video views </t>
  </si>
  <si>
    <t xml:space="preserve">Сумма по полю video count </t>
  </si>
  <si>
    <t xml:space="preserve"> </t>
  </si>
  <si>
    <t xml:space="preserve">started   </t>
  </si>
  <si>
    <t xml:space="preserve">video count     </t>
  </si>
  <si>
    <t xml:space="preserve">video views    </t>
  </si>
  <si>
    <t xml:space="preserve">subscribers    </t>
  </si>
  <si>
    <t xml:space="preserve">youtuber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</si>
</sst>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6" formatCode="_-* #,##0_-;\-* #,##0_-;_-* &quot;-&quot;??_-;_-@_-"/>
    <numFmt numFmtId="170" formatCode="_-* #,##0.000_-;\-* #,##0.000_-;_-* &quot;-&quot;??_-;_-@_-"/>
    <numFmt numFmtId="174" formatCode="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0" fillId="0" borderId="0" xfId="0" applyAlignment="1">
      <alignment horizontal="center"/>
    </xf>
    <xf numFmtId="166" fontId="0" fillId="0" borderId="0" xfId="1" applyNumberFormat="1" applyFont="1"/>
    <xf numFmtId="2" fontId="0" fillId="0" borderId="0" xfId="0" applyNumberFormat="1"/>
    <xf numFmtId="170" fontId="0" fillId="0" borderId="0" xfId="1" applyNumberFormat="1" applyFont="1"/>
    <xf numFmtId="0" fontId="0" fillId="0" borderId="0" xfId="1" applyNumberFormat="1" applyFont="1"/>
    <xf numFmtId="166" fontId="0" fillId="0" borderId="2" xfId="1" applyNumberFormat="1" applyFont="1" applyBorder="1"/>
    <xf numFmtId="174" fontId="0" fillId="0" borderId="2" xfId="1" applyNumberFormat="1" applyFont="1" applyBorder="1"/>
    <xf numFmtId="0" fontId="4" fillId="0" borderId="0" xfId="0" pivotButton="1" applyFont="1"/>
    <xf numFmtId="166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center"/>
    </xf>
    <xf numFmtId="0" fontId="0" fillId="0" borderId="0" xfId="0" applyAlignment="1"/>
    <xf numFmtId="166" fontId="0" fillId="0" borderId="1" xfId="1" applyNumberFormat="1" applyFont="1" applyBorder="1"/>
    <xf numFmtId="0" fontId="2" fillId="0" borderId="2" xfId="0" applyFont="1" applyBorder="1"/>
    <xf numFmtId="174" fontId="0" fillId="0" borderId="1" xfId="1" applyNumberFormat="1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36"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0" formatCode="General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0" formatCode="General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70" formatCode="_-* #,##0.000_-;\-* #,##0.00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</dxfs>
  <tableStyles count="0" defaultTableStyle="TableStyleMedium2" defaultPivotStyle="PivotStyleLight16"/>
  <colors>
    <mruColors>
      <color rgb="FF1E4E79"/>
      <color rgb="FFBED7EE"/>
      <color rgb="FF44546A"/>
      <color rgb="FFC4C6CA"/>
      <color rgb="FF7E080D"/>
      <color rgb="FFF55961"/>
      <color rgb="FF3C3C3C"/>
      <color rgb="FF26DF0E"/>
      <color rgb="FFE2C76A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[Dashboard.xlsx]Лист14!Сводная таблица15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Subscribers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accent1">
                <a:lumMod val="50000"/>
              </a:schemeClr>
            </a:solidFill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7611548556430449E-2"/>
          <c:y val="0.15063398765295183"/>
          <c:w val="0.89794400699912513"/>
          <c:h val="0.717018964178773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Лист14!$B$3</c:f>
              <c:strCache>
                <c:ptCount val="1"/>
                <c:pt idx="0">
                  <c:v>Итог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Лист14!$A$4:$A$29</c:f>
              <c:strCache>
                <c:ptCount val="25"/>
                <c:pt idx="0">
                  <c:v>Маша и Медведь</c:v>
                </c:pt>
                <c:pt idx="1">
                  <c:v>A4</c:v>
                </c:pt>
                <c:pt idx="2">
                  <c:v>Alan Walker </c:v>
                </c:pt>
                <c:pt idx="3">
                  <c:v>BANGTANTV </c:v>
                </c:pt>
                <c:pt idx="4">
                  <c:v>BLACKPINK </c:v>
                </c:pt>
                <c:pt idx="5">
                  <c:v>Canal KondZilla</c:v>
                </c:pt>
                <c:pt idx="6">
                  <c:v>ChuChu TV Nursery Rhymes &amp; Kids Songs </c:v>
                </c:pt>
                <c:pt idx="7">
                  <c:v>Daddy Yankee </c:v>
                </c:pt>
                <c:pt idx="8">
                  <c:v>El Reino Infantil </c:v>
                </c:pt>
                <c:pt idx="9">
                  <c:v>Fernanfloo</c:v>
                </c:pt>
                <c:pt idx="10">
                  <c:v>Goldmines </c:v>
                </c:pt>
                <c:pt idx="11">
                  <c:v>Infobells - Hindi </c:v>
                </c:pt>
                <c:pt idx="12">
                  <c:v>JuegaGerman</c:v>
                </c:pt>
                <c:pt idx="13">
                  <c:v>Kids Diana Show </c:v>
                </c:pt>
                <c:pt idx="14">
                  <c:v>Like Nastya</c:v>
                </c:pt>
                <c:pt idx="15">
                  <c:v>Little Baby Bum - Nursery Rhymes &amp; Kids Songs </c:v>
                </c:pt>
                <c:pt idx="16">
                  <c:v>LooLoo Kids - Nursery Rhymes and Children's Songs </c:v>
                </c:pt>
                <c:pt idx="17">
                  <c:v>LUCCAS NETO - LUCCAS TOON </c:v>
                </c:pt>
                <c:pt idx="18">
                  <c:v>Markiplier </c:v>
                </c:pt>
                <c:pt idx="19">
                  <c:v>Marshmello </c:v>
                </c:pt>
                <c:pt idx="20">
                  <c:v>MrBeast </c:v>
                </c:pt>
                <c:pt idx="21">
                  <c:v>Pinkfong Baby Shark - Kids' Songs &amp; Stories </c:v>
                </c:pt>
                <c:pt idx="22">
                  <c:v>Shfa </c:v>
                </c:pt>
                <c:pt idx="23">
                  <c:v>Toys and Colors </c:v>
                </c:pt>
                <c:pt idx="24">
                  <c:v>Voot Kids </c:v>
                </c:pt>
              </c:strCache>
            </c:strRef>
          </c:cat>
          <c:val>
            <c:numRef>
              <c:f>Лист14!$B$4:$B$29</c:f>
              <c:numCache>
                <c:formatCode>_-* #\ ##0_-;\-* #\ ##0_-;_-* "-"??_-;_-@_-</c:formatCode>
                <c:ptCount val="25"/>
                <c:pt idx="0">
                  <c:v>37600000</c:v>
                </c:pt>
                <c:pt idx="1">
                  <c:v>39400000</c:v>
                </c:pt>
                <c:pt idx="2">
                  <c:v>41700000</c:v>
                </c:pt>
                <c:pt idx="3">
                  <c:v>65600000</c:v>
                </c:pt>
                <c:pt idx="4">
                  <c:v>73600000</c:v>
                </c:pt>
                <c:pt idx="5">
                  <c:v>65600000</c:v>
                </c:pt>
                <c:pt idx="6">
                  <c:v>55800000</c:v>
                </c:pt>
                <c:pt idx="7">
                  <c:v>36200000</c:v>
                </c:pt>
                <c:pt idx="8">
                  <c:v>49300000</c:v>
                </c:pt>
                <c:pt idx="9">
                  <c:v>44800000</c:v>
                </c:pt>
                <c:pt idx="10">
                  <c:v>68800000</c:v>
                </c:pt>
                <c:pt idx="11">
                  <c:v>43200000</c:v>
                </c:pt>
                <c:pt idx="12">
                  <c:v>45500000</c:v>
                </c:pt>
                <c:pt idx="13">
                  <c:v>93800000</c:v>
                </c:pt>
                <c:pt idx="14">
                  <c:v>91000000</c:v>
                </c:pt>
                <c:pt idx="15">
                  <c:v>38600000</c:v>
                </c:pt>
                <c:pt idx="16">
                  <c:v>48900000</c:v>
                </c:pt>
                <c:pt idx="17">
                  <c:v>37100000</c:v>
                </c:pt>
                <c:pt idx="18">
                  <c:v>32600000</c:v>
                </c:pt>
                <c:pt idx="19">
                  <c:v>55100000</c:v>
                </c:pt>
                <c:pt idx="20">
                  <c:v>93900000</c:v>
                </c:pt>
                <c:pt idx="21">
                  <c:v>57000000</c:v>
                </c:pt>
                <c:pt idx="22">
                  <c:v>35100000</c:v>
                </c:pt>
                <c:pt idx="23">
                  <c:v>35300000</c:v>
                </c:pt>
                <c:pt idx="24">
                  <c:v>36300000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BE-9B44-B342-C786FEB77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7838591"/>
        <c:axId val="647614095"/>
      </c:barChart>
      <c:catAx>
        <c:axId val="64783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647614095"/>
        <c:crosses val="autoZero"/>
        <c:auto val="1"/>
        <c:lblAlgn val="ctr"/>
        <c:lblOffset val="100"/>
        <c:noMultiLvlLbl val="0"/>
      </c:catAx>
      <c:valAx>
        <c:axId val="64761409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64783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[Dashboard.xlsx]Лист14!Сводная таблица17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 sz="2000"/>
              <a:t>Video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Лист14!$H$3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Лист14!$G$4:$G$29</c:f>
              <c:strCache>
                <c:ptCount val="25"/>
                <c:pt idx="0">
                  <c:v>Маша и Медведь</c:v>
                </c:pt>
                <c:pt idx="1">
                  <c:v>A4</c:v>
                </c:pt>
                <c:pt idx="2">
                  <c:v>Alan Walker </c:v>
                </c:pt>
                <c:pt idx="3">
                  <c:v>BANGTANTV </c:v>
                </c:pt>
                <c:pt idx="4">
                  <c:v>BLACKPINK </c:v>
                </c:pt>
                <c:pt idx="5">
                  <c:v>Canal KondZilla</c:v>
                </c:pt>
                <c:pt idx="6">
                  <c:v>ChuChu TV Nursery Rhymes &amp; Kids Songs </c:v>
                </c:pt>
                <c:pt idx="7">
                  <c:v>Daddy Yankee </c:v>
                </c:pt>
                <c:pt idx="8">
                  <c:v>El Reino Infantil </c:v>
                </c:pt>
                <c:pt idx="9">
                  <c:v>Fernanfloo</c:v>
                </c:pt>
                <c:pt idx="10">
                  <c:v>Goldmines </c:v>
                </c:pt>
                <c:pt idx="11">
                  <c:v>Infobells - Hindi </c:v>
                </c:pt>
                <c:pt idx="12">
                  <c:v>JuegaGerman</c:v>
                </c:pt>
                <c:pt idx="13">
                  <c:v>Kids Diana Show </c:v>
                </c:pt>
                <c:pt idx="14">
                  <c:v>Like Nastya</c:v>
                </c:pt>
                <c:pt idx="15">
                  <c:v>Little Baby Bum - Nursery Rhymes &amp; Kids Songs </c:v>
                </c:pt>
                <c:pt idx="16">
                  <c:v>LooLoo Kids - Nursery Rhymes and Children's Songs </c:v>
                </c:pt>
                <c:pt idx="17">
                  <c:v>LUCCAS NETO - LUCCAS TOON </c:v>
                </c:pt>
                <c:pt idx="18">
                  <c:v>Markiplier </c:v>
                </c:pt>
                <c:pt idx="19">
                  <c:v>Marshmello </c:v>
                </c:pt>
                <c:pt idx="20">
                  <c:v>MrBeast </c:v>
                </c:pt>
                <c:pt idx="21">
                  <c:v>Pinkfong Baby Shark - Kids' Songs &amp; Stories </c:v>
                </c:pt>
                <c:pt idx="22">
                  <c:v>Shfa </c:v>
                </c:pt>
                <c:pt idx="23">
                  <c:v>Toys and Colors </c:v>
                </c:pt>
                <c:pt idx="24">
                  <c:v>Voot Kids </c:v>
                </c:pt>
              </c:strCache>
            </c:strRef>
          </c:cat>
          <c:val>
            <c:numRef>
              <c:f>Лист14!$H$4:$H$29</c:f>
              <c:numCache>
                <c:formatCode>_-* #\ ##0_-;\-* #\ ##0_-;_-* "-"??_-;_-@_-</c:formatCode>
                <c:ptCount val="25"/>
                <c:pt idx="0">
                  <c:v>1139</c:v>
                </c:pt>
                <c:pt idx="1">
                  <c:v>582</c:v>
                </c:pt>
                <c:pt idx="2">
                  <c:v>302</c:v>
                </c:pt>
                <c:pt idx="3">
                  <c:v>1686</c:v>
                </c:pt>
                <c:pt idx="4">
                  <c:v>394</c:v>
                </c:pt>
                <c:pt idx="5">
                  <c:v>2252</c:v>
                </c:pt>
                <c:pt idx="6">
                  <c:v>474</c:v>
                </c:pt>
                <c:pt idx="7">
                  <c:v>409</c:v>
                </c:pt>
                <c:pt idx="8">
                  <c:v>1222</c:v>
                </c:pt>
                <c:pt idx="9">
                  <c:v>541</c:v>
                </c:pt>
                <c:pt idx="10">
                  <c:v>3050</c:v>
                </c:pt>
                <c:pt idx="11">
                  <c:v>462</c:v>
                </c:pt>
                <c:pt idx="12">
                  <c:v>1918</c:v>
                </c:pt>
                <c:pt idx="13">
                  <c:v>977</c:v>
                </c:pt>
                <c:pt idx="14">
                  <c:v>670</c:v>
                </c:pt>
                <c:pt idx="15">
                  <c:v>1728</c:v>
                </c:pt>
                <c:pt idx="16">
                  <c:v>505</c:v>
                </c:pt>
                <c:pt idx="17">
                  <c:v>1781</c:v>
                </c:pt>
                <c:pt idx="18">
                  <c:v>5129</c:v>
                </c:pt>
                <c:pt idx="19">
                  <c:v>393</c:v>
                </c:pt>
                <c:pt idx="20">
                  <c:v>721</c:v>
                </c:pt>
                <c:pt idx="21">
                  <c:v>2227</c:v>
                </c:pt>
                <c:pt idx="22">
                  <c:v>795</c:v>
                </c:pt>
                <c:pt idx="23">
                  <c:v>765</c:v>
                </c:pt>
                <c:pt idx="24">
                  <c:v>2875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B-6240-BFC0-7EF33551D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13875023"/>
        <c:axId val="316984079"/>
      </c:barChart>
      <c:catAx>
        <c:axId val="813875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16984079"/>
        <c:crosses val="autoZero"/>
        <c:auto val="1"/>
        <c:lblAlgn val="ctr"/>
        <c:lblOffset val="100"/>
        <c:noMultiLvlLbl val="0"/>
      </c:catAx>
      <c:valAx>
        <c:axId val="316984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81387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[Dashboard.xlsx]Лист14!Сводная таблица16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ru-RU" sz="2000" b="1">
                <a:solidFill>
                  <a:srgbClr val="44546A"/>
                </a:solidFill>
              </a:rPr>
              <a:t>Video</a:t>
            </a:r>
            <a:r>
              <a:rPr lang="ru-RU" sz="2000" b="1" baseline="0">
                <a:solidFill>
                  <a:srgbClr val="44546A"/>
                </a:solidFill>
              </a:rPr>
              <a:t> views</a:t>
            </a:r>
            <a:endParaRPr lang="ru-RU" sz="2000" b="1">
              <a:solidFill>
                <a:srgbClr val="44546A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57150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Лист14!$E$3</c:f>
              <c:strCache>
                <c:ptCount val="1"/>
                <c:pt idx="0">
                  <c:v>Итог</c:v>
                </c:pt>
              </c:strCache>
            </c:strRef>
          </c:tx>
          <c:spPr>
            <a:ln w="571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Лист14!$D$4:$D$29</c:f>
              <c:strCache>
                <c:ptCount val="25"/>
                <c:pt idx="0">
                  <c:v>Маша и Медведь</c:v>
                </c:pt>
                <c:pt idx="1">
                  <c:v>A4</c:v>
                </c:pt>
                <c:pt idx="2">
                  <c:v>Alan Walker </c:v>
                </c:pt>
                <c:pt idx="3">
                  <c:v>BANGTANTV </c:v>
                </c:pt>
                <c:pt idx="4">
                  <c:v>BLACKPINK </c:v>
                </c:pt>
                <c:pt idx="5">
                  <c:v>Canal KondZilla</c:v>
                </c:pt>
                <c:pt idx="6">
                  <c:v>ChuChu TV Nursery Rhymes &amp; Kids Songs </c:v>
                </c:pt>
                <c:pt idx="7">
                  <c:v>Daddy Yankee </c:v>
                </c:pt>
                <c:pt idx="8">
                  <c:v>El Reino Infantil </c:v>
                </c:pt>
                <c:pt idx="9">
                  <c:v>Fernanfloo</c:v>
                </c:pt>
                <c:pt idx="10">
                  <c:v>Goldmines </c:v>
                </c:pt>
                <c:pt idx="11">
                  <c:v>Infobells - Hindi </c:v>
                </c:pt>
                <c:pt idx="12">
                  <c:v>JuegaGerman</c:v>
                </c:pt>
                <c:pt idx="13">
                  <c:v>Kids Diana Show </c:v>
                </c:pt>
                <c:pt idx="14">
                  <c:v>Like Nastya</c:v>
                </c:pt>
                <c:pt idx="15">
                  <c:v>Little Baby Bum - Nursery Rhymes &amp; Kids Songs </c:v>
                </c:pt>
                <c:pt idx="16">
                  <c:v>LooLoo Kids - Nursery Rhymes and Children's Songs </c:v>
                </c:pt>
                <c:pt idx="17">
                  <c:v>LUCCAS NETO - LUCCAS TOON </c:v>
                </c:pt>
                <c:pt idx="18">
                  <c:v>Markiplier </c:v>
                </c:pt>
                <c:pt idx="19">
                  <c:v>Marshmello </c:v>
                </c:pt>
                <c:pt idx="20">
                  <c:v>MrBeast </c:v>
                </c:pt>
                <c:pt idx="21">
                  <c:v>Pinkfong Baby Shark - Kids' Songs &amp; Stories </c:v>
                </c:pt>
                <c:pt idx="22">
                  <c:v>Shfa </c:v>
                </c:pt>
                <c:pt idx="23">
                  <c:v>Toys and Colors </c:v>
                </c:pt>
                <c:pt idx="24">
                  <c:v>Voot Kids </c:v>
                </c:pt>
              </c:strCache>
            </c:strRef>
          </c:cat>
          <c:val>
            <c:numRef>
              <c:f>Лист14!$E$4:$E$29</c:f>
              <c:numCache>
                <c:formatCode>_-* #\ ##0_-;\-* #\ ##0_-;_-* "-"??_-;_-@_-</c:formatCode>
                <c:ptCount val="25"/>
                <c:pt idx="0">
                  <c:v>31845287102</c:v>
                </c:pt>
                <c:pt idx="1">
                  <c:v>14391209548</c:v>
                </c:pt>
                <c:pt idx="2">
                  <c:v>11358287657</c:v>
                </c:pt>
                <c:pt idx="3">
                  <c:v>15827521495</c:v>
                </c:pt>
                <c:pt idx="4">
                  <c:v>23351994944</c:v>
                </c:pt>
                <c:pt idx="5">
                  <c:v>36145092618</c:v>
                </c:pt>
                <c:pt idx="6">
                  <c:v>37609551674</c:v>
                </c:pt>
                <c:pt idx="7">
                  <c:v>19516597967</c:v>
                </c:pt>
                <c:pt idx="8">
                  <c:v>47232834583</c:v>
                </c:pt>
                <c:pt idx="9">
                  <c:v>9834587080</c:v>
                </c:pt>
                <c:pt idx="10">
                  <c:v>16271446682</c:v>
                </c:pt>
                <c:pt idx="11">
                  <c:v>24014102724</c:v>
                </c:pt>
                <c:pt idx="12">
                  <c:v>13400179485</c:v>
                </c:pt>
                <c:pt idx="13">
                  <c:v>73296417664</c:v>
                </c:pt>
                <c:pt idx="14">
                  <c:v>74204846514</c:v>
                </c:pt>
                <c:pt idx="15">
                  <c:v>35945824996</c:v>
                </c:pt>
                <c:pt idx="16">
                  <c:v>28034396603</c:v>
                </c:pt>
                <c:pt idx="17">
                  <c:v>19721474289</c:v>
                </c:pt>
                <c:pt idx="18">
                  <c:v>18011837263</c:v>
                </c:pt>
                <c:pt idx="19">
                  <c:v>12967930243</c:v>
                </c:pt>
                <c:pt idx="20">
                  <c:v>15417304461</c:v>
                </c:pt>
                <c:pt idx="21">
                  <c:v>30097233928</c:v>
                </c:pt>
                <c:pt idx="22">
                  <c:v>18171683239</c:v>
                </c:pt>
                <c:pt idx="23">
                  <c:v>38339684179</c:v>
                </c:pt>
                <c:pt idx="24">
                  <c:v>16096496089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B3-C74D-AA73-B8069D7CD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838591"/>
        <c:axId val="647614095"/>
      </c:lineChart>
      <c:catAx>
        <c:axId val="64783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647614095"/>
        <c:crosses val="autoZero"/>
        <c:auto val="1"/>
        <c:lblAlgn val="ctr"/>
        <c:lblOffset val="100"/>
        <c:noMultiLvlLbl val="0"/>
      </c:catAx>
      <c:valAx>
        <c:axId val="647614095"/>
        <c:scaling>
          <c:orientation val="minMax"/>
        </c:scaling>
        <c:delete val="0"/>
        <c:axPos val="l"/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64783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[Dashboard.xlsx]Лист14!Сводная таблица15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Subscribers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Лист14!$B$3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Лист14!$A$4:$A$29</c:f>
              <c:strCache>
                <c:ptCount val="25"/>
                <c:pt idx="0">
                  <c:v>Маша и Медведь</c:v>
                </c:pt>
                <c:pt idx="1">
                  <c:v>A4</c:v>
                </c:pt>
                <c:pt idx="2">
                  <c:v>Alan Walker </c:v>
                </c:pt>
                <c:pt idx="3">
                  <c:v>BANGTANTV </c:v>
                </c:pt>
                <c:pt idx="4">
                  <c:v>BLACKPINK </c:v>
                </c:pt>
                <c:pt idx="5">
                  <c:v>Canal KondZilla</c:v>
                </c:pt>
                <c:pt idx="6">
                  <c:v>ChuChu TV Nursery Rhymes &amp; Kids Songs </c:v>
                </c:pt>
                <c:pt idx="7">
                  <c:v>Daddy Yankee </c:v>
                </c:pt>
                <c:pt idx="8">
                  <c:v>El Reino Infantil </c:v>
                </c:pt>
                <c:pt idx="9">
                  <c:v>Fernanfloo</c:v>
                </c:pt>
                <c:pt idx="10">
                  <c:v>Goldmines </c:v>
                </c:pt>
                <c:pt idx="11">
                  <c:v>Infobells - Hindi </c:v>
                </c:pt>
                <c:pt idx="12">
                  <c:v>JuegaGerman</c:v>
                </c:pt>
                <c:pt idx="13">
                  <c:v>Kids Diana Show </c:v>
                </c:pt>
                <c:pt idx="14">
                  <c:v>Like Nastya</c:v>
                </c:pt>
                <c:pt idx="15">
                  <c:v>Little Baby Bum - Nursery Rhymes &amp; Kids Songs </c:v>
                </c:pt>
                <c:pt idx="16">
                  <c:v>LooLoo Kids - Nursery Rhymes and Children's Songs </c:v>
                </c:pt>
                <c:pt idx="17">
                  <c:v>LUCCAS NETO - LUCCAS TOON </c:v>
                </c:pt>
                <c:pt idx="18">
                  <c:v>Markiplier </c:v>
                </c:pt>
                <c:pt idx="19">
                  <c:v>Marshmello </c:v>
                </c:pt>
                <c:pt idx="20">
                  <c:v>MrBeast </c:v>
                </c:pt>
                <c:pt idx="21">
                  <c:v>Pinkfong Baby Shark - Kids' Songs &amp; Stories </c:v>
                </c:pt>
                <c:pt idx="22">
                  <c:v>Shfa </c:v>
                </c:pt>
                <c:pt idx="23">
                  <c:v>Toys and Colors </c:v>
                </c:pt>
                <c:pt idx="24">
                  <c:v>Voot Kids </c:v>
                </c:pt>
              </c:strCache>
            </c:strRef>
          </c:cat>
          <c:val>
            <c:numRef>
              <c:f>Лист14!$B$4:$B$29</c:f>
              <c:numCache>
                <c:formatCode>_-* #\ ##0_-;\-* #\ ##0_-;_-* "-"??_-;_-@_-</c:formatCode>
                <c:ptCount val="25"/>
                <c:pt idx="0">
                  <c:v>37600000</c:v>
                </c:pt>
                <c:pt idx="1">
                  <c:v>39400000</c:v>
                </c:pt>
                <c:pt idx="2">
                  <c:v>41700000</c:v>
                </c:pt>
                <c:pt idx="3">
                  <c:v>65600000</c:v>
                </c:pt>
                <c:pt idx="4">
                  <c:v>73600000</c:v>
                </c:pt>
                <c:pt idx="5">
                  <c:v>65600000</c:v>
                </c:pt>
                <c:pt idx="6">
                  <c:v>55800000</c:v>
                </c:pt>
                <c:pt idx="7">
                  <c:v>36200000</c:v>
                </c:pt>
                <c:pt idx="8">
                  <c:v>49300000</c:v>
                </c:pt>
                <c:pt idx="9">
                  <c:v>44800000</c:v>
                </c:pt>
                <c:pt idx="10">
                  <c:v>68800000</c:v>
                </c:pt>
                <c:pt idx="11">
                  <c:v>43200000</c:v>
                </c:pt>
                <c:pt idx="12">
                  <c:v>45500000</c:v>
                </c:pt>
                <c:pt idx="13">
                  <c:v>93800000</c:v>
                </c:pt>
                <c:pt idx="14">
                  <c:v>91000000</c:v>
                </c:pt>
                <c:pt idx="15">
                  <c:v>38600000</c:v>
                </c:pt>
                <c:pt idx="16">
                  <c:v>48900000</c:v>
                </c:pt>
                <c:pt idx="17">
                  <c:v>37100000</c:v>
                </c:pt>
                <c:pt idx="18">
                  <c:v>32600000</c:v>
                </c:pt>
                <c:pt idx="19">
                  <c:v>55100000</c:v>
                </c:pt>
                <c:pt idx="20">
                  <c:v>93900000</c:v>
                </c:pt>
                <c:pt idx="21">
                  <c:v>57000000</c:v>
                </c:pt>
                <c:pt idx="22">
                  <c:v>35100000</c:v>
                </c:pt>
                <c:pt idx="23">
                  <c:v>35300000</c:v>
                </c:pt>
                <c:pt idx="24">
                  <c:v>36300000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E-204C-9F44-459E70954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4257551"/>
        <c:axId val="624259199"/>
      </c:barChart>
      <c:catAx>
        <c:axId val="62425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624259199"/>
        <c:crosses val="autoZero"/>
        <c:auto val="1"/>
        <c:lblAlgn val="ctr"/>
        <c:lblOffset val="100"/>
        <c:noMultiLvlLbl val="0"/>
      </c:catAx>
      <c:valAx>
        <c:axId val="62425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62425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[Dashboard.xlsx]Лист14!Сводная таблица16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Video</a:t>
            </a:r>
            <a:r>
              <a:rPr lang="ru-RU" baseline="0"/>
              <a:t> views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Лист14!$E$3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Лист14!$D$4:$D$29</c:f>
              <c:strCache>
                <c:ptCount val="25"/>
                <c:pt idx="0">
                  <c:v>Маша и Медведь</c:v>
                </c:pt>
                <c:pt idx="1">
                  <c:v>A4</c:v>
                </c:pt>
                <c:pt idx="2">
                  <c:v>Alan Walker </c:v>
                </c:pt>
                <c:pt idx="3">
                  <c:v>BANGTANTV </c:v>
                </c:pt>
                <c:pt idx="4">
                  <c:v>BLACKPINK </c:v>
                </c:pt>
                <c:pt idx="5">
                  <c:v>Canal KondZilla</c:v>
                </c:pt>
                <c:pt idx="6">
                  <c:v>ChuChu TV Nursery Rhymes &amp; Kids Songs </c:v>
                </c:pt>
                <c:pt idx="7">
                  <c:v>Daddy Yankee </c:v>
                </c:pt>
                <c:pt idx="8">
                  <c:v>El Reino Infantil </c:v>
                </c:pt>
                <c:pt idx="9">
                  <c:v>Fernanfloo</c:v>
                </c:pt>
                <c:pt idx="10">
                  <c:v>Goldmines </c:v>
                </c:pt>
                <c:pt idx="11">
                  <c:v>Infobells - Hindi </c:v>
                </c:pt>
                <c:pt idx="12">
                  <c:v>JuegaGerman</c:v>
                </c:pt>
                <c:pt idx="13">
                  <c:v>Kids Diana Show </c:v>
                </c:pt>
                <c:pt idx="14">
                  <c:v>Like Nastya</c:v>
                </c:pt>
                <c:pt idx="15">
                  <c:v>Little Baby Bum - Nursery Rhymes &amp; Kids Songs </c:v>
                </c:pt>
                <c:pt idx="16">
                  <c:v>LooLoo Kids - Nursery Rhymes and Children's Songs </c:v>
                </c:pt>
                <c:pt idx="17">
                  <c:v>LUCCAS NETO - LUCCAS TOON </c:v>
                </c:pt>
                <c:pt idx="18">
                  <c:v>Markiplier </c:v>
                </c:pt>
                <c:pt idx="19">
                  <c:v>Marshmello </c:v>
                </c:pt>
                <c:pt idx="20">
                  <c:v>MrBeast </c:v>
                </c:pt>
                <c:pt idx="21">
                  <c:v>Pinkfong Baby Shark - Kids' Songs &amp; Stories </c:v>
                </c:pt>
                <c:pt idx="22">
                  <c:v>Shfa </c:v>
                </c:pt>
                <c:pt idx="23">
                  <c:v>Toys and Colors </c:v>
                </c:pt>
                <c:pt idx="24">
                  <c:v>Voot Kids </c:v>
                </c:pt>
              </c:strCache>
            </c:strRef>
          </c:cat>
          <c:val>
            <c:numRef>
              <c:f>Лист14!$E$4:$E$29</c:f>
              <c:numCache>
                <c:formatCode>_-* #\ ##0_-;\-* #\ ##0_-;_-* "-"??_-;_-@_-</c:formatCode>
                <c:ptCount val="25"/>
                <c:pt idx="0">
                  <c:v>31845287102</c:v>
                </c:pt>
                <c:pt idx="1">
                  <c:v>14391209548</c:v>
                </c:pt>
                <c:pt idx="2">
                  <c:v>11358287657</c:v>
                </c:pt>
                <c:pt idx="3">
                  <c:v>15827521495</c:v>
                </c:pt>
                <c:pt idx="4">
                  <c:v>23351994944</c:v>
                </c:pt>
                <c:pt idx="5">
                  <c:v>36145092618</c:v>
                </c:pt>
                <c:pt idx="6">
                  <c:v>37609551674</c:v>
                </c:pt>
                <c:pt idx="7">
                  <c:v>19516597967</c:v>
                </c:pt>
                <c:pt idx="8">
                  <c:v>47232834583</c:v>
                </c:pt>
                <c:pt idx="9">
                  <c:v>9834587080</c:v>
                </c:pt>
                <c:pt idx="10">
                  <c:v>16271446682</c:v>
                </c:pt>
                <c:pt idx="11">
                  <c:v>24014102724</c:v>
                </c:pt>
                <c:pt idx="12">
                  <c:v>13400179485</c:v>
                </c:pt>
                <c:pt idx="13">
                  <c:v>73296417664</c:v>
                </c:pt>
                <c:pt idx="14">
                  <c:v>74204846514</c:v>
                </c:pt>
                <c:pt idx="15">
                  <c:v>35945824996</c:v>
                </c:pt>
                <c:pt idx="16">
                  <c:v>28034396603</c:v>
                </c:pt>
                <c:pt idx="17">
                  <c:v>19721474289</c:v>
                </c:pt>
                <c:pt idx="18">
                  <c:v>18011837263</c:v>
                </c:pt>
                <c:pt idx="19">
                  <c:v>12967930243</c:v>
                </c:pt>
                <c:pt idx="20">
                  <c:v>15417304461</c:v>
                </c:pt>
                <c:pt idx="21">
                  <c:v>30097233928</c:v>
                </c:pt>
                <c:pt idx="22">
                  <c:v>18171683239</c:v>
                </c:pt>
                <c:pt idx="23">
                  <c:v>38339684179</c:v>
                </c:pt>
                <c:pt idx="24">
                  <c:v>16096496089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1-D641-8C75-DA6318FCA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7838591"/>
        <c:axId val="647614095"/>
      </c:barChart>
      <c:catAx>
        <c:axId val="64783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647614095"/>
        <c:crosses val="autoZero"/>
        <c:auto val="1"/>
        <c:lblAlgn val="ctr"/>
        <c:lblOffset val="100"/>
        <c:noMultiLvlLbl val="0"/>
      </c:catAx>
      <c:valAx>
        <c:axId val="64761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64783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[Dashboard.xlsx]Лист14!Сводная таблица17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Video</a:t>
            </a:r>
            <a:r>
              <a:rPr lang="ru-RU" baseline="0"/>
              <a:t> count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Лист14!$H$3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Лист14!$G$4:$G$29</c:f>
              <c:strCache>
                <c:ptCount val="25"/>
                <c:pt idx="0">
                  <c:v>Маша и Медведь</c:v>
                </c:pt>
                <c:pt idx="1">
                  <c:v>A4</c:v>
                </c:pt>
                <c:pt idx="2">
                  <c:v>Alan Walker </c:v>
                </c:pt>
                <c:pt idx="3">
                  <c:v>BANGTANTV </c:v>
                </c:pt>
                <c:pt idx="4">
                  <c:v>BLACKPINK </c:v>
                </c:pt>
                <c:pt idx="5">
                  <c:v>Canal KondZilla</c:v>
                </c:pt>
                <c:pt idx="6">
                  <c:v>ChuChu TV Nursery Rhymes &amp; Kids Songs </c:v>
                </c:pt>
                <c:pt idx="7">
                  <c:v>Daddy Yankee </c:v>
                </c:pt>
                <c:pt idx="8">
                  <c:v>El Reino Infantil </c:v>
                </c:pt>
                <c:pt idx="9">
                  <c:v>Fernanfloo</c:v>
                </c:pt>
                <c:pt idx="10">
                  <c:v>Goldmines </c:v>
                </c:pt>
                <c:pt idx="11">
                  <c:v>Infobells - Hindi </c:v>
                </c:pt>
                <c:pt idx="12">
                  <c:v>JuegaGerman</c:v>
                </c:pt>
                <c:pt idx="13">
                  <c:v>Kids Diana Show </c:v>
                </c:pt>
                <c:pt idx="14">
                  <c:v>Like Nastya</c:v>
                </c:pt>
                <c:pt idx="15">
                  <c:v>Little Baby Bum - Nursery Rhymes &amp; Kids Songs </c:v>
                </c:pt>
                <c:pt idx="16">
                  <c:v>LooLoo Kids - Nursery Rhymes and Children's Songs </c:v>
                </c:pt>
                <c:pt idx="17">
                  <c:v>LUCCAS NETO - LUCCAS TOON </c:v>
                </c:pt>
                <c:pt idx="18">
                  <c:v>Markiplier </c:v>
                </c:pt>
                <c:pt idx="19">
                  <c:v>Marshmello </c:v>
                </c:pt>
                <c:pt idx="20">
                  <c:v>MrBeast </c:v>
                </c:pt>
                <c:pt idx="21">
                  <c:v>Pinkfong Baby Shark - Kids' Songs &amp; Stories </c:v>
                </c:pt>
                <c:pt idx="22">
                  <c:v>Shfa </c:v>
                </c:pt>
                <c:pt idx="23">
                  <c:v>Toys and Colors </c:v>
                </c:pt>
                <c:pt idx="24">
                  <c:v>Voot Kids </c:v>
                </c:pt>
              </c:strCache>
            </c:strRef>
          </c:cat>
          <c:val>
            <c:numRef>
              <c:f>Лист14!$H$4:$H$29</c:f>
              <c:numCache>
                <c:formatCode>_-* #\ ##0_-;\-* #\ ##0_-;_-* "-"??_-;_-@_-</c:formatCode>
                <c:ptCount val="25"/>
                <c:pt idx="0">
                  <c:v>1139</c:v>
                </c:pt>
                <c:pt idx="1">
                  <c:v>582</c:v>
                </c:pt>
                <c:pt idx="2">
                  <c:v>302</c:v>
                </c:pt>
                <c:pt idx="3">
                  <c:v>1686</c:v>
                </c:pt>
                <c:pt idx="4">
                  <c:v>394</c:v>
                </c:pt>
                <c:pt idx="5">
                  <c:v>2252</c:v>
                </c:pt>
                <c:pt idx="6">
                  <c:v>474</c:v>
                </c:pt>
                <c:pt idx="7">
                  <c:v>409</c:v>
                </c:pt>
                <c:pt idx="8">
                  <c:v>1222</c:v>
                </c:pt>
                <c:pt idx="9">
                  <c:v>541</c:v>
                </c:pt>
                <c:pt idx="10">
                  <c:v>3050</c:v>
                </c:pt>
                <c:pt idx="11">
                  <c:v>462</c:v>
                </c:pt>
                <c:pt idx="12">
                  <c:v>1918</c:v>
                </c:pt>
                <c:pt idx="13">
                  <c:v>977</c:v>
                </c:pt>
                <c:pt idx="14">
                  <c:v>670</c:v>
                </c:pt>
                <c:pt idx="15">
                  <c:v>1728</c:v>
                </c:pt>
                <c:pt idx="16">
                  <c:v>505</c:v>
                </c:pt>
                <c:pt idx="17">
                  <c:v>1781</c:v>
                </c:pt>
                <c:pt idx="18">
                  <c:v>5129</c:v>
                </c:pt>
                <c:pt idx="19">
                  <c:v>393</c:v>
                </c:pt>
                <c:pt idx="20">
                  <c:v>721</c:v>
                </c:pt>
                <c:pt idx="21">
                  <c:v>2227</c:v>
                </c:pt>
                <c:pt idx="22">
                  <c:v>795</c:v>
                </c:pt>
                <c:pt idx="23">
                  <c:v>765</c:v>
                </c:pt>
                <c:pt idx="24">
                  <c:v>2875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2E-DD4C-BB7C-B26DFFAFF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3875023"/>
        <c:axId val="316984079"/>
      </c:barChart>
      <c:catAx>
        <c:axId val="81387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16984079"/>
        <c:crosses val="autoZero"/>
        <c:auto val="1"/>
        <c:lblAlgn val="ctr"/>
        <c:lblOffset val="100"/>
        <c:noMultiLvlLbl val="0"/>
      </c:catAx>
      <c:valAx>
        <c:axId val="31698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81387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[Dashboard.xlsx]Лист14!Сводная таблица16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Video</a:t>
            </a:r>
            <a:r>
              <a:rPr lang="ru-RU" baseline="0"/>
              <a:t> views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Лист14!$E$3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Лист14!$D$4:$D$29</c:f>
              <c:strCache>
                <c:ptCount val="25"/>
                <c:pt idx="0">
                  <c:v>Маша и Медведь</c:v>
                </c:pt>
                <c:pt idx="1">
                  <c:v>A4</c:v>
                </c:pt>
                <c:pt idx="2">
                  <c:v>Alan Walker </c:v>
                </c:pt>
                <c:pt idx="3">
                  <c:v>BANGTANTV </c:v>
                </c:pt>
                <c:pt idx="4">
                  <c:v>BLACKPINK </c:v>
                </c:pt>
                <c:pt idx="5">
                  <c:v>Canal KondZilla</c:v>
                </c:pt>
                <c:pt idx="6">
                  <c:v>ChuChu TV Nursery Rhymes &amp; Kids Songs </c:v>
                </c:pt>
                <c:pt idx="7">
                  <c:v>Daddy Yankee </c:v>
                </c:pt>
                <c:pt idx="8">
                  <c:v>El Reino Infantil </c:v>
                </c:pt>
                <c:pt idx="9">
                  <c:v>Fernanfloo</c:v>
                </c:pt>
                <c:pt idx="10">
                  <c:v>Goldmines </c:v>
                </c:pt>
                <c:pt idx="11">
                  <c:v>Infobells - Hindi </c:v>
                </c:pt>
                <c:pt idx="12">
                  <c:v>JuegaGerman</c:v>
                </c:pt>
                <c:pt idx="13">
                  <c:v>Kids Diana Show </c:v>
                </c:pt>
                <c:pt idx="14">
                  <c:v>Like Nastya</c:v>
                </c:pt>
                <c:pt idx="15">
                  <c:v>Little Baby Bum - Nursery Rhymes &amp; Kids Songs </c:v>
                </c:pt>
                <c:pt idx="16">
                  <c:v>LooLoo Kids - Nursery Rhymes and Children's Songs </c:v>
                </c:pt>
                <c:pt idx="17">
                  <c:v>LUCCAS NETO - LUCCAS TOON </c:v>
                </c:pt>
                <c:pt idx="18">
                  <c:v>Markiplier </c:v>
                </c:pt>
                <c:pt idx="19">
                  <c:v>Marshmello </c:v>
                </c:pt>
                <c:pt idx="20">
                  <c:v>MrBeast </c:v>
                </c:pt>
                <c:pt idx="21">
                  <c:v>Pinkfong Baby Shark - Kids' Songs &amp; Stories </c:v>
                </c:pt>
                <c:pt idx="22">
                  <c:v>Shfa </c:v>
                </c:pt>
                <c:pt idx="23">
                  <c:v>Toys and Colors </c:v>
                </c:pt>
                <c:pt idx="24">
                  <c:v>Voot Kids </c:v>
                </c:pt>
              </c:strCache>
            </c:strRef>
          </c:cat>
          <c:val>
            <c:numRef>
              <c:f>Лист14!$E$4:$E$29</c:f>
              <c:numCache>
                <c:formatCode>_-* #\ ##0_-;\-* #\ ##0_-;_-* "-"??_-;_-@_-</c:formatCode>
                <c:ptCount val="25"/>
                <c:pt idx="0">
                  <c:v>31845287102</c:v>
                </c:pt>
                <c:pt idx="1">
                  <c:v>14391209548</c:v>
                </c:pt>
                <c:pt idx="2">
                  <c:v>11358287657</c:v>
                </c:pt>
                <c:pt idx="3">
                  <c:v>15827521495</c:v>
                </c:pt>
                <c:pt idx="4">
                  <c:v>23351994944</c:v>
                </c:pt>
                <c:pt idx="5">
                  <c:v>36145092618</c:v>
                </c:pt>
                <c:pt idx="6">
                  <c:v>37609551674</c:v>
                </c:pt>
                <c:pt idx="7">
                  <c:v>19516597967</c:v>
                </c:pt>
                <c:pt idx="8">
                  <c:v>47232834583</c:v>
                </c:pt>
                <c:pt idx="9">
                  <c:v>9834587080</c:v>
                </c:pt>
                <c:pt idx="10">
                  <c:v>16271446682</c:v>
                </c:pt>
                <c:pt idx="11">
                  <c:v>24014102724</c:v>
                </c:pt>
                <c:pt idx="12">
                  <c:v>13400179485</c:v>
                </c:pt>
                <c:pt idx="13">
                  <c:v>73296417664</c:v>
                </c:pt>
                <c:pt idx="14">
                  <c:v>74204846514</c:v>
                </c:pt>
                <c:pt idx="15">
                  <c:v>35945824996</c:v>
                </c:pt>
                <c:pt idx="16">
                  <c:v>28034396603</c:v>
                </c:pt>
                <c:pt idx="17">
                  <c:v>19721474289</c:v>
                </c:pt>
                <c:pt idx="18">
                  <c:v>18011837263</c:v>
                </c:pt>
                <c:pt idx="19">
                  <c:v>12967930243</c:v>
                </c:pt>
                <c:pt idx="20">
                  <c:v>15417304461</c:v>
                </c:pt>
                <c:pt idx="21">
                  <c:v>30097233928</c:v>
                </c:pt>
                <c:pt idx="22">
                  <c:v>18171683239</c:v>
                </c:pt>
                <c:pt idx="23">
                  <c:v>38339684179</c:v>
                </c:pt>
                <c:pt idx="24">
                  <c:v>16096496089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1-D641-8C75-DA6318FCA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7838591"/>
        <c:axId val="647614095"/>
      </c:barChart>
      <c:catAx>
        <c:axId val="64783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647614095"/>
        <c:crosses val="autoZero"/>
        <c:auto val="1"/>
        <c:lblAlgn val="ctr"/>
        <c:lblOffset val="100"/>
        <c:noMultiLvlLbl val="0"/>
      </c:catAx>
      <c:valAx>
        <c:axId val="64761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64783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image" Target="../media/image3.jpe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623454</xdr:colOff>
      <xdr:row>70</xdr:row>
      <xdr:rowOff>92363</xdr:rowOff>
    </xdr:from>
    <xdr:to>
      <xdr:col>16</xdr:col>
      <xdr:colOff>2309091</xdr:colOff>
      <xdr:row>134</xdr:row>
      <xdr:rowOff>161636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83B65A43-0AB3-6BF8-ABCD-C1AF65708AD4}"/>
            </a:ext>
          </a:extLst>
        </xdr:cNvPr>
        <xdr:cNvSpPr/>
      </xdr:nvSpPr>
      <xdr:spPr>
        <a:xfrm>
          <a:off x="16209818" y="19488727"/>
          <a:ext cx="5588000" cy="1780309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1383393</xdr:colOff>
      <xdr:row>32</xdr:row>
      <xdr:rowOff>68036</xdr:rowOff>
    </xdr:from>
    <xdr:to>
      <xdr:col>16</xdr:col>
      <xdr:colOff>3447143</xdr:colOff>
      <xdr:row>71</xdr:row>
      <xdr:rowOff>158750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FCE300B6-1812-EFD3-5410-949064160CB1}"/>
            </a:ext>
          </a:extLst>
        </xdr:cNvPr>
        <xdr:cNvSpPr/>
      </xdr:nvSpPr>
      <xdr:spPr>
        <a:xfrm>
          <a:off x="16827500" y="8776607"/>
          <a:ext cx="5941786" cy="1070428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68036</xdr:colOff>
      <xdr:row>9</xdr:row>
      <xdr:rowOff>254000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category  2">
              <a:extLst>
                <a:ext uri="{FF2B5EF4-FFF2-40B4-BE49-F238E27FC236}">
                  <a16:creationId xmlns:a16="http://schemas.microsoft.com/office/drawing/2014/main" id="{111696DE-4FFB-984B-9B41-20E226E347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730581" cy="27478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10</xdr:row>
      <xdr:rowOff>22677</xdr:rowOff>
    </xdr:from>
    <xdr:to>
      <xdr:col>2</xdr:col>
      <xdr:colOff>68036</xdr:colOff>
      <xdr:row>45</xdr:row>
      <xdr:rowOff>249464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started  1">
              <a:extLst>
                <a:ext uri="{FF2B5EF4-FFF2-40B4-BE49-F238E27FC236}">
                  <a16:creationId xmlns:a16="http://schemas.microsoft.com/office/drawing/2014/main" id="{E81AE545-EDED-8142-9B20-C5DB59B75D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rted 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793586"/>
              <a:ext cx="1730581" cy="99249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2</xdr:col>
      <xdr:colOff>74686</xdr:colOff>
      <xdr:row>0</xdr:row>
      <xdr:rowOff>0</xdr:rowOff>
    </xdr:from>
    <xdr:to>
      <xdr:col>8</xdr:col>
      <xdr:colOff>2968474</xdr:colOff>
      <xdr:row>19</xdr:row>
      <xdr:rowOff>272142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4476192-6440-BA47-BD98-F73C649997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45358</xdr:colOff>
      <xdr:row>19</xdr:row>
      <xdr:rowOff>226785</xdr:rowOff>
    </xdr:from>
    <xdr:to>
      <xdr:col>8</xdr:col>
      <xdr:colOff>2993572</xdr:colOff>
      <xdr:row>46</xdr:row>
      <xdr:rowOff>22679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D47D2A6-5A46-8E46-BAB3-E14078364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8</xdr:col>
      <xdr:colOff>3105688</xdr:colOff>
      <xdr:row>1</xdr:row>
      <xdr:rowOff>68036</xdr:rowOff>
    </xdr:from>
    <xdr:ext cx="2904133" cy="1901354"/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30F7CD41-FCE8-FD45-23E8-3AF65A3118FC}"/>
            </a:ext>
          </a:extLst>
        </xdr:cNvPr>
        <xdr:cNvSpPr/>
      </xdr:nvSpPr>
      <xdr:spPr>
        <a:xfrm>
          <a:off x="9637117" y="340179"/>
          <a:ext cx="2904133" cy="1901354"/>
        </a:xfrm>
        <a:prstGeom prst="rect">
          <a:avLst/>
        </a:prstGeom>
        <a:noFill/>
        <a:effectLst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cap="none" spc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  <a:cs typeface="Bangla MN" pitchFamily="2" charset="0"/>
            </a:rPr>
            <a:t>The</a:t>
          </a:r>
          <a:r>
            <a:rPr lang="ru-RU" sz="2400" b="0" cap="none" spc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cs typeface="Bangla MN" pitchFamily="2" charset="0"/>
            </a:rPr>
            <a:t> </a:t>
          </a:r>
          <a:r>
            <a:rPr lang="en-US" sz="2400" b="0" cap="none" spc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  <a:cs typeface="Bangla MN" pitchFamily="2" charset="0"/>
            </a:rPr>
            <a:t>bes</a:t>
          </a:r>
          <a:r>
            <a:rPr lang="ru-RU" sz="2400" b="0" cap="none" spc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cs typeface="Bangla MN" pitchFamily="2" charset="0"/>
            </a:rPr>
            <a:t>t </a:t>
          </a:r>
          <a:r>
            <a:rPr lang="en-US" sz="2400" b="0" cap="none" spc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  <a:cs typeface="Bangla MN" pitchFamily="2" charset="0"/>
            </a:rPr>
            <a:t>average amount of video </a:t>
          </a:r>
          <a:r>
            <a:rPr lang="en-US" sz="2400" b="0" cap="none" spc="0" baseline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  <a:cs typeface="Bangla MN" pitchFamily="2" charset="0"/>
            </a:rPr>
            <a:t> </a:t>
          </a:r>
          <a:r>
            <a:rPr lang="en-US" sz="2400" b="0" cap="none" spc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  <a:cs typeface="Bangla MN" pitchFamily="2" charset="0"/>
            </a:rPr>
            <a:t>views</a:t>
          </a:r>
          <a:r>
            <a:rPr lang="en-US" sz="2400" b="0" cap="none" spc="0" baseline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  <a:cs typeface="Bangla MN" pitchFamily="2" charset="0"/>
            </a:rPr>
            <a:t> </a:t>
          </a:r>
          <a:r>
            <a:rPr lang="en-US" sz="2400" b="0" cap="none" spc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  <a:cs typeface="Bangla MN" pitchFamily="2" charset="0"/>
            </a:rPr>
            <a:t>per</a:t>
          </a:r>
          <a:r>
            <a:rPr lang="en-US" sz="2400" b="0" cap="none" spc="0" baseline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  <a:cs typeface="Bangla MN" pitchFamily="2" charset="0"/>
            </a:rPr>
            <a:t> </a:t>
          </a:r>
          <a:r>
            <a:rPr lang="en-US" sz="2400" b="0" cap="none" spc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  <a:cs typeface="Bangla MN" pitchFamily="2" charset="0"/>
            </a:rPr>
            <a:t>video count</a:t>
          </a:r>
          <a:endParaRPr lang="ru-RU" sz="2400" b="0" cap="none" spc="0">
            <a:ln w="0"/>
            <a:solidFill>
              <a:srgbClr val="1E4E79"/>
            </a:solidFill>
            <a:effectLst>
              <a:reflection blurRad="6350" stA="53000" endA="300" endPos="35500" dir="5400000" sy="-90000" algn="bl" rotWithShape="0"/>
            </a:effectLst>
            <a:cs typeface="Bangla MN" pitchFamily="2" charset="0"/>
          </a:endParaRPr>
        </a:p>
        <a:p>
          <a:pPr algn="ctr"/>
          <a:endParaRPr lang="ru-RU" sz="2400" b="1" cap="none" spc="0">
            <a:ln w="0"/>
            <a:solidFill>
              <a:srgbClr val="1E4E79"/>
            </a:soli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  <xdr:twoCellAnchor editAs="oneCell">
    <xdr:from>
      <xdr:col>9</xdr:col>
      <xdr:colOff>45357</xdr:colOff>
      <xdr:row>7</xdr:row>
      <xdr:rowOff>68036</xdr:rowOff>
    </xdr:from>
    <xdr:to>
      <xdr:col>11</xdr:col>
      <xdr:colOff>453094</xdr:colOff>
      <xdr:row>16</xdr:row>
      <xdr:rowOff>136071</xdr:rowOff>
    </xdr:to>
    <xdr:pic>
      <xdr:nvPicPr>
        <xdr:cNvPr id="15" name="Рисунок 14" descr="Like Nastya ESP - YouTube">
          <a:extLst>
            <a:ext uri="{FF2B5EF4-FFF2-40B4-BE49-F238E27FC236}">
              <a16:creationId xmlns:a16="http://schemas.microsoft.com/office/drawing/2014/main" id="{55423AC8-3AB4-9952-1D44-EADDBA21E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7857" y="1973036"/>
          <a:ext cx="2471487" cy="2517321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136070</xdr:colOff>
      <xdr:row>9</xdr:row>
      <xdr:rowOff>221522</xdr:rowOff>
    </xdr:from>
    <xdr:to>
      <xdr:col>14</xdr:col>
      <xdr:colOff>430892</xdr:colOff>
      <xdr:row>20</xdr:row>
      <xdr:rowOff>94270</xdr:rowOff>
    </xdr:to>
    <xdr:pic>
      <xdr:nvPicPr>
        <xdr:cNvPr id="16" name="Рисунок 15" descr="Toys and Colors">
          <a:extLst>
            <a:ext uri="{FF2B5EF4-FFF2-40B4-BE49-F238E27FC236}">
              <a16:creationId xmlns:a16="http://schemas.microsoft.com/office/drawing/2014/main" id="{3F5F618B-0E7E-4EA2-3DC8-8B6B6F44D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56" y="2670808"/>
          <a:ext cx="2812143" cy="2866319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903120</xdr:colOff>
      <xdr:row>5</xdr:row>
      <xdr:rowOff>268238</xdr:rowOff>
    </xdr:from>
    <xdr:ext cx="3133666" cy="1149995"/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E41B71B5-6309-4356-8C9D-ABE15EAAF160}"/>
            </a:ext>
          </a:extLst>
        </xdr:cNvPr>
        <xdr:cNvSpPr/>
      </xdr:nvSpPr>
      <xdr:spPr>
        <a:xfrm>
          <a:off x="12809370" y="1628952"/>
          <a:ext cx="3133666" cy="114999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</a:rPr>
            <a:t>The best average amount of video</a:t>
          </a:r>
          <a:r>
            <a:rPr lang="en-US" sz="2400" b="0" cap="none" spc="0" baseline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</a:rPr>
            <a:t> </a:t>
          </a:r>
          <a:r>
            <a:rPr lang="en-US" sz="2400" b="0" cap="none" spc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</a:rPr>
            <a:t>views</a:t>
          </a:r>
          <a:r>
            <a:rPr lang="en-US" sz="2400" b="0" cap="none" spc="0" baseline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</a:rPr>
            <a:t> per </a:t>
          </a:r>
          <a:r>
            <a:rPr lang="en-US" sz="2400" b="0" cap="none" spc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</a:rPr>
            <a:t>subscriber</a:t>
          </a:r>
          <a:endParaRPr lang="ru-RU" sz="2400" b="0" cap="none" spc="0">
            <a:ln w="0"/>
            <a:solidFill>
              <a:srgbClr val="1E4E79"/>
            </a:soli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  <xdr:twoCellAnchor editAs="oneCell">
    <xdr:from>
      <xdr:col>14</xdr:col>
      <xdr:colOff>1133932</xdr:colOff>
      <xdr:row>7</xdr:row>
      <xdr:rowOff>90711</xdr:rowOff>
    </xdr:from>
    <xdr:to>
      <xdr:col>15</xdr:col>
      <xdr:colOff>1655537</xdr:colOff>
      <xdr:row>15</xdr:row>
      <xdr:rowOff>154183</xdr:rowOff>
    </xdr:to>
    <xdr:pic>
      <xdr:nvPicPr>
        <xdr:cNvPr id="18" name="Рисунок 17" descr="ChuChu TV Nursery Rhymes &amp; Kids Songs - YouTube">
          <a:extLst>
            <a:ext uri="{FF2B5EF4-FFF2-40B4-BE49-F238E27FC236}">
              <a16:creationId xmlns:a16="http://schemas.microsoft.com/office/drawing/2014/main" id="{0478662C-B300-7487-52E9-38657D48D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8039" y="1995711"/>
          <a:ext cx="2199819" cy="224061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521607</xdr:colOff>
      <xdr:row>1</xdr:row>
      <xdr:rowOff>181428</xdr:rowOff>
    </xdr:from>
    <xdr:ext cx="3401786" cy="1184683"/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F238D3BD-91FC-8134-2A69-C37D88C5E8AB}"/>
            </a:ext>
          </a:extLst>
        </xdr:cNvPr>
        <xdr:cNvSpPr/>
      </xdr:nvSpPr>
      <xdr:spPr>
        <a:xfrm>
          <a:off x="15965714" y="453571"/>
          <a:ext cx="3401786" cy="118468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  <a:cs typeface="Bangla MN" pitchFamily="2" charset="0"/>
            </a:rPr>
            <a:t>The</a:t>
          </a:r>
          <a:r>
            <a:rPr lang="ru-RU" sz="2400" b="0" cap="none" spc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cs typeface="Bangla MN" pitchFamily="2" charset="0"/>
            </a:rPr>
            <a:t> </a:t>
          </a:r>
          <a:r>
            <a:rPr lang="en-US" sz="2400" b="0" cap="none" spc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  <a:cs typeface="Bangla MN" pitchFamily="2" charset="0"/>
            </a:rPr>
            <a:t>bes</a:t>
          </a:r>
          <a:r>
            <a:rPr lang="ru-RU" sz="2400" b="0" cap="none" spc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cs typeface="Bangla MN" pitchFamily="2" charset="0"/>
            </a:rPr>
            <a:t>t </a:t>
          </a:r>
          <a:r>
            <a:rPr lang="en-US" sz="2400" b="0" cap="none" spc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  <a:cs typeface="Bangla MN" pitchFamily="2" charset="0"/>
            </a:rPr>
            <a:t>average</a:t>
          </a:r>
          <a:r>
            <a:rPr lang="en-US" sz="2400" b="0" cap="none" spc="0" baseline="0">
              <a:ln w="0"/>
              <a:solidFill>
                <a:srgbClr val="1E4E79"/>
              </a:solidFill>
              <a:effectLst>
                <a:reflection blurRad="6350" stA="53000" endA="300" endPos="35500" dir="5400000" sy="-90000" algn="bl" rotWithShape="0"/>
              </a:effectLst>
              <a:latin typeface="Britannic Bold" panose="020B0903060703020204" pitchFamily="34" charset="0"/>
              <a:cs typeface="Bangla MN" pitchFamily="2" charset="0"/>
            </a:rPr>
            <a:t> amount of subscribers per one video</a:t>
          </a:r>
          <a:endParaRPr lang="ru-RU" sz="2400" b="0" cap="none" spc="0">
            <a:ln w="3175">
              <a:solidFill>
                <a:schemeClr val="accent1">
                  <a:lumMod val="50000"/>
                </a:schemeClr>
              </a:solidFill>
            </a:ln>
            <a:solidFill>
              <a:srgbClr val="1E4E79"/>
            </a:solidFill>
            <a:effectLst>
              <a:reflection blurRad="6350" stA="53000" endA="300" endPos="35500" dir="5400000" sy="-90000" algn="bl" rotWithShape="0"/>
            </a:effectLst>
            <a:latin typeface="+mn-lt"/>
            <a:cs typeface="Al Bayan Plain" pitchFamily="2" charset="-78"/>
          </a:endParaRPr>
        </a:p>
      </xdr:txBody>
    </xdr:sp>
    <xdr:clientData/>
  </xdr:oneCellAnchor>
  <xdr:twoCellAnchor>
    <xdr:from>
      <xdr:col>21</xdr:col>
      <xdr:colOff>204108</xdr:colOff>
      <xdr:row>27</xdr:row>
      <xdr:rowOff>22679</xdr:rowOff>
    </xdr:from>
    <xdr:to>
      <xdr:col>37</xdr:col>
      <xdr:colOff>997857</xdr:colOff>
      <xdr:row>36</xdr:row>
      <xdr:rowOff>113393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6189ED36-F4FD-E608-A4FB-B8BED1608020}"/>
            </a:ext>
          </a:extLst>
        </xdr:cNvPr>
        <xdr:cNvSpPr/>
      </xdr:nvSpPr>
      <xdr:spPr>
        <a:xfrm>
          <a:off x="30185179" y="7370536"/>
          <a:ext cx="15466785" cy="254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2977092</xdr:colOff>
      <xdr:row>20</xdr:row>
      <xdr:rowOff>17387</xdr:rowOff>
    </xdr:from>
    <xdr:to>
      <xdr:col>16</xdr:col>
      <xdr:colOff>0</xdr:colOff>
      <xdr:row>46</xdr:row>
      <xdr:rowOff>22679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202B9F3-FC2D-364F-BEC6-D454F3B6B8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12700</xdr:rowOff>
    </xdr:from>
    <xdr:to>
      <xdr:col>1</xdr:col>
      <xdr:colOff>1498600</xdr:colOff>
      <xdr:row>44</xdr:row>
      <xdr:rowOff>88900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190E15D-CC98-A237-97EE-00DDD7926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800100</xdr:colOff>
      <xdr:row>32</xdr:row>
      <xdr:rowOff>152400</xdr:rowOff>
    </xdr:from>
    <xdr:to>
      <xdr:col>4</xdr:col>
      <xdr:colOff>1473200</xdr:colOff>
      <xdr:row>47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69B931A-8F43-C923-183E-61DB14484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203200</xdr:colOff>
      <xdr:row>33</xdr:row>
      <xdr:rowOff>50800</xdr:rowOff>
    </xdr:from>
    <xdr:to>
      <xdr:col>7</xdr:col>
      <xdr:colOff>1701800</xdr:colOff>
      <xdr:row>47</xdr:row>
      <xdr:rowOff>127000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D23F9B0-4702-F1F5-87AE-7E552AFC7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</xdr:col>
      <xdr:colOff>2235200</xdr:colOff>
      <xdr:row>22</xdr:row>
      <xdr:rowOff>0</xdr:rowOff>
    </xdr:from>
    <xdr:to>
      <xdr:col>4</xdr:col>
      <xdr:colOff>990600</xdr:colOff>
      <xdr:row>34</xdr:row>
      <xdr:rowOff>142869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started ">
              <a:extLst>
                <a:ext uri="{FF2B5EF4-FFF2-40B4-BE49-F238E27FC236}">
                  <a16:creationId xmlns:a16="http://schemas.microsoft.com/office/drawing/2014/main" id="{93600365-BD16-7EA6-5C5E-578735CC69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rted 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01000" y="41910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952500</xdr:colOff>
      <xdr:row>39</xdr:row>
      <xdr:rowOff>12700</xdr:rowOff>
    </xdr:from>
    <xdr:to>
      <xdr:col>6</xdr:col>
      <xdr:colOff>63500</xdr:colOff>
      <xdr:row>51</xdr:row>
      <xdr:rowOff>155569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category ">
              <a:extLst>
                <a:ext uri="{FF2B5EF4-FFF2-40B4-BE49-F238E27FC236}">
                  <a16:creationId xmlns:a16="http://schemas.microsoft.com/office/drawing/2014/main" id="{940CA7FA-A8A7-87E4-4CA1-C8DB77381B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91700" y="74422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2</xdr:col>
      <xdr:colOff>800100</xdr:colOff>
      <xdr:row>32</xdr:row>
      <xdr:rowOff>12700</xdr:rowOff>
    </xdr:from>
    <xdr:to>
      <xdr:col>4</xdr:col>
      <xdr:colOff>1473200</xdr:colOff>
      <xdr:row>46</xdr:row>
      <xdr:rowOff>88900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4602CE3-7FA9-88E4-C9A9-73E3C5A28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53.051553240737" createdVersion="8" refreshedVersion="8" minRefreshableVersion="3" recordCount="25" xr:uid="{C5F98C25-696F-004B-A5F4-FEC453026F0F}">
  <cacheSource type="worksheet">
    <worksheetSource ref="A1:G26" sheet="Лист8"/>
  </cacheSource>
  <cacheFields count="7">
    <cacheField name="rank " numFmtId="166">
      <sharedItems containsSemiMixedTypes="0" containsString="0" containsNumber="1" containsInteger="1" minValue="7" maxValue="94" count="25">
        <n v="26"/>
        <n v="63"/>
        <n v="67"/>
        <n v="46"/>
        <n v="73"/>
        <n v="39"/>
        <n v="7"/>
        <n v="17"/>
        <n v="94"/>
        <n v="54"/>
        <n v="21"/>
        <n v="20"/>
        <n v="28"/>
        <n v="43"/>
        <n v="51"/>
        <n v="59"/>
        <n v="40"/>
        <n v="69"/>
        <n v="29"/>
        <n v="82"/>
        <n v="8"/>
        <n v="72"/>
        <n v="80"/>
        <n v="16"/>
        <n v="10"/>
      </sharedItems>
    </cacheField>
    <cacheField name="youtuber" numFmtId="166">
      <sharedItems count="25">
        <s v="Pinkfong Baby Shark - Kids' Songs &amp; Stories "/>
        <s v="Little Baby Bum - Nursery Rhymes &amp; Kids Songs "/>
        <s v="Маша и Медведь"/>
        <s v="Fernanfloo"/>
        <s v="Daddy Yankee "/>
        <s v="El Reino Infantil "/>
        <s v="MrBeast "/>
        <s v="Goldmines "/>
        <s v="Markiplier "/>
        <s v="Alan Walker "/>
        <s v="BANGTANTV "/>
        <s v="Canal KondZilla"/>
        <s v="ChuChu TV Nursery Rhymes &amp; Kids Songs "/>
        <s v="JuegaGerman"/>
        <s v="Infobells - Hindi "/>
        <s v="A4"/>
        <s v="LooLoo Kids - Nursery Rhymes and Children's Songs "/>
        <s v="LUCCAS NETO - LUCCAS TOON "/>
        <s v="Marshmello "/>
        <s v="Shfa "/>
        <s v="Kids Diana Show "/>
        <s v="Voot Kids "/>
        <s v="Toys and Colors "/>
        <s v="BLACKPINK "/>
        <s v="Like Nastya"/>
      </sharedItems>
    </cacheField>
    <cacheField name="subscribers " numFmtId="166">
      <sharedItems containsSemiMixedTypes="0" containsString="0" containsNumber="1" containsInteger="1" minValue="32600000" maxValue="93900000"/>
    </cacheField>
    <cacheField name="video views " numFmtId="166">
      <sharedItems containsSemiMixedTypes="0" containsString="0" containsNumber="1" containsInteger="1" minValue="9834587080" maxValue="74204846514"/>
    </cacheField>
    <cacheField name="video count " numFmtId="166">
      <sharedItems containsSemiMixedTypes="0" containsString="0" containsNumber="1" containsInteger="1" minValue="302" maxValue="5129"/>
    </cacheField>
    <cacheField name="category " numFmtId="166">
      <sharedItems count="6">
        <s v="Education "/>
        <s v="Film &amp; Animation "/>
        <s v="Gaming "/>
        <s v="Music "/>
        <s v="Entertainment "/>
        <s v="People &amp; Blogs "/>
      </sharedItems>
    </cacheField>
    <cacheField name="started " numFmtId="0">
      <sharedItems containsSemiMixedTypes="0" containsString="0" containsNumber="1" containsInteger="1" minValue="2011" maxValue="2016" count="6">
        <n v="2011"/>
        <n v="2012"/>
        <n v="2013"/>
        <n v="2014"/>
        <n v="2015"/>
        <n v="2016"/>
      </sharedItems>
    </cacheField>
  </cacheFields>
  <extLst>
    <ext xmlns:x14="http://schemas.microsoft.com/office/spreadsheetml/2009/9/main" uri="{725AE2AE-9491-48be-B2B4-4EB974FC3084}">
      <x14:pivotCacheDefinition pivotCacheId="10613641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n v="57000000"/>
    <n v="30097233928"/>
    <n v="2227"/>
    <x v="0"/>
    <x v="0"/>
  </r>
  <r>
    <x v="1"/>
    <x v="1"/>
    <n v="38600000"/>
    <n v="35945824996"/>
    <n v="1728"/>
    <x v="0"/>
    <x v="0"/>
  </r>
  <r>
    <x v="2"/>
    <x v="2"/>
    <n v="37600000"/>
    <n v="31845287102"/>
    <n v="1139"/>
    <x v="1"/>
    <x v="0"/>
  </r>
  <r>
    <x v="3"/>
    <x v="3"/>
    <n v="44800000"/>
    <n v="9834587080"/>
    <n v="541"/>
    <x v="2"/>
    <x v="0"/>
  </r>
  <r>
    <x v="4"/>
    <x v="4"/>
    <n v="36200000"/>
    <n v="19516597967"/>
    <n v="409"/>
    <x v="3"/>
    <x v="0"/>
  </r>
  <r>
    <x v="5"/>
    <x v="5"/>
    <n v="49300000"/>
    <n v="47232834583"/>
    <n v="1222"/>
    <x v="3"/>
    <x v="0"/>
  </r>
  <r>
    <x v="6"/>
    <x v="6"/>
    <n v="93900000"/>
    <n v="15417304461"/>
    <n v="721"/>
    <x v="4"/>
    <x v="1"/>
  </r>
  <r>
    <x v="7"/>
    <x v="7"/>
    <n v="68800000"/>
    <n v="16271446682"/>
    <n v="3050"/>
    <x v="1"/>
    <x v="1"/>
  </r>
  <r>
    <x v="8"/>
    <x v="8"/>
    <n v="32600000"/>
    <n v="18011837263"/>
    <n v="5129"/>
    <x v="2"/>
    <x v="1"/>
  </r>
  <r>
    <x v="9"/>
    <x v="9"/>
    <n v="41700000"/>
    <n v="11358287657"/>
    <n v="302"/>
    <x v="3"/>
    <x v="1"/>
  </r>
  <r>
    <x v="10"/>
    <x v="10"/>
    <n v="65600000"/>
    <n v="15827521495"/>
    <n v="1686"/>
    <x v="3"/>
    <x v="1"/>
  </r>
  <r>
    <x v="11"/>
    <x v="11"/>
    <n v="65600000"/>
    <n v="36145092618"/>
    <n v="2252"/>
    <x v="3"/>
    <x v="1"/>
  </r>
  <r>
    <x v="12"/>
    <x v="12"/>
    <n v="55800000"/>
    <n v="37609551674"/>
    <n v="474"/>
    <x v="0"/>
    <x v="2"/>
  </r>
  <r>
    <x v="13"/>
    <x v="13"/>
    <n v="45500000"/>
    <n v="13400179485"/>
    <n v="1918"/>
    <x v="2"/>
    <x v="2"/>
  </r>
  <r>
    <x v="14"/>
    <x v="14"/>
    <n v="43200000"/>
    <n v="24014102724"/>
    <n v="462"/>
    <x v="0"/>
    <x v="3"/>
  </r>
  <r>
    <x v="15"/>
    <x v="15"/>
    <n v="39400000"/>
    <n v="14391209548"/>
    <n v="582"/>
    <x v="2"/>
    <x v="3"/>
  </r>
  <r>
    <x v="16"/>
    <x v="16"/>
    <n v="48900000"/>
    <n v="28034396603"/>
    <n v="505"/>
    <x v="3"/>
    <x v="3"/>
  </r>
  <r>
    <x v="17"/>
    <x v="17"/>
    <n v="37100000"/>
    <n v="19721474289"/>
    <n v="1781"/>
    <x v="5"/>
    <x v="3"/>
  </r>
  <r>
    <x v="18"/>
    <x v="18"/>
    <n v="55100000"/>
    <n v="12967930243"/>
    <n v="393"/>
    <x v="4"/>
    <x v="4"/>
  </r>
  <r>
    <x v="19"/>
    <x v="19"/>
    <n v="35100000"/>
    <n v="18171683239"/>
    <n v="795"/>
    <x v="5"/>
    <x v="4"/>
  </r>
  <r>
    <x v="20"/>
    <x v="20"/>
    <n v="93800000"/>
    <n v="73296417664"/>
    <n v="977"/>
    <x v="5"/>
    <x v="4"/>
  </r>
  <r>
    <x v="21"/>
    <x v="21"/>
    <n v="36300000"/>
    <n v="16096496089"/>
    <n v="2875"/>
    <x v="4"/>
    <x v="5"/>
  </r>
  <r>
    <x v="22"/>
    <x v="22"/>
    <n v="35300000"/>
    <n v="38339684179"/>
    <n v="765"/>
    <x v="4"/>
    <x v="5"/>
  </r>
  <r>
    <x v="23"/>
    <x v="23"/>
    <n v="73600000"/>
    <n v="23351994944"/>
    <n v="394"/>
    <x v="5"/>
    <x v="5"/>
  </r>
  <r>
    <x v="24"/>
    <x v="24"/>
    <n v="91000000"/>
    <n v="74204846514"/>
    <n v="670"/>
    <x v="5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BD0B24-D11A-A440-B232-4E8CFD7A719C}" name="Сводная таблица18" cacheId="27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 rowHeaderCaption="youtuber    ">
  <location ref="Q1:U32" firstHeaderRow="0" firstDataRow="1" firstDataCol="1"/>
  <pivotFields count="7">
    <pivotField numFmtId="166" subtotalTop="0" showAll="0" defaultSubtotal="0">
      <items count="25">
        <item x="6"/>
        <item x="20"/>
        <item x="24"/>
        <item x="23"/>
        <item x="7"/>
        <item x="11"/>
        <item x="10"/>
        <item x="0"/>
        <item x="12"/>
        <item x="18"/>
        <item x="5"/>
        <item x="16"/>
        <item x="13"/>
        <item x="3"/>
        <item x="14"/>
        <item x="9"/>
        <item x="15"/>
        <item x="1"/>
        <item x="2"/>
        <item x="17"/>
        <item x="21"/>
        <item x="4"/>
        <item x="22"/>
        <item x="19"/>
        <item x="8"/>
      </items>
    </pivotField>
    <pivotField axis="axisRow" subtotalTop="0" showAll="0" defaultSubtotal="0">
      <items count="25">
        <item x="2"/>
        <item x="15"/>
        <item x="9"/>
        <item x="10"/>
        <item x="23"/>
        <item x="11"/>
        <item x="12"/>
        <item x="4"/>
        <item x="5"/>
        <item x="3"/>
        <item x="7"/>
        <item x="14"/>
        <item x="13"/>
        <item x="20"/>
        <item x="24"/>
        <item x="1"/>
        <item x="16"/>
        <item x="17"/>
        <item x="8"/>
        <item x="18"/>
        <item x="6"/>
        <item x="0"/>
        <item x="19"/>
        <item x="22"/>
        <item x="21"/>
      </items>
    </pivotField>
    <pivotField dataField="1" numFmtId="166" subtotalTop="0" showAll="0" defaultSubtotal="0"/>
    <pivotField dataField="1" numFmtId="166" subtotalTop="0" showAll="0" defaultSubtotal="0"/>
    <pivotField dataField="1" numFmtId="166" subtotalTop="0" showAll="0" defaultSubtotal="0"/>
    <pivotField axis="axisRow" subtotalTop="0" multipleItemSelectionAllowed="1" showAll="0" defaultSubtotal="0">
      <items count="6">
        <item x="0"/>
        <item x="4"/>
        <item x="1"/>
        <item x="2"/>
        <item x="3"/>
        <item x="5"/>
      </items>
    </pivotField>
    <pivotField dataField="1" subtotalTop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5"/>
    <field x="1"/>
  </rowFields>
  <rowItems count="31">
    <i>
      <x/>
    </i>
    <i r="1">
      <x v="6"/>
    </i>
    <i r="1">
      <x v="11"/>
    </i>
    <i r="1">
      <x v="15"/>
    </i>
    <i r="1">
      <x v="21"/>
    </i>
    <i>
      <x v="1"/>
    </i>
    <i r="1">
      <x v="19"/>
    </i>
    <i r="1">
      <x v="20"/>
    </i>
    <i r="1">
      <x v="23"/>
    </i>
    <i r="1">
      <x v="24"/>
    </i>
    <i>
      <x v="2"/>
    </i>
    <i r="1">
      <x/>
    </i>
    <i r="1">
      <x v="10"/>
    </i>
    <i>
      <x v="3"/>
    </i>
    <i r="1">
      <x v="1"/>
    </i>
    <i r="1">
      <x v="9"/>
    </i>
    <i r="1">
      <x v="12"/>
    </i>
    <i r="1">
      <x v="18"/>
    </i>
    <i>
      <x v="4"/>
    </i>
    <i r="1">
      <x v="2"/>
    </i>
    <i r="1">
      <x v="3"/>
    </i>
    <i r="1">
      <x v="5"/>
    </i>
    <i r="1">
      <x v="7"/>
    </i>
    <i r="1">
      <x v="8"/>
    </i>
    <i r="1">
      <x v="16"/>
    </i>
    <i>
      <x v="5"/>
    </i>
    <i r="1">
      <x v="4"/>
    </i>
    <i r="1">
      <x v="13"/>
    </i>
    <i r="1">
      <x v="14"/>
    </i>
    <i r="1">
      <x v="17"/>
    </i>
    <i r="1">
      <x v="2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bscribers    " fld="2" baseField="0" baseItem="0"/>
    <dataField name="video views    " fld="3" baseField="0" baseItem="0" numFmtId="166"/>
    <dataField name="video count     " fld="4" baseField="0" baseItem="0"/>
    <dataField name="started   " fld="6" baseField="0" baseItem="0"/>
  </dataFields>
  <formats count="16">
    <format dxfId="0">
      <pivotArea dataOnly="0" outline="0" fieldPosition="0">
        <references count="1">
          <reference field="4294967294" count="1">
            <x v="0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">
      <pivotArea dataOnly="0" outline="0" fieldPosition="0">
        <references count="1">
          <reference field="4294967294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5">
      <pivotArea type="all" dataOnly="0" outline="0" fieldPosition="0"/>
    </format>
    <format dxfId="6">
      <pivotArea outline="0" collapsedLevelsAreSubtotals="1" fieldPosition="0"/>
    </format>
    <format dxfId="7">
      <pivotArea field="5" type="button" dataOnly="0" labelOnly="1" outline="0" axis="axisRow" fieldPosition="0"/>
    </format>
    <format dxfId="8">
      <pivotArea dataOnly="0" labelOnly="1" fieldPosition="0">
        <references count="1">
          <reference field="5" count="0"/>
        </references>
      </pivotArea>
    </format>
    <format dxfId="9">
      <pivotArea dataOnly="0" labelOnly="1" fieldPosition="0">
        <references count="2">
          <reference field="1" count="4">
            <x v="6"/>
            <x v="11"/>
            <x v="15"/>
            <x v="21"/>
          </reference>
          <reference field="5" count="1" selected="0">
            <x v="0"/>
          </reference>
        </references>
      </pivotArea>
    </format>
    <format dxfId="10">
      <pivotArea dataOnly="0" labelOnly="1" fieldPosition="0">
        <references count="2">
          <reference field="1" count="4">
            <x v="19"/>
            <x v="20"/>
            <x v="23"/>
            <x v="24"/>
          </reference>
          <reference field="5" count="1" selected="0">
            <x v="1"/>
          </reference>
        </references>
      </pivotArea>
    </format>
    <format dxfId="11">
      <pivotArea dataOnly="0" labelOnly="1" fieldPosition="0">
        <references count="2">
          <reference field="1" count="2">
            <x v="0"/>
            <x v="10"/>
          </reference>
          <reference field="5" count="1" selected="0">
            <x v="2"/>
          </reference>
        </references>
      </pivotArea>
    </format>
    <format dxfId="12">
      <pivotArea dataOnly="0" labelOnly="1" fieldPosition="0">
        <references count="2">
          <reference field="1" count="4">
            <x v="1"/>
            <x v="9"/>
            <x v="12"/>
            <x v="18"/>
          </reference>
          <reference field="5" count="1" selected="0">
            <x v="3"/>
          </reference>
        </references>
      </pivotArea>
    </format>
    <format dxfId="13">
      <pivotArea dataOnly="0" labelOnly="1" fieldPosition="0">
        <references count="2">
          <reference field="1" count="6">
            <x v="2"/>
            <x v="3"/>
            <x v="5"/>
            <x v="7"/>
            <x v="8"/>
            <x v="16"/>
          </reference>
          <reference field="5" count="1" selected="0">
            <x v="4"/>
          </reference>
        </references>
      </pivotArea>
    </format>
    <format dxfId="14">
      <pivotArea dataOnly="0" labelOnly="1" fieldPosition="0">
        <references count="2">
          <reference field="1" count="5">
            <x v="4"/>
            <x v="13"/>
            <x v="14"/>
            <x v="17"/>
            <x v="22"/>
          </reference>
          <reference field="5" count="1" selected="0">
            <x v="5"/>
          </reference>
        </references>
      </pivotArea>
    </format>
    <format dxfId="1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16427E-B91F-8142-BC93-2CB5A3E921B0}" name="Сводная таблица17" cacheId="27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4">
  <location ref="G3:H29" firstHeaderRow="1" firstDataRow="1" firstDataCol="1"/>
  <pivotFields count="7">
    <pivotField numFmtId="166" showAll="0"/>
    <pivotField axis="axisRow" showAll="0">
      <items count="26">
        <item x="2"/>
        <item x="15"/>
        <item x="9"/>
        <item x="10"/>
        <item x="23"/>
        <item x="11"/>
        <item x="12"/>
        <item x="4"/>
        <item x="5"/>
        <item x="3"/>
        <item x="7"/>
        <item x="14"/>
        <item x="13"/>
        <item x="20"/>
        <item x="24"/>
        <item x="1"/>
        <item x="16"/>
        <item x="17"/>
        <item x="8"/>
        <item x="18"/>
        <item x="6"/>
        <item x="0"/>
        <item x="19"/>
        <item x="22"/>
        <item x="21"/>
        <item t="default"/>
      </items>
    </pivotField>
    <pivotField numFmtId="166" showAll="0"/>
    <pivotField numFmtId="166" showAll="0"/>
    <pivotField dataField="1" numFmtId="166" showAll="0"/>
    <pivotField showAll="0">
      <items count="7">
        <item x="0"/>
        <item x="4"/>
        <item x="1"/>
        <item x="2"/>
        <item x="3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Сумма по полю video count " fld="4" baseField="0" baseItem="0" numFmtId="166"/>
  </dataFields>
  <formats count="2">
    <format dxfId="16">
      <pivotArea outline="0" collapsedLevelsAreSubtotals="1" fieldPosition="0"/>
    </format>
    <format dxfId="17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3EC99A-298E-2345-B04C-E75048D99FC7}" name="Сводная таблица16" cacheId="27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8">
  <location ref="D3:E29" firstHeaderRow="1" firstDataRow="1" firstDataCol="1"/>
  <pivotFields count="7">
    <pivotField numFmtId="166" showAll="0"/>
    <pivotField axis="axisRow" showAll="0">
      <items count="26">
        <item x="2"/>
        <item x="15"/>
        <item x="9"/>
        <item x="10"/>
        <item x="23"/>
        <item x="11"/>
        <item x="12"/>
        <item x="4"/>
        <item x="5"/>
        <item x="3"/>
        <item x="7"/>
        <item x="14"/>
        <item x="13"/>
        <item x="20"/>
        <item x="24"/>
        <item x="1"/>
        <item x="16"/>
        <item x="17"/>
        <item x="8"/>
        <item x="18"/>
        <item x="6"/>
        <item x="0"/>
        <item x="19"/>
        <item x="22"/>
        <item x="21"/>
        <item t="default"/>
      </items>
    </pivotField>
    <pivotField numFmtId="166" showAll="0"/>
    <pivotField dataField="1" numFmtId="166" showAll="0"/>
    <pivotField numFmtId="166" showAll="0"/>
    <pivotField showAll="0">
      <items count="7">
        <item x="0"/>
        <item x="4"/>
        <item x="1"/>
        <item x="2"/>
        <item x="3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Сумма по полю video views " fld="3" baseField="0" baseItem="0" numFmtId="166"/>
  </dataFields>
  <formats count="2">
    <format dxfId="20">
      <pivotArea outline="0" collapsedLevelsAreSubtotals="1" fieldPosition="0"/>
    </format>
    <format dxfId="21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48902-9927-F743-9626-959576C4390E}" name="Сводная таблица15" cacheId="27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6">
  <location ref="A3:B29" firstHeaderRow="1" firstDataRow="1" firstDataCol="1"/>
  <pivotFields count="7">
    <pivotField numFmtId="166" showAll="0"/>
    <pivotField axis="axisRow" showAll="0">
      <items count="26">
        <item x="2"/>
        <item x="15"/>
        <item x="9"/>
        <item x="10"/>
        <item x="23"/>
        <item x="11"/>
        <item x="12"/>
        <item x="4"/>
        <item x="5"/>
        <item x="3"/>
        <item x="7"/>
        <item x="14"/>
        <item x="13"/>
        <item x="20"/>
        <item x="24"/>
        <item x="1"/>
        <item x="16"/>
        <item x="17"/>
        <item x="8"/>
        <item x="18"/>
        <item x="6"/>
        <item x="0"/>
        <item x="19"/>
        <item x="22"/>
        <item x="21"/>
        <item t="default"/>
      </items>
    </pivotField>
    <pivotField dataField="1" numFmtId="166" showAll="0"/>
    <pivotField numFmtId="166" showAll="0"/>
    <pivotField numFmtId="166" showAll="0"/>
    <pivotField showAll="0">
      <items count="7">
        <item x="0"/>
        <item x="4"/>
        <item x="1"/>
        <item x="2"/>
        <item x="3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Сумма по полю subscribers " fld="2" baseField="0" baseItem="0" numFmtId="166"/>
  </dataFields>
  <formats count="2">
    <format dxfId="18">
      <pivotArea outline="0" collapsedLevelsAreSubtotals="1" fieldPosition="0"/>
    </format>
    <format dxfId="19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37E41F-2497-443D-A729-1880D5E18CEC}" autoFormatId="16" applyNumberFormats="0" applyBorderFormats="0" applyFontFormats="0" applyPatternFormats="0" applyAlignmentFormats="0" applyWidthHeightFormats="0">
  <queryTableRefresh nextId="14" unboundColumnsRight="6">
    <queryTableFields count="13">
      <queryTableField id="1" name="rank " tableColumnId="1"/>
      <queryTableField id="2" name="youtuber" tableColumnId="2"/>
      <queryTableField id="3" name="subscribers " tableColumnId="3"/>
      <queryTableField id="4" name="video views " tableColumnId="4"/>
      <queryTableField id="5" name="video count " tableColumnId="5"/>
      <queryTableField id="6" name="category " tableColumnId="6"/>
      <queryTableField id="7" name="started 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started" xr10:uid="{C32B9D03-A561-9B4E-BB70-9401AA292563}" sourceName="started ">
  <pivotTables>
    <pivotTable tabId="35" name="Сводная таблица16"/>
    <pivotTable tabId="35" name="Сводная таблица15"/>
    <pivotTable tabId="35" name="Сводная таблица17"/>
    <pivotTable tabId="36" name="Сводная таблица18"/>
  </pivotTables>
  <data>
    <tabular pivotCacheId="106136416">
      <items count="6">
        <i x="0" s="1"/>
        <i x="1" s="1"/>
        <i x="2" s="1"/>
        <i x="3" s="1"/>
        <i x="4" s="1"/>
        <i x="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category1" xr10:uid="{558C3B29-0081-6C4C-BA0B-99F941CDD6C2}" sourceName="category ">
  <pivotTables>
    <pivotTable tabId="35" name="Сводная таблица16"/>
    <pivotTable tabId="35" name="Сводная таблица15"/>
    <pivotTable tabId="35" name="Сводная таблица17"/>
    <pivotTable tabId="36" name="Сводная таблица18"/>
  </pivotTables>
  <data>
    <tabular pivotCacheId="106136416">
      <items count="6">
        <i x="0" s="1"/>
        <i x="4" s="1"/>
        <i x="1" s="1"/>
        <i x="2" s="1"/>
        <i x="3" s="1"/>
        <i x="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arted  1" xr10:uid="{2CC6AADE-4108-7D48-ADD6-A634378AB4B7}" cache="Срез_started" caption="started " rowHeight="230716"/>
  <slicer name="category  2" xr10:uid="{D8BCD08D-3328-7944-AA07-DA3368A8DDEF}" cache="Срез_category1" caption="category " rowHeight="230716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arted " xr10:uid="{BFEA7859-7CC7-5240-A87C-C8271DD330C6}" cache="Срез_started" caption="started " rowHeight="230716"/>
  <slicer name="category " xr10:uid="{EC033C6B-143A-5042-AF67-26DF3D012DE3}" cache="Срез_category1" caption="category " rowHeight="230716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DDF0B-65CC-42E8-BAB1-82E5FDA67E5B}" name="dataset" displayName="dataset" ref="A1:M101" tableType="queryTable" totalsRowShown="0" dataDxfId="28" dataCellStyle="Финансовый">
  <autoFilter ref="A1:M101" xr:uid="{A96DDF0B-65CC-42E8-BAB1-82E5FDA67E5B}"/>
  <sortState xmlns:xlrd2="http://schemas.microsoft.com/office/spreadsheetml/2017/richdata2" ref="A2:M101">
    <sortCondition descending="1" ref="J1:J101"/>
  </sortState>
  <tableColumns count="13">
    <tableColumn id="1" xr3:uid="{B068DB63-28B2-4981-BE8B-C3A92C3535C2}" uniqueName="1" name="rank " queryTableFieldId="1" dataDxfId="35" dataCellStyle="Финансовый"/>
    <tableColumn id="2" xr3:uid="{D06E0A37-09B5-480B-8B6C-45C78A7F1612}" uniqueName="2" name="youtuber" queryTableFieldId="2" dataDxfId="34" dataCellStyle="Финансовый"/>
    <tableColumn id="3" xr3:uid="{75CC99A8-C1DA-45E4-A0C3-88D373D34BF7}" uniqueName="3" name="subscribers " queryTableFieldId="3" dataDxfId="33" dataCellStyle="Финансовый"/>
    <tableColumn id="4" xr3:uid="{7E8185CA-91FB-4949-9AB8-B2F435CADC87}" uniqueName="4" name="video views " queryTableFieldId="4" dataDxfId="32" dataCellStyle="Финансовый"/>
    <tableColumn id="5" xr3:uid="{3139F739-CDE3-45F6-A11E-A90E8FEDF02A}" uniqueName="5" name="video count " queryTableFieldId="5" dataDxfId="31" dataCellStyle="Финансовый"/>
    <tableColumn id="6" xr3:uid="{A421DE95-50BE-4D37-8E10-72EDE945FE4C}" uniqueName="6" name="category " queryTableFieldId="6" dataDxfId="24" dataCellStyle="Финансовый"/>
    <tableColumn id="7" xr3:uid="{6854E3D0-F7B6-4083-AC7A-3D5A30756915}" uniqueName="7" name="started " queryTableFieldId="7" dataDxfId="22" dataCellStyle="Финансовый"/>
    <tableColumn id="8" xr3:uid="{EDED5F84-2FE8-934C-A386-2E3548C8816A}" uniqueName="8" name="ds.year" queryTableFieldId="8" dataDxfId="23" dataCellStyle="Финансовый"/>
    <tableColumn id="9" xr3:uid="{F41B0004-E167-DC4A-BFE4-34C46E2ED457}" uniqueName="9" name="years.working" queryTableFieldId="9" dataDxfId="30" dataCellStyle="Финансовый">
      <calculatedColumnFormula>dataset[[#This Row],[ds.year]]-dataset[[#This Row],[started ]]</calculatedColumnFormula>
    </tableColumn>
    <tableColumn id="10" xr3:uid="{F36827A6-F0FE-2A48-B61E-8EF288C42D62}" uniqueName="10" name="avr.views.per.video" queryTableFieldId="10" dataDxfId="29" dataCellStyle="Финансовый">
      <calculatedColumnFormula>dataset[[#This Row],[video views ]]/dataset[[#This Row],[video count ]]</calculatedColumnFormula>
    </tableColumn>
    <tableColumn id="11" xr3:uid="{CDBCD916-CC53-E14C-81B9-0CE7A1203568}" uniqueName="11" name="avr.views.subs" queryTableFieldId="11" dataDxfId="27" dataCellStyle="Финансовый">
      <calculatedColumnFormula>dataset[[#This Row],[video views ]]/dataset[[#This Row],[subscribers ]]</calculatedColumnFormula>
    </tableColumn>
    <tableColumn id="12" xr3:uid="{2783273B-154F-484F-8220-336EDA424245}" uniqueName="12" name="avr.sub.n.video" queryTableFieldId="12" dataDxfId="25" dataCellStyle="Финансовый">
      <calculatedColumnFormula>dataset[[#This Row],[video views ]]/dataset[[#This Row],[subscribers ]]/dataset[[#This Row],[video count ]]</calculatedColumnFormula>
    </tableColumn>
    <tableColumn id="13" xr3:uid="{3BA2CDA9-01C9-C545-9828-1021EB368235}" uniqueName="13" name="Столбец1" queryTableFieldId="13" dataDxfId="26" dataCellStyle="Финансовый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microsoft.com/office/2007/relationships/slicer" Target="../slicers/slicer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52BC-A8A7-46C4-AE0A-EFDB0239DD22}">
  <dimension ref="A1:M101"/>
  <sheetViews>
    <sheetView showGridLines="0" zoomScale="80" zoomScaleNormal="80" workbookViewId="0">
      <pane ySplit="1" topLeftCell="A2" activePane="bottomLeft" state="frozen"/>
      <selection pane="bottomLeft" activeCell="L1" sqref="L1"/>
    </sheetView>
  </sheetViews>
  <sheetFormatPr baseColWidth="10" defaultColWidth="8.83203125" defaultRowHeight="15" x14ac:dyDescent="0.2"/>
  <cols>
    <col min="1" max="1" width="7.5" bestFit="1" customWidth="1"/>
    <col min="2" max="2" width="47.6640625" bestFit="1" customWidth="1"/>
    <col min="3" max="3" width="18" customWidth="1"/>
    <col min="4" max="4" width="41.83203125" customWidth="1"/>
    <col min="5" max="5" width="14.1640625" bestFit="1" customWidth="1"/>
    <col min="6" max="6" width="21.1640625" bestFit="1" customWidth="1"/>
    <col min="7" max="7" width="10" bestFit="1" customWidth="1"/>
    <col min="9" max="9" width="14.33203125" bestFit="1" customWidth="1"/>
    <col min="10" max="10" width="19" bestFit="1" customWidth="1"/>
    <col min="11" max="11" width="15.6640625" customWidth="1"/>
    <col min="12" max="12" width="1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124</v>
      </c>
    </row>
    <row r="2" spans="1:13" x14ac:dyDescent="0.2">
      <c r="A2" s="5">
        <v>45</v>
      </c>
      <c r="B2" s="5" t="s">
        <v>58</v>
      </c>
      <c r="C2" s="5">
        <v>45300000</v>
      </c>
      <c r="D2" s="5">
        <v>11412714912</v>
      </c>
      <c r="E2" s="5">
        <v>45</v>
      </c>
      <c r="F2" s="5" t="s">
        <v>8</v>
      </c>
      <c r="G2" s="8">
        <v>2013</v>
      </c>
      <c r="H2" s="5">
        <v>2019</v>
      </c>
      <c r="I2" s="5">
        <f>dataset[[#This Row],[ds.year]]-dataset[[#This Row],[started ]]</f>
        <v>6</v>
      </c>
      <c r="J2" s="5">
        <f>dataset[[#This Row],[video views ]]/dataset[[#This Row],[video count ]]</f>
        <v>253615886.93333334</v>
      </c>
      <c r="K2" s="5">
        <f>dataset[[#This Row],[video views ]]/dataset[[#This Row],[subscribers ]]</f>
        <v>251.9363115231788</v>
      </c>
      <c r="L2" s="7">
        <f>dataset[[#This Row],[video views ]]/dataset[[#This Row],[subscribers ]]/dataset[[#This Row],[video count ]]</f>
        <v>5.5985847005150848</v>
      </c>
      <c r="M2" s="5"/>
    </row>
    <row r="3" spans="1:13" x14ac:dyDescent="0.2">
      <c r="A3" s="5">
        <v>62</v>
      </c>
      <c r="B3" s="5" t="s">
        <v>76</v>
      </c>
      <c r="C3" s="5">
        <v>39000000</v>
      </c>
      <c r="D3" s="5">
        <v>19498773786</v>
      </c>
      <c r="E3" s="5">
        <v>79</v>
      </c>
      <c r="F3" s="5" t="s">
        <v>18</v>
      </c>
      <c r="G3" s="8">
        <v>2005</v>
      </c>
      <c r="H3" s="5">
        <v>2019</v>
      </c>
      <c r="I3" s="5">
        <f>dataset[[#This Row],[ds.year]]-dataset[[#This Row],[started ]]</f>
        <v>14</v>
      </c>
      <c r="J3" s="5">
        <f>dataset[[#This Row],[video views ]]/dataset[[#This Row],[video count ]]</f>
        <v>246819921.34177214</v>
      </c>
      <c r="K3" s="5">
        <f>dataset[[#This Row],[video views ]]/dataset[[#This Row],[subscribers ]]</f>
        <v>499.96855861538461</v>
      </c>
      <c r="L3" s="7">
        <f>dataset[[#This Row],[video views ]]/dataset[[#This Row],[subscribers ]]/dataset[[#This Row],[video count ]]</f>
        <v>6.3287159318403114</v>
      </c>
      <c r="M3" s="5"/>
    </row>
    <row r="4" spans="1:13" x14ac:dyDescent="0.2">
      <c r="A4" s="5">
        <v>52</v>
      </c>
      <c r="B4" s="5" t="s">
        <v>66</v>
      </c>
      <c r="C4" s="5">
        <v>42700000</v>
      </c>
      <c r="D4" s="5">
        <v>23477006711</v>
      </c>
      <c r="E4" s="5">
        <v>113</v>
      </c>
      <c r="F4" s="5" t="s">
        <v>8</v>
      </c>
      <c r="G4" s="8">
        <v>2008</v>
      </c>
      <c r="H4" s="5">
        <v>2019</v>
      </c>
      <c r="I4" s="5">
        <f>dataset[[#This Row],[ds.year]]-dataset[[#This Row],[started ]]</f>
        <v>11</v>
      </c>
      <c r="J4" s="5">
        <f>dataset[[#This Row],[video views ]]/dataset[[#This Row],[video count ]]</f>
        <v>207761121.33628318</v>
      </c>
      <c r="K4" s="5">
        <f>dataset[[#This Row],[video views ]]/dataset[[#This Row],[subscribers ]]</f>
        <v>549.81280353629973</v>
      </c>
      <c r="L4" s="7">
        <f>dataset[[#This Row],[video views ]]/dataset[[#This Row],[subscribers ]]/dataset[[#This Row],[video count ]]</f>
        <v>4.8656000312946874</v>
      </c>
      <c r="M4" s="5"/>
    </row>
    <row r="5" spans="1:13" x14ac:dyDescent="0.2">
      <c r="A5" s="5">
        <v>64</v>
      </c>
      <c r="B5" s="5" t="s">
        <v>78</v>
      </c>
      <c r="C5" s="5">
        <v>38500000</v>
      </c>
      <c r="D5" s="5">
        <v>19328721596</v>
      </c>
      <c r="E5" s="5">
        <v>98</v>
      </c>
      <c r="F5" s="5" t="s">
        <v>8</v>
      </c>
      <c r="G5" s="8">
        <v>2014</v>
      </c>
      <c r="H5" s="5">
        <v>2019</v>
      </c>
      <c r="I5" s="5">
        <f>dataset[[#This Row],[ds.year]]-dataset[[#This Row],[started ]]</f>
        <v>5</v>
      </c>
      <c r="J5" s="5">
        <f>dataset[[#This Row],[video views ]]/dataset[[#This Row],[video count ]]</f>
        <v>197231853.02040815</v>
      </c>
      <c r="K5" s="5">
        <f>dataset[[#This Row],[video views ]]/dataset[[#This Row],[subscribers ]]</f>
        <v>502.04471677922078</v>
      </c>
      <c r="L5" s="7">
        <f>dataset[[#This Row],[video views ]]/dataset[[#This Row],[subscribers ]]/dataset[[#This Row],[video count ]]</f>
        <v>5.1229052732573548</v>
      </c>
      <c r="M5" s="5"/>
    </row>
    <row r="6" spans="1:13" x14ac:dyDescent="0.2">
      <c r="A6" s="5">
        <v>86</v>
      </c>
      <c r="B6" s="5" t="s">
        <v>101</v>
      </c>
      <c r="C6" s="5">
        <v>34700000</v>
      </c>
      <c r="D6" s="5">
        <v>16706459290</v>
      </c>
      <c r="E6" s="5">
        <v>95</v>
      </c>
      <c r="F6" s="5" t="s">
        <v>8</v>
      </c>
      <c r="G6" s="8">
        <v>2006</v>
      </c>
      <c r="H6" s="5">
        <v>2019</v>
      </c>
      <c r="I6" s="5">
        <f>dataset[[#This Row],[ds.year]]-dataset[[#This Row],[started ]]</f>
        <v>13</v>
      </c>
      <c r="J6" s="5">
        <f>dataset[[#This Row],[video views ]]/dataset[[#This Row],[video count ]]</f>
        <v>175857466.21052632</v>
      </c>
      <c r="K6" s="5">
        <f>dataset[[#This Row],[video views ]]/dataset[[#This Row],[subscribers ]]</f>
        <v>481.45415821325651</v>
      </c>
      <c r="L6" s="7">
        <f>dataset[[#This Row],[video views ]]/dataset[[#This Row],[subscribers ]]/dataset[[#This Row],[video count ]]</f>
        <v>5.0679385075079635</v>
      </c>
      <c r="M6" s="5"/>
    </row>
    <row r="7" spans="1:13" x14ac:dyDescent="0.2">
      <c r="A7" s="5">
        <v>3</v>
      </c>
      <c r="B7" s="5" t="s">
        <v>11</v>
      </c>
      <c r="C7" s="5">
        <v>133000000</v>
      </c>
      <c r="D7" s="5">
        <v>126822520940</v>
      </c>
      <c r="E7" s="5">
        <v>751</v>
      </c>
      <c r="F7" s="5" t="s">
        <v>12</v>
      </c>
      <c r="G7" s="8">
        <v>2006</v>
      </c>
      <c r="H7" s="5">
        <v>2019</v>
      </c>
      <c r="I7" s="5">
        <f>dataset[[#This Row],[ds.year]]-dataset[[#This Row],[started ]]</f>
        <v>13</v>
      </c>
      <c r="J7" s="5">
        <f>dataset[[#This Row],[video views ]]/dataset[[#This Row],[video count ]]</f>
        <v>168871532.54327562</v>
      </c>
      <c r="K7" s="5">
        <f>dataset[[#This Row],[video views ]]/dataset[[#This Row],[subscribers ]]</f>
        <v>953.55278902255634</v>
      </c>
      <c r="L7" s="7">
        <f>dataset[[#This Row],[video views ]]/dataset[[#This Row],[subscribers ]]/dataset[[#This Row],[video count ]]</f>
        <v>1.2697107710020723</v>
      </c>
      <c r="M7" s="5"/>
    </row>
    <row r="8" spans="1:13" x14ac:dyDescent="0.2">
      <c r="A8" s="5">
        <v>32</v>
      </c>
      <c r="B8" s="5" t="s">
        <v>44</v>
      </c>
      <c r="C8" s="5">
        <v>51700000</v>
      </c>
      <c r="D8" s="5">
        <v>22733757739</v>
      </c>
      <c r="E8" s="5">
        <v>138</v>
      </c>
      <c r="F8" s="5" t="s">
        <v>8</v>
      </c>
      <c r="G8" s="8">
        <v>2007</v>
      </c>
      <c r="H8" s="5">
        <v>2019</v>
      </c>
      <c r="I8" s="5">
        <f>dataset[[#This Row],[ds.year]]-dataset[[#This Row],[started ]]</f>
        <v>12</v>
      </c>
      <c r="J8" s="5">
        <f>dataset[[#This Row],[video views ]]/dataset[[#This Row],[video count ]]</f>
        <v>164737374.92028984</v>
      </c>
      <c r="K8" s="5">
        <f>dataset[[#This Row],[video views ]]/dataset[[#This Row],[subscribers ]]</f>
        <v>439.7245210638298</v>
      </c>
      <c r="L8" s="7">
        <f>dataset[[#This Row],[video views ]]/dataset[[#This Row],[subscribers ]]/dataset[[#This Row],[video count ]]</f>
        <v>3.1864095729263027</v>
      </c>
      <c r="M8" s="5"/>
    </row>
    <row r="9" spans="1:13" x14ac:dyDescent="0.2">
      <c r="A9" s="5">
        <v>91</v>
      </c>
      <c r="B9" s="5" t="s">
        <v>107</v>
      </c>
      <c r="C9" s="5">
        <v>33300000</v>
      </c>
      <c r="D9" s="5">
        <v>20881421568</v>
      </c>
      <c r="E9" s="5">
        <v>129</v>
      </c>
      <c r="F9" s="5" t="s">
        <v>8</v>
      </c>
      <c r="G9" s="8">
        <v>2011</v>
      </c>
      <c r="H9" s="5">
        <v>2019</v>
      </c>
      <c r="I9" s="5">
        <f>dataset[[#This Row],[ds.year]]-dataset[[#This Row],[started ]]</f>
        <v>8</v>
      </c>
      <c r="J9" s="5">
        <f>dataset[[#This Row],[video views ]]/dataset[[#This Row],[video count ]]</f>
        <v>161871485.02325583</v>
      </c>
      <c r="K9" s="5">
        <f>dataset[[#This Row],[video views ]]/dataset[[#This Row],[subscribers ]]</f>
        <v>627.06971675675675</v>
      </c>
      <c r="L9" s="7">
        <f>dataset[[#This Row],[video views ]]/dataset[[#This Row],[subscribers ]]/dataset[[#This Row],[video count ]]</f>
        <v>4.8610055562539287</v>
      </c>
      <c r="M9" s="5"/>
    </row>
    <row r="10" spans="1:13" x14ac:dyDescent="0.2">
      <c r="A10" s="5">
        <v>84</v>
      </c>
      <c r="B10" s="5" t="s">
        <v>99</v>
      </c>
      <c r="C10" s="5">
        <v>34800000</v>
      </c>
      <c r="D10" s="5">
        <v>20471335787</v>
      </c>
      <c r="E10" s="5">
        <v>137</v>
      </c>
      <c r="F10" s="5" t="s">
        <v>8</v>
      </c>
      <c r="G10" s="8">
        <v>2016</v>
      </c>
      <c r="H10" s="5">
        <v>2019</v>
      </c>
      <c r="I10" s="5">
        <f>dataset[[#This Row],[ds.year]]-dataset[[#This Row],[started ]]</f>
        <v>3</v>
      </c>
      <c r="J10" s="5">
        <f>dataset[[#This Row],[video views ]]/dataset[[#This Row],[video count ]]</f>
        <v>149425808.66423357</v>
      </c>
      <c r="K10" s="5">
        <f>dataset[[#This Row],[video views ]]/dataset[[#This Row],[subscribers ]]</f>
        <v>588.2567754885057</v>
      </c>
      <c r="L10" s="7">
        <f>dataset[[#This Row],[video views ]]/dataset[[#This Row],[subscribers ]]/dataset[[#This Row],[video count ]]</f>
        <v>4.2938450765584362</v>
      </c>
      <c r="M10" s="5"/>
    </row>
    <row r="11" spans="1:13" x14ac:dyDescent="0.2">
      <c r="A11" s="5">
        <v>35</v>
      </c>
      <c r="B11" s="5" t="s">
        <v>48</v>
      </c>
      <c r="C11" s="5">
        <v>51100000</v>
      </c>
      <c r="D11" s="5">
        <v>21549846530</v>
      </c>
      <c r="E11" s="5">
        <v>146</v>
      </c>
      <c r="F11" s="5" t="s">
        <v>8</v>
      </c>
      <c r="G11" s="8">
        <v>2007</v>
      </c>
      <c r="H11" s="5">
        <v>2019</v>
      </c>
      <c r="I11" s="5">
        <f>dataset[[#This Row],[ds.year]]-dataset[[#This Row],[started ]]</f>
        <v>12</v>
      </c>
      <c r="J11" s="5">
        <f>dataset[[#This Row],[video views ]]/dataset[[#This Row],[video count ]]</f>
        <v>147601688.56164384</v>
      </c>
      <c r="K11" s="5">
        <f>dataset[[#This Row],[video views ]]/dataset[[#This Row],[subscribers ]]</f>
        <v>421.71911017612524</v>
      </c>
      <c r="L11" s="7">
        <f>dataset[[#This Row],[video views ]]/dataset[[#This Row],[subscribers ]]/dataset[[#This Row],[video count ]]</f>
        <v>2.8884870560008578</v>
      </c>
      <c r="M11" s="5"/>
    </row>
    <row r="12" spans="1:13" x14ac:dyDescent="0.2">
      <c r="A12" s="5">
        <v>13</v>
      </c>
      <c r="B12" s="5" t="s">
        <v>25</v>
      </c>
      <c r="C12" s="5">
        <v>80900000</v>
      </c>
      <c r="D12" s="5">
        <v>62444514631</v>
      </c>
      <c r="E12" s="5">
        <v>443</v>
      </c>
      <c r="F12" s="5" t="s">
        <v>18</v>
      </c>
      <c r="G12" s="8">
        <v>2018</v>
      </c>
      <c r="H12" s="5">
        <v>2019</v>
      </c>
      <c r="I12" s="5">
        <f>dataset[[#This Row],[ds.year]]-dataset[[#This Row],[started ]]</f>
        <v>1</v>
      </c>
      <c r="J12" s="5">
        <f>dataset[[#This Row],[video views ]]/dataset[[#This Row],[video count ]]</f>
        <v>140958272.3047404</v>
      </c>
      <c r="K12" s="5">
        <f>dataset[[#This Row],[video views ]]/dataset[[#This Row],[subscribers ]]</f>
        <v>771.87286317676148</v>
      </c>
      <c r="L12" s="7">
        <f>dataset[[#This Row],[video views ]]/dataset[[#This Row],[subscribers ]]/dataset[[#This Row],[video count ]]</f>
        <v>1.7423766663132314</v>
      </c>
      <c r="M12" s="5"/>
    </row>
    <row r="13" spans="1:13" x14ac:dyDescent="0.2">
      <c r="A13" s="5">
        <v>41</v>
      </c>
      <c r="B13" s="5" t="s">
        <v>54</v>
      </c>
      <c r="C13" s="5">
        <v>46200000</v>
      </c>
      <c r="D13" s="5">
        <v>24711297896</v>
      </c>
      <c r="E13" s="5">
        <v>189</v>
      </c>
      <c r="F13" s="5" t="s">
        <v>8</v>
      </c>
      <c r="G13" s="8">
        <v>2006</v>
      </c>
      <c r="H13" s="5">
        <v>2019</v>
      </c>
      <c r="I13" s="5">
        <f>dataset[[#This Row],[ds.year]]-dataset[[#This Row],[started ]]</f>
        <v>13</v>
      </c>
      <c r="J13" s="5">
        <f>dataset[[#This Row],[video views ]]/dataset[[#This Row],[video count ]]</f>
        <v>130747607.91534391</v>
      </c>
      <c r="K13" s="5">
        <f>dataset[[#This Row],[video views ]]/dataset[[#This Row],[subscribers ]]</f>
        <v>534.87657783549787</v>
      </c>
      <c r="L13" s="7">
        <f>dataset[[#This Row],[video views ]]/dataset[[#This Row],[subscribers ]]/dataset[[#This Row],[video count ]]</f>
        <v>2.8300348033624227</v>
      </c>
      <c r="M13" s="5"/>
    </row>
    <row r="14" spans="1:13" x14ac:dyDescent="0.2">
      <c r="A14" s="5">
        <v>79</v>
      </c>
      <c r="B14" s="5" t="s">
        <v>94</v>
      </c>
      <c r="C14" s="5">
        <v>35700000</v>
      </c>
      <c r="D14" s="5">
        <v>20238289703</v>
      </c>
      <c r="E14" s="5">
        <v>163</v>
      </c>
      <c r="F14" s="5" t="s">
        <v>8</v>
      </c>
      <c r="G14" s="8">
        <v>2006</v>
      </c>
      <c r="H14" s="5">
        <v>2019</v>
      </c>
      <c r="I14" s="5">
        <f>dataset[[#This Row],[ds.year]]-dataset[[#This Row],[started ]]</f>
        <v>13</v>
      </c>
      <c r="J14" s="5">
        <f>dataset[[#This Row],[video views ]]/dataset[[#This Row],[video count ]]</f>
        <v>124161286.52147239</v>
      </c>
      <c r="K14" s="5">
        <f>dataset[[#This Row],[video views ]]/dataset[[#This Row],[subscribers ]]</f>
        <v>566.89887123249298</v>
      </c>
      <c r="L14" s="7">
        <f>dataset[[#This Row],[video views ]]/dataset[[#This Row],[subscribers ]]/dataset[[#This Row],[video count ]]</f>
        <v>3.4779071854754169</v>
      </c>
      <c r="M14" s="5"/>
    </row>
    <row r="15" spans="1:13" x14ac:dyDescent="0.2">
      <c r="A15" s="5">
        <v>18</v>
      </c>
      <c r="B15" s="5" t="s">
        <v>30</v>
      </c>
      <c r="C15" s="5">
        <v>68400000</v>
      </c>
      <c r="D15" s="5">
        <v>27701817623</v>
      </c>
      <c r="E15" s="5">
        <v>243</v>
      </c>
      <c r="F15" s="5" t="s">
        <v>8</v>
      </c>
      <c r="G15" s="8">
        <v>2007</v>
      </c>
      <c r="H15" s="5">
        <v>2019</v>
      </c>
      <c r="I15" s="5">
        <f>dataset[[#This Row],[ds.year]]-dataset[[#This Row],[started ]]</f>
        <v>12</v>
      </c>
      <c r="J15" s="5">
        <f>dataset[[#This Row],[video views ]]/dataset[[#This Row],[video count ]]</f>
        <v>113999249.47736625</v>
      </c>
      <c r="K15" s="5">
        <f>dataset[[#This Row],[video views ]]/dataset[[#This Row],[subscribers ]]</f>
        <v>404.99733366959066</v>
      </c>
      <c r="L15" s="7">
        <f>dataset[[#This Row],[video views ]]/dataset[[#This Row],[subscribers ]]/dataset[[#This Row],[video count ]]</f>
        <v>1.6666556941135418</v>
      </c>
      <c r="M15" s="5"/>
    </row>
    <row r="16" spans="1:13" x14ac:dyDescent="0.2">
      <c r="A16" s="5">
        <v>33</v>
      </c>
      <c r="B16" s="5" t="s">
        <v>45</v>
      </c>
      <c r="C16" s="5">
        <v>51600000</v>
      </c>
      <c r="D16" s="5">
        <v>26988082012</v>
      </c>
      <c r="E16" s="5">
        <v>240</v>
      </c>
      <c r="F16" s="5" t="s">
        <v>8</v>
      </c>
      <c r="G16" s="8">
        <v>2006</v>
      </c>
      <c r="H16" s="5">
        <v>2019</v>
      </c>
      <c r="I16" s="5">
        <f>dataset[[#This Row],[ds.year]]-dataset[[#This Row],[started ]]</f>
        <v>13</v>
      </c>
      <c r="J16" s="5">
        <f>dataset[[#This Row],[video views ]]/dataset[[#This Row],[video count ]]</f>
        <v>112450341.71666667</v>
      </c>
      <c r="K16" s="5">
        <f>dataset[[#This Row],[video views ]]/dataset[[#This Row],[subscribers ]]</f>
        <v>523.02484519379846</v>
      </c>
      <c r="L16" s="7">
        <f>dataset[[#This Row],[video views ]]/dataset[[#This Row],[subscribers ]]/dataset[[#This Row],[video count ]]</f>
        <v>2.1792701883074934</v>
      </c>
      <c r="M16" s="5"/>
    </row>
    <row r="17" spans="1:13" x14ac:dyDescent="0.2">
      <c r="A17" s="5">
        <v>10</v>
      </c>
      <c r="B17" s="5" t="s">
        <v>21</v>
      </c>
      <c r="C17" s="5">
        <v>91000000</v>
      </c>
      <c r="D17" s="5">
        <v>74204846514</v>
      </c>
      <c r="E17" s="5">
        <v>670</v>
      </c>
      <c r="F17" s="5" t="s">
        <v>20</v>
      </c>
      <c r="G17" s="8">
        <v>2016</v>
      </c>
      <c r="H17" s="5">
        <v>2019</v>
      </c>
      <c r="I17" s="5">
        <f>dataset[[#This Row],[ds.year]]-dataset[[#This Row],[started ]]</f>
        <v>3</v>
      </c>
      <c r="J17" s="5">
        <f>dataset[[#This Row],[video views ]]/dataset[[#This Row],[video count ]]</f>
        <v>110753502.25970149</v>
      </c>
      <c r="K17" s="5">
        <f>dataset[[#This Row],[video views ]]/dataset[[#This Row],[subscribers ]]</f>
        <v>815.43787378021977</v>
      </c>
      <c r="L17" s="7">
        <f>dataset[[#This Row],[video views ]]/dataset[[#This Row],[subscribers ]]/dataset[[#This Row],[video count ]]</f>
        <v>1.2170714534033131</v>
      </c>
      <c r="M17" s="5"/>
    </row>
    <row r="18" spans="1:13" x14ac:dyDescent="0.2">
      <c r="A18" s="5">
        <v>80</v>
      </c>
      <c r="B18" s="5" t="s">
        <v>95</v>
      </c>
      <c r="C18" s="5">
        <v>35500000</v>
      </c>
      <c r="D18" s="5">
        <v>22591879625</v>
      </c>
      <c r="E18" s="5">
        <v>269</v>
      </c>
      <c r="F18" s="5" t="s">
        <v>20</v>
      </c>
      <c r="G18" s="8">
        <v>2005</v>
      </c>
      <c r="H18" s="5">
        <v>2019</v>
      </c>
      <c r="I18" s="5">
        <f>dataset[[#This Row],[ds.year]]-dataset[[#This Row],[started ]]</f>
        <v>14</v>
      </c>
      <c r="J18" s="5">
        <f>dataset[[#This Row],[video views ]]/dataset[[#This Row],[video count ]]</f>
        <v>83984682.62081784</v>
      </c>
      <c r="K18" s="5">
        <f>dataset[[#This Row],[video views ]]/dataset[[#This Row],[subscribers ]]</f>
        <v>636.39097535211272</v>
      </c>
      <c r="L18" s="7">
        <f>dataset[[#This Row],[video views ]]/dataset[[#This Row],[subscribers ]]/dataset[[#This Row],[video count ]]</f>
        <v>2.3657657076286718</v>
      </c>
      <c r="M18" s="5"/>
    </row>
    <row r="19" spans="1:13" x14ac:dyDescent="0.2">
      <c r="A19" s="5">
        <v>71</v>
      </c>
      <c r="B19" s="5" t="s">
        <v>85</v>
      </c>
      <c r="C19" s="5">
        <v>36800000</v>
      </c>
      <c r="D19" s="5">
        <v>9439987125</v>
      </c>
      <c r="E19" s="5">
        <v>114</v>
      </c>
      <c r="F19" s="5" t="s">
        <v>8</v>
      </c>
      <c r="G19" s="8">
        <v>2015</v>
      </c>
      <c r="H19" s="5">
        <v>2019</v>
      </c>
      <c r="I19" s="5">
        <f>dataset[[#This Row],[ds.year]]-dataset[[#This Row],[started ]]</f>
        <v>4</v>
      </c>
      <c r="J19" s="5">
        <f>dataset[[#This Row],[video views ]]/dataset[[#This Row],[video count ]]</f>
        <v>82806904.605263159</v>
      </c>
      <c r="K19" s="5">
        <f>dataset[[#This Row],[video views ]]/dataset[[#This Row],[subscribers ]]</f>
        <v>256.52138926630437</v>
      </c>
      <c r="L19" s="7">
        <f>dataset[[#This Row],[video views ]]/dataset[[#This Row],[subscribers ]]/dataset[[#This Row],[video count ]]</f>
        <v>2.2501876251430208</v>
      </c>
      <c r="M19" s="5"/>
    </row>
    <row r="20" spans="1:13" x14ac:dyDescent="0.2">
      <c r="A20" s="5">
        <v>28</v>
      </c>
      <c r="B20" s="5" t="s">
        <v>40</v>
      </c>
      <c r="C20" s="5">
        <v>55800000</v>
      </c>
      <c r="D20" s="5">
        <v>37609551674</v>
      </c>
      <c r="E20" s="5">
        <v>474</v>
      </c>
      <c r="F20" s="5" t="s">
        <v>12</v>
      </c>
      <c r="G20" s="8">
        <v>2013</v>
      </c>
      <c r="H20" s="5">
        <v>2019</v>
      </c>
      <c r="I20" s="5">
        <f>dataset[[#This Row],[ds.year]]-dataset[[#This Row],[started ]]</f>
        <v>6</v>
      </c>
      <c r="J20" s="5">
        <f>dataset[[#This Row],[video views ]]/dataset[[#This Row],[video count ]]</f>
        <v>79345045.725738391</v>
      </c>
      <c r="K20" s="5">
        <f>dataset[[#This Row],[video views ]]/dataset[[#This Row],[subscribers ]]</f>
        <v>674.00630240143369</v>
      </c>
      <c r="L20" s="7">
        <f>dataset[[#This Row],[video views ]]/dataset[[#This Row],[subscribers ]]/dataset[[#This Row],[video count ]]</f>
        <v>1.4219542244755985</v>
      </c>
      <c r="M20" s="5"/>
    </row>
    <row r="21" spans="1:13" x14ac:dyDescent="0.2">
      <c r="A21" s="5">
        <v>70</v>
      </c>
      <c r="B21" s="5" t="s">
        <v>84</v>
      </c>
      <c r="C21" s="5">
        <v>37000000</v>
      </c>
      <c r="D21" s="5">
        <v>12395170322</v>
      </c>
      <c r="E21" s="5">
        <v>157</v>
      </c>
      <c r="F21" s="5" t="s">
        <v>8</v>
      </c>
      <c r="G21" s="8">
        <v>2010</v>
      </c>
      <c r="H21" s="5">
        <v>2019</v>
      </c>
      <c r="I21" s="5">
        <f>dataset[[#This Row],[ds.year]]-dataset[[#This Row],[started ]]</f>
        <v>9</v>
      </c>
      <c r="J21" s="5">
        <f>dataset[[#This Row],[video views ]]/dataset[[#This Row],[video count ]]</f>
        <v>78950129.439490452</v>
      </c>
      <c r="K21" s="5">
        <f>dataset[[#This Row],[video views ]]/dataset[[#This Row],[subscribers ]]</f>
        <v>335.00460329729731</v>
      </c>
      <c r="L21" s="7">
        <f>dataset[[#This Row],[video views ]]/dataset[[#This Row],[subscribers ]]/dataset[[#This Row],[video count ]]</f>
        <v>2.1337872821483903</v>
      </c>
      <c r="M21" s="5"/>
    </row>
    <row r="22" spans="1:13" x14ac:dyDescent="0.2">
      <c r="A22" s="5">
        <v>88</v>
      </c>
      <c r="B22" s="5" t="s">
        <v>104</v>
      </c>
      <c r="C22" s="5">
        <v>34500000</v>
      </c>
      <c r="D22" s="5">
        <v>14403267858</v>
      </c>
      <c r="E22" s="5">
        <v>186</v>
      </c>
      <c r="F22" s="5" t="s">
        <v>62</v>
      </c>
      <c r="G22" s="8">
        <v>2017</v>
      </c>
      <c r="H22" s="5">
        <v>2019</v>
      </c>
      <c r="I22" s="5">
        <f>dataset[[#This Row],[ds.year]]-dataset[[#This Row],[started ]]</f>
        <v>2</v>
      </c>
      <c r="J22" s="5">
        <f>dataset[[#This Row],[video views ]]/dataset[[#This Row],[video count ]]</f>
        <v>77436923.967741936</v>
      </c>
      <c r="K22" s="5">
        <f>dataset[[#This Row],[video views ]]/dataset[[#This Row],[subscribers ]]</f>
        <v>417.4860248695652</v>
      </c>
      <c r="L22" s="7">
        <f>dataset[[#This Row],[video views ]]/dataset[[#This Row],[subscribers ]]/dataset[[#This Row],[video count ]]</f>
        <v>2.244548520804114</v>
      </c>
      <c r="M22" s="5"/>
    </row>
    <row r="23" spans="1:13" x14ac:dyDescent="0.2">
      <c r="A23" s="5">
        <v>8</v>
      </c>
      <c r="B23" s="5" t="s">
        <v>19</v>
      </c>
      <c r="C23" s="5">
        <v>93800000</v>
      </c>
      <c r="D23" s="5">
        <v>73296417664</v>
      </c>
      <c r="E23" s="5">
        <v>977</v>
      </c>
      <c r="F23" s="5" t="s">
        <v>20</v>
      </c>
      <c r="G23" s="8">
        <v>2015</v>
      </c>
      <c r="H23" s="5">
        <v>2019</v>
      </c>
      <c r="I23" s="5">
        <f>dataset[[#This Row],[ds.year]]-dataset[[#This Row],[started ]]</f>
        <v>4</v>
      </c>
      <c r="J23" s="5">
        <f>dataset[[#This Row],[video views ]]/dataset[[#This Row],[video count ]]</f>
        <v>75021921.866939604</v>
      </c>
      <c r="K23" s="5">
        <f>dataset[[#This Row],[video views ]]/dataset[[#This Row],[subscribers ]]</f>
        <v>781.41170217484012</v>
      </c>
      <c r="L23" s="7">
        <f>dataset[[#This Row],[video views ]]/dataset[[#This Row],[subscribers ]]/dataset[[#This Row],[video count ]]</f>
        <v>0.7998072693703584</v>
      </c>
      <c r="M23" s="5"/>
    </row>
    <row r="24" spans="1:13" x14ac:dyDescent="0.2">
      <c r="A24" s="5">
        <v>100</v>
      </c>
      <c r="B24" s="5" t="s">
        <v>116</v>
      </c>
      <c r="C24" s="5">
        <v>32200000</v>
      </c>
      <c r="D24" s="5">
        <v>9115577588</v>
      </c>
      <c r="E24" s="5">
        <v>122</v>
      </c>
      <c r="F24" s="5" t="s">
        <v>8</v>
      </c>
      <c r="G24" s="8">
        <v>2014</v>
      </c>
      <c r="H24" s="5">
        <v>2019</v>
      </c>
      <c r="I24" s="5">
        <f>dataset[[#This Row],[ds.year]]-dataset[[#This Row],[started ]]</f>
        <v>5</v>
      </c>
      <c r="J24" s="5">
        <f>dataset[[#This Row],[video views ]]/dataset[[#This Row],[video count ]]</f>
        <v>74717849.08196722</v>
      </c>
      <c r="K24" s="5">
        <f>dataset[[#This Row],[video views ]]/dataset[[#This Row],[subscribers ]]</f>
        <v>283.09247167701864</v>
      </c>
      <c r="L24" s="7">
        <f>dataset[[#This Row],[video views ]]/dataset[[#This Row],[subscribers ]]/dataset[[#This Row],[video count ]]</f>
        <v>2.3204300957132675</v>
      </c>
      <c r="M24" s="5"/>
    </row>
    <row r="25" spans="1:13" x14ac:dyDescent="0.2">
      <c r="A25" s="5">
        <v>89</v>
      </c>
      <c r="B25" s="5" t="s">
        <v>105</v>
      </c>
      <c r="C25" s="5">
        <v>33900000</v>
      </c>
      <c r="D25" s="5">
        <v>35216710205</v>
      </c>
      <c r="E25" s="5">
        <v>587</v>
      </c>
      <c r="F25" s="5" t="s">
        <v>12</v>
      </c>
      <c r="G25" s="8">
        <v>2006</v>
      </c>
      <c r="H25" s="5">
        <v>2019</v>
      </c>
      <c r="I25" s="5">
        <f>dataset[[#This Row],[ds.year]]-dataset[[#This Row],[started ]]</f>
        <v>13</v>
      </c>
      <c r="J25" s="5">
        <f>dataset[[#This Row],[video views ]]/dataset[[#This Row],[video count ]]</f>
        <v>59994395.579216354</v>
      </c>
      <c r="K25" s="5">
        <f>dataset[[#This Row],[video views ]]/dataset[[#This Row],[subscribers ]]</f>
        <v>1038.84100899705</v>
      </c>
      <c r="L25" s="7">
        <f>dataset[[#This Row],[video views ]]/dataset[[#This Row],[subscribers ]]/dataset[[#This Row],[video count ]]</f>
        <v>1.7697461822777685</v>
      </c>
      <c r="M25" s="5"/>
    </row>
    <row r="26" spans="1:13" x14ac:dyDescent="0.2">
      <c r="A26" s="5">
        <v>16</v>
      </c>
      <c r="B26" s="5" t="s">
        <v>28</v>
      </c>
      <c r="C26" s="5">
        <v>73600000</v>
      </c>
      <c r="D26" s="5">
        <v>23351994944</v>
      </c>
      <c r="E26" s="5">
        <v>394</v>
      </c>
      <c r="F26" s="5" t="s">
        <v>20</v>
      </c>
      <c r="G26" s="8">
        <v>2016</v>
      </c>
      <c r="H26" s="5">
        <v>2019</v>
      </c>
      <c r="I26" s="5">
        <f>dataset[[#This Row],[ds.year]]-dataset[[#This Row],[started ]]</f>
        <v>3</v>
      </c>
      <c r="J26" s="5">
        <f>dataset[[#This Row],[video views ]]/dataset[[#This Row],[video count ]]</f>
        <v>59269022.700507611</v>
      </c>
      <c r="K26" s="5">
        <f>dataset[[#This Row],[video views ]]/dataset[[#This Row],[subscribers ]]</f>
        <v>317.28253999999998</v>
      </c>
      <c r="L26" s="7">
        <f>dataset[[#This Row],[video views ]]/dataset[[#This Row],[subscribers ]]/dataset[[#This Row],[video count ]]</f>
        <v>0.80528563451776647</v>
      </c>
      <c r="M26" s="5"/>
    </row>
    <row r="27" spans="1:13" x14ac:dyDescent="0.2">
      <c r="A27" s="5">
        <v>40</v>
      </c>
      <c r="B27" s="5" t="s">
        <v>53</v>
      </c>
      <c r="C27" s="5">
        <v>48900000</v>
      </c>
      <c r="D27" s="5">
        <v>28034396603</v>
      </c>
      <c r="E27" s="5">
        <v>505</v>
      </c>
      <c r="F27" s="5" t="s">
        <v>8</v>
      </c>
      <c r="G27" s="8">
        <v>2014</v>
      </c>
      <c r="H27" s="5">
        <v>2019</v>
      </c>
      <c r="I27" s="5">
        <f>dataset[[#This Row],[ds.year]]-dataset[[#This Row],[started ]]</f>
        <v>5</v>
      </c>
      <c r="J27" s="5">
        <f>dataset[[#This Row],[video views ]]/dataset[[#This Row],[video count ]]</f>
        <v>55513656.639603958</v>
      </c>
      <c r="K27" s="5">
        <f>dataset[[#This Row],[video views ]]/dataset[[#This Row],[subscribers ]]</f>
        <v>573.30054402862982</v>
      </c>
      <c r="L27" s="7">
        <f>dataset[[#This Row],[video views ]]/dataset[[#This Row],[subscribers ]]/dataset[[#This Row],[video count ]]</f>
        <v>1.1352486020368908</v>
      </c>
      <c r="M27" s="5"/>
    </row>
    <row r="28" spans="1:13" x14ac:dyDescent="0.2">
      <c r="A28" s="5">
        <v>51</v>
      </c>
      <c r="B28" s="5" t="s">
        <v>65</v>
      </c>
      <c r="C28" s="5">
        <v>43200000</v>
      </c>
      <c r="D28" s="5">
        <v>24014102724</v>
      </c>
      <c r="E28" s="5">
        <v>462</v>
      </c>
      <c r="F28" s="5" t="s">
        <v>12</v>
      </c>
      <c r="G28" s="8">
        <v>2014</v>
      </c>
      <c r="H28" s="5">
        <v>2019</v>
      </c>
      <c r="I28" s="5">
        <f>dataset[[#This Row],[ds.year]]-dataset[[#This Row],[started ]]</f>
        <v>5</v>
      </c>
      <c r="J28" s="5">
        <f>dataset[[#This Row],[video views ]]/dataset[[#This Row],[video count ]]</f>
        <v>51978577.324675322</v>
      </c>
      <c r="K28" s="5">
        <f>dataset[[#This Row],[video views ]]/dataset[[#This Row],[subscribers ]]</f>
        <v>555.88200749999999</v>
      </c>
      <c r="L28" s="7">
        <f>dataset[[#This Row],[video views ]]/dataset[[#This Row],[subscribers ]]/dataset[[#This Row],[video count ]]</f>
        <v>1.2032078084415585</v>
      </c>
      <c r="M28" s="5"/>
    </row>
    <row r="29" spans="1:13" x14ac:dyDescent="0.2">
      <c r="A29" s="5">
        <v>81</v>
      </c>
      <c r="B29" s="5" t="s">
        <v>96</v>
      </c>
      <c r="C29" s="5">
        <v>35300000</v>
      </c>
      <c r="D29" s="5">
        <v>38339684179</v>
      </c>
      <c r="E29" s="5">
        <v>765</v>
      </c>
      <c r="F29" s="5" t="s">
        <v>18</v>
      </c>
      <c r="G29" s="8">
        <v>2016</v>
      </c>
      <c r="H29" s="5">
        <v>2019</v>
      </c>
      <c r="I29" s="5">
        <f>dataset[[#This Row],[ds.year]]-dataset[[#This Row],[started ]]</f>
        <v>3</v>
      </c>
      <c r="J29" s="5">
        <f>dataset[[#This Row],[video views ]]/dataset[[#This Row],[video count ]]</f>
        <v>50117234.220915034</v>
      </c>
      <c r="K29" s="5">
        <f>dataset[[#This Row],[video views ]]/dataset[[#This Row],[subscribers ]]</f>
        <v>1086.1100333994334</v>
      </c>
      <c r="L29" s="7">
        <f>dataset[[#This Row],[video views ]]/dataset[[#This Row],[subscribers ]]/dataset[[#This Row],[video count ]]</f>
        <v>1.4197516776463182</v>
      </c>
      <c r="M29" s="5"/>
    </row>
    <row r="30" spans="1:13" x14ac:dyDescent="0.2">
      <c r="A30" s="5">
        <v>25</v>
      </c>
      <c r="B30" s="5" t="s">
        <v>37</v>
      </c>
      <c r="C30" s="5">
        <v>57400000</v>
      </c>
      <c r="D30" s="5">
        <v>14219518587</v>
      </c>
      <c r="E30" s="5">
        <v>287</v>
      </c>
      <c r="F30" s="5" t="s">
        <v>23</v>
      </c>
      <c r="G30" s="8">
        <v>2009</v>
      </c>
      <c r="H30" s="5">
        <v>2019</v>
      </c>
      <c r="I30" s="5">
        <f>dataset[[#This Row],[ds.year]]-dataset[[#This Row],[started ]]</f>
        <v>10</v>
      </c>
      <c r="J30" s="5">
        <f>dataset[[#This Row],[video views ]]/dataset[[#This Row],[video count ]]</f>
        <v>49545360.930313587</v>
      </c>
      <c r="K30" s="5">
        <f>dataset[[#This Row],[video views ]]/dataset[[#This Row],[subscribers ]]</f>
        <v>247.72680465156793</v>
      </c>
      <c r="L30" s="7">
        <f>dataset[[#This Row],[video views ]]/dataset[[#This Row],[subscribers ]]/dataset[[#This Row],[video count ]]</f>
        <v>0.86315959808908682</v>
      </c>
      <c r="M30" s="5"/>
    </row>
    <row r="31" spans="1:13" x14ac:dyDescent="0.2">
      <c r="A31" s="5">
        <v>74</v>
      </c>
      <c r="B31" s="5" t="s">
        <v>89</v>
      </c>
      <c r="C31" s="5">
        <v>36200000</v>
      </c>
      <c r="D31" s="5">
        <v>19516597967</v>
      </c>
      <c r="E31" s="5">
        <v>409</v>
      </c>
      <c r="F31" s="5" t="s">
        <v>8</v>
      </c>
      <c r="G31" s="8">
        <v>2011</v>
      </c>
      <c r="H31" s="5">
        <v>2019</v>
      </c>
      <c r="I31" s="5">
        <f>dataset[[#This Row],[ds.year]]-dataset[[#This Row],[started ]]</f>
        <v>8</v>
      </c>
      <c r="J31" s="5">
        <f>dataset[[#This Row],[video views ]]/dataset[[#This Row],[video count ]]</f>
        <v>47717843.440097801</v>
      </c>
      <c r="K31" s="5">
        <f>dataset[[#This Row],[video views ]]/dataset[[#This Row],[subscribers ]]</f>
        <v>539.13254052486184</v>
      </c>
      <c r="L31" s="7">
        <f>dataset[[#This Row],[video views ]]/dataset[[#This Row],[subscribers ]]/dataset[[#This Row],[video count ]]</f>
        <v>1.3181724707209337</v>
      </c>
      <c r="M31" s="5"/>
    </row>
    <row r="32" spans="1:13" x14ac:dyDescent="0.2">
      <c r="A32" s="5">
        <v>39</v>
      </c>
      <c r="B32" s="5" t="s">
        <v>52</v>
      </c>
      <c r="C32" s="5">
        <v>49300000</v>
      </c>
      <c r="D32" s="5">
        <v>47232834583</v>
      </c>
      <c r="E32" s="5">
        <v>1222</v>
      </c>
      <c r="F32" s="5" t="s">
        <v>8</v>
      </c>
      <c r="G32" s="8">
        <v>2011</v>
      </c>
      <c r="H32" s="5">
        <v>2019</v>
      </c>
      <c r="I32" s="5">
        <f>dataset[[#This Row],[ds.year]]-dataset[[#This Row],[started ]]</f>
        <v>8</v>
      </c>
      <c r="J32" s="5">
        <f>dataset[[#This Row],[video views ]]/dataset[[#This Row],[video count ]]</f>
        <v>38652074.126841247</v>
      </c>
      <c r="K32" s="5">
        <f>dataset[[#This Row],[video views ]]/dataset[[#This Row],[subscribers ]]</f>
        <v>958.06966699797158</v>
      </c>
      <c r="L32" s="7">
        <f>dataset[[#This Row],[video views ]]/dataset[[#This Row],[subscribers ]]/dataset[[#This Row],[video count ]]</f>
        <v>0.78401773076757086</v>
      </c>
      <c r="M32" s="5"/>
    </row>
    <row r="33" spans="1:13" x14ac:dyDescent="0.2">
      <c r="A33" s="5">
        <v>54</v>
      </c>
      <c r="B33" s="5" t="s">
        <v>68</v>
      </c>
      <c r="C33" s="5">
        <v>41700000</v>
      </c>
      <c r="D33" s="5">
        <v>11358287657</v>
      </c>
      <c r="E33" s="5">
        <v>302</v>
      </c>
      <c r="F33" s="5" t="s">
        <v>8</v>
      </c>
      <c r="G33" s="8">
        <v>2012</v>
      </c>
      <c r="H33" s="5">
        <v>2019</v>
      </c>
      <c r="I33" s="5">
        <f>dataset[[#This Row],[ds.year]]-dataset[[#This Row],[started ]]</f>
        <v>7</v>
      </c>
      <c r="J33" s="5">
        <f>dataset[[#This Row],[video views ]]/dataset[[#This Row],[video count ]]</f>
        <v>37610224.029801324</v>
      </c>
      <c r="K33" s="5">
        <f>dataset[[#This Row],[video views ]]/dataset[[#This Row],[subscribers ]]</f>
        <v>272.38099896882494</v>
      </c>
      <c r="L33" s="7">
        <f>dataset[[#This Row],[video views ]]/dataset[[#This Row],[subscribers ]]/dataset[[#This Row],[video count ]]</f>
        <v>0.90192383764511574</v>
      </c>
      <c r="M33" s="5"/>
    </row>
    <row r="34" spans="1:13" x14ac:dyDescent="0.2">
      <c r="A34" s="5">
        <v>49</v>
      </c>
      <c r="B34" s="5" t="s">
        <v>63</v>
      </c>
      <c r="C34" s="5">
        <v>43200000</v>
      </c>
      <c r="D34" s="5">
        <v>4702061823</v>
      </c>
      <c r="E34" s="5">
        <v>136</v>
      </c>
      <c r="F34" s="5" t="s">
        <v>18</v>
      </c>
      <c r="G34" s="8">
        <v>2011</v>
      </c>
      <c r="H34" s="5">
        <v>2019</v>
      </c>
      <c r="I34" s="5">
        <f>dataset[[#This Row],[ds.year]]-dataset[[#This Row],[started ]]</f>
        <v>8</v>
      </c>
      <c r="J34" s="5">
        <f>dataset[[#This Row],[video views ]]/dataset[[#This Row],[video count ]]</f>
        <v>34573983.992647059</v>
      </c>
      <c r="K34" s="5">
        <f>dataset[[#This Row],[video views ]]/dataset[[#This Row],[subscribers ]]</f>
        <v>108.84402368055555</v>
      </c>
      <c r="L34" s="7">
        <f>dataset[[#This Row],[video views ]]/dataset[[#This Row],[subscribers ]]/dataset[[#This Row],[video count ]]</f>
        <v>0.80032370353349669</v>
      </c>
      <c r="M34" s="5"/>
    </row>
    <row r="35" spans="1:13" x14ac:dyDescent="0.2">
      <c r="A35" s="5">
        <v>56</v>
      </c>
      <c r="B35" s="5" t="s">
        <v>70</v>
      </c>
      <c r="C35" s="5">
        <v>41000000</v>
      </c>
      <c r="D35" s="5">
        <v>18474229002</v>
      </c>
      <c r="E35" s="5">
        <v>551</v>
      </c>
      <c r="F35" s="5" t="s">
        <v>18</v>
      </c>
      <c r="G35" s="8">
        <v>2017</v>
      </c>
      <c r="H35" s="5">
        <v>2019</v>
      </c>
      <c r="I35" s="5">
        <f>dataset[[#This Row],[ds.year]]-dataset[[#This Row],[started ]]</f>
        <v>2</v>
      </c>
      <c r="J35" s="5">
        <f>dataset[[#This Row],[video views ]]/dataset[[#This Row],[video count ]]</f>
        <v>33528546.283121597</v>
      </c>
      <c r="K35" s="5">
        <f>dataset[[#This Row],[video views ]]/dataset[[#This Row],[subscribers ]]</f>
        <v>450.59095126829266</v>
      </c>
      <c r="L35" s="7">
        <f>dataset[[#This Row],[video views ]]/dataset[[#This Row],[subscribers ]]/dataset[[#This Row],[video count ]]</f>
        <v>0.81776942153955112</v>
      </c>
      <c r="M35" s="5"/>
    </row>
    <row r="36" spans="1:13" x14ac:dyDescent="0.2">
      <c r="A36" s="5">
        <v>29</v>
      </c>
      <c r="B36" s="5" t="s">
        <v>41</v>
      </c>
      <c r="C36" s="5">
        <v>55100000</v>
      </c>
      <c r="D36" s="5">
        <v>12967930243</v>
      </c>
      <c r="E36" s="5">
        <v>393</v>
      </c>
      <c r="F36" s="5" t="s">
        <v>18</v>
      </c>
      <c r="G36" s="8">
        <v>2015</v>
      </c>
      <c r="H36" s="5">
        <v>2019</v>
      </c>
      <c r="I36" s="5">
        <f>dataset[[#This Row],[ds.year]]-dataset[[#This Row],[started ]]</f>
        <v>4</v>
      </c>
      <c r="J36" s="5">
        <f>dataset[[#This Row],[video views ]]/dataset[[#This Row],[video count ]]</f>
        <v>32997277.972010177</v>
      </c>
      <c r="K36" s="5">
        <f>dataset[[#This Row],[video views ]]/dataset[[#This Row],[subscribers ]]</f>
        <v>235.35263598911069</v>
      </c>
      <c r="L36" s="7">
        <f>dataset[[#This Row],[video views ]]/dataset[[#This Row],[subscribers ]]/dataset[[#This Row],[video count ]]</f>
        <v>0.59886166918348782</v>
      </c>
      <c r="M36" s="5"/>
    </row>
    <row r="37" spans="1:13" x14ac:dyDescent="0.2">
      <c r="A37" s="5">
        <v>67</v>
      </c>
      <c r="B37" s="5" t="s">
        <v>81</v>
      </c>
      <c r="C37" s="5">
        <v>37600000</v>
      </c>
      <c r="D37" s="5">
        <v>31845287102</v>
      </c>
      <c r="E37" s="5">
        <v>1139</v>
      </c>
      <c r="F37" s="5" t="s">
        <v>10</v>
      </c>
      <c r="G37" s="8">
        <v>2011</v>
      </c>
      <c r="H37" s="5">
        <v>2019</v>
      </c>
      <c r="I37" s="5">
        <f>dataset[[#This Row],[ds.year]]-dataset[[#This Row],[started ]]</f>
        <v>8</v>
      </c>
      <c r="J37" s="5">
        <f>dataset[[#This Row],[video views ]]/dataset[[#This Row],[video count ]]</f>
        <v>27958987.798068482</v>
      </c>
      <c r="K37" s="5">
        <f>dataset[[#This Row],[video views ]]/dataset[[#This Row],[subscribers ]]</f>
        <v>846.94912505319144</v>
      </c>
      <c r="L37" s="7">
        <f>dataset[[#This Row],[video views ]]/dataset[[#This Row],[subscribers ]]/dataset[[#This Row],[video count ]]</f>
        <v>0.74359010101245959</v>
      </c>
      <c r="M37" s="5"/>
    </row>
    <row r="38" spans="1:13" x14ac:dyDescent="0.2">
      <c r="A38" s="5">
        <v>2</v>
      </c>
      <c r="B38" s="5" t="s">
        <v>9</v>
      </c>
      <c r="C38" s="5">
        <v>150000000</v>
      </c>
      <c r="D38" s="5">
        <v>167122746349</v>
      </c>
      <c r="E38" s="5">
        <v>6000</v>
      </c>
      <c r="F38" s="5" t="s">
        <v>10</v>
      </c>
      <c r="G38" s="8">
        <v>2015</v>
      </c>
      <c r="H38" s="5">
        <v>2019</v>
      </c>
      <c r="I38" s="5">
        <f>dataset[[#This Row],[ds.year]]-dataset[[#This Row],[started ]]</f>
        <v>4</v>
      </c>
      <c r="J38" s="5">
        <f>dataset[[#This Row],[video views ]]/dataset[[#This Row],[video count ]]</f>
        <v>27853791.058166668</v>
      </c>
      <c r="K38" s="5">
        <f>dataset[[#This Row],[video views ]]/dataset[[#This Row],[subscribers ]]</f>
        <v>1114.1516423266667</v>
      </c>
      <c r="L38" s="7">
        <f>dataset[[#This Row],[video views ]]/dataset[[#This Row],[subscribers ]]/dataset[[#This Row],[video count ]]</f>
        <v>0.18569194038777778</v>
      </c>
      <c r="M38" s="5"/>
    </row>
    <row r="39" spans="1:13" x14ac:dyDescent="0.2">
      <c r="A39" s="5">
        <v>22</v>
      </c>
      <c r="B39" s="5" t="s">
        <v>34</v>
      </c>
      <c r="C39" s="5">
        <v>65000000</v>
      </c>
      <c r="D39" s="5">
        <v>22230010723</v>
      </c>
      <c r="E39" s="5">
        <v>819</v>
      </c>
      <c r="F39" s="5" t="s">
        <v>8</v>
      </c>
      <c r="G39" s="8">
        <v>2008</v>
      </c>
      <c r="H39" s="5">
        <v>2019</v>
      </c>
      <c r="I39" s="5">
        <f>dataset[[#This Row],[ds.year]]-dataset[[#This Row],[started ]]</f>
        <v>11</v>
      </c>
      <c r="J39" s="5">
        <f>dataset[[#This Row],[video views ]]/dataset[[#This Row],[video count ]]</f>
        <v>27142870.235653237</v>
      </c>
      <c r="K39" s="5">
        <f>dataset[[#This Row],[video views ]]/dataset[[#This Row],[subscribers ]]</f>
        <v>342.00016496923075</v>
      </c>
      <c r="L39" s="7">
        <f>dataset[[#This Row],[video views ]]/dataset[[#This Row],[subscribers ]]/dataset[[#This Row],[video count ]]</f>
        <v>0.41758261901004978</v>
      </c>
      <c r="M39" s="5"/>
    </row>
    <row r="40" spans="1:13" x14ac:dyDescent="0.2">
      <c r="A40" s="5">
        <v>97</v>
      </c>
      <c r="B40" s="5" t="s">
        <v>113</v>
      </c>
      <c r="C40" s="5">
        <v>32600000</v>
      </c>
      <c r="D40" s="5">
        <v>15144858210</v>
      </c>
      <c r="E40" s="5">
        <v>584</v>
      </c>
      <c r="F40" s="5" t="s">
        <v>18</v>
      </c>
      <c r="G40" s="8">
        <v>2017</v>
      </c>
      <c r="H40" s="5">
        <v>2019</v>
      </c>
      <c r="I40" s="5">
        <f>dataset[[#This Row],[ds.year]]-dataset[[#This Row],[started ]]</f>
        <v>2</v>
      </c>
      <c r="J40" s="5">
        <f>dataset[[#This Row],[video views ]]/dataset[[#This Row],[video count ]]</f>
        <v>25932976.3869863</v>
      </c>
      <c r="K40" s="5">
        <f>dataset[[#This Row],[video views ]]/dataset[[#This Row],[subscribers ]]</f>
        <v>464.56620276073619</v>
      </c>
      <c r="L40" s="7">
        <f>dataset[[#This Row],[video views ]]/dataset[[#This Row],[subscribers ]]/dataset[[#This Row],[video count ]]</f>
        <v>0.79549007322043863</v>
      </c>
      <c r="M40" s="5"/>
    </row>
    <row r="41" spans="1:13" x14ac:dyDescent="0.2">
      <c r="A41" s="5">
        <v>59</v>
      </c>
      <c r="B41" s="5" t="s">
        <v>73</v>
      </c>
      <c r="C41" s="5">
        <v>39400000</v>
      </c>
      <c r="D41" s="5">
        <v>14391209548</v>
      </c>
      <c r="E41" s="5">
        <v>582</v>
      </c>
      <c r="F41" s="5" t="s">
        <v>16</v>
      </c>
      <c r="G41" s="8">
        <v>2014</v>
      </c>
      <c r="H41" s="5">
        <v>2019</v>
      </c>
      <c r="I41" s="5">
        <f>dataset[[#This Row],[ds.year]]-dataset[[#This Row],[started ]]</f>
        <v>5</v>
      </c>
      <c r="J41" s="5">
        <f>dataset[[#This Row],[video views ]]/dataset[[#This Row],[video count ]]</f>
        <v>24727164.171821307</v>
      </c>
      <c r="K41" s="5">
        <f>dataset[[#This Row],[video views ]]/dataset[[#This Row],[subscribers ]]</f>
        <v>365.25912558375637</v>
      </c>
      <c r="L41" s="7">
        <f>dataset[[#This Row],[video views ]]/dataset[[#This Row],[subscribers ]]/dataset[[#This Row],[video count ]]</f>
        <v>0.62759299928480472</v>
      </c>
      <c r="M41" s="5"/>
    </row>
    <row r="42" spans="1:13" x14ac:dyDescent="0.2">
      <c r="A42" s="5">
        <v>98</v>
      </c>
      <c r="B42" s="5" t="s">
        <v>114</v>
      </c>
      <c r="C42" s="5">
        <v>32400000</v>
      </c>
      <c r="D42" s="5">
        <v>51312603726</v>
      </c>
      <c r="E42" s="5">
        <v>2155</v>
      </c>
      <c r="F42" s="5" t="s">
        <v>18</v>
      </c>
      <c r="G42" s="8">
        <v>2015</v>
      </c>
      <c r="H42" s="5">
        <v>2019</v>
      </c>
      <c r="I42" s="5">
        <f>dataset[[#This Row],[ds.year]]-dataset[[#This Row],[started ]]</f>
        <v>4</v>
      </c>
      <c r="J42" s="5">
        <f>dataset[[#This Row],[video views ]]/dataset[[#This Row],[video count ]]</f>
        <v>23810953.005104408</v>
      </c>
      <c r="K42" s="5">
        <f>dataset[[#This Row],[video views ]]/dataset[[#This Row],[subscribers ]]</f>
        <v>1583.7223372222222</v>
      </c>
      <c r="L42" s="7">
        <f>dataset[[#This Row],[video views ]]/dataset[[#This Row],[subscribers ]]/dataset[[#This Row],[video count ]]</f>
        <v>0.73490595694766692</v>
      </c>
      <c r="M42" s="5"/>
    </row>
    <row r="43" spans="1:13" x14ac:dyDescent="0.2">
      <c r="A43" s="5">
        <v>83</v>
      </c>
      <c r="B43" s="5" t="s">
        <v>98</v>
      </c>
      <c r="C43" s="5">
        <v>35100000</v>
      </c>
      <c r="D43" s="5">
        <v>18171683239</v>
      </c>
      <c r="E43" s="5">
        <v>795</v>
      </c>
      <c r="F43" s="5" t="s">
        <v>20</v>
      </c>
      <c r="G43" s="8">
        <v>2015</v>
      </c>
      <c r="H43" s="5">
        <v>2019</v>
      </c>
      <c r="I43" s="5">
        <f>dataset[[#This Row],[ds.year]]-dataset[[#This Row],[started ]]</f>
        <v>4</v>
      </c>
      <c r="J43" s="5">
        <f>dataset[[#This Row],[video views ]]/dataset[[#This Row],[video count ]]</f>
        <v>22857463.193710692</v>
      </c>
      <c r="K43" s="5">
        <f>dataset[[#This Row],[video views ]]/dataset[[#This Row],[subscribers ]]</f>
        <v>517.71177319088315</v>
      </c>
      <c r="L43" s="7">
        <f>dataset[[#This Row],[video views ]]/dataset[[#This Row],[subscribers ]]/dataset[[#This Row],[video count ]]</f>
        <v>0.65120977759859511</v>
      </c>
      <c r="M43" s="5"/>
    </row>
    <row r="44" spans="1:13" x14ac:dyDescent="0.2">
      <c r="A44" s="5">
        <v>7</v>
      </c>
      <c r="B44" s="5" t="s">
        <v>17</v>
      </c>
      <c r="C44" s="5">
        <v>93900000</v>
      </c>
      <c r="D44" s="5">
        <v>15417304461</v>
      </c>
      <c r="E44" s="5">
        <v>721</v>
      </c>
      <c r="F44" s="5" t="s">
        <v>18</v>
      </c>
      <c r="G44" s="8">
        <v>2012</v>
      </c>
      <c r="H44" s="5">
        <v>2019</v>
      </c>
      <c r="I44" s="5">
        <f>dataset[[#This Row],[ds.year]]-dataset[[#This Row],[started ]]</f>
        <v>7</v>
      </c>
      <c r="J44" s="5">
        <f>dataset[[#This Row],[video views ]]/dataset[[#This Row],[video count ]]</f>
        <v>21383223.940360609</v>
      </c>
      <c r="K44" s="5">
        <f>dataset[[#This Row],[video views ]]/dataset[[#This Row],[subscribers ]]</f>
        <v>164.18854591054313</v>
      </c>
      <c r="L44" s="7">
        <f>dataset[[#This Row],[video views ]]/dataset[[#This Row],[subscribers ]]/dataset[[#This Row],[video count ]]</f>
        <v>0.22772336464707785</v>
      </c>
      <c r="M44" s="5"/>
    </row>
    <row r="45" spans="1:13" x14ac:dyDescent="0.2">
      <c r="A45" s="5">
        <v>63</v>
      </c>
      <c r="B45" s="5" t="s">
        <v>77</v>
      </c>
      <c r="C45" s="5">
        <v>38600000</v>
      </c>
      <c r="D45" s="5">
        <v>35945824996</v>
      </c>
      <c r="E45" s="5">
        <v>1728</v>
      </c>
      <c r="F45" s="5" t="s">
        <v>12</v>
      </c>
      <c r="G45" s="8">
        <v>2011</v>
      </c>
      <c r="H45" s="5">
        <v>2019</v>
      </c>
      <c r="I45" s="5">
        <f>dataset[[#This Row],[ds.year]]-dataset[[#This Row],[started ]]</f>
        <v>8</v>
      </c>
      <c r="J45" s="5">
        <f>dataset[[#This Row],[video views ]]/dataset[[#This Row],[video count ]]</f>
        <v>20801982.057870369</v>
      </c>
      <c r="K45" s="5">
        <f>dataset[[#This Row],[video views ]]/dataset[[#This Row],[subscribers ]]</f>
        <v>931.2389895336787</v>
      </c>
      <c r="L45" s="7">
        <f>dataset[[#This Row],[video views ]]/dataset[[#This Row],[subscribers ]]/dataset[[#This Row],[video count ]]</f>
        <v>0.53891145227643444</v>
      </c>
      <c r="M45" s="5"/>
    </row>
    <row r="46" spans="1:13" x14ac:dyDescent="0.2">
      <c r="A46" s="5">
        <v>92</v>
      </c>
      <c r="B46" s="5" t="s">
        <v>108</v>
      </c>
      <c r="C46" s="5">
        <v>33200000</v>
      </c>
      <c r="D46" s="5">
        <v>17999127339</v>
      </c>
      <c r="E46" s="5">
        <v>872</v>
      </c>
      <c r="F46" s="5" t="s">
        <v>14</v>
      </c>
      <c r="G46" s="8">
        <v>2014</v>
      </c>
      <c r="H46" s="5">
        <v>2019</v>
      </c>
      <c r="I46" s="5">
        <f>dataset[[#This Row],[ds.year]]-dataset[[#This Row],[started ]]</f>
        <v>5</v>
      </c>
      <c r="J46" s="5">
        <f>dataset[[#This Row],[video views ]]/dataset[[#This Row],[video count ]]</f>
        <v>20641201.076834861</v>
      </c>
      <c r="K46" s="5">
        <f>dataset[[#This Row],[video views ]]/dataset[[#This Row],[subscribers ]]</f>
        <v>542.14238972891565</v>
      </c>
      <c r="L46" s="7">
        <f>dataset[[#This Row],[video views ]]/dataset[[#This Row],[subscribers ]]/dataset[[#This Row],[video count ]]</f>
        <v>0.62172292400105</v>
      </c>
      <c r="M46" s="5"/>
    </row>
    <row r="47" spans="1:13" x14ac:dyDescent="0.2">
      <c r="A47" s="5">
        <v>75</v>
      </c>
      <c r="B47" s="5" t="s">
        <v>90</v>
      </c>
      <c r="C47" s="5">
        <v>36200000</v>
      </c>
      <c r="D47" s="5">
        <v>3997275983</v>
      </c>
      <c r="E47" s="5">
        <v>197</v>
      </c>
      <c r="F47" s="5" t="s">
        <v>20</v>
      </c>
      <c r="G47" s="8">
        <v>2016</v>
      </c>
      <c r="H47" s="5">
        <v>2019</v>
      </c>
      <c r="I47" s="5">
        <f>dataset[[#This Row],[ds.year]]-dataset[[#This Row],[started ]]</f>
        <v>3</v>
      </c>
      <c r="J47" s="5">
        <f>dataset[[#This Row],[video views ]]/dataset[[#This Row],[video count ]]</f>
        <v>20290741.030456852</v>
      </c>
      <c r="K47" s="5">
        <f>dataset[[#This Row],[video views ]]/dataset[[#This Row],[subscribers ]]</f>
        <v>110.42198848066299</v>
      </c>
      <c r="L47" s="7">
        <f>dataset[[#This Row],[video views ]]/dataset[[#This Row],[subscribers ]]/dataset[[#This Row],[video count ]]</f>
        <v>0.56051770802366996</v>
      </c>
      <c r="M47" s="5"/>
    </row>
    <row r="48" spans="1:13" x14ac:dyDescent="0.2">
      <c r="A48" s="5">
        <v>46</v>
      </c>
      <c r="B48" s="5" t="s">
        <v>59</v>
      </c>
      <c r="C48" s="5">
        <v>44800000</v>
      </c>
      <c r="D48" s="5">
        <v>9834587080</v>
      </c>
      <c r="E48" s="5">
        <v>541</v>
      </c>
      <c r="F48" s="5" t="s">
        <v>16</v>
      </c>
      <c r="G48" s="8">
        <v>2011</v>
      </c>
      <c r="H48" s="5">
        <v>2019</v>
      </c>
      <c r="I48" s="5">
        <f>dataset[[#This Row],[ds.year]]-dataset[[#This Row],[started ]]</f>
        <v>8</v>
      </c>
      <c r="J48" s="5">
        <f>dataset[[#This Row],[video views ]]/dataset[[#This Row],[video count ]]</f>
        <v>18178534.343807764</v>
      </c>
      <c r="K48" s="5">
        <f>dataset[[#This Row],[video views ]]/dataset[[#This Row],[subscribers ]]</f>
        <v>219.52203303571429</v>
      </c>
      <c r="L48" s="7">
        <f>dataset[[#This Row],[video views ]]/dataset[[#This Row],[subscribers ]]/dataset[[#This Row],[video count ]]</f>
        <v>0.40577085588856615</v>
      </c>
      <c r="M48" s="5"/>
    </row>
    <row r="49" spans="1:13" x14ac:dyDescent="0.2">
      <c r="A49" s="5">
        <v>85</v>
      </c>
      <c r="B49" s="5" t="s">
        <v>100</v>
      </c>
      <c r="C49" s="5">
        <v>34700000</v>
      </c>
      <c r="D49" s="5">
        <v>19676656583</v>
      </c>
      <c r="E49" s="5">
        <v>1224</v>
      </c>
      <c r="F49" s="5" t="s">
        <v>20</v>
      </c>
      <c r="G49" s="8">
        <v>2017</v>
      </c>
      <c r="H49" s="5">
        <v>2019</v>
      </c>
      <c r="I49" s="5">
        <f>dataset[[#This Row],[ds.year]]-dataset[[#This Row],[started ]]</f>
        <v>2</v>
      </c>
      <c r="J49" s="5">
        <f>dataset[[#This Row],[video views ]]/dataset[[#This Row],[video count ]]</f>
        <v>16075699.822712418</v>
      </c>
      <c r="K49" s="5">
        <f>dataset[[#This Row],[video views ]]/dataset[[#This Row],[subscribers ]]</f>
        <v>567.05062198847259</v>
      </c>
      <c r="L49" s="7">
        <f>dataset[[#This Row],[video views ]]/dataset[[#This Row],[subscribers ]]/dataset[[#This Row],[video count ]]</f>
        <v>0.46327665195136647</v>
      </c>
      <c r="M49" s="5"/>
    </row>
    <row r="50" spans="1:13" x14ac:dyDescent="0.2">
      <c r="A50" s="5">
        <v>82</v>
      </c>
      <c r="B50" s="5" t="s">
        <v>97</v>
      </c>
      <c r="C50" s="5">
        <v>35200000</v>
      </c>
      <c r="D50" s="5">
        <v>2844277672</v>
      </c>
      <c r="E50" s="5">
        <v>177</v>
      </c>
      <c r="F50" s="5" t="s">
        <v>62</v>
      </c>
      <c r="G50" s="8">
        <v>2014</v>
      </c>
      <c r="H50" s="5">
        <v>2019</v>
      </c>
      <c r="I50" s="5">
        <f>dataset[[#This Row],[ds.year]]-dataset[[#This Row],[started ]]</f>
        <v>5</v>
      </c>
      <c r="J50" s="5">
        <f>dataset[[#This Row],[video views ]]/dataset[[#This Row],[video count ]]</f>
        <v>16069365.378531074</v>
      </c>
      <c r="K50" s="5">
        <f>dataset[[#This Row],[video views ]]/dataset[[#This Row],[subscribers ]]</f>
        <v>80.803342954545457</v>
      </c>
      <c r="L50" s="7">
        <f>dataset[[#This Row],[video views ]]/dataset[[#This Row],[subscribers ]]/dataset[[#This Row],[video count ]]</f>
        <v>0.45651606189008731</v>
      </c>
      <c r="M50" s="5"/>
    </row>
    <row r="51" spans="1:13" x14ac:dyDescent="0.2">
      <c r="A51" s="5">
        <v>20</v>
      </c>
      <c r="B51" s="5" t="s">
        <v>32</v>
      </c>
      <c r="C51" s="5">
        <v>65600000</v>
      </c>
      <c r="D51" s="5">
        <v>36145092618</v>
      </c>
      <c r="E51" s="5">
        <v>2252</v>
      </c>
      <c r="F51" s="5" t="s">
        <v>8</v>
      </c>
      <c r="G51" s="8">
        <v>2012</v>
      </c>
      <c r="H51" s="5">
        <v>2019</v>
      </c>
      <c r="I51" s="5">
        <f>dataset[[#This Row],[ds.year]]-dataset[[#This Row],[started ]]</f>
        <v>7</v>
      </c>
      <c r="J51" s="5">
        <f>dataset[[#This Row],[video views ]]/dataset[[#This Row],[video count ]]</f>
        <v>16050218.746891651</v>
      </c>
      <c r="K51" s="5">
        <f>dataset[[#This Row],[video views ]]/dataset[[#This Row],[subscribers ]]</f>
        <v>550.9922655182927</v>
      </c>
      <c r="L51" s="7">
        <f>dataset[[#This Row],[video views ]]/dataset[[#This Row],[subscribers ]]/dataset[[#This Row],[video count ]]</f>
        <v>0.24466796870261664</v>
      </c>
      <c r="M51" s="5"/>
    </row>
    <row r="52" spans="1:13" x14ac:dyDescent="0.2">
      <c r="A52" s="5">
        <v>26</v>
      </c>
      <c r="B52" s="5" t="s">
        <v>38</v>
      </c>
      <c r="C52" s="5">
        <v>57000000</v>
      </c>
      <c r="D52" s="5">
        <v>30097233928</v>
      </c>
      <c r="E52" s="5">
        <v>2227</v>
      </c>
      <c r="F52" s="5" t="s">
        <v>12</v>
      </c>
      <c r="G52" s="8">
        <v>2011</v>
      </c>
      <c r="H52" s="5">
        <v>2019</v>
      </c>
      <c r="I52" s="5">
        <f>dataset[[#This Row],[ds.year]]-dataset[[#This Row],[started ]]</f>
        <v>8</v>
      </c>
      <c r="J52" s="5">
        <f>dataset[[#This Row],[video views ]]/dataset[[#This Row],[video count ]]</f>
        <v>13514698.66546924</v>
      </c>
      <c r="K52" s="5">
        <f>dataset[[#This Row],[video views ]]/dataset[[#This Row],[subscribers ]]</f>
        <v>528.02164785964908</v>
      </c>
      <c r="L52" s="7">
        <f>dataset[[#This Row],[video views ]]/dataset[[#This Row],[subscribers ]]/dataset[[#This Row],[video count ]]</f>
        <v>0.23709997658717966</v>
      </c>
      <c r="M52" s="5"/>
    </row>
    <row r="53" spans="1:13" x14ac:dyDescent="0.2">
      <c r="A53" s="5">
        <v>77</v>
      </c>
      <c r="B53" s="5" t="s">
        <v>92</v>
      </c>
      <c r="C53" s="5">
        <v>36000000</v>
      </c>
      <c r="D53" s="5">
        <v>24960523215</v>
      </c>
      <c r="E53" s="5">
        <f>365.25*6</f>
        <v>2191.5</v>
      </c>
      <c r="F53" s="5" t="s">
        <v>47</v>
      </c>
      <c r="G53" s="8">
        <v>2013</v>
      </c>
      <c r="H53" s="5">
        <v>2019</v>
      </c>
      <c r="I53" s="5">
        <f>dataset[[#This Row],[ds.year]]-dataset[[#This Row],[started ]]</f>
        <v>6</v>
      </c>
      <c r="J53" s="5">
        <f>dataset[[#This Row],[video views ]]/dataset[[#This Row],[video count ]]</f>
        <v>11389698.021902807</v>
      </c>
      <c r="K53" s="5">
        <f>dataset[[#This Row],[video views ]]/dataset[[#This Row],[subscribers ]]</f>
        <v>693.34786708333331</v>
      </c>
      <c r="L53" s="7">
        <f>dataset[[#This Row],[video views ]]/dataset[[#This Row],[subscribers ]]/dataset[[#This Row],[video count ]]</f>
        <v>0.31638050060841127</v>
      </c>
      <c r="M53" s="5"/>
    </row>
    <row r="54" spans="1:13" x14ac:dyDescent="0.2">
      <c r="A54" s="5">
        <v>1</v>
      </c>
      <c r="B54" s="5" t="s">
        <v>7</v>
      </c>
      <c r="C54" s="5">
        <v>213000000</v>
      </c>
      <c r="D54" s="5">
        <v>188073919029</v>
      </c>
      <c r="E54" s="5">
        <v>16708</v>
      </c>
      <c r="F54" s="5" t="s">
        <v>8</v>
      </c>
      <c r="G54" s="8">
        <v>2006</v>
      </c>
      <c r="H54" s="5">
        <v>2019</v>
      </c>
      <c r="I54" s="5">
        <f>dataset[[#This Row],[ds.year]]-dataset[[#This Row],[started ]]</f>
        <v>13</v>
      </c>
      <c r="J54" s="5">
        <f>dataset[[#This Row],[video views ]]/dataset[[#This Row],[video count ]]</f>
        <v>11256518.974682787</v>
      </c>
      <c r="K54" s="5">
        <f>dataset[[#This Row],[video views ]]/dataset[[#This Row],[subscribers ]]</f>
        <v>882.97614567605638</v>
      </c>
      <c r="L54" s="7">
        <f>dataset[[#This Row],[video views ]]/dataset[[#This Row],[subscribers ]]/dataset[[#This Row],[video count ]]</f>
        <v>5.2847506923393364E-2</v>
      </c>
      <c r="M54" s="5"/>
    </row>
    <row r="55" spans="1:13" x14ac:dyDescent="0.2">
      <c r="A55" s="5">
        <v>69</v>
      </c>
      <c r="B55" s="5" t="s">
        <v>83</v>
      </c>
      <c r="C55" s="5">
        <v>37100000</v>
      </c>
      <c r="D55" s="5">
        <v>19721474289</v>
      </c>
      <c r="E55" s="5">
        <v>1781</v>
      </c>
      <c r="F55" s="5" t="s">
        <v>20</v>
      </c>
      <c r="G55" s="8">
        <v>2014</v>
      </c>
      <c r="H55" s="5">
        <v>2019</v>
      </c>
      <c r="I55" s="5">
        <f>dataset[[#This Row],[ds.year]]-dataset[[#This Row],[started ]]</f>
        <v>5</v>
      </c>
      <c r="J55" s="5">
        <f>dataset[[#This Row],[video views ]]/dataset[[#This Row],[video count ]]</f>
        <v>11073259.005614823</v>
      </c>
      <c r="K55" s="5">
        <f>dataset[[#This Row],[video views ]]/dataset[[#This Row],[subscribers ]]</f>
        <v>531.57612638814021</v>
      </c>
      <c r="L55" s="7">
        <f>dataset[[#This Row],[video views ]]/dataset[[#This Row],[subscribers ]]/dataset[[#This Row],[video count ]]</f>
        <v>0.29847059314325669</v>
      </c>
      <c r="M55" s="5"/>
    </row>
    <row r="56" spans="1:13" x14ac:dyDescent="0.2">
      <c r="A56" s="5">
        <v>57</v>
      </c>
      <c r="B56" s="5" t="s">
        <v>71</v>
      </c>
      <c r="C56" s="5">
        <v>40400000</v>
      </c>
      <c r="D56" s="5">
        <v>7429801800</v>
      </c>
      <c r="E56" s="5">
        <v>704</v>
      </c>
      <c r="F56" s="5" t="s">
        <v>16</v>
      </c>
      <c r="G56" s="8">
        <v>2011</v>
      </c>
      <c r="H56" s="5">
        <v>2019</v>
      </c>
      <c r="I56" s="5">
        <f>dataset[[#This Row],[ds.year]]-dataset[[#This Row],[started ]]</f>
        <v>8</v>
      </c>
      <c r="J56" s="5">
        <f>dataset[[#This Row],[video views ]]/dataset[[#This Row],[video count ]]</f>
        <v>10553695.738636363</v>
      </c>
      <c r="K56" s="5">
        <f>dataset[[#This Row],[video views ]]/dataset[[#This Row],[subscribers ]]</f>
        <v>183.90598514851484</v>
      </c>
      <c r="L56" s="7">
        <f>dataset[[#This Row],[video views ]]/dataset[[#This Row],[subscribers ]]/dataset[[#This Row],[video count ]]</f>
        <v>0.26123009254050406</v>
      </c>
      <c r="M56" s="5"/>
    </row>
    <row r="57" spans="1:13" x14ac:dyDescent="0.2">
      <c r="A57" s="5">
        <v>5</v>
      </c>
      <c r="B57" s="5" t="s">
        <v>8</v>
      </c>
      <c r="C57" s="5">
        <v>116000000</v>
      </c>
      <c r="D57" s="5">
        <v>78437871689</v>
      </c>
      <c r="E57" s="5">
        <v>8000</v>
      </c>
      <c r="F57" s="5" t="s">
        <v>8</v>
      </c>
      <c r="G57" s="8">
        <v>2013</v>
      </c>
      <c r="H57" s="5">
        <v>2019</v>
      </c>
      <c r="I57" s="5">
        <f>dataset[[#This Row],[ds.year]]-dataset[[#This Row],[started ]]</f>
        <v>6</v>
      </c>
      <c r="J57" s="5">
        <f>dataset[[#This Row],[video views ]]/dataset[[#This Row],[video count ]]</f>
        <v>9804733.9611249994</v>
      </c>
      <c r="K57" s="5">
        <f>dataset[[#This Row],[video views ]]/dataset[[#This Row],[subscribers ]]</f>
        <v>676.18854904310342</v>
      </c>
      <c r="L57" s="7">
        <f>dataset[[#This Row],[video views ]]/dataset[[#This Row],[subscribers ]]/dataset[[#This Row],[video count ]]</f>
        <v>8.452356863038793E-2</v>
      </c>
      <c r="M57" s="5"/>
    </row>
    <row r="58" spans="1:13" x14ac:dyDescent="0.2">
      <c r="A58" s="5">
        <v>21</v>
      </c>
      <c r="B58" s="5" t="s">
        <v>33</v>
      </c>
      <c r="C58" s="5">
        <v>65600000</v>
      </c>
      <c r="D58" s="5">
        <v>15827521495</v>
      </c>
      <c r="E58" s="5">
        <v>1686</v>
      </c>
      <c r="F58" s="5" t="s">
        <v>8</v>
      </c>
      <c r="G58" s="8">
        <v>2012</v>
      </c>
      <c r="H58" s="5">
        <v>2019</v>
      </c>
      <c r="I58" s="5">
        <f>dataset[[#This Row],[ds.year]]-dataset[[#This Row],[started ]]</f>
        <v>7</v>
      </c>
      <c r="J58" s="5">
        <f>dataset[[#This Row],[video views ]]/dataset[[#This Row],[video count ]]</f>
        <v>9387616.545077106</v>
      </c>
      <c r="K58" s="5">
        <f>dataset[[#This Row],[video views ]]/dataset[[#This Row],[subscribers ]]</f>
        <v>241.27319352134145</v>
      </c>
      <c r="L58" s="7">
        <f>dataset[[#This Row],[video views ]]/dataset[[#This Row],[subscribers ]]/dataset[[#This Row],[video count ]]</f>
        <v>0.14310391074812662</v>
      </c>
      <c r="M58" s="5"/>
    </row>
    <row r="59" spans="1:13" x14ac:dyDescent="0.2">
      <c r="A59" s="5">
        <v>42</v>
      </c>
      <c r="B59" s="5" t="s">
        <v>55</v>
      </c>
      <c r="C59" s="5">
        <v>45500000</v>
      </c>
      <c r="D59" s="5">
        <v>27290750378</v>
      </c>
      <c r="E59" s="5">
        <v>3131</v>
      </c>
      <c r="F59" s="5" t="s">
        <v>10</v>
      </c>
      <c r="G59" s="8">
        <v>2006</v>
      </c>
      <c r="H59" s="5">
        <v>2019</v>
      </c>
      <c r="I59" s="5">
        <f>dataset[[#This Row],[ds.year]]-dataset[[#This Row],[started ]]</f>
        <v>13</v>
      </c>
      <c r="J59" s="5">
        <f>dataset[[#This Row],[video views ]]/dataset[[#This Row],[video count ]]</f>
        <v>8716304.8157138303</v>
      </c>
      <c r="K59" s="5">
        <f>dataset[[#This Row],[video views ]]/dataset[[#This Row],[subscribers ]]</f>
        <v>599.79671160439557</v>
      </c>
      <c r="L59" s="7">
        <f>dataset[[#This Row],[video views ]]/dataset[[#This Row],[subscribers ]]/dataset[[#This Row],[video count ]]</f>
        <v>0.19156713880689735</v>
      </c>
      <c r="M59" s="5"/>
    </row>
    <row r="60" spans="1:13" x14ac:dyDescent="0.2">
      <c r="A60" s="5">
        <v>48</v>
      </c>
      <c r="B60" s="5" t="s">
        <v>61</v>
      </c>
      <c r="C60" s="5">
        <v>43700000</v>
      </c>
      <c r="D60" s="5">
        <v>4056749823</v>
      </c>
      <c r="E60" s="5">
        <v>517</v>
      </c>
      <c r="F60" s="5" t="s">
        <v>62</v>
      </c>
      <c r="G60" s="8">
        <v>2013</v>
      </c>
      <c r="H60" s="5">
        <v>2019</v>
      </c>
      <c r="I60" s="5">
        <f>dataset[[#This Row],[ds.year]]-dataset[[#This Row],[started ]]</f>
        <v>6</v>
      </c>
      <c r="J60" s="5">
        <f>dataset[[#This Row],[video views ]]/dataset[[#This Row],[video count ]]</f>
        <v>7846711.456479691</v>
      </c>
      <c r="K60" s="5">
        <f>dataset[[#This Row],[video views ]]/dataset[[#This Row],[subscribers ]]</f>
        <v>92.831803729977111</v>
      </c>
      <c r="L60" s="7">
        <f>dataset[[#This Row],[video views ]]/dataset[[#This Row],[subscribers ]]/dataset[[#This Row],[video count ]]</f>
        <v>0.17955861456475264</v>
      </c>
      <c r="M60" s="5"/>
    </row>
    <row r="61" spans="1:13" x14ac:dyDescent="0.2">
      <c r="A61" s="5">
        <v>36</v>
      </c>
      <c r="B61" s="5" t="s">
        <v>49</v>
      </c>
      <c r="C61" s="5">
        <v>50600000</v>
      </c>
      <c r="D61" s="5">
        <v>23567472626</v>
      </c>
      <c r="E61" s="5">
        <v>3031</v>
      </c>
      <c r="F61" s="5" t="s">
        <v>8</v>
      </c>
      <c r="G61" s="8">
        <v>2009</v>
      </c>
      <c r="H61" s="5">
        <v>2019</v>
      </c>
      <c r="I61" s="5">
        <f>dataset[[#This Row],[ds.year]]-dataset[[#This Row],[started ]]</f>
        <v>10</v>
      </c>
      <c r="J61" s="5">
        <f>dataset[[#This Row],[video views ]]/dataset[[#This Row],[video count ]]</f>
        <v>7775477.6067304518</v>
      </c>
      <c r="K61" s="5">
        <f>dataset[[#This Row],[video views ]]/dataset[[#This Row],[subscribers ]]</f>
        <v>465.76032857707509</v>
      </c>
      <c r="L61" s="7">
        <f>dataset[[#This Row],[video views ]]/dataset[[#This Row],[subscribers ]]/dataset[[#This Row],[video count ]]</f>
        <v>0.15366556535040418</v>
      </c>
      <c r="M61" s="5"/>
    </row>
    <row r="62" spans="1:13" x14ac:dyDescent="0.2">
      <c r="A62" s="5">
        <v>37</v>
      </c>
      <c r="B62" s="5" t="s">
        <v>50</v>
      </c>
      <c r="C62" s="5">
        <v>50300000</v>
      </c>
      <c r="D62" s="5">
        <v>26034278484</v>
      </c>
      <c r="E62" s="5">
        <v>3379</v>
      </c>
      <c r="F62" s="5" t="s">
        <v>8</v>
      </c>
      <c r="G62" s="8">
        <v>2007</v>
      </c>
      <c r="H62" s="5">
        <v>2019</v>
      </c>
      <c r="I62" s="5">
        <f>dataset[[#This Row],[ds.year]]-dataset[[#This Row],[started ]]</f>
        <v>12</v>
      </c>
      <c r="J62" s="5">
        <f>dataset[[#This Row],[video views ]]/dataset[[#This Row],[video count ]]</f>
        <v>7704728.7611719444</v>
      </c>
      <c r="K62" s="5">
        <f>dataset[[#This Row],[video views ]]/dataset[[#This Row],[subscribers ]]</f>
        <v>517.58008914512925</v>
      </c>
      <c r="L62" s="7">
        <f>dataset[[#This Row],[video views ]]/dataset[[#This Row],[subscribers ]]/dataset[[#This Row],[video count ]]</f>
        <v>0.15317552209089352</v>
      </c>
      <c r="M62" s="5"/>
    </row>
    <row r="63" spans="1:13" x14ac:dyDescent="0.2">
      <c r="A63" s="5">
        <v>60</v>
      </c>
      <c r="B63" s="5" t="s">
        <v>74</v>
      </c>
      <c r="C63" s="5">
        <v>39200000</v>
      </c>
      <c r="D63" s="5">
        <v>27941044582</v>
      </c>
      <c r="E63" s="5">
        <v>3746</v>
      </c>
      <c r="F63" s="5" t="s">
        <v>18</v>
      </c>
      <c r="G63" s="8">
        <v>2006</v>
      </c>
      <c r="H63" s="5">
        <v>2019</v>
      </c>
      <c r="I63" s="5">
        <f>dataset[[#This Row],[ds.year]]-dataset[[#This Row],[started ]]</f>
        <v>13</v>
      </c>
      <c r="J63" s="5">
        <f>dataset[[#This Row],[video views ]]/dataset[[#This Row],[video count ]]</f>
        <v>7458901.3833422316</v>
      </c>
      <c r="K63" s="5">
        <f>dataset[[#This Row],[video views ]]/dataset[[#This Row],[subscribers ]]</f>
        <v>712.78174954081635</v>
      </c>
      <c r="L63" s="7">
        <f>dataset[[#This Row],[video views ]]/dataset[[#This Row],[subscribers ]]/dataset[[#This Row],[video count ]]</f>
        <v>0.19027809651383246</v>
      </c>
      <c r="M63" s="5"/>
    </row>
    <row r="64" spans="1:13" x14ac:dyDescent="0.2">
      <c r="A64" s="5">
        <v>12</v>
      </c>
      <c r="B64" s="5" t="s">
        <v>24</v>
      </c>
      <c r="C64" s="5">
        <v>83300000</v>
      </c>
      <c r="D64" s="5">
        <v>46291230294</v>
      </c>
      <c r="E64" s="5">
        <v>6265</v>
      </c>
      <c r="F64" s="5" t="s">
        <v>8</v>
      </c>
      <c r="G64" s="8">
        <v>2014</v>
      </c>
      <c r="H64" s="5">
        <v>2019</v>
      </c>
      <c r="I64" s="5">
        <f>dataset[[#This Row],[ds.year]]-dataset[[#This Row],[started ]]</f>
        <v>5</v>
      </c>
      <c r="J64" s="5">
        <f>dataset[[#This Row],[video views ]]/dataset[[#This Row],[video count ]]</f>
        <v>7388863.5744612925</v>
      </c>
      <c r="K64" s="5">
        <f>dataset[[#This Row],[video views ]]/dataset[[#This Row],[subscribers ]]</f>
        <v>555.71705034813931</v>
      </c>
      <c r="L64" s="7">
        <f>dataset[[#This Row],[video views ]]/dataset[[#This Row],[subscribers ]]/dataset[[#This Row],[video count ]]</f>
        <v>8.8701843630987917E-2</v>
      </c>
      <c r="M64" s="5"/>
    </row>
    <row r="65" spans="1:13" x14ac:dyDescent="0.2">
      <c r="A65" s="5">
        <v>55</v>
      </c>
      <c r="B65" s="5" t="s">
        <v>69</v>
      </c>
      <c r="C65" s="5">
        <v>41300000</v>
      </c>
      <c r="D65" s="5">
        <v>22855070416</v>
      </c>
      <c r="E65" s="5">
        <v>3228</v>
      </c>
      <c r="F65" s="5" t="s">
        <v>8</v>
      </c>
      <c r="G65" s="8">
        <v>2009</v>
      </c>
      <c r="H65" s="5">
        <v>2019</v>
      </c>
      <c r="I65" s="5">
        <f>dataset[[#This Row],[ds.year]]-dataset[[#This Row],[started ]]</f>
        <v>10</v>
      </c>
      <c r="J65" s="5">
        <f>dataset[[#This Row],[video views ]]/dataset[[#This Row],[video count ]]</f>
        <v>7080257.2540272614</v>
      </c>
      <c r="K65" s="5">
        <f>dataset[[#This Row],[video views ]]/dataset[[#This Row],[subscribers ]]</f>
        <v>553.39153549636808</v>
      </c>
      <c r="L65" s="7">
        <f>dataset[[#This Row],[video views ]]/dataset[[#This Row],[subscribers ]]/dataset[[#This Row],[video count ]]</f>
        <v>0.17143480033964315</v>
      </c>
      <c r="M65" s="5"/>
    </row>
    <row r="66" spans="1:13" x14ac:dyDescent="0.2">
      <c r="A66" s="5">
        <v>43</v>
      </c>
      <c r="B66" s="5" t="s">
        <v>56</v>
      </c>
      <c r="C66" s="5">
        <v>45500000</v>
      </c>
      <c r="D66" s="5">
        <v>13400179485</v>
      </c>
      <c r="E66" s="5">
        <v>1918</v>
      </c>
      <c r="F66" s="5" t="s">
        <v>16</v>
      </c>
      <c r="G66" s="8">
        <v>2013</v>
      </c>
      <c r="H66" s="5">
        <v>2019</v>
      </c>
      <c r="I66" s="5">
        <f>dataset[[#This Row],[ds.year]]-dataset[[#This Row],[started ]]</f>
        <v>6</v>
      </c>
      <c r="J66" s="5">
        <f>dataset[[#This Row],[video views ]]/dataset[[#This Row],[video count ]]</f>
        <v>6986537.7919708025</v>
      </c>
      <c r="K66" s="5">
        <f>dataset[[#This Row],[video views ]]/dataset[[#This Row],[subscribers ]]</f>
        <v>294.5094392307692</v>
      </c>
      <c r="L66" s="7">
        <f>dataset[[#This Row],[video views ]]/dataset[[#This Row],[subscribers ]]/dataset[[#This Row],[video count ]]</f>
        <v>0.15355028114221544</v>
      </c>
      <c r="M66" s="5"/>
    </row>
    <row r="67" spans="1:13" x14ac:dyDescent="0.2">
      <c r="A67" s="5">
        <v>65</v>
      </c>
      <c r="B67" s="5" t="s">
        <v>79</v>
      </c>
      <c r="C67" s="5">
        <v>38500000</v>
      </c>
      <c r="D67" s="5">
        <v>7351172092</v>
      </c>
      <c r="E67" s="5">
        <v>1103</v>
      </c>
      <c r="F67" s="5" t="s">
        <v>62</v>
      </c>
      <c r="G67" s="8">
        <v>2012</v>
      </c>
      <c r="H67" s="5">
        <v>2019</v>
      </c>
      <c r="I67" s="5">
        <f>dataset[[#This Row],[ds.year]]-dataset[[#This Row],[started ]]</f>
        <v>7</v>
      </c>
      <c r="J67" s="5">
        <f>dataset[[#This Row],[video views ]]/dataset[[#This Row],[video count ]]</f>
        <v>6664707.2456935626</v>
      </c>
      <c r="K67" s="5">
        <f>dataset[[#This Row],[video views ]]/dataset[[#This Row],[subscribers ]]</f>
        <v>190.93953485714286</v>
      </c>
      <c r="L67" s="7">
        <f>dataset[[#This Row],[video views ]]/dataset[[#This Row],[subscribers ]]/dataset[[#This Row],[video count ]]</f>
        <v>0.17310927910892371</v>
      </c>
      <c r="M67" s="5"/>
    </row>
    <row r="68" spans="1:13" x14ac:dyDescent="0.2">
      <c r="A68" s="5">
        <v>6</v>
      </c>
      <c r="B68" s="5" t="s">
        <v>15</v>
      </c>
      <c r="C68" s="5">
        <v>111000000</v>
      </c>
      <c r="D68" s="5">
        <v>28260779633</v>
      </c>
      <c r="E68" s="5">
        <v>4472</v>
      </c>
      <c r="F68" s="5" t="s">
        <v>16</v>
      </c>
      <c r="G68" s="8">
        <v>2010</v>
      </c>
      <c r="H68" s="5">
        <v>2019</v>
      </c>
      <c r="I68" s="5">
        <f>dataset[[#This Row],[ds.year]]-dataset[[#This Row],[started ]]</f>
        <v>9</v>
      </c>
      <c r="J68" s="5">
        <f>dataset[[#This Row],[video views ]]/dataset[[#This Row],[video count ]]</f>
        <v>6319494.5512075135</v>
      </c>
      <c r="K68" s="5">
        <f>dataset[[#This Row],[video views ]]/dataset[[#This Row],[subscribers ]]</f>
        <v>254.60161831531531</v>
      </c>
      <c r="L68" s="7">
        <f>dataset[[#This Row],[video views ]]/dataset[[#This Row],[subscribers ]]/dataset[[#This Row],[video count ]]</f>
        <v>5.6932383344211829E-2</v>
      </c>
      <c r="M68" s="5"/>
    </row>
    <row r="69" spans="1:13" x14ac:dyDescent="0.2">
      <c r="A69" s="5">
        <v>68</v>
      </c>
      <c r="B69" s="5" t="s">
        <v>82</v>
      </c>
      <c r="C69" s="5">
        <v>37200000</v>
      </c>
      <c r="D69" s="5">
        <v>23244187762</v>
      </c>
      <c r="E69" s="5">
        <v>4067</v>
      </c>
      <c r="F69" s="5" t="s">
        <v>8</v>
      </c>
      <c r="G69" s="8">
        <v>2014</v>
      </c>
      <c r="H69" s="5">
        <v>2019</v>
      </c>
      <c r="I69" s="5">
        <f>dataset[[#This Row],[ds.year]]-dataset[[#This Row],[started ]]</f>
        <v>5</v>
      </c>
      <c r="J69" s="5">
        <f>dataset[[#This Row],[video views ]]/dataset[[#This Row],[video count ]]</f>
        <v>5715315.4074256206</v>
      </c>
      <c r="K69" s="5">
        <f>dataset[[#This Row],[video views ]]/dataset[[#This Row],[subscribers ]]</f>
        <v>624.84375704301078</v>
      </c>
      <c r="L69" s="7">
        <f>dataset[[#This Row],[video views ]]/dataset[[#This Row],[subscribers ]]/dataset[[#This Row],[video count ]]</f>
        <v>0.15363751095230163</v>
      </c>
      <c r="M69" s="5"/>
    </row>
    <row r="70" spans="1:13" x14ac:dyDescent="0.2">
      <c r="A70" s="5">
        <v>53</v>
      </c>
      <c r="B70" s="5" t="s">
        <v>67</v>
      </c>
      <c r="C70" s="5">
        <v>42600000</v>
      </c>
      <c r="D70" s="5">
        <v>7061556772</v>
      </c>
      <c r="E70" s="5">
        <v>1253</v>
      </c>
      <c r="F70" s="5" t="s">
        <v>18</v>
      </c>
      <c r="G70" s="8">
        <v>2013</v>
      </c>
      <c r="H70" s="5">
        <v>2019</v>
      </c>
      <c r="I70" s="5">
        <f>dataset[[#This Row],[ds.year]]-dataset[[#This Row],[started ]]</f>
        <v>6</v>
      </c>
      <c r="J70" s="5">
        <f>dataset[[#This Row],[video views ]]/dataset[[#This Row],[video count ]]</f>
        <v>5635719.690343176</v>
      </c>
      <c r="K70" s="5">
        <f>dataset[[#This Row],[video views ]]/dataset[[#This Row],[subscribers ]]</f>
        <v>165.76424347417841</v>
      </c>
      <c r="L70" s="7">
        <f>dataset[[#This Row],[video views ]]/dataset[[#This Row],[subscribers ]]/dataset[[#This Row],[video count ]]</f>
        <v>0.13229388944467552</v>
      </c>
      <c r="M70" s="5"/>
    </row>
    <row r="71" spans="1:13" x14ac:dyDescent="0.2">
      <c r="A71" s="5">
        <v>73</v>
      </c>
      <c r="B71" s="5" t="s">
        <v>88</v>
      </c>
      <c r="C71" s="5">
        <v>36300000</v>
      </c>
      <c r="D71" s="5">
        <v>16096496089</v>
      </c>
      <c r="E71" s="5">
        <v>2875</v>
      </c>
      <c r="F71" s="5" t="s">
        <v>18</v>
      </c>
      <c r="G71" s="8">
        <v>2016</v>
      </c>
      <c r="H71" s="5">
        <v>2019</v>
      </c>
      <c r="I71" s="5">
        <f>dataset[[#This Row],[ds.year]]-dataset[[#This Row],[started ]]</f>
        <v>3</v>
      </c>
      <c r="J71" s="5">
        <f>dataset[[#This Row],[video views ]]/dataset[[#This Row],[video count ]]</f>
        <v>5598781.2483478263</v>
      </c>
      <c r="K71" s="5">
        <f>dataset[[#This Row],[video views ]]/dataset[[#This Row],[subscribers ]]</f>
        <v>443.42964432506886</v>
      </c>
      <c r="L71" s="7">
        <f>dataset[[#This Row],[video views ]]/dataset[[#This Row],[subscribers ]]/dataset[[#This Row],[video count ]]</f>
        <v>0.15423639802611092</v>
      </c>
      <c r="M71" s="5"/>
    </row>
    <row r="72" spans="1:13" x14ac:dyDescent="0.2">
      <c r="A72" s="5">
        <v>94</v>
      </c>
      <c r="B72" s="5" t="s">
        <v>110</v>
      </c>
      <c r="C72" s="5">
        <v>32900000</v>
      </c>
      <c r="D72" s="5">
        <v>2647950108</v>
      </c>
      <c r="E72" s="5">
        <v>483</v>
      </c>
      <c r="F72" s="5" t="s">
        <v>47</v>
      </c>
      <c r="G72" s="8">
        <v>1970</v>
      </c>
      <c r="H72" s="5">
        <v>2019</v>
      </c>
      <c r="I72" s="5">
        <f>dataset[[#This Row],[ds.year]]-dataset[[#This Row],[started ]]</f>
        <v>49</v>
      </c>
      <c r="J72" s="5">
        <f>dataset[[#This Row],[video views ]]/dataset[[#This Row],[video count ]]</f>
        <v>5482298.3602484474</v>
      </c>
      <c r="K72" s="5">
        <f>dataset[[#This Row],[video views ]]/dataset[[#This Row],[subscribers ]]</f>
        <v>80.484805714285713</v>
      </c>
      <c r="L72" s="7">
        <f>dataset[[#This Row],[video views ]]/dataset[[#This Row],[subscribers ]]/dataset[[#This Row],[video count ]]</f>
        <v>0.16663520851818989</v>
      </c>
      <c r="M72" s="5"/>
    </row>
    <row r="73" spans="1:13" x14ac:dyDescent="0.2">
      <c r="A73" s="5">
        <v>17</v>
      </c>
      <c r="B73" s="5" t="s">
        <v>29</v>
      </c>
      <c r="C73" s="5">
        <v>68800000</v>
      </c>
      <c r="D73" s="5">
        <v>16271446682</v>
      </c>
      <c r="E73" s="5">
        <v>3050</v>
      </c>
      <c r="F73" s="5" t="s">
        <v>10</v>
      </c>
      <c r="G73" s="8">
        <v>2012</v>
      </c>
      <c r="H73" s="5">
        <v>2019</v>
      </c>
      <c r="I73" s="5">
        <f>dataset[[#This Row],[ds.year]]-dataset[[#This Row],[started ]]</f>
        <v>7</v>
      </c>
      <c r="J73" s="5">
        <f>dataset[[#This Row],[video views ]]/dataset[[#This Row],[video count ]]</f>
        <v>5334900.5514754094</v>
      </c>
      <c r="K73" s="5">
        <f>dataset[[#This Row],[video views ]]/dataset[[#This Row],[subscribers ]]</f>
        <v>236.50358549418604</v>
      </c>
      <c r="L73" s="7">
        <f>dataset[[#This Row],[video views ]]/dataset[[#This Row],[subscribers ]]/dataset[[#This Row],[video count ]]</f>
        <v>7.7542159178421652E-2</v>
      </c>
      <c r="M73" s="5"/>
    </row>
    <row r="74" spans="1:13" x14ac:dyDescent="0.2">
      <c r="A74" s="5">
        <v>95</v>
      </c>
      <c r="B74" s="5" t="s">
        <v>111</v>
      </c>
      <c r="C74" s="5">
        <v>32800000</v>
      </c>
      <c r="D74" s="5">
        <v>13405543587</v>
      </c>
      <c r="E74" s="5">
        <v>2925</v>
      </c>
      <c r="F74" s="5" t="s">
        <v>8</v>
      </c>
      <c r="G74" s="8">
        <v>2015</v>
      </c>
      <c r="H74" s="5">
        <v>2019</v>
      </c>
      <c r="I74" s="5">
        <f>dataset[[#This Row],[ds.year]]-dataset[[#This Row],[started ]]</f>
        <v>4</v>
      </c>
      <c r="J74" s="5">
        <f>dataset[[#This Row],[video views ]]/dataset[[#This Row],[video count ]]</f>
        <v>4583091.8246153845</v>
      </c>
      <c r="K74" s="5">
        <f>dataset[[#This Row],[video views ]]/dataset[[#This Row],[subscribers ]]</f>
        <v>408.70559716463413</v>
      </c>
      <c r="L74" s="7">
        <f>dataset[[#This Row],[video views ]]/dataset[[#This Row],[subscribers ]]/dataset[[#This Row],[video count ]]</f>
        <v>0.13972840928705441</v>
      </c>
      <c r="M74" s="5"/>
    </row>
    <row r="75" spans="1:13" x14ac:dyDescent="0.2">
      <c r="A75" s="5">
        <v>47</v>
      </c>
      <c r="B75" s="5" t="s">
        <v>60</v>
      </c>
      <c r="C75" s="5">
        <v>43900000</v>
      </c>
      <c r="D75" s="5">
        <v>14903103358</v>
      </c>
      <c r="E75" s="5">
        <v>3305</v>
      </c>
      <c r="F75" s="5" t="s">
        <v>18</v>
      </c>
      <c r="G75" s="8">
        <v>2006</v>
      </c>
      <c r="H75" s="5">
        <v>2019</v>
      </c>
      <c r="I75" s="5">
        <f>dataset[[#This Row],[ds.year]]-dataset[[#This Row],[started ]]</f>
        <v>13</v>
      </c>
      <c r="J75" s="5">
        <f>dataset[[#This Row],[video views ]]/dataset[[#This Row],[video count ]]</f>
        <v>4509259.7149773072</v>
      </c>
      <c r="K75" s="5">
        <f>dataset[[#This Row],[video views ]]/dataset[[#This Row],[subscribers ]]</f>
        <v>339.47843640091116</v>
      </c>
      <c r="L75" s="7">
        <f>dataset[[#This Row],[video views ]]/dataset[[#This Row],[subscribers ]]/dataset[[#This Row],[video count ]]</f>
        <v>0.10271662220905027</v>
      </c>
      <c r="M75" s="5"/>
    </row>
    <row r="76" spans="1:13" x14ac:dyDescent="0.2">
      <c r="A76" s="5">
        <v>14</v>
      </c>
      <c r="B76" s="5" t="s">
        <v>26</v>
      </c>
      <c r="C76" s="5">
        <v>76300000</v>
      </c>
      <c r="D76" s="5">
        <v>23174639387</v>
      </c>
      <c r="E76" s="5">
        <v>5281</v>
      </c>
      <c r="F76" s="5" t="s">
        <v>27</v>
      </c>
      <c r="G76" s="8">
        <v>2016</v>
      </c>
      <c r="H76" s="5">
        <v>2019</v>
      </c>
      <c r="I76" s="5">
        <f>dataset[[#This Row],[ds.year]]-dataset[[#This Row],[started ]]</f>
        <v>3</v>
      </c>
      <c r="J76" s="5">
        <f>dataset[[#This Row],[video views ]]/dataset[[#This Row],[video count ]]</f>
        <v>4388305.129142208</v>
      </c>
      <c r="K76" s="5">
        <f>dataset[[#This Row],[video views ]]/dataset[[#This Row],[subscribers ]]</f>
        <v>303.73052931847968</v>
      </c>
      <c r="L76" s="7">
        <f>dataset[[#This Row],[video views ]]/dataset[[#This Row],[subscribers ]]/dataset[[#This Row],[video count ]]</f>
        <v>5.7513828691247812E-2</v>
      </c>
      <c r="M76" s="5"/>
    </row>
    <row r="77" spans="1:13" x14ac:dyDescent="0.2">
      <c r="A77" s="5">
        <v>24</v>
      </c>
      <c r="B77" s="5" t="s">
        <v>36</v>
      </c>
      <c r="C77" s="5">
        <v>59400000</v>
      </c>
      <c r="D77" s="5">
        <v>27266280091</v>
      </c>
      <c r="E77" s="5">
        <v>7626</v>
      </c>
      <c r="F77" s="5" t="s">
        <v>8</v>
      </c>
      <c r="G77" s="8">
        <v>2010</v>
      </c>
      <c r="H77" s="5">
        <v>2019</v>
      </c>
      <c r="I77" s="5">
        <f>dataset[[#This Row],[ds.year]]-dataset[[#This Row],[started ]]</f>
        <v>9</v>
      </c>
      <c r="J77" s="5">
        <f>dataset[[#This Row],[video views ]]/dataset[[#This Row],[video count ]]</f>
        <v>3575436.6759769209</v>
      </c>
      <c r="K77" s="5">
        <f>dataset[[#This Row],[video views ]]/dataset[[#This Row],[subscribers ]]</f>
        <v>459.02828436026937</v>
      </c>
      <c r="L77" s="7">
        <f>dataset[[#This Row],[video views ]]/dataset[[#This Row],[subscribers ]]/dataset[[#This Row],[video count ]]</f>
        <v>6.0192536632608103E-2</v>
      </c>
      <c r="M77" s="5"/>
    </row>
    <row r="78" spans="1:13" x14ac:dyDescent="0.2">
      <c r="A78" s="5">
        <v>96</v>
      </c>
      <c r="B78" s="5" t="s">
        <v>112</v>
      </c>
      <c r="C78" s="5">
        <v>32600000</v>
      </c>
      <c r="D78" s="5">
        <v>18011837263</v>
      </c>
      <c r="E78" s="5">
        <v>5129</v>
      </c>
      <c r="F78" s="5" t="s">
        <v>16</v>
      </c>
      <c r="G78" s="8">
        <v>2012</v>
      </c>
      <c r="H78" s="5">
        <v>2019</v>
      </c>
      <c r="I78" s="5">
        <f>dataset[[#This Row],[ds.year]]-dataset[[#This Row],[started ]]</f>
        <v>7</v>
      </c>
      <c r="J78" s="5">
        <f>dataset[[#This Row],[video views ]]/dataset[[#This Row],[video count ]]</f>
        <v>3511763.9428738547</v>
      </c>
      <c r="K78" s="5">
        <f>dataset[[#This Row],[video views ]]/dataset[[#This Row],[subscribers ]]</f>
        <v>552.51034549079759</v>
      </c>
      <c r="L78" s="7">
        <f>dataset[[#This Row],[video views ]]/dataset[[#This Row],[subscribers ]]/dataset[[#This Row],[video count ]]</f>
        <v>0.10772282033355383</v>
      </c>
      <c r="M78" s="5"/>
    </row>
    <row r="79" spans="1:13" x14ac:dyDescent="0.2">
      <c r="A79" s="5">
        <v>72</v>
      </c>
      <c r="B79" s="5" t="s">
        <v>86</v>
      </c>
      <c r="C79" s="5">
        <v>36600000</v>
      </c>
      <c r="D79" s="5">
        <v>14208873860</v>
      </c>
      <c r="E79" s="5">
        <v>4496</v>
      </c>
      <c r="F79" s="5" t="s">
        <v>87</v>
      </c>
      <c r="G79" s="8">
        <v>2005</v>
      </c>
      <c r="H79" s="5">
        <v>2019</v>
      </c>
      <c r="I79" s="5">
        <f>dataset[[#This Row],[ds.year]]-dataset[[#This Row],[started ]]</f>
        <v>14</v>
      </c>
      <c r="J79" s="5">
        <f>dataset[[#This Row],[video views ]]/dataset[[#This Row],[video count ]]</f>
        <v>3160336.7126334519</v>
      </c>
      <c r="K79" s="5">
        <f>dataset[[#This Row],[video views ]]/dataset[[#This Row],[subscribers ]]</f>
        <v>388.22059726775956</v>
      </c>
      <c r="L79" s="7">
        <f>dataset[[#This Row],[video views ]]/dataset[[#This Row],[subscribers ]]/dataset[[#This Row],[video count ]]</f>
        <v>8.6347997612935851E-2</v>
      </c>
      <c r="M79" s="5"/>
    </row>
    <row r="80" spans="1:13" x14ac:dyDescent="0.2">
      <c r="A80" s="5">
        <v>58</v>
      </c>
      <c r="B80" s="5" t="s">
        <v>72</v>
      </c>
      <c r="C80" s="5">
        <v>40100000</v>
      </c>
      <c r="D80" s="5">
        <v>23698345670</v>
      </c>
      <c r="E80" s="5">
        <v>10065</v>
      </c>
      <c r="F80" s="5" t="s">
        <v>8</v>
      </c>
      <c r="G80" s="8">
        <v>2012</v>
      </c>
      <c r="H80" s="5">
        <v>2019</v>
      </c>
      <c r="I80" s="5">
        <f>dataset[[#This Row],[ds.year]]-dataset[[#This Row],[started ]]</f>
        <v>7</v>
      </c>
      <c r="J80" s="5">
        <f>dataset[[#This Row],[video views ]]/dataset[[#This Row],[video count ]]</f>
        <v>2354530.1212121211</v>
      </c>
      <c r="K80" s="5">
        <f>dataset[[#This Row],[video views ]]/dataset[[#This Row],[subscribers ]]</f>
        <v>590.98118877805484</v>
      </c>
      <c r="L80" s="7">
        <f>dataset[[#This Row],[video views ]]/dataset[[#This Row],[subscribers ]]/dataset[[#This Row],[video count ]]</f>
        <v>5.8716461875613996E-2</v>
      </c>
      <c r="M80" s="5"/>
    </row>
    <row r="81" spans="1:13" x14ac:dyDescent="0.2">
      <c r="A81" s="5">
        <v>78</v>
      </c>
      <c r="B81" s="5" t="s">
        <v>93</v>
      </c>
      <c r="C81" s="5">
        <v>36000000</v>
      </c>
      <c r="D81" s="5">
        <v>19282156578</v>
      </c>
      <c r="E81" s="5">
        <v>8955</v>
      </c>
      <c r="F81" s="5" t="s">
        <v>18</v>
      </c>
      <c r="G81" s="8">
        <v>2007</v>
      </c>
      <c r="H81" s="5">
        <v>2019</v>
      </c>
      <c r="I81" s="5">
        <f>dataset[[#This Row],[ds.year]]-dataset[[#This Row],[started ]]</f>
        <v>12</v>
      </c>
      <c r="J81" s="5">
        <f>dataset[[#This Row],[video views ]]/dataset[[#This Row],[video count ]]</f>
        <v>2153227.9819095479</v>
      </c>
      <c r="K81" s="5">
        <f>dataset[[#This Row],[video views ]]/dataset[[#This Row],[subscribers ]]</f>
        <v>535.61546050000004</v>
      </c>
      <c r="L81" s="7">
        <f>dataset[[#This Row],[video views ]]/dataset[[#This Row],[subscribers ]]/dataset[[#This Row],[video count ]]</f>
        <v>5.9811888386376327E-2</v>
      </c>
      <c r="M81" s="5"/>
    </row>
    <row r="82" spans="1:13" x14ac:dyDescent="0.2">
      <c r="A82" s="5">
        <v>93</v>
      </c>
      <c r="B82" s="5" t="s">
        <v>109</v>
      </c>
      <c r="C82" s="5">
        <v>33000000</v>
      </c>
      <c r="D82" s="5">
        <v>14724851921</v>
      </c>
      <c r="E82" s="5">
        <v>7007</v>
      </c>
      <c r="F82" s="5" t="s">
        <v>16</v>
      </c>
      <c r="G82" s="8">
        <v>2008</v>
      </c>
      <c r="H82" s="5">
        <v>2019</v>
      </c>
      <c r="I82" s="5">
        <f>dataset[[#This Row],[ds.year]]-dataset[[#This Row],[started ]]</f>
        <v>11</v>
      </c>
      <c r="J82" s="5">
        <f>dataset[[#This Row],[video views ]]/dataset[[#This Row],[video count ]]</f>
        <v>2101448.8256029687</v>
      </c>
      <c r="K82" s="5">
        <f>dataset[[#This Row],[video views ]]/dataset[[#This Row],[subscribers ]]</f>
        <v>446.20763396969699</v>
      </c>
      <c r="L82" s="7">
        <f>dataset[[#This Row],[video views ]]/dataset[[#This Row],[subscribers ]]/dataset[[#This Row],[video count ]]</f>
        <v>6.3680267442514205E-2</v>
      </c>
      <c r="M82" s="5"/>
    </row>
    <row r="83" spans="1:13" x14ac:dyDescent="0.2">
      <c r="A83" s="5">
        <v>50</v>
      </c>
      <c r="B83" s="5" t="s">
        <v>64</v>
      </c>
      <c r="C83" s="5">
        <v>43200000</v>
      </c>
      <c r="D83" s="5">
        <v>9762131005</v>
      </c>
      <c r="E83" s="5">
        <v>4843</v>
      </c>
      <c r="F83" s="5" t="s">
        <v>27</v>
      </c>
      <c r="G83" s="8">
        <v>2017</v>
      </c>
      <c r="H83" s="5">
        <v>2019</v>
      </c>
      <c r="I83" s="5">
        <f>dataset[[#This Row],[ds.year]]-dataset[[#This Row],[started ]]</f>
        <v>2</v>
      </c>
      <c r="J83" s="5">
        <f>dataset[[#This Row],[video views ]]/dataset[[#This Row],[video count ]]</f>
        <v>2015719.8028081767</v>
      </c>
      <c r="K83" s="5">
        <f>dataset[[#This Row],[video views ]]/dataset[[#This Row],[subscribers ]]</f>
        <v>225.97525474537036</v>
      </c>
      <c r="L83" s="7">
        <f>dataset[[#This Row],[video views ]]/dataset[[#This Row],[subscribers ]]/dataset[[#This Row],[video count ]]</f>
        <v>4.6660180620559648E-2</v>
      </c>
      <c r="M83" s="5"/>
    </row>
    <row r="84" spans="1:13" x14ac:dyDescent="0.2">
      <c r="A84" s="5">
        <v>31</v>
      </c>
      <c r="B84" s="5" t="s">
        <v>43</v>
      </c>
      <c r="C84" s="5">
        <v>51700000</v>
      </c>
      <c r="D84" s="5">
        <v>36012717623</v>
      </c>
      <c r="E84" s="5">
        <v>18630</v>
      </c>
      <c r="F84" s="5" t="s">
        <v>8</v>
      </c>
      <c r="G84" s="8">
        <v>2014</v>
      </c>
      <c r="H84" s="5">
        <v>2019</v>
      </c>
      <c r="I84" s="5">
        <f>dataset[[#This Row],[ds.year]]-dataset[[#This Row],[started ]]</f>
        <v>5</v>
      </c>
      <c r="J84" s="5">
        <f>dataset[[#This Row],[video views ]]/dataset[[#This Row],[video count ]]</f>
        <v>1933049.7918947933</v>
      </c>
      <c r="K84" s="5">
        <f>dataset[[#This Row],[video views ]]/dataset[[#This Row],[subscribers ]]</f>
        <v>696.57094048355896</v>
      </c>
      <c r="L84" s="7">
        <f>dataset[[#This Row],[video views ]]/dataset[[#This Row],[subscribers ]]/dataset[[#This Row],[video count ]]</f>
        <v>3.7389744524077236E-2</v>
      </c>
      <c r="M84" s="5"/>
    </row>
    <row r="85" spans="1:13" x14ac:dyDescent="0.2">
      <c r="A85" s="5">
        <v>44</v>
      </c>
      <c r="B85" s="5" t="s">
        <v>57</v>
      </c>
      <c r="C85" s="5">
        <v>45500000</v>
      </c>
      <c r="D85" s="5">
        <v>18388171178</v>
      </c>
      <c r="E85" s="5">
        <v>11549</v>
      </c>
      <c r="F85" s="5" t="s">
        <v>18</v>
      </c>
      <c r="G85" s="8">
        <v>2014</v>
      </c>
      <c r="H85" s="5">
        <v>2019</v>
      </c>
      <c r="I85" s="5">
        <f>dataset[[#This Row],[ds.year]]-dataset[[#This Row],[started ]]</f>
        <v>5</v>
      </c>
      <c r="J85" s="5">
        <f>dataset[[#This Row],[video views ]]/dataset[[#This Row],[video count ]]</f>
        <v>1592187.3043553554</v>
      </c>
      <c r="K85" s="5">
        <f>dataset[[#This Row],[video views ]]/dataset[[#This Row],[subscribers ]]</f>
        <v>404.13563028571429</v>
      </c>
      <c r="L85" s="7">
        <f>dataset[[#This Row],[video views ]]/dataset[[#This Row],[subscribers ]]/dataset[[#This Row],[video count ]]</f>
        <v>3.4993127568249571E-2</v>
      </c>
      <c r="M85" s="5"/>
    </row>
    <row r="86" spans="1:13" x14ac:dyDescent="0.2">
      <c r="A86" s="5">
        <v>66</v>
      </c>
      <c r="B86" s="5" t="s">
        <v>80</v>
      </c>
      <c r="C86" s="5">
        <v>38200000</v>
      </c>
      <c r="D86" s="5">
        <v>22040498763</v>
      </c>
      <c r="E86" s="5">
        <v>14084</v>
      </c>
      <c r="F86" s="5" t="s">
        <v>18</v>
      </c>
      <c r="G86" s="8">
        <v>2006</v>
      </c>
      <c r="H86" s="5">
        <v>2019</v>
      </c>
      <c r="I86" s="5">
        <f>dataset[[#This Row],[ds.year]]-dataset[[#This Row],[started ]]</f>
        <v>13</v>
      </c>
      <c r="J86" s="5">
        <f>dataset[[#This Row],[video views ]]/dataset[[#This Row],[video count ]]</f>
        <v>1564931.7497159897</v>
      </c>
      <c r="K86" s="5">
        <f>dataset[[#This Row],[video views ]]/dataset[[#This Row],[subscribers ]]</f>
        <v>576.97640740837699</v>
      </c>
      <c r="L86" s="7">
        <f>dataset[[#This Row],[video views ]]/dataset[[#This Row],[subscribers ]]/dataset[[#This Row],[video count ]]</f>
        <v>4.0966799730785076E-2</v>
      </c>
      <c r="M86" s="5"/>
    </row>
    <row r="87" spans="1:13" x14ac:dyDescent="0.2">
      <c r="A87" s="5">
        <v>19</v>
      </c>
      <c r="B87" s="5" t="s">
        <v>31</v>
      </c>
      <c r="C87" s="5">
        <v>65900000</v>
      </c>
      <c r="D87" s="5">
        <v>75885489073</v>
      </c>
      <c r="E87" s="5">
        <v>50810</v>
      </c>
      <c r="F87" s="5" t="s">
        <v>14</v>
      </c>
      <c r="G87" s="8">
        <v>2007</v>
      </c>
      <c r="H87" s="5">
        <v>2019</v>
      </c>
      <c r="I87" s="5">
        <f>dataset[[#This Row],[ds.year]]-dataset[[#This Row],[started ]]</f>
        <v>12</v>
      </c>
      <c r="J87" s="5">
        <f>dataset[[#This Row],[video views ]]/dataset[[#This Row],[video count ]]</f>
        <v>1493514.8410352294</v>
      </c>
      <c r="K87" s="5">
        <f>dataset[[#This Row],[video views ]]/dataset[[#This Row],[subscribers ]]</f>
        <v>1151.5248721244309</v>
      </c>
      <c r="L87" s="7">
        <f>dataset[[#This Row],[video views ]]/dataset[[#This Row],[subscribers ]]/dataset[[#This Row],[video count ]]</f>
        <v>2.2663351153797105E-2</v>
      </c>
      <c r="M87" s="5"/>
    </row>
    <row r="88" spans="1:13" x14ac:dyDescent="0.2">
      <c r="A88" s="5">
        <v>27</v>
      </c>
      <c r="B88" s="5" t="s">
        <v>39</v>
      </c>
      <c r="C88" s="5">
        <v>56600000</v>
      </c>
      <c r="D88" s="5">
        <v>57317911331</v>
      </c>
      <c r="E88" s="5">
        <v>38746</v>
      </c>
      <c r="F88" s="5" t="s">
        <v>10</v>
      </c>
      <c r="G88" s="8">
        <v>2006</v>
      </c>
      <c r="H88" s="5">
        <v>2019</v>
      </c>
      <c r="I88" s="5">
        <f>dataset[[#This Row],[ds.year]]-dataset[[#This Row],[started ]]</f>
        <v>13</v>
      </c>
      <c r="J88" s="5">
        <f>dataset[[#This Row],[video views ]]/dataset[[#This Row],[video count ]]</f>
        <v>1479324.6097919785</v>
      </c>
      <c r="K88" s="5">
        <f>dataset[[#This Row],[video views ]]/dataset[[#This Row],[subscribers ]]</f>
        <v>1012.6839457773851</v>
      </c>
      <c r="L88" s="7">
        <f>dataset[[#This Row],[video views ]]/dataset[[#This Row],[subscribers ]]/dataset[[#This Row],[video count ]]</f>
        <v>2.6136477204805275E-2</v>
      </c>
      <c r="M88" s="5"/>
    </row>
    <row r="89" spans="1:13" x14ac:dyDescent="0.2">
      <c r="A89" s="5">
        <v>4</v>
      </c>
      <c r="B89" s="5" t="s">
        <v>13</v>
      </c>
      <c r="C89" s="5">
        <v>131000000</v>
      </c>
      <c r="D89" s="5">
        <v>101541977714</v>
      </c>
      <c r="E89" s="5">
        <v>78334</v>
      </c>
      <c r="F89" s="5" t="s">
        <v>14</v>
      </c>
      <c r="G89" s="8">
        <v>2006</v>
      </c>
      <c r="H89" s="5">
        <v>2019</v>
      </c>
      <c r="I89" s="5">
        <f>dataset[[#This Row],[ds.year]]-dataset[[#This Row],[started ]]</f>
        <v>13</v>
      </c>
      <c r="J89" s="5">
        <f>dataset[[#This Row],[video views ]]/dataset[[#This Row],[video count ]]</f>
        <v>1296269.5344805575</v>
      </c>
      <c r="K89" s="5">
        <f>dataset[[#This Row],[video views ]]/dataset[[#This Row],[subscribers ]]</f>
        <v>775.12960087022896</v>
      </c>
      <c r="L89" s="7">
        <f>dataset[[#This Row],[video views ]]/dataset[[#This Row],[subscribers ]]/dataset[[#This Row],[video count ]]</f>
        <v>9.8951872861111258E-3</v>
      </c>
      <c r="M89" s="5"/>
    </row>
    <row r="90" spans="1:13" x14ac:dyDescent="0.2">
      <c r="A90" s="5">
        <v>11</v>
      </c>
      <c r="B90" s="5" t="s">
        <v>22</v>
      </c>
      <c r="C90" s="5">
        <v>87600000</v>
      </c>
      <c r="D90" s="5">
        <v>67960479071</v>
      </c>
      <c r="E90" s="5">
        <v>60699</v>
      </c>
      <c r="F90" s="5" t="s">
        <v>23</v>
      </c>
      <c r="G90" s="8">
        <v>2007</v>
      </c>
      <c r="H90" s="5">
        <v>2019</v>
      </c>
      <c r="I90" s="5">
        <f>dataset[[#This Row],[ds.year]]-dataset[[#This Row],[started ]]</f>
        <v>12</v>
      </c>
      <c r="J90" s="5">
        <f>dataset[[#This Row],[video views ]]/dataset[[#This Row],[video count ]]</f>
        <v>1119630.9506087415</v>
      </c>
      <c r="K90" s="5">
        <f>dataset[[#This Row],[video views ]]/dataset[[#This Row],[subscribers ]]</f>
        <v>775.80455560502287</v>
      </c>
      <c r="L90" s="7">
        <f>dataset[[#This Row],[video views ]]/dataset[[#This Row],[subscribers ]]/dataset[[#This Row],[video count ]]</f>
        <v>1.2781175235259607E-2</v>
      </c>
      <c r="M90" s="5"/>
    </row>
    <row r="91" spans="1:13" x14ac:dyDescent="0.2">
      <c r="A91" s="5">
        <v>38</v>
      </c>
      <c r="B91" s="5" t="s">
        <v>51</v>
      </c>
      <c r="C91" s="5">
        <v>49900000</v>
      </c>
      <c r="D91" s="5">
        <v>22797147163</v>
      </c>
      <c r="E91" s="5">
        <v>23183</v>
      </c>
      <c r="F91" s="5" t="s">
        <v>8</v>
      </c>
      <c r="G91" s="8">
        <v>2011</v>
      </c>
      <c r="H91" s="5">
        <v>2019</v>
      </c>
      <c r="I91" s="5">
        <f>dataset[[#This Row],[ds.year]]-dataset[[#This Row],[started ]]</f>
        <v>8</v>
      </c>
      <c r="J91" s="5">
        <f>dataset[[#This Row],[video views ]]/dataset[[#This Row],[video count ]]</f>
        <v>983356.21632230515</v>
      </c>
      <c r="K91" s="5">
        <f>dataset[[#This Row],[video views ]]/dataset[[#This Row],[subscribers ]]</f>
        <v>456.85665657314627</v>
      </c>
      <c r="L91" s="7">
        <f>dataset[[#This Row],[video views ]]/dataset[[#This Row],[subscribers ]]/dataset[[#This Row],[video count ]]</f>
        <v>1.97065374012486E-2</v>
      </c>
      <c r="M91" s="5"/>
    </row>
    <row r="92" spans="1:13" x14ac:dyDescent="0.2">
      <c r="A92" s="5">
        <v>9</v>
      </c>
      <c r="B92" s="5" t="s">
        <v>16</v>
      </c>
      <c r="C92" s="5">
        <v>92100000</v>
      </c>
      <c r="D92" s="5">
        <v>71692471446</v>
      </c>
      <c r="E92" s="5">
        <v>90000</v>
      </c>
      <c r="F92" s="5" t="s">
        <v>16</v>
      </c>
      <c r="G92" s="8">
        <v>2013</v>
      </c>
      <c r="H92" s="5">
        <v>2019</v>
      </c>
      <c r="I92" s="5">
        <f>dataset[[#This Row],[ds.year]]-dataset[[#This Row],[started ]]</f>
        <v>6</v>
      </c>
      <c r="J92" s="5">
        <f>dataset[[#This Row],[video views ]]/dataset[[#This Row],[video count ]]</f>
        <v>796583.01606666669</v>
      </c>
      <c r="K92" s="5">
        <f>dataset[[#This Row],[video views ]]/dataset[[#This Row],[subscribers ]]</f>
        <v>778.41988540716613</v>
      </c>
      <c r="L92" s="7">
        <f>dataset[[#This Row],[video views ]]/dataset[[#This Row],[subscribers ]]/dataset[[#This Row],[video count ]]</f>
        <v>8.6491098378574018E-3</v>
      </c>
      <c r="M92" s="5"/>
    </row>
    <row r="93" spans="1:13" x14ac:dyDescent="0.2">
      <c r="A93" s="5">
        <v>30</v>
      </c>
      <c r="B93" s="5" t="s">
        <v>42</v>
      </c>
      <c r="C93" s="5">
        <v>51900000</v>
      </c>
      <c r="D93" s="5">
        <v>48868988091</v>
      </c>
      <c r="E93" s="5">
        <v>78851</v>
      </c>
      <c r="F93" s="5" t="s">
        <v>14</v>
      </c>
      <c r="G93" s="8">
        <v>2008</v>
      </c>
      <c r="H93" s="5">
        <v>2019</v>
      </c>
      <c r="I93" s="5">
        <f>dataset[[#This Row],[ds.year]]-dataset[[#This Row],[started ]]</f>
        <v>11</v>
      </c>
      <c r="J93" s="5">
        <f>dataset[[#This Row],[video views ]]/dataset[[#This Row],[video count ]]</f>
        <v>619763.70738481439</v>
      </c>
      <c r="K93" s="5">
        <f>dataset[[#This Row],[video views ]]/dataset[[#This Row],[subscribers ]]</f>
        <v>941.59899982658965</v>
      </c>
      <c r="L93" s="7">
        <f>dataset[[#This Row],[video views ]]/dataset[[#This Row],[subscribers ]]/dataset[[#This Row],[video count ]]</f>
        <v>1.1941497252115884E-2</v>
      </c>
      <c r="M93" s="5"/>
    </row>
    <row r="94" spans="1:13" x14ac:dyDescent="0.2">
      <c r="A94" s="5">
        <v>76</v>
      </c>
      <c r="B94" s="5" t="s">
        <v>91</v>
      </c>
      <c r="C94" s="5">
        <v>36200000</v>
      </c>
      <c r="D94" s="5">
        <v>32750254533</v>
      </c>
      <c r="E94" s="5">
        <v>58916</v>
      </c>
      <c r="F94" s="5" t="s">
        <v>18</v>
      </c>
      <c r="G94" s="8">
        <v>2012</v>
      </c>
      <c r="H94" s="5">
        <v>2019</v>
      </c>
      <c r="I94" s="5">
        <f>dataset[[#This Row],[ds.year]]-dataset[[#This Row],[started ]]</f>
        <v>7</v>
      </c>
      <c r="J94" s="5">
        <f>dataset[[#This Row],[video views ]]/dataset[[#This Row],[video count ]]</f>
        <v>555880.48294181551</v>
      </c>
      <c r="K94" s="5">
        <f>dataset[[#This Row],[video views ]]/dataset[[#This Row],[subscribers ]]</f>
        <v>904.70316389502761</v>
      </c>
      <c r="L94" s="7">
        <f>dataset[[#This Row],[video views ]]/dataset[[#This Row],[subscribers ]]/dataset[[#This Row],[video count ]]</f>
        <v>1.5355814445906505E-2</v>
      </c>
      <c r="M94" s="5"/>
    </row>
    <row r="95" spans="1:13" x14ac:dyDescent="0.2">
      <c r="A95" s="5">
        <v>15</v>
      </c>
      <c r="B95" s="5" t="s">
        <v>23</v>
      </c>
      <c r="C95" s="5">
        <v>75100000</v>
      </c>
      <c r="D95" s="5">
        <v>22156639371</v>
      </c>
      <c r="E95" s="5">
        <v>70000</v>
      </c>
      <c r="F95" s="5" t="s">
        <v>23</v>
      </c>
      <c r="G95" s="8">
        <v>2013</v>
      </c>
      <c r="H95" s="5">
        <v>2019</v>
      </c>
      <c r="I95" s="5">
        <f>dataset[[#This Row],[ds.year]]-dataset[[#This Row],[started ]]</f>
        <v>6</v>
      </c>
      <c r="J95" s="5">
        <f>dataset[[#This Row],[video views ]]/dataset[[#This Row],[video count ]]</f>
        <v>316523.41958571429</v>
      </c>
      <c r="K95" s="5">
        <f>dataset[[#This Row],[video views ]]/dataset[[#This Row],[subscribers ]]</f>
        <v>295.02848696404794</v>
      </c>
      <c r="L95" s="7">
        <f>dataset[[#This Row],[video views ]]/dataset[[#This Row],[subscribers ]]/dataset[[#This Row],[video count ]]</f>
        <v>4.2146926709149702E-3</v>
      </c>
      <c r="M95" s="5"/>
    </row>
    <row r="96" spans="1:13" x14ac:dyDescent="0.2">
      <c r="A96" s="5">
        <v>23</v>
      </c>
      <c r="B96" s="5" t="s">
        <v>35</v>
      </c>
      <c r="C96" s="5">
        <v>62000000</v>
      </c>
      <c r="D96" s="5">
        <v>15900076809</v>
      </c>
      <c r="E96" s="5">
        <v>59332</v>
      </c>
      <c r="F96" s="5" t="s">
        <v>18</v>
      </c>
      <c r="G96" s="8">
        <v>2005</v>
      </c>
      <c r="H96" s="5">
        <v>2019</v>
      </c>
      <c r="I96" s="5">
        <f>dataset[[#This Row],[ds.year]]-dataset[[#This Row],[started ]]</f>
        <v>14</v>
      </c>
      <c r="J96" s="5">
        <f>dataset[[#This Row],[video views ]]/dataset[[#This Row],[video count ]]</f>
        <v>267984.84475493833</v>
      </c>
      <c r="K96" s="5">
        <f>dataset[[#This Row],[video views ]]/dataset[[#This Row],[subscribers ]]</f>
        <v>256.45285175806453</v>
      </c>
      <c r="L96" s="7">
        <f>dataset[[#This Row],[video views ]]/dataset[[#This Row],[subscribers ]]/dataset[[#This Row],[video count ]]</f>
        <v>4.3223362057248117E-3</v>
      </c>
      <c r="M96" s="5"/>
    </row>
    <row r="97" spans="1:13" x14ac:dyDescent="0.2">
      <c r="A97" s="5">
        <v>61</v>
      </c>
      <c r="B97" s="5" t="s">
        <v>75</v>
      </c>
      <c r="C97" s="5">
        <v>39000000</v>
      </c>
      <c r="D97" s="5">
        <v>46162631485</v>
      </c>
      <c r="E97" s="5">
        <v>173988</v>
      </c>
      <c r="F97" s="5" t="s">
        <v>20</v>
      </c>
      <c r="G97" s="8">
        <v>2008</v>
      </c>
      <c r="H97" s="5">
        <v>2019</v>
      </c>
      <c r="I97" s="5">
        <f>dataset[[#This Row],[ds.year]]-dataset[[#This Row],[started ]]</f>
        <v>11</v>
      </c>
      <c r="J97" s="5">
        <f>dataset[[#This Row],[video views ]]/dataset[[#This Row],[video count ]]</f>
        <v>265320.77778352529</v>
      </c>
      <c r="K97" s="5">
        <f>dataset[[#This Row],[video views ]]/dataset[[#This Row],[subscribers ]]</f>
        <v>1183.6572175641027</v>
      </c>
      <c r="L97" s="7">
        <f>dataset[[#This Row],[video views ]]/dataset[[#This Row],[subscribers ]]/dataset[[#This Row],[video count ]]</f>
        <v>6.8030968662442393E-3</v>
      </c>
      <c r="M97" s="5"/>
    </row>
    <row r="98" spans="1:13" x14ac:dyDescent="0.2">
      <c r="A98" s="5">
        <v>90</v>
      </c>
      <c r="B98" s="5" t="s">
        <v>106</v>
      </c>
      <c r="C98" s="5">
        <v>33400000</v>
      </c>
      <c r="D98" s="5">
        <v>26302194542</v>
      </c>
      <c r="E98" s="5">
        <v>122287</v>
      </c>
      <c r="F98" s="5" t="s">
        <v>18</v>
      </c>
      <c r="G98" s="8">
        <v>2013</v>
      </c>
      <c r="H98" s="5">
        <v>2019</v>
      </c>
      <c r="I98" s="5">
        <f>dataset[[#This Row],[ds.year]]-dataset[[#This Row],[started ]]</f>
        <v>6</v>
      </c>
      <c r="J98" s="5">
        <f>dataset[[#This Row],[video views ]]/dataset[[#This Row],[video count ]]</f>
        <v>215085.77806308112</v>
      </c>
      <c r="K98" s="5">
        <f>dataset[[#This Row],[video views ]]/dataset[[#This Row],[subscribers ]]</f>
        <v>787.49085455089823</v>
      </c>
      <c r="L98" s="7">
        <f>dataset[[#This Row],[video views ]]/dataset[[#This Row],[subscribers ]]/dataset[[#This Row],[video count ]]</f>
        <v>6.439693953984465E-3</v>
      </c>
      <c r="M98" s="5"/>
    </row>
    <row r="99" spans="1:13" x14ac:dyDescent="0.2">
      <c r="A99" s="5">
        <v>34</v>
      </c>
      <c r="B99" s="5" t="s">
        <v>46</v>
      </c>
      <c r="C99" s="5">
        <v>51100000</v>
      </c>
      <c r="D99" s="5">
        <v>18207329178</v>
      </c>
      <c r="E99" s="5">
        <v>175877</v>
      </c>
      <c r="F99" s="5" t="s">
        <v>47</v>
      </c>
      <c r="G99" s="8">
        <v>2009</v>
      </c>
      <c r="H99" s="5">
        <v>2019</v>
      </c>
      <c r="I99" s="5">
        <f>dataset[[#This Row],[ds.year]]-dataset[[#This Row],[started ]]</f>
        <v>10</v>
      </c>
      <c r="J99" s="5">
        <f>dataset[[#This Row],[video views ]]/dataset[[#This Row],[video count ]]</f>
        <v>103523.08248378128</v>
      </c>
      <c r="K99" s="5">
        <f>dataset[[#This Row],[video views ]]/dataset[[#This Row],[subscribers ]]</f>
        <v>356.30781170254403</v>
      </c>
      <c r="L99" s="7">
        <f>dataset[[#This Row],[video views ]]/dataset[[#This Row],[subscribers ]]/dataset[[#This Row],[video count ]]</f>
        <v>2.0258920251229212E-3</v>
      </c>
      <c r="M99" s="5"/>
    </row>
    <row r="100" spans="1:13" x14ac:dyDescent="0.2">
      <c r="A100" s="5">
        <v>99</v>
      </c>
      <c r="B100" s="5" t="s">
        <v>115</v>
      </c>
      <c r="C100" s="5">
        <v>32300000</v>
      </c>
      <c r="D100" s="5">
        <v>9850740503</v>
      </c>
      <c r="E100" s="5">
        <v>209351</v>
      </c>
      <c r="F100" s="5" t="s">
        <v>20</v>
      </c>
      <c r="G100" s="8">
        <v>2012</v>
      </c>
      <c r="H100" s="5">
        <v>2019</v>
      </c>
      <c r="I100" s="5">
        <f>dataset[[#This Row],[ds.year]]-dataset[[#This Row],[started ]]</f>
        <v>7</v>
      </c>
      <c r="J100" s="5">
        <f>dataset[[#This Row],[video views ]]/dataset[[#This Row],[video count ]]</f>
        <v>47053.706469040037</v>
      </c>
      <c r="K100" s="5">
        <f>dataset[[#This Row],[video views ]]/dataset[[#This Row],[subscribers ]]</f>
        <v>304.9764861609907</v>
      </c>
      <c r="L100" s="7">
        <f>dataset[[#This Row],[video views ]]/dataset[[#This Row],[subscribers ]]/dataset[[#This Row],[video count ]]</f>
        <v>1.4567710981126946E-3</v>
      </c>
      <c r="M100" s="5"/>
    </row>
    <row r="101" spans="1:13" x14ac:dyDescent="0.2">
      <c r="A101" s="5">
        <v>87</v>
      </c>
      <c r="B101" s="5" t="s">
        <v>102</v>
      </c>
      <c r="C101" s="5">
        <v>34500000</v>
      </c>
      <c r="D101" s="5">
        <v>6356262947</v>
      </c>
      <c r="E101" s="5">
        <v>179816</v>
      </c>
      <c r="F101" s="5" t="s">
        <v>103</v>
      </c>
      <c r="G101" s="8">
        <v>2009</v>
      </c>
      <c r="H101" s="5">
        <v>2019</v>
      </c>
      <c r="I101" s="5">
        <f>dataset[[#This Row],[ds.year]]-dataset[[#This Row],[started ]]</f>
        <v>10</v>
      </c>
      <c r="J101" s="5">
        <f>dataset[[#This Row],[video views ]]/dataset[[#This Row],[video count ]]</f>
        <v>35348.706160742091</v>
      </c>
      <c r="K101" s="5">
        <f>dataset[[#This Row],[video views ]]/dataset[[#This Row],[subscribers ]]</f>
        <v>184.23950571014493</v>
      </c>
      <c r="L101" s="7">
        <f>dataset[[#This Row],[video views ]]/dataset[[#This Row],[subscribers ]]/dataset[[#This Row],[video count ]]</f>
        <v>1.0246001785722345E-3</v>
      </c>
      <c r="M101" s="5"/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81E9-7E9E-6946-9922-B9D5B2154BC8}">
  <dimension ref="A1:JN585"/>
  <sheetViews>
    <sheetView tabSelected="1" zoomScale="55" zoomScaleNormal="80" workbookViewId="0">
      <selection activeCell="Q33" sqref="Q33:FL585"/>
    </sheetView>
  </sheetViews>
  <sheetFormatPr baseColWidth="10" defaultRowHeight="21" x14ac:dyDescent="0.25"/>
  <cols>
    <col min="1" max="8" width="10.83203125" style="18"/>
    <col min="9" max="9" width="43.5" style="18" bestFit="1" customWidth="1"/>
    <col min="10" max="10" width="12.6640625" style="18" bestFit="1" customWidth="1"/>
    <col min="11" max="11" width="14.1640625" style="18" bestFit="1" customWidth="1"/>
    <col min="12" max="12" width="13.5" style="18" bestFit="1" customWidth="1"/>
    <col min="13" max="13" width="7.83203125" style="18" bestFit="1" customWidth="1"/>
    <col min="14" max="14" width="25.1640625" style="18" bestFit="1" customWidth="1"/>
    <col min="15" max="15" width="22" style="18" bestFit="1" customWidth="1"/>
    <col min="16" max="16" width="29" style="18" bestFit="1" customWidth="1"/>
    <col min="17" max="17" width="65.1640625" style="17" bestFit="1" customWidth="1"/>
    <col min="18" max="18" width="19.5" style="17" bestFit="1" customWidth="1"/>
    <col min="19" max="19" width="22.5" style="4" bestFit="1" customWidth="1"/>
    <col min="20" max="20" width="20.6640625" style="4" bestFit="1" customWidth="1"/>
    <col min="21" max="21" width="11.83203125" style="4" bestFit="1" customWidth="1"/>
    <col min="22" max="34" width="10.83203125" style="4" bestFit="1" customWidth="1"/>
    <col min="35" max="35" width="24.83203125" style="4" bestFit="1" customWidth="1"/>
    <col min="36" max="47" width="14.1640625" style="4" bestFit="1" customWidth="1"/>
    <col min="48" max="48" width="13.1640625" style="4" bestFit="1" customWidth="1"/>
    <col min="49" max="59" width="14.1640625" style="4" bestFit="1" customWidth="1"/>
    <col min="60" max="60" width="24.83203125" style="4" bestFit="1" customWidth="1"/>
    <col min="61" max="63" width="5.1640625" style="4" bestFit="1" customWidth="1"/>
    <col min="64" max="67" width="6.5" style="4" bestFit="1" customWidth="1"/>
    <col min="68" max="69" width="5.1640625" style="4" bestFit="1" customWidth="1"/>
    <col min="70" max="70" width="6.5" style="4" bestFit="1" customWidth="1"/>
    <col min="71" max="71" width="5.1640625" style="4" bestFit="1" customWidth="1"/>
    <col min="72" max="72" width="6.5" style="4" bestFit="1" customWidth="1"/>
    <col min="73" max="76" width="5.1640625" style="4" bestFit="1" customWidth="1"/>
    <col min="77" max="80" width="6.5" style="4" bestFit="1" customWidth="1"/>
    <col min="81" max="83" width="5.1640625" style="4" bestFit="1" customWidth="1"/>
    <col min="84" max="84" width="6.5" style="4" bestFit="1" customWidth="1"/>
    <col min="85" max="85" width="20.1640625" style="4" bestFit="1" customWidth="1"/>
    <col min="86" max="109" width="5.1640625" style="4" bestFit="1" customWidth="1"/>
    <col min="110" max="110" width="27.5" style="4" bestFit="1" customWidth="1"/>
    <col min="111" max="112" width="27.83203125" style="4" bestFit="1" customWidth="1"/>
    <col min="113" max="113" width="24.1640625" style="4" bestFit="1" customWidth="1"/>
    <col min="114" max="16384" width="10.83203125" style="4"/>
  </cols>
  <sheetData>
    <row r="1" spans="1:274" x14ac:dyDescent="0.25">
      <c r="A1" s="18" t="s">
        <v>128</v>
      </c>
      <c r="Q1" s="11" t="s">
        <v>133</v>
      </c>
      <c r="R1" s="12" t="s">
        <v>132</v>
      </c>
      <c r="S1" s="12" t="s">
        <v>131</v>
      </c>
      <c r="T1" s="12" t="s">
        <v>130</v>
      </c>
      <c r="U1" s="13" t="s">
        <v>129</v>
      </c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</row>
    <row r="2" spans="1:274" x14ac:dyDescent="0.25">
      <c r="Q2" s="14" t="s">
        <v>12</v>
      </c>
      <c r="R2" s="12"/>
      <c r="S2" s="12"/>
      <c r="T2" s="12"/>
      <c r="U2" s="15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</row>
    <row r="3" spans="1:274" x14ac:dyDescent="0.25">
      <c r="Q3" s="16" t="s">
        <v>40</v>
      </c>
      <c r="R3" s="12">
        <v>55800000</v>
      </c>
      <c r="S3" s="12">
        <v>37609551674</v>
      </c>
      <c r="T3" s="12">
        <v>474</v>
      </c>
      <c r="U3" s="15">
        <v>2013</v>
      </c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</row>
    <row r="4" spans="1:274" x14ac:dyDescent="0.25">
      <c r="Q4" s="16" t="s">
        <v>65</v>
      </c>
      <c r="R4" s="12">
        <v>43200000</v>
      </c>
      <c r="S4" s="12">
        <v>24014102724</v>
      </c>
      <c r="T4" s="12">
        <v>462</v>
      </c>
      <c r="U4" s="15">
        <v>2014</v>
      </c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</row>
    <row r="5" spans="1:274" x14ac:dyDescent="0.25">
      <c r="Q5" s="16" t="s">
        <v>77</v>
      </c>
      <c r="R5" s="12">
        <v>38600000</v>
      </c>
      <c r="S5" s="12">
        <v>35945824996</v>
      </c>
      <c r="T5" s="12">
        <v>1728</v>
      </c>
      <c r="U5" s="15">
        <v>2011</v>
      </c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</row>
    <row r="6" spans="1:274" x14ac:dyDescent="0.25">
      <c r="Q6" s="16" t="s">
        <v>38</v>
      </c>
      <c r="R6" s="12">
        <v>57000000</v>
      </c>
      <c r="S6" s="12">
        <v>30097233928</v>
      </c>
      <c r="T6" s="12">
        <v>2227</v>
      </c>
      <c r="U6" s="15">
        <v>2011</v>
      </c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</row>
    <row r="7" spans="1:274" x14ac:dyDescent="0.25">
      <c r="Q7" s="14" t="s">
        <v>18</v>
      </c>
      <c r="R7" s="12"/>
      <c r="S7" s="12"/>
      <c r="T7" s="12"/>
      <c r="U7" s="15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</row>
    <row r="8" spans="1:274" x14ac:dyDescent="0.25">
      <c r="Q8" s="16" t="s">
        <v>41</v>
      </c>
      <c r="R8" s="12">
        <v>55100000</v>
      </c>
      <c r="S8" s="12">
        <v>12967930243</v>
      </c>
      <c r="T8" s="12">
        <v>393</v>
      </c>
      <c r="U8" s="15">
        <v>2015</v>
      </c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</row>
    <row r="9" spans="1:274" x14ac:dyDescent="0.25">
      <c r="Q9" s="16" t="s">
        <v>17</v>
      </c>
      <c r="R9" s="12">
        <v>93900000</v>
      </c>
      <c r="S9" s="12">
        <v>15417304461</v>
      </c>
      <c r="T9" s="12">
        <v>721</v>
      </c>
      <c r="U9" s="15">
        <v>2012</v>
      </c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</row>
    <row r="10" spans="1:274" x14ac:dyDescent="0.25">
      <c r="Q10" s="16" t="s">
        <v>96</v>
      </c>
      <c r="R10" s="12">
        <v>35300000</v>
      </c>
      <c r="S10" s="12">
        <v>38339684179</v>
      </c>
      <c r="T10" s="12">
        <v>765</v>
      </c>
      <c r="U10" s="15">
        <v>2016</v>
      </c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</row>
    <row r="11" spans="1:274" x14ac:dyDescent="0.25">
      <c r="Q11" s="16" t="s">
        <v>88</v>
      </c>
      <c r="R11" s="12">
        <v>36300000</v>
      </c>
      <c r="S11" s="12">
        <v>16096496089</v>
      </c>
      <c r="T11" s="12">
        <v>2875</v>
      </c>
      <c r="U11" s="15">
        <v>2016</v>
      </c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</row>
    <row r="12" spans="1:274" x14ac:dyDescent="0.25">
      <c r="Q12" s="14" t="s">
        <v>10</v>
      </c>
      <c r="R12" s="12"/>
      <c r="S12" s="12"/>
      <c r="T12" s="12"/>
      <c r="U12" s="15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</row>
    <row r="13" spans="1:274" x14ac:dyDescent="0.25">
      <c r="Q13" s="16" t="s">
        <v>81</v>
      </c>
      <c r="R13" s="12">
        <v>37600000</v>
      </c>
      <c r="S13" s="12">
        <v>31845287102</v>
      </c>
      <c r="T13" s="12">
        <v>1139</v>
      </c>
      <c r="U13" s="15">
        <v>2011</v>
      </c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</row>
    <row r="14" spans="1:274" x14ac:dyDescent="0.25">
      <c r="Q14" s="16" t="s">
        <v>29</v>
      </c>
      <c r="R14" s="12">
        <v>68800000</v>
      </c>
      <c r="S14" s="12">
        <v>16271446682</v>
      </c>
      <c r="T14" s="12">
        <v>3050</v>
      </c>
      <c r="U14" s="15">
        <v>2012</v>
      </c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</row>
    <row r="15" spans="1:274" x14ac:dyDescent="0.25">
      <c r="Q15" s="14" t="s">
        <v>16</v>
      </c>
      <c r="R15" s="12"/>
      <c r="S15" s="12"/>
      <c r="T15" s="12"/>
      <c r="U15" s="15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</row>
    <row r="16" spans="1:274" x14ac:dyDescent="0.25">
      <c r="Q16" s="16" t="s">
        <v>73</v>
      </c>
      <c r="R16" s="12">
        <v>39400000</v>
      </c>
      <c r="S16" s="12">
        <v>14391209548</v>
      </c>
      <c r="T16" s="12">
        <v>582</v>
      </c>
      <c r="U16" s="15">
        <v>2014</v>
      </c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</row>
    <row r="17" spans="17:274" x14ac:dyDescent="0.25">
      <c r="Q17" s="16" t="s">
        <v>59</v>
      </c>
      <c r="R17" s="12">
        <v>44800000</v>
      </c>
      <c r="S17" s="12">
        <v>9834587080</v>
      </c>
      <c r="T17" s="12">
        <v>541</v>
      </c>
      <c r="U17" s="15">
        <v>2011</v>
      </c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</row>
    <row r="18" spans="17:274" x14ac:dyDescent="0.25">
      <c r="Q18" s="16" t="s">
        <v>56</v>
      </c>
      <c r="R18" s="12">
        <v>45500000</v>
      </c>
      <c r="S18" s="12">
        <v>13400179485</v>
      </c>
      <c r="T18" s="12">
        <v>1918</v>
      </c>
      <c r="U18" s="15">
        <v>2013</v>
      </c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</row>
    <row r="19" spans="17:274" x14ac:dyDescent="0.25">
      <c r="Q19" s="16" t="s">
        <v>112</v>
      </c>
      <c r="R19" s="12">
        <v>32600000</v>
      </c>
      <c r="S19" s="12">
        <v>18011837263</v>
      </c>
      <c r="T19" s="12">
        <v>5129</v>
      </c>
      <c r="U19" s="15">
        <v>2012</v>
      </c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</row>
    <row r="20" spans="17:274" x14ac:dyDescent="0.25">
      <c r="Q20" s="14" t="s">
        <v>8</v>
      </c>
      <c r="R20" s="12"/>
      <c r="S20" s="12"/>
      <c r="T20" s="12"/>
      <c r="U20" s="15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</row>
    <row r="21" spans="17:274" x14ac:dyDescent="0.25">
      <c r="Q21" s="16" t="s">
        <v>68</v>
      </c>
      <c r="R21" s="12">
        <v>41700000</v>
      </c>
      <c r="S21" s="12">
        <v>11358287657</v>
      </c>
      <c r="T21" s="12">
        <v>302</v>
      </c>
      <c r="U21" s="15">
        <v>2012</v>
      </c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</row>
    <row r="22" spans="17:274" x14ac:dyDescent="0.25">
      <c r="Q22" s="16" t="s">
        <v>33</v>
      </c>
      <c r="R22" s="12">
        <v>65600000</v>
      </c>
      <c r="S22" s="12">
        <v>15827521495</v>
      </c>
      <c r="T22" s="12">
        <v>1686</v>
      </c>
      <c r="U22" s="15">
        <v>2012</v>
      </c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U22" s="23"/>
      <c r="IV22" s="23"/>
      <c r="IW22" s="23"/>
      <c r="IX22" s="23"/>
      <c r="IY22" s="23"/>
      <c r="IZ22" s="23"/>
      <c r="JA22" s="23"/>
      <c r="JB22" s="23"/>
      <c r="JC22" s="23"/>
      <c r="JD22" s="23"/>
      <c r="JE22" s="23"/>
      <c r="JF22" s="23"/>
      <c r="JG22" s="23"/>
      <c r="JH22" s="23"/>
      <c r="JI22" s="23"/>
      <c r="JJ22" s="23"/>
      <c r="JK22" s="23"/>
      <c r="JL22" s="23"/>
      <c r="JM22" s="23"/>
      <c r="JN22" s="23"/>
    </row>
    <row r="23" spans="17:274" x14ac:dyDescent="0.25">
      <c r="Q23" s="16" t="s">
        <v>32</v>
      </c>
      <c r="R23" s="12">
        <v>65600000</v>
      </c>
      <c r="S23" s="12">
        <v>36145092618</v>
      </c>
      <c r="T23" s="12">
        <v>2252</v>
      </c>
      <c r="U23" s="15">
        <v>2012</v>
      </c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</row>
    <row r="24" spans="17:274" x14ac:dyDescent="0.25">
      <c r="Q24" s="16" t="s">
        <v>89</v>
      </c>
      <c r="R24" s="12">
        <v>36200000</v>
      </c>
      <c r="S24" s="12">
        <v>19516597967</v>
      </c>
      <c r="T24" s="12">
        <v>409</v>
      </c>
      <c r="U24" s="15">
        <v>2011</v>
      </c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</row>
    <row r="25" spans="17:274" x14ac:dyDescent="0.25">
      <c r="Q25" s="16" t="s">
        <v>52</v>
      </c>
      <c r="R25" s="12">
        <v>49300000</v>
      </c>
      <c r="S25" s="12">
        <v>47232834583</v>
      </c>
      <c r="T25" s="12">
        <v>1222</v>
      </c>
      <c r="U25" s="15">
        <v>2011</v>
      </c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  <c r="JL25" s="23"/>
      <c r="JM25" s="23"/>
      <c r="JN25" s="23"/>
    </row>
    <row r="26" spans="17:274" x14ac:dyDescent="0.25">
      <c r="Q26" s="16" t="s">
        <v>53</v>
      </c>
      <c r="R26" s="12">
        <v>48900000</v>
      </c>
      <c r="S26" s="12">
        <v>28034396603</v>
      </c>
      <c r="T26" s="12">
        <v>505</v>
      </c>
      <c r="U26" s="15">
        <v>2014</v>
      </c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  <c r="JL26" s="23"/>
      <c r="JM26" s="23"/>
      <c r="JN26" s="23"/>
    </row>
    <row r="27" spans="17:274" x14ac:dyDescent="0.25">
      <c r="Q27" s="14" t="s">
        <v>20</v>
      </c>
      <c r="R27" s="12"/>
      <c r="S27" s="12"/>
      <c r="T27" s="12"/>
      <c r="U27" s="15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  <c r="IX27" s="23"/>
      <c r="IY27" s="23"/>
      <c r="IZ27" s="23"/>
      <c r="JA27" s="23"/>
      <c r="JB27" s="23"/>
      <c r="JC27" s="23"/>
      <c r="JD27" s="23"/>
      <c r="JE27" s="23"/>
      <c r="JF27" s="23"/>
      <c r="JG27" s="23"/>
      <c r="JH27" s="23"/>
      <c r="JI27" s="23"/>
      <c r="JJ27" s="23"/>
      <c r="JK27" s="23"/>
      <c r="JL27" s="23"/>
      <c r="JM27" s="23"/>
      <c r="JN27" s="23"/>
    </row>
    <row r="28" spans="17:274" x14ac:dyDescent="0.25">
      <c r="Q28" s="16" t="s">
        <v>28</v>
      </c>
      <c r="R28" s="12">
        <v>73600000</v>
      </c>
      <c r="S28" s="12">
        <v>23351994944</v>
      </c>
      <c r="T28" s="12">
        <v>394</v>
      </c>
      <c r="U28" s="15">
        <v>2016</v>
      </c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  <c r="IM28" s="23"/>
      <c r="IN28" s="23"/>
      <c r="IO28" s="23"/>
      <c r="IP28" s="23"/>
      <c r="IQ28" s="23"/>
      <c r="IR28" s="23"/>
      <c r="IS28" s="23"/>
      <c r="IT28" s="23"/>
      <c r="IU28" s="23"/>
      <c r="IV28" s="23"/>
      <c r="IW28" s="23"/>
      <c r="IX28" s="23"/>
      <c r="IY28" s="23"/>
      <c r="IZ28" s="23"/>
      <c r="JA28" s="23"/>
      <c r="JB28" s="23"/>
      <c r="JC28" s="23"/>
      <c r="JD28" s="23"/>
      <c r="JE28" s="23"/>
      <c r="JF28" s="23"/>
      <c r="JG28" s="23"/>
      <c r="JH28" s="23"/>
      <c r="JI28" s="23"/>
      <c r="JJ28" s="23"/>
      <c r="JK28" s="23"/>
      <c r="JL28" s="23"/>
      <c r="JM28" s="23"/>
      <c r="JN28" s="23"/>
    </row>
    <row r="29" spans="17:274" x14ac:dyDescent="0.25">
      <c r="Q29" s="16" t="s">
        <v>19</v>
      </c>
      <c r="R29" s="12">
        <v>93800000</v>
      </c>
      <c r="S29" s="12">
        <v>73296417664</v>
      </c>
      <c r="T29" s="12">
        <v>977</v>
      </c>
      <c r="U29" s="15">
        <v>2015</v>
      </c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  <c r="IW29" s="23"/>
      <c r="IX29" s="23"/>
      <c r="IY29" s="23"/>
      <c r="IZ29" s="23"/>
      <c r="JA29" s="23"/>
      <c r="JB29" s="23"/>
      <c r="JC29" s="23"/>
      <c r="JD29" s="23"/>
      <c r="JE29" s="23"/>
      <c r="JF29" s="23"/>
      <c r="JG29" s="23"/>
      <c r="JH29" s="23"/>
      <c r="JI29" s="23"/>
      <c r="JJ29" s="23"/>
      <c r="JK29" s="23"/>
      <c r="JL29" s="23"/>
      <c r="JM29" s="23"/>
      <c r="JN29" s="23"/>
    </row>
    <row r="30" spans="17:274" x14ac:dyDescent="0.25">
      <c r="Q30" s="16" t="s">
        <v>21</v>
      </c>
      <c r="R30" s="12">
        <v>91000000</v>
      </c>
      <c r="S30" s="12">
        <v>74204846514</v>
      </c>
      <c r="T30" s="12">
        <v>670</v>
      </c>
      <c r="U30" s="15">
        <v>2016</v>
      </c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  <c r="IW30" s="23"/>
      <c r="IX30" s="23"/>
      <c r="IY30" s="23"/>
      <c r="IZ30" s="23"/>
      <c r="JA30" s="23"/>
      <c r="JB30" s="23"/>
      <c r="JC30" s="23"/>
      <c r="JD30" s="23"/>
      <c r="JE30" s="23"/>
      <c r="JF30" s="23"/>
      <c r="JG30" s="23"/>
      <c r="JH30" s="23"/>
      <c r="JI30" s="23"/>
      <c r="JJ30" s="23"/>
      <c r="JK30" s="23"/>
      <c r="JL30" s="23"/>
      <c r="JM30" s="23"/>
      <c r="JN30" s="23"/>
    </row>
    <row r="31" spans="17:274" x14ac:dyDescent="0.25">
      <c r="Q31" s="16" t="s">
        <v>83</v>
      </c>
      <c r="R31" s="12">
        <v>37100000</v>
      </c>
      <c r="S31" s="12">
        <v>19721474289</v>
      </c>
      <c r="T31" s="12">
        <v>1781</v>
      </c>
      <c r="U31" s="15">
        <v>2014</v>
      </c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  <c r="JB31" s="23"/>
      <c r="JC31" s="23"/>
      <c r="JD31" s="23"/>
      <c r="JE31" s="23"/>
      <c r="JF31" s="23"/>
      <c r="JG31" s="23"/>
      <c r="JH31" s="23"/>
      <c r="JI31" s="23"/>
      <c r="JJ31" s="23"/>
      <c r="JK31" s="23"/>
      <c r="JL31" s="23"/>
      <c r="JM31" s="23"/>
      <c r="JN31" s="23"/>
    </row>
    <row r="32" spans="17:274" x14ac:dyDescent="0.25">
      <c r="Q32" s="16" t="s">
        <v>98</v>
      </c>
      <c r="R32" s="12">
        <v>35100000</v>
      </c>
      <c r="S32" s="12">
        <v>18171683239</v>
      </c>
      <c r="T32" s="12">
        <v>795</v>
      </c>
      <c r="U32" s="15">
        <v>2015</v>
      </c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  <c r="IX32" s="23"/>
      <c r="IY32" s="23"/>
      <c r="IZ32" s="23"/>
      <c r="JA32" s="23"/>
      <c r="JB32" s="23"/>
      <c r="JC32" s="23"/>
      <c r="JD32" s="23"/>
      <c r="JE32" s="23"/>
      <c r="JF32" s="23"/>
      <c r="JG32" s="23"/>
      <c r="JH32" s="23"/>
      <c r="JI32" s="23"/>
      <c r="JJ32" s="23"/>
      <c r="JK32" s="23"/>
      <c r="JL32" s="23"/>
      <c r="JM32" s="23"/>
      <c r="JN32" s="23"/>
    </row>
    <row r="33" spans="17:168" ht="21" customHeight="1" x14ac:dyDescent="0.2"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</row>
    <row r="34" spans="17:168" ht="21" customHeight="1" x14ac:dyDescent="0.2"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</row>
    <row r="35" spans="17:168" ht="21" customHeight="1" x14ac:dyDescent="0.2"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</row>
    <row r="36" spans="17:168" ht="21" customHeight="1" x14ac:dyDescent="0.2"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</row>
    <row r="37" spans="17:168" ht="21" customHeight="1" x14ac:dyDescent="0.2"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</row>
    <row r="38" spans="17:168" ht="21" customHeight="1" x14ac:dyDescent="0.2"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</row>
    <row r="39" spans="17:168" ht="21" customHeight="1" x14ac:dyDescent="0.2"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</row>
    <row r="40" spans="17:168" ht="21" customHeight="1" x14ac:dyDescent="0.2"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</row>
    <row r="41" spans="17:168" ht="21" customHeight="1" x14ac:dyDescent="0.2"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</row>
    <row r="42" spans="17:168" ht="21" customHeight="1" x14ac:dyDescent="0.2"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</row>
    <row r="43" spans="17:168" ht="21" customHeight="1" x14ac:dyDescent="0.2"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</row>
    <row r="44" spans="17:168" ht="21" customHeight="1" x14ac:dyDescent="0.2"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</row>
    <row r="45" spans="17:168" ht="21" customHeight="1" x14ac:dyDescent="0.2"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</row>
    <row r="46" spans="17:168" ht="21" customHeight="1" x14ac:dyDescent="0.2"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</row>
    <row r="47" spans="17:168" ht="21" customHeight="1" x14ac:dyDescent="0.2"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</row>
    <row r="48" spans="17:168" ht="21" customHeight="1" x14ac:dyDescent="0.2"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</row>
    <row r="49" spans="17:168" ht="21" customHeight="1" x14ac:dyDescent="0.2"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</row>
    <row r="50" spans="17:168" ht="21" customHeight="1" x14ac:dyDescent="0.2"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</row>
    <row r="51" spans="17:168" ht="21" customHeight="1" x14ac:dyDescent="0.2"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</row>
    <row r="52" spans="17:168" ht="21" customHeight="1" x14ac:dyDescent="0.2"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</row>
    <row r="53" spans="17:168" ht="21" customHeight="1" x14ac:dyDescent="0.2"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</row>
    <row r="54" spans="17:168" ht="21" customHeight="1" x14ac:dyDescent="0.2"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</row>
    <row r="55" spans="17:168" ht="21" customHeight="1" x14ac:dyDescent="0.2"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</row>
    <row r="56" spans="17:168" ht="21" customHeight="1" x14ac:dyDescent="0.2"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</row>
    <row r="57" spans="17:168" ht="21" customHeight="1" x14ac:dyDescent="0.2"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</row>
    <row r="58" spans="17:168" ht="21" customHeight="1" x14ac:dyDescent="0.2"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</row>
    <row r="59" spans="17:168" ht="21" customHeight="1" x14ac:dyDescent="0.2"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</row>
    <row r="60" spans="17:168" ht="21" customHeight="1" x14ac:dyDescent="0.2"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</row>
    <row r="61" spans="17:168" ht="21" customHeight="1" x14ac:dyDescent="0.2"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</row>
    <row r="62" spans="17:168" ht="21" customHeight="1" x14ac:dyDescent="0.2"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</row>
    <row r="63" spans="17:168" ht="21" customHeight="1" x14ac:dyDescent="0.2"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</row>
    <row r="64" spans="17:168" ht="21" customHeight="1" x14ac:dyDescent="0.2"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</row>
    <row r="65" spans="17:168" ht="21" customHeight="1" x14ac:dyDescent="0.2"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</row>
    <row r="66" spans="17:168" ht="21" customHeight="1" x14ac:dyDescent="0.2"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</row>
    <row r="67" spans="17:168" ht="21" customHeight="1" x14ac:dyDescent="0.2"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</row>
    <row r="68" spans="17:168" ht="21" customHeight="1" x14ac:dyDescent="0.2"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</row>
    <row r="69" spans="17:168" ht="21" customHeight="1" x14ac:dyDescent="0.2"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</row>
    <row r="70" spans="17:168" ht="21" customHeight="1" x14ac:dyDescent="0.2"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</row>
    <row r="71" spans="17:168" ht="21" customHeight="1" x14ac:dyDescent="0.2"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</row>
    <row r="72" spans="17:168" ht="21" customHeight="1" x14ac:dyDescent="0.2"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</row>
    <row r="73" spans="17:168" ht="21" customHeight="1" x14ac:dyDescent="0.2"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</row>
    <row r="74" spans="17:168" ht="21" customHeight="1" x14ac:dyDescent="0.2"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</row>
    <row r="75" spans="17:168" ht="21" customHeight="1" x14ac:dyDescent="0.2"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</row>
    <row r="76" spans="17:168" ht="21" customHeight="1" x14ac:dyDescent="0.2"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</row>
    <row r="77" spans="17:168" ht="21" customHeight="1" x14ac:dyDescent="0.2"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</row>
    <row r="78" spans="17:168" ht="21" customHeight="1" x14ac:dyDescent="0.2"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</row>
    <row r="79" spans="17:168" ht="21" customHeight="1" x14ac:dyDescent="0.2"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</row>
    <row r="80" spans="17:168" ht="21" customHeight="1" x14ac:dyDescent="0.2"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</row>
    <row r="81" spans="17:168" ht="21" customHeight="1" x14ac:dyDescent="0.2"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</row>
    <row r="82" spans="17:168" ht="21" customHeight="1" x14ac:dyDescent="0.2"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</row>
    <row r="83" spans="17:168" ht="21" customHeight="1" x14ac:dyDescent="0.2"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</row>
    <row r="84" spans="17:168" ht="21" customHeight="1" x14ac:dyDescent="0.2"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</row>
    <row r="85" spans="17:168" ht="21" customHeight="1" x14ac:dyDescent="0.2"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</row>
    <row r="86" spans="17:168" ht="21" customHeight="1" x14ac:dyDescent="0.2"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</row>
    <row r="87" spans="17:168" ht="21" customHeight="1" x14ac:dyDescent="0.2"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</row>
    <row r="88" spans="17:168" ht="21" customHeight="1" x14ac:dyDescent="0.2"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</row>
    <row r="89" spans="17:168" ht="21" customHeight="1" x14ac:dyDescent="0.2"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</row>
    <row r="90" spans="17:168" ht="21" customHeight="1" x14ac:dyDescent="0.2"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</row>
    <row r="91" spans="17:168" ht="21" customHeight="1" x14ac:dyDescent="0.2"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</row>
    <row r="92" spans="17:168" ht="21" customHeight="1" x14ac:dyDescent="0.2"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</row>
    <row r="93" spans="17:168" ht="21" customHeight="1" x14ac:dyDescent="0.2"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</row>
    <row r="94" spans="17:168" ht="21" customHeight="1" x14ac:dyDescent="0.2"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</row>
    <row r="95" spans="17:168" ht="21" customHeight="1" x14ac:dyDescent="0.2"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</row>
    <row r="96" spans="17:168" ht="21" customHeight="1" x14ac:dyDescent="0.2"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</row>
    <row r="97" spans="17:168" ht="21" customHeight="1" x14ac:dyDescent="0.2"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</row>
    <row r="98" spans="17:168" ht="21" customHeight="1" x14ac:dyDescent="0.2"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</row>
    <row r="99" spans="17:168" ht="21" customHeight="1" x14ac:dyDescent="0.2"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</row>
    <row r="100" spans="17:168" ht="21" customHeight="1" x14ac:dyDescent="0.2"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</row>
    <row r="101" spans="17:168" ht="21" customHeight="1" x14ac:dyDescent="0.2"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</row>
    <row r="102" spans="17:168" ht="21" customHeight="1" x14ac:dyDescent="0.2"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</row>
    <row r="103" spans="17:168" ht="21" customHeight="1" x14ac:dyDescent="0.2"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</row>
    <row r="104" spans="17:168" ht="21" customHeight="1" x14ac:dyDescent="0.2"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</row>
    <row r="105" spans="17:168" ht="21" customHeight="1" x14ac:dyDescent="0.2"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</row>
    <row r="106" spans="17:168" ht="21" customHeight="1" x14ac:dyDescent="0.2"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</row>
    <row r="107" spans="17:168" ht="21" customHeight="1" x14ac:dyDescent="0.2"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</row>
    <row r="108" spans="17:168" ht="21" customHeight="1" x14ac:dyDescent="0.2"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</row>
    <row r="109" spans="17:168" ht="21" customHeight="1" x14ac:dyDescent="0.2"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</row>
    <row r="110" spans="17:168" ht="21" customHeight="1" x14ac:dyDescent="0.2"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</row>
    <row r="111" spans="17:168" ht="21" customHeight="1" x14ac:dyDescent="0.2"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</row>
    <row r="112" spans="17:168" ht="21" customHeight="1" x14ac:dyDescent="0.2"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</row>
    <row r="113" spans="17:168" ht="21" customHeight="1" x14ac:dyDescent="0.2"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</row>
    <row r="114" spans="17:168" ht="21" customHeight="1" x14ac:dyDescent="0.2"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</row>
    <row r="115" spans="17:168" ht="21" customHeight="1" x14ac:dyDescent="0.2"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</row>
    <row r="116" spans="17:168" ht="21" customHeight="1" x14ac:dyDescent="0.2"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</row>
    <row r="117" spans="17:168" ht="21" customHeight="1" x14ac:dyDescent="0.2"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</row>
    <row r="118" spans="17:168" ht="21" customHeight="1" x14ac:dyDescent="0.2"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</row>
    <row r="119" spans="17:168" ht="21" customHeight="1" x14ac:dyDescent="0.2"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</row>
    <row r="120" spans="17:168" ht="21" customHeight="1" x14ac:dyDescent="0.2"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</row>
    <row r="121" spans="17:168" ht="21" customHeight="1" x14ac:dyDescent="0.2"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</row>
    <row r="122" spans="17:168" ht="21" customHeight="1" x14ac:dyDescent="0.2"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</row>
    <row r="123" spans="17:168" ht="21" customHeight="1" x14ac:dyDescent="0.2"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</row>
    <row r="124" spans="17:168" ht="21" customHeight="1" x14ac:dyDescent="0.2"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</row>
    <row r="125" spans="17:168" ht="21" customHeight="1" x14ac:dyDescent="0.2"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</row>
    <row r="126" spans="17:168" ht="21" customHeight="1" x14ac:dyDescent="0.2"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</row>
    <row r="127" spans="17:168" ht="21" customHeight="1" x14ac:dyDescent="0.2"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</row>
    <row r="128" spans="17:168" ht="21" customHeight="1" x14ac:dyDescent="0.2"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</row>
    <row r="129" spans="17:168" ht="21" customHeight="1" x14ac:dyDescent="0.2"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</row>
    <row r="130" spans="17:168" ht="21" customHeight="1" x14ac:dyDescent="0.2"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</row>
    <row r="131" spans="17:168" ht="21" customHeight="1" x14ac:dyDescent="0.2"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</row>
    <row r="132" spans="17:168" ht="21" customHeight="1" x14ac:dyDescent="0.2"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</row>
    <row r="133" spans="17:168" ht="21" customHeight="1" x14ac:dyDescent="0.2"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</row>
    <row r="134" spans="17:168" ht="21" customHeight="1" x14ac:dyDescent="0.2"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</row>
    <row r="135" spans="17:168" ht="21" customHeight="1" x14ac:dyDescent="0.2"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</row>
    <row r="136" spans="17:168" ht="21" customHeight="1" x14ac:dyDescent="0.2"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</row>
    <row r="137" spans="17:168" ht="21" customHeight="1" x14ac:dyDescent="0.2"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</row>
    <row r="138" spans="17:168" ht="21" customHeight="1" x14ac:dyDescent="0.2"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</row>
    <row r="139" spans="17:168" ht="21" customHeight="1" x14ac:dyDescent="0.2"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</row>
    <row r="140" spans="17:168" ht="21" customHeight="1" x14ac:dyDescent="0.2"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</row>
    <row r="141" spans="17:168" ht="21" customHeight="1" x14ac:dyDescent="0.2"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</row>
    <row r="142" spans="17:168" ht="21" customHeight="1" x14ac:dyDescent="0.2"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</row>
    <row r="143" spans="17:168" ht="21" customHeight="1" x14ac:dyDescent="0.2"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</row>
    <row r="144" spans="17:168" ht="21" customHeight="1" x14ac:dyDescent="0.2"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</row>
    <row r="145" spans="17:168" ht="21" customHeight="1" x14ac:dyDescent="0.2"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</row>
    <row r="146" spans="17:168" ht="21" customHeight="1" x14ac:dyDescent="0.2"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</row>
    <row r="147" spans="17:168" ht="21" customHeight="1" x14ac:dyDescent="0.2"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</row>
    <row r="148" spans="17:168" ht="21" customHeight="1" x14ac:dyDescent="0.2"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</row>
    <row r="149" spans="17:168" ht="21" customHeight="1" x14ac:dyDescent="0.2"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</row>
    <row r="150" spans="17:168" ht="21" customHeight="1" x14ac:dyDescent="0.2"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</row>
    <row r="151" spans="17:168" ht="21" customHeight="1" x14ac:dyDescent="0.2"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</row>
    <row r="152" spans="17:168" ht="21" customHeight="1" x14ac:dyDescent="0.2"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</row>
    <row r="153" spans="17:168" ht="21" customHeight="1" x14ac:dyDescent="0.2"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</row>
    <row r="154" spans="17:168" ht="21" customHeight="1" x14ac:dyDescent="0.2"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</row>
    <row r="155" spans="17:168" ht="21" customHeight="1" x14ac:dyDescent="0.2"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</row>
    <row r="156" spans="17:168" ht="21" customHeight="1" x14ac:dyDescent="0.2"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</row>
    <row r="157" spans="17:168" ht="21" customHeight="1" x14ac:dyDescent="0.2"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</row>
    <row r="158" spans="17:168" ht="21" customHeight="1" x14ac:dyDescent="0.2"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</row>
    <row r="159" spans="17:168" ht="21" customHeight="1" x14ac:dyDescent="0.2"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</row>
    <row r="160" spans="17:168" ht="21" customHeight="1" x14ac:dyDescent="0.2"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</row>
    <row r="161" spans="17:168" ht="21" customHeight="1" x14ac:dyDescent="0.2"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</row>
    <row r="162" spans="17:168" ht="21" customHeight="1" x14ac:dyDescent="0.2"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</row>
    <row r="163" spans="17:168" ht="21" customHeight="1" x14ac:dyDescent="0.2"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</row>
    <row r="164" spans="17:168" ht="21" customHeight="1" x14ac:dyDescent="0.2"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</row>
    <row r="165" spans="17:168" ht="21" customHeight="1" x14ac:dyDescent="0.2"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</row>
    <row r="166" spans="17:168" ht="21" customHeight="1" x14ac:dyDescent="0.2"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</row>
    <row r="167" spans="17:168" ht="21" customHeight="1" x14ac:dyDescent="0.2"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</row>
    <row r="168" spans="17:168" ht="21" customHeight="1" x14ac:dyDescent="0.2"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</row>
    <row r="169" spans="17:168" ht="21" customHeight="1" x14ac:dyDescent="0.2"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</row>
    <row r="170" spans="17:168" ht="21" customHeight="1" x14ac:dyDescent="0.2"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</row>
    <row r="171" spans="17:168" ht="21" customHeight="1" x14ac:dyDescent="0.2"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</row>
    <row r="172" spans="17:168" ht="21" customHeight="1" x14ac:dyDescent="0.2"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</row>
    <row r="173" spans="17:168" ht="21" customHeight="1" x14ac:dyDescent="0.2"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</row>
    <row r="174" spans="17:168" ht="21" customHeight="1" x14ac:dyDescent="0.2"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</row>
    <row r="175" spans="17:168" ht="21" customHeight="1" x14ac:dyDescent="0.2"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</row>
    <row r="176" spans="17:168" ht="21" customHeight="1" x14ac:dyDescent="0.2"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</row>
    <row r="177" spans="17:168" ht="21" customHeight="1" x14ac:dyDescent="0.2"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</row>
    <row r="178" spans="17:168" ht="21" customHeight="1" x14ac:dyDescent="0.2"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</row>
    <row r="179" spans="17:168" ht="21" customHeight="1" x14ac:dyDescent="0.2"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</row>
    <row r="180" spans="17:168" ht="21" customHeight="1" x14ac:dyDescent="0.2"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</row>
    <row r="181" spans="17:168" ht="21" customHeight="1" x14ac:dyDescent="0.2"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</row>
    <row r="182" spans="17:168" ht="21" customHeight="1" x14ac:dyDescent="0.2"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</row>
    <row r="183" spans="17:168" ht="21" customHeight="1" x14ac:dyDescent="0.2"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</row>
    <row r="184" spans="17:168" ht="21" customHeight="1" x14ac:dyDescent="0.2"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</row>
    <row r="185" spans="17:168" ht="21" customHeight="1" x14ac:dyDescent="0.2"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</row>
    <row r="186" spans="17:168" ht="21" customHeight="1" x14ac:dyDescent="0.2"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</row>
    <row r="187" spans="17:168" ht="21" customHeight="1" x14ac:dyDescent="0.2"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</row>
    <row r="188" spans="17:168" ht="21" customHeight="1" x14ac:dyDescent="0.2"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</row>
    <row r="189" spans="17:168" ht="21" customHeight="1" x14ac:dyDescent="0.2"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</row>
    <row r="190" spans="17:168" ht="21" customHeight="1" x14ac:dyDescent="0.2"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</row>
    <row r="191" spans="17:168" ht="21" customHeight="1" x14ac:dyDescent="0.2"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</row>
    <row r="192" spans="17:168" ht="21" customHeight="1" x14ac:dyDescent="0.2"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</row>
    <row r="193" spans="17:168" ht="21" customHeight="1" x14ac:dyDescent="0.2"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</row>
    <row r="194" spans="17:168" ht="21" customHeight="1" x14ac:dyDescent="0.2"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</row>
    <row r="195" spans="17:168" ht="21" customHeight="1" x14ac:dyDescent="0.2"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</row>
    <row r="196" spans="17:168" ht="21" customHeight="1" x14ac:dyDescent="0.2"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</row>
    <row r="197" spans="17:168" ht="21" customHeight="1" x14ac:dyDescent="0.2"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</row>
    <row r="198" spans="17:168" ht="21" customHeight="1" x14ac:dyDescent="0.2"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</row>
    <row r="199" spans="17:168" ht="21" customHeight="1" x14ac:dyDescent="0.2"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</row>
    <row r="200" spans="17:168" ht="21" customHeight="1" x14ac:dyDescent="0.2"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</row>
    <row r="201" spans="17:168" ht="21" customHeight="1" x14ac:dyDescent="0.2"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</row>
    <row r="202" spans="17:168" ht="21" customHeight="1" x14ac:dyDescent="0.2"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</row>
    <row r="203" spans="17:168" ht="21" customHeight="1" x14ac:dyDescent="0.2"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</row>
    <row r="204" spans="17:168" ht="21" customHeight="1" x14ac:dyDescent="0.2"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</row>
    <row r="205" spans="17:168" ht="21" customHeight="1" x14ac:dyDescent="0.2"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</row>
    <row r="206" spans="17:168" ht="21" customHeight="1" x14ac:dyDescent="0.2"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</row>
    <row r="207" spans="17:168" ht="21" customHeight="1" x14ac:dyDescent="0.2"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</row>
    <row r="208" spans="17:168" ht="21" customHeight="1" x14ac:dyDescent="0.2"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</row>
    <row r="209" spans="17:168" ht="21" customHeight="1" x14ac:dyDescent="0.2"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</row>
    <row r="210" spans="17:168" ht="21" customHeight="1" x14ac:dyDescent="0.2"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</row>
    <row r="211" spans="17:168" ht="21" customHeight="1" x14ac:dyDescent="0.2"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</row>
    <row r="212" spans="17:168" ht="21" customHeight="1" x14ac:dyDescent="0.2"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</row>
    <row r="213" spans="17:168" ht="21" customHeight="1" x14ac:dyDescent="0.2"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</row>
    <row r="214" spans="17:168" ht="21" customHeight="1" x14ac:dyDescent="0.2"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</row>
    <row r="215" spans="17:168" ht="21" customHeight="1" x14ac:dyDescent="0.2"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</row>
    <row r="216" spans="17:168" ht="21" customHeight="1" x14ac:dyDescent="0.2"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</row>
    <row r="217" spans="17:168" ht="21" customHeight="1" x14ac:dyDescent="0.2"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</row>
    <row r="218" spans="17:168" ht="21" customHeight="1" x14ac:dyDescent="0.2"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</row>
    <row r="219" spans="17:168" ht="21" customHeight="1" x14ac:dyDescent="0.2"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</row>
    <row r="220" spans="17:168" ht="21" customHeight="1" x14ac:dyDescent="0.2"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</row>
    <row r="221" spans="17:168" ht="21" customHeight="1" x14ac:dyDescent="0.2"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</row>
    <row r="222" spans="17:168" ht="21" customHeight="1" x14ac:dyDescent="0.2"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</row>
    <row r="223" spans="17:168" ht="21" customHeight="1" x14ac:dyDescent="0.2"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</row>
    <row r="224" spans="17:168" ht="21" customHeight="1" x14ac:dyDescent="0.2"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</row>
    <row r="225" spans="17:168" ht="21" customHeight="1" x14ac:dyDescent="0.2"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</row>
    <row r="226" spans="17:168" ht="21" customHeight="1" x14ac:dyDescent="0.2"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</row>
    <row r="227" spans="17:168" ht="21" customHeight="1" x14ac:dyDescent="0.2"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</row>
    <row r="228" spans="17:168" ht="21" customHeight="1" x14ac:dyDescent="0.2"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</row>
    <row r="229" spans="17:168" ht="21" customHeight="1" x14ac:dyDescent="0.2"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</row>
    <row r="230" spans="17:168" ht="21" customHeight="1" x14ac:dyDescent="0.2"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</row>
    <row r="231" spans="17:168" ht="21" customHeight="1" x14ac:dyDescent="0.2"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</row>
    <row r="232" spans="17:168" ht="21" customHeight="1" x14ac:dyDescent="0.2"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</row>
    <row r="233" spans="17:168" ht="21" customHeight="1" x14ac:dyDescent="0.2"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</row>
    <row r="234" spans="17:168" ht="21" customHeight="1" x14ac:dyDescent="0.2"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</row>
    <row r="235" spans="17:168" ht="21" customHeight="1" x14ac:dyDescent="0.2"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</row>
    <row r="236" spans="17:168" ht="21" customHeight="1" x14ac:dyDescent="0.2"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</row>
    <row r="237" spans="17:168" ht="21" customHeight="1" x14ac:dyDescent="0.2"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</row>
    <row r="238" spans="17:168" ht="21" customHeight="1" x14ac:dyDescent="0.2"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</row>
    <row r="239" spans="17:168" ht="21" customHeight="1" x14ac:dyDescent="0.2"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</row>
    <row r="240" spans="17:168" ht="21" customHeight="1" x14ac:dyDescent="0.2"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</row>
    <row r="241" spans="17:168" ht="21" customHeight="1" x14ac:dyDescent="0.2"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</row>
    <row r="242" spans="17:168" ht="21" customHeight="1" x14ac:dyDescent="0.2"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</row>
    <row r="243" spans="17:168" ht="21" customHeight="1" x14ac:dyDescent="0.2"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</row>
    <row r="244" spans="17:168" ht="21" customHeight="1" x14ac:dyDescent="0.2"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</row>
    <row r="245" spans="17:168" ht="21" customHeight="1" x14ac:dyDescent="0.2"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</row>
    <row r="246" spans="17:168" ht="21" customHeight="1" x14ac:dyDescent="0.2"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</row>
    <row r="247" spans="17:168" ht="21" customHeight="1" x14ac:dyDescent="0.2"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</row>
    <row r="248" spans="17:168" ht="21" customHeight="1" x14ac:dyDescent="0.2"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</row>
    <row r="249" spans="17:168" ht="21" customHeight="1" x14ac:dyDescent="0.2"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</row>
    <row r="250" spans="17:168" ht="21" customHeight="1" x14ac:dyDescent="0.2"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</row>
    <row r="251" spans="17:168" ht="21" customHeight="1" x14ac:dyDescent="0.2"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</row>
    <row r="252" spans="17:168" ht="21" customHeight="1" x14ac:dyDescent="0.2"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</row>
    <row r="253" spans="17:168" ht="21" customHeight="1" x14ac:dyDescent="0.2"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</row>
    <row r="254" spans="17:168" ht="21" customHeight="1" x14ac:dyDescent="0.2"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</row>
    <row r="255" spans="17:168" ht="21" customHeight="1" x14ac:dyDescent="0.2"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</row>
    <row r="256" spans="17:168" ht="21" customHeight="1" x14ac:dyDescent="0.2"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</row>
    <row r="257" spans="17:168" ht="21" customHeight="1" x14ac:dyDescent="0.2"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</row>
    <row r="258" spans="17:168" ht="21" customHeight="1" x14ac:dyDescent="0.2"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2"/>
      <c r="FK258" s="22"/>
      <c r="FL258" s="22"/>
    </row>
    <row r="259" spans="17:168" ht="21" customHeight="1" x14ac:dyDescent="0.2"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  <c r="FJ259" s="22"/>
      <c r="FK259" s="22"/>
      <c r="FL259" s="22"/>
    </row>
    <row r="260" spans="17:168" ht="21" customHeight="1" x14ac:dyDescent="0.2"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</row>
    <row r="261" spans="17:168" ht="21" customHeight="1" x14ac:dyDescent="0.2"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</row>
    <row r="262" spans="17:168" ht="21" customHeight="1" x14ac:dyDescent="0.2"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2"/>
      <c r="FH262" s="22"/>
      <c r="FI262" s="22"/>
      <c r="FJ262" s="22"/>
      <c r="FK262" s="22"/>
      <c r="FL262" s="22"/>
    </row>
    <row r="263" spans="17:168" ht="21" customHeight="1" x14ac:dyDescent="0.2"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2"/>
      <c r="FG263" s="22"/>
      <c r="FH263" s="22"/>
      <c r="FI263" s="22"/>
      <c r="FJ263" s="22"/>
      <c r="FK263" s="22"/>
      <c r="FL263" s="22"/>
    </row>
    <row r="264" spans="17:168" ht="21" customHeight="1" x14ac:dyDescent="0.2"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  <c r="FJ264" s="22"/>
      <c r="FK264" s="22"/>
      <c r="FL264" s="22"/>
    </row>
    <row r="265" spans="17:168" ht="21" customHeight="1" x14ac:dyDescent="0.2"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</row>
    <row r="266" spans="17:168" ht="21" customHeight="1" x14ac:dyDescent="0.2"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</row>
    <row r="267" spans="17:168" ht="21" customHeight="1" x14ac:dyDescent="0.2"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</row>
    <row r="268" spans="17:168" ht="21" customHeight="1" x14ac:dyDescent="0.2"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</row>
    <row r="269" spans="17:168" ht="21" customHeight="1" x14ac:dyDescent="0.2"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</row>
    <row r="270" spans="17:168" ht="21" customHeight="1" x14ac:dyDescent="0.2"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</row>
    <row r="271" spans="17:168" ht="21" customHeight="1" x14ac:dyDescent="0.2"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</row>
    <row r="272" spans="17:168" ht="21" customHeight="1" x14ac:dyDescent="0.2"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</row>
    <row r="273" spans="17:168" ht="21" customHeight="1" x14ac:dyDescent="0.2"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</row>
    <row r="274" spans="17:168" ht="21" customHeight="1" x14ac:dyDescent="0.2"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</row>
    <row r="275" spans="17:168" ht="21" customHeight="1" x14ac:dyDescent="0.2"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</row>
    <row r="276" spans="17:168" ht="21" customHeight="1" x14ac:dyDescent="0.2"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</row>
    <row r="277" spans="17:168" ht="21" customHeight="1" x14ac:dyDescent="0.2"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</row>
    <row r="278" spans="17:168" ht="21" customHeight="1" x14ac:dyDescent="0.2"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</row>
    <row r="279" spans="17:168" ht="21" customHeight="1" x14ac:dyDescent="0.2"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</row>
    <row r="280" spans="17:168" ht="21" customHeight="1" x14ac:dyDescent="0.2"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</row>
    <row r="281" spans="17:168" ht="21" customHeight="1" x14ac:dyDescent="0.2"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</row>
    <row r="282" spans="17:168" ht="21" customHeight="1" x14ac:dyDescent="0.2"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/>
    </row>
    <row r="283" spans="17:168" ht="21" customHeight="1" x14ac:dyDescent="0.2"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</row>
    <row r="284" spans="17:168" ht="21" customHeight="1" x14ac:dyDescent="0.2"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</row>
    <row r="285" spans="17:168" ht="21" customHeight="1" x14ac:dyDescent="0.2"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</row>
    <row r="286" spans="17:168" ht="21" customHeight="1" x14ac:dyDescent="0.2"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</row>
    <row r="287" spans="17:168" ht="21" customHeight="1" x14ac:dyDescent="0.2"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</row>
    <row r="288" spans="17:168" ht="21" customHeight="1" x14ac:dyDescent="0.2"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</row>
    <row r="289" spans="17:168" ht="21" customHeight="1" x14ac:dyDescent="0.2"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</row>
    <row r="290" spans="17:168" ht="21" customHeight="1" x14ac:dyDescent="0.2"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</row>
    <row r="291" spans="17:168" ht="21" customHeight="1" x14ac:dyDescent="0.2"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</row>
    <row r="292" spans="17:168" ht="21" customHeight="1" x14ac:dyDescent="0.2"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</row>
    <row r="293" spans="17:168" ht="21" customHeight="1" x14ac:dyDescent="0.2"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</row>
    <row r="294" spans="17:168" ht="21" customHeight="1" x14ac:dyDescent="0.2"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</row>
    <row r="295" spans="17:168" ht="21" customHeight="1" x14ac:dyDescent="0.2"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</row>
    <row r="296" spans="17:168" ht="21" customHeight="1" x14ac:dyDescent="0.2"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</row>
    <row r="297" spans="17:168" ht="21" customHeight="1" x14ac:dyDescent="0.2"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</row>
    <row r="298" spans="17:168" ht="21" customHeight="1" x14ac:dyDescent="0.2"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</row>
    <row r="299" spans="17:168" ht="21" customHeight="1" x14ac:dyDescent="0.2"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</row>
    <row r="300" spans="17:168" ht="21" customHeight="1" x14ac:dyDescent="0.2"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</row>
    <row r="301" spans="17:168" ht="21" customHeight="1" x14ac:dyDescent="0.2"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</row>
    <row r="302" spans="17:168" ht="21" customHeight="1" x14ac:dyDescent="0.2"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</row>
    <row r="303" spans="17:168" ht="21" customHeight="1" x14ac:dyDescent="0.2"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</row>
    <row r="304" spans="17:168" ht="21" customHeight="1" x14ac:dyDescent="0.2"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</row>
    <row r="305" spans="17:168" ht="21" customHeight="1" x14ac:dyDescent="0.2"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</row>
    <row r="306" spans="17:168" ht="21" customHeight="1" x14ac:dyDescent="0.2"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</row>
    <row r="307" spans="17:168" ht="21" customHeight="1" x14ac:dyDescent="0.2"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</row>
    <row r="308" spans="17:168" ht="21" customHeight="1" x14ac:dyDescent="0.2"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</row>
    <row r="309" spans="17:168" ht="21" customHeight="1" x14ac:dyDescent="0.2"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</row>
    <row r="310" spans="17:168" ht="21" customHeight="1" x14ac:dyDescent="0.2"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</row>
    <row r="311" spans="17:168" ht="21" customHeight="1" x14ac:dyDescent="0.2"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</row>
    <row r="312" spans="17:168" ht="21" customHeight="1" x14ac:dyDescent="0.2"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</row>
    <row r="313" spans="17:168" ht="21" customHeight="1" x14ac:dyDescent="0.2"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</row>
    <row r="314" spans="17:168" ht="21" customHeight="1" x14ac:dyDescent="0.2"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</row>
    <row r="315" spans="17:168" ht="21" customHeight="1" x14ac:dyDescent="0.2"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</row>
    <row r="316" spans="17:168" ht="21" customHeight="1" x14ac:dyDescent="0.2"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</row>
    <row r="317" spans="17:168" ht="21" customHeight="1" x14ac:dyDescent="0.2"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</row>
    <row r="318" spans="17:168" ht="21" customHeight="1" x14ac:dyDescent="0.2"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</row>
    <row r="319" spans="17:168" ht="21" customHeight="1" x14ac:dyDescent="0.2"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</row>
    <row r="320" spans="17:168" ht="21" customHeight="1" x14ac:dyDescent="0.2"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</row>
    <row r="321" spans="17:168" ht="21" customHeight="1" x14ac:dyDescent="0.2"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</row>
    <row r="322" spans="17:168" ht="21" customHeight="1" x14ac:dyDescent="0.2"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</row>
    <row r="323" spans="17:168" ht="21" customHeight="1" x14ac:dyDescent="0.2"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</row>
    <row r="324" spans="17:168" ht="21" customHeight="1" x14ac:dyDescent="0.2"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</row>
    <row r="325" spans="17:168" ht="21" customHeight="1" x14ac:dyDescent="0.2"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</row>
    <row r="326" spans="17:168" ht="21" customHeight="1" x14ac:dyDescent="0.2"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</row>
    <row r="327" spans="17:168" ht="21" customHeight="1" x14ac:dyDescent="0.2"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</row>
    <row r="328" spans="17:168" ht="21" customHeight="1" x14ac:dyDescent="0.2"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</row>
    <row r="329" spans="17:168" ht="21" customHeight="1" x14ac:dyDescent="0.2"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</row>
    <row r="330" spans="17:168" ht="21" customHeight="1" x14ac:dyDescent="0.2"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</row>
    <row r="331" spans="17:168" ht="21" customHeight="1" x14ac:dyDescent="0.2"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</row>
    <row r="332" spans="17:168" ht="21" customHeight="1" x14ac:dyDescent="0.2"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</row>
    <row r="333" spans="17:168" ht="21" customHeight="1" x14ac:dyDescent="0.2"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</row>
    <row r="334" spans="17:168" ht="21" customHeight="1" x14ac:dyDescent="0.2"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</row>
    <row r="335" spans="17:168" ht="21" customHeight="1" x14ac:dyDescent="0.2"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</row>
    <row r="336" spans="17:168" ht="21" customHeight="1" x14ac:dyDescent="0.2"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</row>
    <row r="337" spans="17:168" ht="21" customHeight="1" x14ac:dyDescent="0.2"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</row>
    <row r="338" spans="17:168" ht="21" customHeight="1" x14ac:dyDescent="0.2"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</row>
    <row r="339" spans="17:168" ht="21" customHeight="1" x14ac:dyDescent="0.2"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</row>
    <row r="340" spans="17:168" ht="21" customHeight="1" x14ac:dyDescent="0.2"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</row>
    <row r="341" spans="17:168" ht="21" customHeight="1" x14ac:dyDescent="0.2"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</row>
    <row r="342" spans="17:168" ht="21" customHeight="1" x14ac:dyDescent="0.2"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</row>
    <row r="343" spans="17:168" ht="21" customHeight="1" x14ac:dyDescent="0.2"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</row>
    <row r="344" spans="17:168" ht="21" customHeight="1" x14ac:dyDescent="0.2"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</row>
    <row r="345" spans="17:168" ht="21" customHeight="1" x14ac:dyDescent="0.2"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</row>
    <row r="346" spans="17:168" ht="21" customHeight="1" x14ac:dyDescent="0.2"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</row>
    <row r="347" spans="17:168" ht="21" customHeight="1" x14ac:dyDescent="0.2"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</row>
    <row r="348" spans="17:168" ht="21" customHeight="1" x14ac:dyDescent="0.2"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</row>
    <row r="349" spans="17:168" ht="21" customHeight="1" x14ac:dyDescent="0.2"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</row>
    <row r="350" spans="17:168" ht="21" customHeight="1" x14ac:dyDescent="0.2"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</row>
    <row r="351" spans="17:168" ht="21" customHeight="1" x14ac:dyDescent="0.2"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</row>
    <row r="352" spans="17:168" ht="21" customHeight="1" x14ac:dyDescent="0.2"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</row>
    <row r="353" spans="17:168" ht="21" customHeight="1" x14ac:dyDescent="0.2"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</row>
    <row r="354" spans="17:168" ht="21" customHeight="1" x14ac:dyDescent="0.2"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</row>
    <row r="355" spans="17:168" ht="21" customHeight="1" x14ac:dyDescent="0.2"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</row>
    <row r="356" spans="17:168" ht="21" customHeight="1" x14ac:dyDescent="0.2"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</row>
    <row r="357" spans="17:168" ht="21" customHeight="1" x14ac:dyDescent="0.2"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</row>
    <row r="358" spans="17:168" ht="21" customHeight="1" x14ac:dyDescent="0.2"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</row>
    <row r="359" spans="17:168" ht="21" customHeight="1" x14ac:dyDescent="0.2"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</row>
    <row r="360" spans="17:168" ht="21" customHeight="1" x14ac:dyDescent="0.2"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</row>
    <row r="361" spans="17:168" ht="21" customHeight="1" x14ac:dyDescent="0.2"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</row>
    <row r="362" spans="17:168" ht="21" customHeight="1" x14ac:dyDescent="0.2"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</row>
    <row r="363" spans="17:168" ht="21" customHeight="1" x14ac:dyDescent="0.2"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</row>
    <row r="364" spans="17:168" ht="21" customHeight="1" x14ac:dyDescent="0.2"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</row>
    <row r="365" spans="17:168" ht="21" customHeight="1" x14ac:dyDescent="0.2"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</row>
    <row r="366" spans="17:168" ht="21" customHeight="1" x14ac:dyDescent="0.2"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</row>
    <row r="367" spans="17:168" ht="21" customHeight="1" x14ac:dyDescent="0.2"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</row>
    <row r="368" spans="17:168" ht="21" customHeight="1" x14ac:dyDescent="0.2"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</row>
    <row r="369" spans="17:168" ht="21" customHeight="1" x14ac:dyDescent="0.2"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</row>
    <row r="370" spans="17:168" ht="21" customHeight="1" x14ac:dyDescent="0.2"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</row>
    <row r="371" spans="17:168" ht="21" customHeight="1" x14ac:dyDescent="0.2"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</row>
    <row r="372" spans="17:168" ht="21" customHeight="1" x14ac:dyDescent="0.2"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</row>
    <row r="373" spans="17:168" ht="21" customHeight="1" x14ac:dyDescent="0.2"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  <c r="FA373" s="22"/>
      <c r="FB373" s="22"/>
      <c r="FC373" s="22"/>
      <c r="FD373" s="22"/>
      <c r="FE373" s="22"/>
      <c r="FF373" s="22"/>
      <c r="FG373" s="22"/>
      <c r="FH373" s="22"/>
      <c r="FI373" s="22"/>
      <c r="FJ373" s="22"/>
      <c r="FK373" s="22"/>
      <c r="FL373" s="22"/>
    </row>
    <row r="374" spans="17:168" ht="21" customHeight="1" x14ac:dyDescent="0.2"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  <c r="FA374" s="22"/>
      <c r="FB374" s="22"/>
      <c r="FC374" s="22"/>
      <c r="FD374" s="22"/>
      <c r="FE374" s="22"/>
      <c r="FF374" s="22"/>
      <c r="FG374" s="22"/>
      <c r="FH374" s="22"/>
      <c r="FI374" s="22"/>
      <c r="FJ374" s="22"/>
      <c r="FK374" s="22"/>
      <c r="FL374" s="22"/>
    </row>
    <row r="375" spans="17:168" ht="21" customHeight="1" x14ac:dyDescent="0.2"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  <c r="FA375" s="22"/>
      <c r="FB375" s="22"/>
      <c r="FC375" s="22"/>
      <c r="FD375" s="22"/>
      <c r="FE375" s="22"/>
      <c r="FF375" s="22"/>
      <c r="FG375" s="22"/>
      <c r="FH375" s="22"/>
      <c r="FI375" s="22"/>
      <c r="FJ375" s="22"/>
      <c r="FK375" s="22"/>
      <c r="FL375" s="22"/>
    </row>
    <row r="376" spans="17:168" ht="21" customHeight="1" x14ac:dyDescent="0.2"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  <c r="FA376" s="22"/>
      <c r="FB376" s="22"/>
      <c r="FC376" s="22"/>
      <c r="FD376" s="22"/>
      <c r="FE376" s="22"/>
      <c r="FF376" s="22"/>
      <c r="FG376" s="22"/>
      <c r="FH376" s="22"/>
      <c r="FI376" s="22"/>
      <c r="FJ376" s="22"/>
      <c r="FK376" s="22"/>
      <c r="FL376" s="22"/>
    </row>
    <row r="377" spans="17:168" ht="21" customHeight="1" x14ac:dyDescent="0.2"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  <c r="FA377" s="22"/>
      <c r="FB377" s="22"/>
      <c r="FC377" s="22"/>
      <c r="FD377" s="22"/>
      <c r="FE377" s="22"/>
      <c r="FF377" s="22"/>
      <c r="FG377" s="22"/>
      <c r="FH377" s="22"/>
      <c r="FI377" s="22"/>
      <c r="FJ377" s="22"/>
      <c r="FK377" s="22"/>
      <c r="FL377" s="22"/>
    </row>
    <row r="378" spans="17:168" ht="21" customHeight="1" x14ac:dyDescent="0.2"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  <c r="FA378" s="22"/>
      <c r="FB378" s="22"/>
      <c r="FC378" s="22"/>
      <c r="FD378" s="22"/>
      <c r="FE378" s="22"/>
      <c r="FF378" s="22"/>
      <c r="FG378" s="22"/>
      <c r="FH378" s="22"/>
      <c r="FI378" s="22"/>
      <c r="FJ378" s="22"/>
      <c r="FK378" s="22"/>
      <c r="FL378" s="22"/>
    </row>
    <row r="379" spans="17:168" ht="21" customHeight="1" x14ac:dyDescent="0.2"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  <c r="FA379" s="22"/>
      <c r="FB379" s="22"/>
      <c r="FC379" s="22"/>
      <c r="FD379" s="22"/>
      <c r="FE379" s="22"/>
      <c r="FF379" s="22"/>
      <c r="FG379" s="22"/>
      <c r="FH379" s="22"/>
      <c r="FI379" s="22"/>
      <c r="FJ379" s="22"/>
      <c r="FK379" s="22"/>
      <c r="FL379" s="22"/>
    </row>
    <row r="380" spans="17:168" ht="21" customHeight="1" x14ac:dyDescent="0.2"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  <c r="FA380" s="22"/>
      <c r="FB380" s="22"/>
      <c r="FC380" s="22"/>
      <c r="FD380" s="22"/>
      <c r="FE380" s="22"/>
      <c r="FF380" s="22"/>
      <c r="FG380" s="22"/>
      <c r="FH380" s="22"/>
      <c r="FI380" s="22"/>
      <c r="FJ380" s="22"/>
      <c r="FK380" s="22"/>
      <c r="FL380" s="22"/>
    </row>
    <row r="381" spans="17:168" ht="21" customHeight="1" x14ac:dyDescent="0.2"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  <c r="FA381" s="22"/>
      <c r="FB381" s="22"/>
      <c r="FC381" s="22"/>
      <c r="FD381" s="22"/>
      <c r="FE381" s="22"/>
      <c r="FF381" s="22"/>
      <c r="FG381" s="22"/>
      <c r="FH381" s="22"/>
      <c r="FI381" s="22"/>
      <c r="FJ381" s="22"/>
      <c r="FK381" s="22"/>
      <c r="FL381" s="22"/>
    </row>
    <row r="382" spans="17:168" ht="21" customHeight="1" x14ac:dyDescent="0.2"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  <c r="FA382" s="22"/>
      <c r="FB382" s="22"/>
      <c r="FC382" s="22"/>
      <c r="FD382" s="22"/>
      <c r="FE382" s="22"/>
      <c r="FF382" s="22"/>
      <c r="FG382" s="22"/>
      <c r="FH382" s="22"/>
      <c r="FI382" s="22"/>
      <c r="FJ382" s="22"/>
      <c r="FK382" s="22"/>
      <c r="FL382" s="22"/>
    </row>
    <row r="383" spans="17:168" ht="21" customHeight="1" x14ac:dyDescent="0.2"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  <c r="FA383" s="22"/>
      <c r="FB383" s="22"/>
      <c r="FC383" s="22"/>
      <c r="FD383" s="22"/>
      <c r="FE383" s="22"/>
      <c r="FF383" s="22"/>
      <c r="FG383" s="22"/>
      <c r="FH383" s="22"/>
      <c r="FI383" s="22"/>
      <c r="FJ383" s="22"/>
      <c r="FK383" s="22"/>
      <c r="FL383" s="22"/>
    </row>
    <row r="384" spans="17:168" ht="21" customHeight="1" x14ac:dyDescent="0.2"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  <c r="FA384" s="22"/>
      <c r="FB384" s="22"/>
      <c r="FC384" s="22"/>
      <c r="FD384" s="22"/>
      <c r="FE384" s="22"/>
      <c r="FF384" s="22"/>
      <c r="FG384" s="22"/>
      <c r="FH384" s="22"/>
      <c r="FI384" s="22"/>
      <c r="FJ384" s="22"/>
      <c r="FK384" s="22"/>
      <c r="FL384" s="22"/>
    </row>
    <row r="385" spans="17:168" ht="21" customHeight="1" x14ac:dyDescent="0.2"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  <c r="FA385" s="22"/>
      <c r="FB385" s="22"/>
      <c r="FC385" s="22"/>
      <c r="FD385" s="22"/>
      <c r="FE385" s="22"/>
      <c r="FF385" s="22"/>
      <c r="FG385" s="22"/>
      <c r="FH385" s="22"/>
      <c r="FI385" s="22"/>
      <c r="FJ385" s="22"/>
      <c r="FK385" s="22"/>
      <c r="FL385" s="22"/>
    </row>
    <row r="386" spans="17:168" ht="21" customHeight="1" x14ac:dyDescent="0.2"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  <c r="FA386" s="22"/>
      <c r="FB386" s="22"/>
      <c r="FC386" s="22"/>
      <c r="FD386" s="22"/>
      <c r="FE386" s="22"/>
      <c r="FF386" s="22"/>
      <c r="FG386" s="22"/>
      <c r="FH386" s="22"/>
      <c r="FI386" s="22"/>
      <c r="FJ386" s="22"/>
      <c r="FK386" s="22"/>
      <c r="FL386" s="22"/>
    </row>
    <row r="387" spans="17:168" ht="21" customHeight="1" x14ac:dyDescent="0.2"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  <c r="FA387" s="22"/>
      <c r="FB387" s="22"/>
      <c r="FC387" s="22"/>
      <c r="FD387" s="22"/>
      <c r="FE387" s="22"/>
      <c r="FF387" s="22"/>
      <c r="FG387" s="22"/>
      <c r="FH387" s="22"/>
      <c r="FI387" s="22"/>
      <c r="FJ387" s="22"/>
      <c r="FK387" s="22"/>
      <c r="FL387" s="22"/>
    </row>
    <row r="388" spans="17:168" ht="21" customHeight="1" x14ac:dyDescent="0.2"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  <c r="FA388" s="22"/>
      <c r="FB388" s="22"/>
      <c r="FC388" s="22"/>
      <c r="FD388" s="22"/>
      <c r="FE388" s="22"/>
      <c r="FF388" s="22"/>
      <c r="FG388" s="22"/>
      <c r="FH388" s="22"/>
      <c r="FI388" s="22"/>
      <c r="FJ388" s="22"/>
      <c r="FK388" s="22"/>
      <c r="FL388" s="22"/>
    </row>
    <row r="389" spans="17:168" ht="21" customHeight="1" x14ac:dyDescent="0.2"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  <c r="FA389" s="22"/>
      <c r="FB389" s="22"/>
      <c r="FC389" s="22"/>
      <c r="FD389" s="22"/>
      <c r="FE389" s="22"/>
      <c r="FF389" s="22"/>
      <c r="FG389" s="22"/>
      <c r="FH389" s="22"/>
      <c r="FI389" s="22"/>
      <c r="FJ389" s="22"/>
      <c r="FK389" s="22"/>
      <c r="FL389" s="22"/>
    </row>
    <row r="390" spans="17:168" ht="21" customHeight="1" x14ac:dyDescent="0.2"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  <c r="FA390" s="22"/>
      <c r="FB390" s="22"/>
      <c r="FC390" s="22"/>
      <c r="FD390" s="22"/>
      <c r="FE390" s="22"/>
      <c r="FF390" s="22"/>
      <c r="FG390" s="22"/>
      <c r="FH390" s="22"/>
      <c r="FI390" s="22"/>
      <c r="FJ390" s="22"/>
      <c r="FK390" s="22"/>
      <c r="FL390" s="22"/>
    </row>
    <row r="391" spans="17:168" ht="21" customHeight="1" x14ac:dyDescent="0.2"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  <c r="FA391" s="22"/>
      <c r="FB391" s="22"/>
      <c r="FC391" s="22"/>
      <c r="FD391" s="22"/>
      <c r="FE391" s="22"/>
      <c r="FF391" s="22"/>
      <c r="FG391" s="22"/>
      <c r="FH391" s="22"/>
      <c r="FI391" s="22"/>
      <c r="FJ391" s="22"/>
      <c r="FK391" s="22"/>
      <c r="FL391" s="22"/>
    </row>
    <row r="392" spans="17:168" ht="21" customHeight="1" x14ac:dyDescent="0.2"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  <c r="FA392" s="22"/>
      <c r="FB392" s="22"/>
      <c r="FC392" s="22"/>
      <c r="FD392" s="22"/>
      <c r="FE392" s="22"/>
      <c r="FF392" s="22"/>
      <c r="FG392" s="22"/>
      <c r="FH392" s="22"/>
      <c r="FI392" s="22"/>
      <c r="FJ392" s="22"/>
      <c r="FK392" s="22"/>
      <c r="FL392" s="22"/>
    </row>
    <row r="393" spans="17:168" ht="21" customHeight="1" x14ac:dyDescent="0.2"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  <c r="FA393" s="22"/>
      <c r="FB393" s="22"/>
      <c r="FC393" s="22"/>
      <c r="FD393" s="22"/>
      <c r="FE393" s="22"/>
      <c r="FF393" s="22"/>
      <c r="FG393" s="22"/>
      <c r="FH393" s="22"/>
      <c r="FI393" s="22"/>
      <c r="FJ393" s="22"/>
      <c r="FK393" s="22"/>
      <c r="FL393" s="22"/>
    </row>
    <row r="394" spans="17:168" ht="21" customHeight="1" x14ac:dyDescent="0.2"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  <c r="FA394" s="22"/>
      <c r="FB394" s="22"/>
      <c r="FC394" s="22"/>
      <c r="FD394" s="22"/>
      <c r="FE394" s="22"/>
      <c r="FF394" s="22"/>
      <c r="FG394" s="22"/>
      <c r="FH394" s="22"/>
      <c r="FI394" s="22"/>
      <c r="FJ394" s="22"/>
      <c r="FK394" s="22"/>
      <c r="FL394" s="22"/>
    </row>
    <row r="395" spans="17:168" ht="21" customHeight="1" x14ac:dyDescent="0.2"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  <c r="FA395" s="22"/>
      <c r="FB395" s="22"/>
      <c r="FC395" s="22"/>
      <c r="FD395" s="22"/>
      <c r="FE395" s="22"/>
      <c r="FF395" s="22"/>
      <c r="FG395" s="22"/>
      <c r="FH395" s="22"/>
      <c r="FI395" s="22"/>
      <c r="FJ395" s="22"/>
      <c r="FK395" s="22"/>
      <c r="FL395" s="22"/>
    </row>
    <row r="396" spans="17:168" ht="21" customHeight="1" x14ac:dyDescent="0.2"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  <c r="FA396" s="22"/>
      <c r="FB396" s="22"/>
      <c r="FC396" s="22"/>
      <c r="FD396" s="22"/>
      <c r="FE396" s="22"/>
      <c r="FF396" s="22"/>
      <c r="FG396" s="22"/>
      <c r="FH396" s="22"/>
      <c r="FI396" s="22"/>
      <c r="FJ396" s="22"/>
      <c r="FK396" s="22"/>
      <c r="FL396" s="22"/>
    </row>
    <row r="397" spans="17:168" ht="21" customHeight="1" x14ac:dyDescent="0.2"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  <c r="FA397" s="22"/>
      <c r="FB397" s="22"/>
      <c r="FC397" s="22"/>
      <c r="FD397" s="22"/>
      <c r="FE397" s="22"/>
      <c r="FF397" s="22"/>
      <c r="FG397" s="22"/>
      <c r="FH397" s="22"/>
      <c r="FI397" s="22"/>
      <c r="FJ397" s="22"/>
      <c r="FK397" s="22"/>
      <c r="FL397" s="22"/>
    </row>
    <row r="398" spans="17:168" ht="21" customHeight="1" x14ac:dyDescent="0.2"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  <c r="FA398" s="22"/>
      <c r="FB398" s="22"/>
      <c r="FC398" s="22"/>
      <c r="FD398" s="22"/>
      <c r="FE398" s="22"/>
      <c r="FF398" s="22"/>
      <c r="FG398" s="22"/>
      <c r="FH398" s="22"/>
      <c r="FI398" s="22"/>
      <c r="FJ398" s="22"/>
      <c r="FK398" s="22"/>
      <c r="FL398" s="22"/>
    </row>
    <row r="399" spans="17:168" ht="21" customHeight="1" x14ac:dyDescent="0.2"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  <c r="FA399" s="22"/>
      <c r="FB399" s="22"/>
      <c r="FC399" s="22"/>
      <c r="FD399" s="22"/>
      <c r="FE399" s="22"/>
      <c r="FF399" s="22"/>
      <c r="FG399" s="22"/>
      <c r="FH399" s="22"/>
      <c r="FI399" s="22"/>
      <c r="FJ399" s="22"/>
      <c r="FK399" s="22"/>
      <c r="FL399" s="22"/>
    </row>
    <row r="400" spans="17:168" ht="21" customHeight="1" x14ac:dyDescent="0.2"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  <c r="FA400" s="22"/>
      <c r="FB400" s="22"/>
      <c r="FC400" s="22"/>
      <c r="FD400" s="22"/>
      <c r="FE400" s="22"/>
      <c r="FF400" s="22"/>
      <c r="FG400" s="22"/>
      <c r="FH400" s="22"/>
      <c r="FI400" s="22"/>
      <c r="FJ400" s="22"/>
      <c r="FK400" s="22"/>
      <c r="FL400" s="22"/>
    </row>
    <row r="401" spans="17:168" ht="21" customHeight="1" x14ac:dyDescent="0.2"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  <c r="FA401" s="22"/>
      <c r="FB401" s="22"/>
      <c r="FC401" s="22"/>
      <c r="FD401" s="22"/>
      <c r="FE401" s="22"/>
      <c r="FF401" s="22"/>
      <c r="FG401" s="22"/>
      <c r="FH401" s="22"/>
      <c r="FI401" s="22"/>
      <c r="FJ401" s="22"/>
      <c r="FK401" s="22"/>
      <c r="FL401" s="22"/>
    </row>
    <row r="402" spans="17:168" ht="21" customHeight="1" x14ac:dyDescent="0.2"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  <c r="FA402" s="22"/>
      <c r="FB402" s="22"/>
      <c r="FC402" s="22"/>
      <c r="FD402" s="22"/>
      <c r="FE402" s="22"/>
      <c r="FF402" s="22"/>
      <c r="FG402" s="22"/>
      <c r="FH402" s="22"/>
      <c r="FI402" s="22"/>
      <c r="FJ402" s="22"/>
      <c r="FK402" s="22"/>
      <c r="FL402" s="22"/>
    </row>
    <row r="403" spans="17:168" ht="21" customHeight="1" x14ac:dyDescent="0.2"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  <c r="FA403" s="22"/>
      <c r="FB403" s="22"/>
      <c r="FC403" s="22"/>
      <c r="FD403" s="22"/>
      <c r="FE403" s="22"/>
      <c r="FF403" s="22"/>
      <c r="FG403" s="22"/>
      <c r="FH403" s="22"/>
      <c r="FI403" s="22"/>
      <c r="FJ403" s="22"/>
      <c r="FK403" s="22"/>
      <c r="FL403" s="22"/>
    </row>
    <row r="404" spans="17:168" ht="21" customHeight="1" x14ac:dyDescent="0.2"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  <c r="FA404" s="22"/>
      <c r="FB404" s="22"/>
      <c r="FC404" s="22"/>
      <c r="FD404" s="22"/>
      <c r="FE404" s="22"/>
      <c r="FF404" s="22"/>
      <c r="FG404" s="22"/>
      <c r="FH404" s="22"/>
      <c r="FI404" s="22"/>
      <c r="FJ404" s="22"/>
      <c r="FK404" s="22"/>
      <c r="FL404" s="22"/>
    </row>
    <row r="405" spans="17:168" ht="21" customHeight="1" x14ac:dyDescent="0.2"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  <c r="FA405" s="22"/>
      <c r="FB405" s="22"/>
      <c r="FC405" s="22"/>
      <c r="FD405" s="22"/>
      <c r="FE405" s="22"/>
      <c r="FF405" s="22"/>
      <c r="FG405" s="22"/>
      <c r="FH405" s="22"/>
      <c r="FI405" s="22"/>
      <c r="FJ405" s="22"/>
      <c r="FK405" s="22"/>
      <c r="FL405" s="22"/>
    </row>
    <row r="406" spans="17:168" ht="21" customHeight="1" x14ac:dyDescent="0.2"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  <c r="FA406" s="22"/>
      <c r="FB406" s="22"/>
      <c r="FC406" s="22"/>
      <c r="FD406" s="22"/>
      <c r="FE406" s="22"/>
      <c r="FF406" s="22"/>
      <c r="FG406" s="22"/>
      <c r="FH406" s="22"/>
      <c r="FI406" s="22"/>
      <c r="FJ406" s="22"/>
      <c r="FK406" s="22"/>
      <c r="FL406" s="22"/>
    </row>
    <row r="407" spans="17:168" ht="21" customHeight="1" x14ac:dyDescent="0.2"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  <c r="FA407" s="22"/>
      <c r="FB407" s="22"/>
      <c r="FC407" s="22"/>
      <c r="FD407" s="22"/>
      <c r="FE407" s="22"/>
      <c r="FF407" s="22"/>
      <c r="FG407" s="22"/>
      <c r="FH407" s="22"/>
      <c r="FI407" s="22"/>
      <c r="FJ407" s="22"/>
      <c r="FK407" s="22"/>
      <c r="FL407" s="22"/>
    </row>
    <row r="408" spans="17:168" ht="21" customHeight="1" x14ac:dyDescent="0.2"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  <c r="FA408" s="22"/>
      <c r="FB408" s="22"/>
      <c r="FC408" s="22"/>
      <c r="FD408" s="22"/>
      <c r="FE408" s="22"/>
      <c r="FF408" s="22"/>
      <c r="FG408" s="22"/>
      <c r="FH408" s="22"/>
      <c r="FI408" s="22"/>
      <c r="FJ408" s="22"/>
      <c r="FK408" s="22"/>
      <c r="FL408" s="22"/>
    </row>
    <row r="409" spans="17:168" ht="21" customHeight="1" x14ac:dyDescent="0.2"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  <c r="FA409" s="22"/>
      <c r="FB409" s="22"/>
      <c r="FC409" s="22"/>
      <c r="FD409" s="22"/>
      <c r="FE409" s="22"/>
      <c r="FF409" s="22"/>
      <c r="FG409" s="22"/>
      <c r="FH409" s="22"/>
      <c r="FI409" s="22"/>
      <c r="FJ409" s="22"/>
      <c r="FK409" s="22"/>
      <c r="FL409" s="22"/>
    </row>
    <row r="410" spans="17:168" ht="21" customHeight="1" x14ac:dyDescent="0.2"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  <c r="FA410" s="22"/>
      <c r="FB410" s="22"/>
      <c r="FC410" s="22"/>
      <c r="FD410" s="22"/>
      <c r="FE410" s="22"/>
      <c r="FF410" s="22"/>
      <c r="FG410" s="22"/>
      <c r="FH410" s="22"/>
      <c r="FI410" s="22"/>
      <c r="FJ410" s="22"/>
      <c r="FK410" s="22"/>
      <c r="FL410" s="22"/>
    </row>
    <row r="411" spans="17:168" ht="21" customHeight="1" x14ac:dyDescent="0.2"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2"/>
      <c r="DW411" s="22"/>
      <c r="DX411" s="22"/>
      <c r="DY411" s="22"/>
      <c r="DZ411" s="22"/>
      <c r="EA411" s="22"/>
      <c r="EB411" s="22"/>
      <c r="EC411" s="22"/>
      <c r="ED411" s="22"/>
      <c r="EE411" s="22"/>
      <c r="EF411" s="22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22"/>
      <c r="ES411" s="22"/>
      <c r="ET411" s="22"/>
      <c r="EU411" s="22"/>
      <c r="EV411" s="22"/>
      <c r="EW411" s="22"/>
      <c r="EX411" s="22"/>
      <c r="EY411" s="22"/>
      <c r="EZ411" s="22"/>
      <c r="FA411" s="22"/>
      <c r="FB411" s="22"/>
      <c r="FC411" s="22"/>
      <c r="FD411" s="22"/>
      <c r="FE411" s="22"/>
      <c r="FF411" s="22"/>
      <c r="FG411" s="22"/>
      <c r="FH411" s="22"/>
      <c r="FI411" s="22"/>
      <c r="FJ411" s="22"/>
      <c r="FK411" s="22"/>
      <c r="FL411" s="22"/>
    </row>
    <row r="412" spans="17:168" ht="21" customHeight="1" x14ac:dyDescent="0.2"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  <c r="FA412" s="22"/>
      <c r="FB412" s="22"/>
      <c r="FC412" s="22"/>
      <c r="FD412" s="22"/>
      <c r="FE412" s="22"/>
      <c r="FF412" s="22"/>
      <c r="FG412" s="22"/>
      <c r="FH412" s="22"/>
      <c r="FI412" s="22"/>
      <c r="FJ412" s="22"/>
      <c r="FK412" s="22"/>
      <c r="FL412" s="22"/>
    </row>
    <row r="413" spans="17:168" ht="21" customHeight="1" x14ac:dyDescent="0.2"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  <c r="FA413" s="22"/>
      <c r="FB413" s="22"/>
      <c r="FC413" s="22"/>
      <c r="FD413" s="22"/>
      <c r="FE413" s="22"/>
      <c r="FF413" s="22"/>
      <c r="FG413" s="22"/>
      <c r="FH413" s="22"/>
      <c r="FI413" s="22"/>
      <c r="FJ413" s="22"/>
      <c r="FK413" s="22"/>
      <c r="FL413" s="22"/>
    </row>
    <row r="414" spans="17:168" ht="21" customHeight="1" x14ac:dyDescent="0.2"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  <c r="FA414" s="22"/>
      <c r="FB414" s="22"/>
      <c r="FC414" s="22"/>
      <c r="FD414" s="22"/>
      <c r="FE414" s="22"/>
      <c r="FF414" s="22"/>
      <c r="FG414" s="22"/>
      <c r="FH414" s="22"/>
      <c r="FI414" s="22"/>
      <c r="FJ414" s="22"/>
      <c r="FK414" s="22"/>
      <c r="FL414" s="22"/>
    </row>
    <row r="415" spans="17:168" ht="21" customHeight="1" x14ac:dyDescent="0.2"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  <c r="FA415" s="22"/>
      <c r="FB415" s="22"/>
      <c r="FC415" s="22"/>
      <c r="FD415" s="22"/>
      <c r="FE415" s="22"/>
      <c r="FF415" s="22"/>
      <c r="FG415" s="22"/>
      <c r="FH415" s="22"/>
      <c r="FI415" s="22"/>
      <c r="FJ415" s="22"/>
      <c r="FK415" s="22"/>
      <c r="FL415" s="22"/>
    </row>
    <row r="416" spans="17:168" ht="21" customHeight="1" x14ac:dyDescent="0.2"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  <c r="FA416" s="22"/>
      <c r="FB416" s="22"/>
      <c r="FC416" s="22"/>
      <c r="FD416" s="22"/>
      <c r="FE416" s="22"/>
      <c r="FF416" s="22"/>
      <c r="FG416" s="22"/>
      <c r="FH416" s="22"/>
      <c r="FI416" s="22"/>
      <c r="FJ416" s="22"/>
      <c r="FK416" s="22"/>
      <c r="FL416" s="22"/>
    </row>
    <row r="417" spans="17:168" ht="21" customHeight="1" x14ac:dyDescent="0.2"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  <c r="FA417" s="22"/>
      <c r="FB417" s="22"/>
      <c r="FC417" s="22"/>
      <c r="FD417" s="22"/>
      <c r="FE417" s="22"/>
      <c r="FF417" s="22"/>
      <c r="FG417" s="22"/>
      <c r="FH417" s="22"/>
      <c r="FI417" s="22"/>
      <c r="FJ417" s="22"/>
      <c r="FK417" s="22"/>
      <c r="FL417" s="22"/>
    </row>
    <row r="418" spans="17:168" ht="21" customHeight="1" x14ac:dyDescent="0.2"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  <c r="FA418" s="22"/>
      <c r="FB418" s="22"/>
      <c r="FC418" s="22"/>
      <c r="FD418" s="22"/>
      <c r="FE418" s="22"/>
      <c r="FF418" s="22"/>
      <c r="FG418" s="22"/>
      <c r="FH418" s="22"/>
      <c r="FI418" s="22"/>
      <c r="FJ418" s="22"/>
      <c r="FK418" s="22"/>
      <c r="FL418" s="22"/>
    </row>
    <row r="419" spans="17:168" ht="21" customHeight="1" x14ac:dyDescent="0.2"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  <c r="FA419" s="22"/>
      <c r="FB419" s="22"/>
      <c r="FC419" s="22"/>
      <c r="FD419" s="22"/>
      <c r="FE419" s="22"/>
      <c r="FF419" s="22"/>
      <c r="FG419" s="22"/>
      <c r="FH419" s="22"/>
      <c r="FI419" s="22"/>
      <c r="FJ419" s="22"/>
      <c r="FK419" s="22"/>
      <c r="FL419" s="22"/>
    </row>
    <row r="420" spans="17:168" ht="21" customHeight="1" x14ac:dyDescent="0.2"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  <c r="FA420" s="22"/>
      <c r="FB420" s="22"/>
      <c r="FC420" s="22"/>
      <c r="FD420" s="22"/>
      <c r="FE420" s="22"/>
      <c r="FF420" s="22"/>
      <c r="FG420" s="22"/>
      <c r="FH420" s="22"/>
      <c r="FI420" s="22"/>
      <c r="FJ420" s="22"/>
      <c r="FK420" s="22"/>
      <c r="FL420" s="22"/>
    </row>
    <row r="421" spans="17:168" ht="21" customHeight="1" x14ac:dyDescent="0.2"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  <c r="FA421" s="22"/>
      <c r="FB421" s="22"/>
      <c r="FC421" s="22"/>
      <c r="FD421" s="22"/>
      <c r="FE421" s="22"/>
      <c r="FF421" s="22"/>
      <c r="FG421" s="22"/>
      <c r="FH421" s="22"/>
      <c r="FI421" s="22"/>
      <c r="FJ421" s="22"/>
      <c r="FK421" s="22"/>
      <c r="FL421" s="22"/>
    </row>
    <row r="422" spans="17:168" ht="21" customHeight="1" x14ac:dyDescent="0.2"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  <c r="FA422" s="22"/>
      <c r="FB422" s="22"/>
      <c r="FC422" s="22"/>
      <c r="FD422" s="22"/>
      <c r="FE422" s="22"/>
      <c r="FF422" s="22"/>
      <c r="FG422" s="22"/>
      <c r="FH422" s="22"/>
      <c r="FI422" s="22"/>
      <c r="FJ422" s="22"/>
      <c r="FK422" s="22"/>
      <c r="FL422" s="22"/>
    </row>
    <row r="423" spans="17:168" ht="21" customHeight="1" x14ac:dyDescent="0.2"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  <c r="FA423" s="22"/>
      <c r="FB423" s="22"/>
      <c r="FC423" s="22"/>
      <c r="FD423" s="22"/>
      <c r="FE423" s="22"/>
      <c r="FF423" s="22"/>
      <c r="FG423" s="22"/>
      <c r="FH423" s="22"/>
      <c r="FI423" s="22"/>
      <c r="FJ423" s="22"/>
      <c r="FK423" s="22"/>
      <c r="FL423" s="22"/>
    </row>
    <row r="424" spans="17:168" ht="21" customHeight="1" x14ac:dyDescent="0.2"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  <c r="FA424" s="22"/>
      <c r="FB424" s="22"/>
      <c r="FC424" s="22"/>
      <c r="FD424" s="22"/>
      <c r="FE424" s="22"/>
      <c r="FF424" s="22"/>
      <c r="FG424" s="22"/>
      <c r="FH424" s="22"/>
      <c r="FI424" s="22"/>
      <c r="FJ424" s="22"/>
      <c r="FK424" s="22"/>
      <c r="FL424" s="22"/>
    </row>
    <row r="425" spans="17:168" ht="21" customHeight="1" x14ac:dyDescent="0.2"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  <c r="FA425" s="22"/>
      <c r="FB425" s="22"/>
      <c r="FC425" s="22"/>
      <c r="FD425" s="22"/>
      <c r="FE425" s="22"/>
      <c r="FF425" s="22"/>
      <c r="FG425" s="22"/>
      <c r="FH425" s="22"/>
      <c r="FI425" s="22"/>
      <c r="FJ425" s="22"/>
      <c r="FK425" s="22"/>
      <c r="FL425" s="22"/>
    </row>
    <row r="426" spans="17:168" ht="21" customHeight="1" x14ac:dyDescent="0.2"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  <c r="FA426" s="22"/>
      <c r="FB426" s="22"/>
      <c r="FC426" s="22"/>
      <c r="FD426" s="22"/>
      <c r="FE426" s="22"/>
      <c r="FF426" s="22"/>
      <c r="FG426" s="22"/>
      <c r="FH426" s="22"/>
      <c r="FI426" s="22"/>
      <c r="FJ426" s="22"/>
      <c r="FK426" s="22"/>
      <c r="FL426" s="22"/>
    </row>
    <row r="427" spans="17:168" ht="21" customHeight="1" x14ac:dyDescent="0.2"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  <c r="FA427" s="22"/>
      <c r="FB427" s="22"/>
      <c r="FC427" s="22"/>
      <c r="FD427" s="22"/>
      <c r="FE427" s="22"/>
      <c r="FF427" s="22"/>
      <c r="FG427" s="22"/>
      <c r="FH427" s="22"/>
      <c r="FI427" s="22"/>
      <c r="FJ427" s="22"/>
      <c r="FK427" s="22"/>
      <c r="FL427" s="22"/>
    </row>
    <row r="428" spans="17:168" ht="21" customHeight="1" x14ac:dyDescent="0.2"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  <c r="FA428" s="22"/>
      <c r="FB428" s="22"/>
      <c r="FC428" s="22"/>
      <c r="FD428" s="22"/>
      <c r="FE428" s="22"/>
      <c r="FF428" s="22"/>
      <c r="FG428" s="22"/>
      <c r="FH428" s="22"/>
      <c r="FI428" s="22"/>
      <c r="FJ428" s="22"/>
      <c r="FK428" s="22"/>
      <c r="FL428" s="22"/>
    </row>
    <row r="429" spans="17:168" ht="21" customHeight="1" x14ac:dyDescent="0.2"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  <c r="FA429" s="22"/>
      <c r="FB429" s="22"/>
      <c r="FC429" s="22"/>
      <c r="FD429" s="22"/>
      <c r="FE429" s="22"/>
      <c r="FF429" s="22"/>
      <c r="FG429" s="22"/>
      <c r="FH429" s="22"/>
      <c r="FI429" s="22"/>
      <c r="FJ429" s="22"/>
      <c r="FK429" s="22"/>
      <c r="FL429" s="22"/>
    </row>
    <row r="430" spans="17:168" ht="21" customHeight="1" x14ac:dyDescent="0.2"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  <c r="FA430" s="22"/>
      <c r="FB430" s="22"/>
      <c r="FC430" s="22"/>
      <c r="FD430" s="22"/>
      <c r="FE430" s="22"/>
      <c r="FF430" s="22"/>
      <c r="FG430" s="22"/>
      <c r="FH430" s="22"/>
      <c r="FI430" s="22"/>
      <c r="FJ430" s="22"/>
      <c r="FK430" s="22"/>
      <c r="FL430" s="22"/>
    </row>
    <row r="431" spans="17:168" ht="21" customHeight="1" x14ac:dyDescent="0.2"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  <c r="FA431" s="22"/>
      <c r="FB431" s="22"/>
      <c r="FC431" s="22"/>
      <c r="FD431" s="22"/>
      <c r="FE431" s="22"/>
      <c r="FF431" s="22"/>
      <c r="FG431" s="22"/>
      <c r="FH431" s="22"/>
      <c r="FI431" s="22"/>
      <c r="FJ431" s="22"/>
      <c r="FK431" s="22"/>
      <c r="FL431" s="22"/>
    </row>
    <row r="432" spans="17:168" ht="21" customHeight="1" x14ac:dyDescent="0.2"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  <c r="FA432" s="22"/>
      <c r="FB432" s="22"/>
      <c r="FC432" s="22"/>
      <c r="FD432" s="22"/>
      <c r="FE432" s="22"/>
      <c r="FF432" s="22"/>
      <c r="FG432" s="22"/>
      <c r="FH432" s="22"/>
      <c r="FI432" s="22"/>
      <c r="FJ432" s="22"/>
      <c r="FK432" s="22"/>
      <c r="FL432" s="22"/>
    </row>
    <row r="433" spans="17:168" ht="21" customHeight="1" x14ac:dyDescent="0.2"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  <c r="FA433" s="22"/>
      <c r="FB433" s="22"/>
      <c r="FC433" s="22"/>
      <c r="FD433" s="22"/>
      <c r="FE433" s="22"/>
      <c r="FF433" s="22"/>
      <c r="FG433" s="22"/>
      <c r="FH433" s="22"/>
      <c r="FI433" s="22"/>
      <c r="FJ433" s="22"/>
      <c r="FK433" s="22"/>
      <c r="FL433" s="22"/>
    </row>
    <row r="434" spans="17:168" ht="21" customHeight="1" x14ac:dyDescent="0.2"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  <c r="FA434" s="22"/>
      <c r="FB434" s="22"/>
      <c r="FC434" s="22"/>
      <c r="FD434" s="22"/>
      <c r="FE434" s="22"/>
      <c r="FF434" s="22"/>
      <c r="FG434" s="22"/>
      <c r="FH434" s="22"/>
      <c r="FI434" s="22"/>
      <c r="FJ434" s="22"/>
      <c r="FK434" s="22"/>
      <c r="FL434" s="22"/>
    </row>
    <row r="435" spans="17:168" ht="21" customHeight="1" x14ac:dyDescent="0.2"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  <c r="FA435" s="22"/>
      <c r="FB435" s="22"/>
      <c r="FC435" s="22"/>
      <c r="FD435" s="22"/>
      <c r="FE435" s="22"/>
      <c r="FF435" s="22"/>
      <c r="FG435" s="22"/>
      <c r="FH435" s="22"/>
      <c r="FI435" s="22"/>
      <c r="FJ435" s="22"/>
      <c r="FK435" s="22"/>
      <c r="FL435" s="22"/>
    </row>
    <row r="436" spans="17:168" ht="21" customHeight="1" x14ac:dyDescent="0.2"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  <c r="FA436" s="22"/>
      <c r="FB436" s="22"/>
      <c r="FC436" s="22"/>
      <c r="FD436" s="22"/>
      <c r="FE436" s="22"/>
      <c r="FF436" s="22"/>
      <c r="FG436" s="22"/>
      <c r="FH436" s="22"/>
      <c r="FI436" s="22"/>
      <c r="FJ436" s="22"/>
      <c r="FK436" s="22"/>
      <c r="FL436" s="22"/>
    </row>
    <row r="437" spans="17:168" ht="21" customHeight="1" x14ac:dyDescent="0.2"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  <c r="FA437" s="22"/>
      <c r="FB437" s="22"/>
      <c r="FC437" s="22"/>
      <c r="FD437" s="22"/>
      <c r="FE437" s="22"/>
      <c r="FF437" s="22"/>
      <c r="FG437" s="22"/>
      <c r="FH437" s="22"/>
      <c r="FI437" s="22"/>
      <c r="FJ437" s="22"/>
      <c r="FK437" s="22"/>
      <c r="FL437" s="22"/>
    </row>
    <row r="438" spans="17:168" ht="21" customHeight="1" x14ac:dyDescent="0.2"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  <c r="FA438" s="22"/>
      <c r="FB438" s="22"/>
      <c r="FC438" s="22"/>
      <c r="FD438" s="22"/>
      <c r="FE438" s="22"/>
      <c r="FF438" s="22"/>
      <c r="FG438" s="22"/>
      <c r="FH438" s="22"/>
      <c r="FI438" s="22"/>
      <c r="FJ438" s="22"/>
      <c r="FK438" s="22"/>
      <c r="FL438" s="22"/>
    </row>
    <row r="439" spans="17:168" ht="21" customHeight="1" x14ac:dyDescent="0.2"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  <c r="FA439" s="22"/>
      <c r="FB439" s="22"/>
      <c r="FC439" s="22"/>
      <c r="FD439" s="22"/>
      <c r="FE439" s="22"/>
      <c r="FF439" s="22"/>
      <c r="FG439" s="22"/>
      <c r="FH439" s="22"/>
      <c r="FI439" s="22"/>
      <c r="FJ439" s="22"/>
      <c r="FK439" s="22"/>
      <c r="FL439" s="22"/>
    </row>
    <row r="440" spans="17:168" ht="21" customHeight="1" x14ac:dyDescent="0.2"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  <c r="FA440" s="22"/>
      <c r="FB440" s="22"/>
      <c r="FC440" s="22"/>
      <c r="FD440" s="22"/>
      <c r="FE440" s="22"/>
      <c r="FF440" s="22"/>
      <c r="FG440" s="22"/>
      <c r="FH440" s="22"/>
      <c r="FI440" s="22"/>
      <c r="FJ440" s="22"/>
      <c r="FK440" s="22"/>
      <c r="FL440" s="22"/>
    </row>
    <row r="441" spans="17:168" ht="21" customHeight="1" x14ac:dyDescent="0.2"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  <c r="FA441" s="22"/>
      <c r="FB441" s="22"/>
      <c r="FC441" s="22"/>
      <c r="FD441" s="22"/>
      <c r="FE441" s="22"/>
      <c r="FF441" s="22"/>
      <c r="FG441" s="22"/>
      <c r="FH441" s="22"/>
      <c r="FI441" s="22"/>
      <c r="FJ441" s="22"/>
      <c r="FK441" s="22"/>
      <c r="FL441" s="22"/>
    </row>
    <row r="442" spans="17:168" ht="21" customHeight="1" x14ac:dyDescent="0.2"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  <c r="FA442" s="22"/>
      <c r="FB442" s="22"/>
      <c r="FC442" s="22"/>
      <c r="FD442" s="22"/>
      <c r="FE442" s="22"/>
      <c r="FF442" s="22"/>
      <c r="FG442" s="22"/>
      <c r="FH442" s="22"/>
      <c r="FI442" s="22"/>
      <c r="FJ442" s="22"/>
      <c r="FK442" s="22"/>
      <c r="FL442" s="22"/>
    </row>
    <row r="443" spans="17:168" ht="21" customHeight="1" x14ac:dyDescent="0.2"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  <c r="FA443" s="22"/>
      <c r="FB443" s="22"/>
      <c r="FC443" s="22"/>
      <c r="FD443" s="22"/>
      <c r="FE443" s="22"/>
      <c r="FF443" s="22"/>
      <c r="FG443" s="22"/>
      <c r="FH443" s="22"/>
      <c r="FI443" s="22"/>
      <c r="FJ443" s="22"/>
      <c r="FK443" s="22"/>
      <c r="FL443" s="22"/>
    </row>
    <row r="444" spans="17:168" ht="21" customHeight="1" x14ac:dyDescent="0.2"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  <c r="FA444" s="22"/>
      <c r="FB444" s="22"/>
      <c r="FC444" s="22"/>
      <c r="FD444" s="22"/>
      <c r="FE444" s="22"/>
      <c r="FF444" s="22"/>
      <c r="FG444" s="22"/>
      <c r="FH444" s="22"/>
      <c r="FI444" s="22"/>
      <c r="FJ444" s="22"/>
      <c r="FK444" s="22"/>
      <c r="FL444" s="22"/>
    </row>
    <row r="445" spans="17:168" ht="21" customHeight="1" x14ac:dyDescent="0.2"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  <c r="FA445" s="22"/>
      <c r="FB445" s="22"/>
      <c r="FC445" s="22"/>
      <c r="FD445" s="22"/>
      <c r="FE445" s="22"/>
      <c r="FF445" s="22"/>
      <c r="FG445" s="22"/>
      <c r="FH445" s="22"/>
      <c r="FI445" s="22"/>
      <c r="FJ445" s="22"/>
      <c r="FK445" s="22"/>
      <c r="FL445" s="22"/>
    </row>
    <row r="446" spans="17:168" ht="21" customHeight="1" x14ac:dyDescent="0.2"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  <c r="FA446" s="22"/>
      <c r="FB446" s="22"/>
      <c r="FC446" s="22"/>
      <c r="FD446" s="22"/>
      <c r="FE446" s="22"/>
      <c r="FF446" s="22"/>
      <c r="FG446" s="22"/>
      <c r="FH446" s="22"/>
      <c r="FI446" s="22"/>
      <c r="FJ446" s="22"/>
      <c r="FK446" s="22"/>
      <c r="FL446" s="22"/>
    </row>
    <row r="447" spans="17:168" ht="21" customHeight="1" x14ac:dyDescent="0.2"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  <c r="FA447" s="22"/>
      <c r="FB447" s="22"/>
      <c r="FC447" s="22"/>
      <c r="FD447" s="22"/>
      <c r="FE447" s="22"/>
      <c r="FF447" s="22"/>
      <c r="FG447" s="22"/>
      <c r="FH447" s="22"/>
      <c r="FI447" s="22"/>
      <c r="FJ447" s="22"/>
      <c r="FK447" s="22"/>
      <c r="FL447" s="22"/>
    </row>
    <row r="448" spans="17:168" ht="21" customHeight="1" x14ac:dyDescent="0.2"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  <c r="FA448" s="22"/>
      <c r="FB448" s="22"/>
      <c r="FC448" s="22"/>
      <c r="FD448" s="22"/>
      <c r="FE448" s="22"/>
      <c r="FF448" s="22"/>
      <c r="FG448" s="22"/>
      <c r="FH448" s="22"/>
      <c r="FI448" s="22"/>
      <c r="FJ448" s="22"/>
      <c r="FK448" s="22"/>
      <c r="FL448" s="22"/>
    </row>
    <row r="449" spans="17:168" ht="21" customHeight="1" x14ac:dyDescent="0.2"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  <c r="FA449" s="22"/>
      <c r="FB449" s="22"/>
      <c r="FC449" s="22"/>
      <c r="FD449" s="22"/>
      <c r="FE449" s="22"/>
      <c r="FF449" s="22"/>
      <c r="FG449" s="22"/>
      <c r="FH449" s="22"/>
      <c r="FI449" s="22"/>
      <c r="FJ449" s="22"/>
      <c r="FK449" s="22"/>
      <c r="FL449" s="22"/>
    </row>
    <row r="450" spans="17:168" ht="21" customHeight="1" x14ac:dyDescent="0.2"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  <c r="FA450" s="22"/>
      <c r="FB450" s="22"/>
      <c r="FC450" s="22"/>
      <c r="FD450" s="22"/>
      <c r="FE450" s="22"/>
      <c r="FF450" s="22"/>
      <c r="FG450" s="22"/>
      <c r="FH450" s="22"/>
      <c r="FI450" s="22"/>
      <c r="FJ450" s="22"/>
      <c r="FK450" s="22"/>
      <c r="FL450" s="22"/>
    </row>
    <row r="451" spans="17:168" ht="21" customHeight="1" x14ac:dyDescent="0.2"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  <c r="FA451" s="22"/>
      <c r="FB451" s="22"/>
      <c r="FC451" s="22"/>
      <c r="FD451" s="22"/>
      <c r="FE451" s="22"/>
      <c r="FF451" s="22"/>
      <c r="FG451" s="22"/>
      <c r="FH451" s="22"/>
      <c r="FI451" s="22"/>
      <c r="FJ451" s="22"/>
      <c r="FK451" s="22"/>
      <c r="FL451" s="22"/>
    </row>
    <row r="452" spans="17:168" ht="21" customHeight="1" x14ac:dyDescent="0.2"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  <c r="FA452" s="22"/>
      <c r="FB452" s="22"/>
      <c r="FC452" s="22"/>
      <c r="FD452" s="22"/>
      <c r="FE452" s="22"/>
      <c r="FF452" s="22"/>
      <c r="FG452" s="22"/>
      <c r="FH452" s="22"/>
      <c r="FI452" s="22"/>
      <c r="FJ452" s="22"/>
      <c r="FK452" s="22"/>
      <c r="FL452" s="22"/>
    </row>
    <row r="453" spans="17:168" ht="21" customHeight="1" x14ac:dyDescent="0.2"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  <c r="FA453" s="22"/>
      <c r="FB453" s="22"/>
      <c r="FC453" s="22"/>
      <c r="FD453" s="22"/>
      <c r="FE453" s="22"/>
      <c r="FF453" s="22"/>
      <c r="FG453" s="22"/>
      <c r="FH453" s="22"/>
      <c r="FI453" s="22"/>
      <c r="FJ453" s="22"/>
      <c r="FK453" s="22"/>
      <c r="FL453" s="22"/>
    </row>
    <row r="454" spans="17:168" ht="21" customHeight="1" x14ac:dyDescent="0.2"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  <c r="FA454" s="22"/>
      <c r="FB454" s="22"/>
      <c r="FC454" s="22"/>
      <c r="FD454" s="22"/>
      <c r="FE454" s="22"/>
      <c r="FF454" s="22"/>
      <c r="FG454" s="22"/>
      <c r="FH454" s="22"/>
      <c r="FI454" s="22"/>
      <c r="FJ454" s="22"/>
      <c r="FK454" s="22"/>
      <c r="FL454" s="22"/>
    </row>
    <row r="455" spans="17:168" ht="21" customHeight="1" x14ac:dyDescent="0.2"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  <c r="FA455" s="22"/>
      <c r="FB455" s="22"/>
      <c r="FC455" s="22"/>
      <c r="FD455" s="22"/>
      <c r="FE455" s="22"/>
      <c r="FF455" s="22"/>
      <c r="FG455" s="22"/>
      <c r="FH455" s="22"/>
      <c r="FI455" s="22"/>
      <c r="FJ455" s="22"/>
      <c r="FK455" s="22"/>
      <c r="FL455" s="22"/>
    </row>
    <row r="456" spans="17:168" ht="21" customHeight="1" x14ac:dyDescent="0.2"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  <c r="FA456" s="22"/>
      <c r="FB456" s="22"/>
      <c r="FC456" s="22"/>
      <c r="FD456" s="22"/>
      <c r="FE456" s="22"/>
      <c r="FF456" s="22"/>
      <c r="FG456" s="22"/>
      <c r="FH456" s="22"/>
      <c r="FI456" s="22"/>
      <c r="FJ456" s="22"/>
      <c r="FK456" s="22"/>
      <c r="FL456" s="22"/>
    </row>
    <row r="457" spans="17:168" ht="21" customHeight="1" x14ac:dyDescent="0.2"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  <c r="FA457" s="22"/>
      <c r="FB457" s="22"/>
      <c r="FC457" s="22"/>
      <c r="FD457" s="22"/>
      <c r="FE457" s="22"/>
      <c r="FF457" s="22"/>
      <c r="FG457" s="22"/>
      <c r="FH457" s="22"/>
      <c r="FI457" s="22"/>
      <c r="FJ457" s="22"/>
      <c r="FK457" s="22"/>
      <c r="FL457" s="22"/>
    </row>
    <row r="458" spans="17:168" ht="21" customHeight="1" x14ac:dyDescent="0.2"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  <c r="FA458" s="22"/>
      <c r="FB458" s="22"/>
      <c r="FC458" s="22"/>
      <c r="FD458" s="22"/>
      <c r="FE458" s="22"/>
      <c r="FF458" s="22"/>
      <c r="FG458" s="22"/>
      <c r="FH458" s="22"/>
      <c r="FI458" s="22"/>
      <c r="FJ458" s="22"/>
      <c r="FK458" s="22"/>
      <c r="FL458" s="22"/>
    </row>
    <row r="459" spans="17:168" ht="21" customHeight="1" x14ac:dyDescent="0.2"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  <c r="FA459" s="22"/>
      <c r="FB459" s="22"/>
      <c r="FC459" s="22"/>
      <c r="FD459" s="22"/>
      <c r="FE459" s="22"/>
      <c r="FF459" s="22"/>
      <c r="FG459" s="22"/>
      <c r="FH459" s="22"/>
      <c r="FI459" s="22"/>
      <c r="FJ459" s="22"/>
      <c r="FK459" s="22"/>
      <c r="FL459" s="22"/>
    </row>
    <row r="460" spans="17:168" ht="21" customHeight="1" x14ac:dyDescent="0.2"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  <c r="FA460" s="22"/>
      <c r="FB460" s="22"/>
      <c r="FC460" s="22"/>
      <c r="FD460" s="22"/>
      <c r="FE460" s="22"/>
      <c r="FF460" s="22"/>
      <c r="FG460" s="22"/>
      <c r="FH460" s="22"/>
      <c r="FI460" s="22"/>
      <c r="FJ460" s="22"/>
      <c r="FK460" s="22"/>
      <c r="FL460" s="22"/>
    </row>
    <row r="461" spans="17:168" ht="21" customHeight="1" x14ac:dyDescent="0.2"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  <c r="FA461" s="22"/>
      <c r="FB461" s="22"/>
      <c r="FC461" s="22"/>
      <c r="FD461" s="22"/>
      <c r="FE461" s="22"/>
      <c r="FF461" s="22"/>
      <c r="FG461" s="22"/>
      <c r="FH461" s="22"/>
      <c r="FI461" s="22"/>
      <c r="FJ461" s="22"/>
      <c r="FK461" s="22"/>
      <c r="FL461" s="22"/>
    </row>
    <row r="462" spans="17:168" ht="21" customHeight="1" x14ac:dyDescent="0.2"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  <c r="FA462" s="22"/>
      <c r="FB462" s="22"/>
      <c r="FC462" s="22"/>
      <c r="FD462" s="22"/>
      <c r="FE462" s="22"/>
      <c r="FF462" s="22"/>
      <c r="FG462" s="22"/>
      <c r="FH462" s="22"/>
      <c r="FI462" s="22"/>
      <c r="FJ462" s="22"/>
      <c r="FK462" s="22"/>
      <c r="FL462" s="22"/>
    </row>
    <row r="463" spans="17:168" ht="21" customHeight="1" x14ac:dyDescent="0.2"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  <c r="FA463" s="22"/>
      <c r="FB463" s="22"/>
      <c r="FC463" s="22"/>
      <c r="FD463" s="22"/>
      <c r="FE463" s="22"/>
      <c r="FF463" s="22"/>
      <c r="FG463" s="22"/>
      <c r="FH463" s="22"/>
      <c r="FI463" s="22"/>
      <c r="FJ463" s="22"/>
      <c r="FK463" s="22"/>
      <c r="FL463" s="22"/>
    </row>
    <row r="464" spans="17:168" ht="21" customHeight="1" x14ac:dyDescent="0.2"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  <c r="FA464" s="22"/>
      <c r="FB464" s="22"/>
      <c r="FC464" s="22"/>
      <c r="FD464" s="22"/>
      <c r="FE464" s="22"/>
      <c r="FF464" s="22"/>
      <c r="FG464" s="22"/>
      <c r="FH464" s="22"/>
      <c r="FI464" s="22"/>
      <c r="FJ464" s="22"/>
      <c r="FK464" s="22"/>
      <c r="FL464" s="22"/>
    </row>
    <row r="465" spans="17:168" ht="21" customHeight="1" x14ac:dyDescent="0.2"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  <c r="FA465" s="22"/>
      <c r="FB465" s="22"/>
      <c r="FC465" s="22"/>
      <c r="FD465" s="22"/>
      <c r="FE465" s="22"/>
      <c r="FF465" s="22"/>
      <c r="FG465" s="22"/>
      <c r="FH465" s="22"/>
      <c r="FI465" s="22"/>
      <c r="FJ465" s="22"/>
      <c r="FK465" s="22"/>
      <c r="FL465" s="22"/>
    </row>
    <row r="466" spans="17:168" ht="21" customHeight="1" x14ac:dyDescent="0.2"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  <c r="FA466" s="22"/>
      <c r="FB466" s="22"/>
      <c r="FC466" s="22"/>
      <c r="FD466" s="22"/>
      <c r="FE466" s="22"/>
      <c r="FF466" s="22"/>
      <c r="FG466" s="22"/>
      <c r="FH466" s="22"/>
      <c r="FI466" s="22"/>
      <c r="FJ466" s="22"/>
      <c r="FK466" s="22"/>
      <c r="FL466" s="22"/>
    </row>
    <row r="467" spans="17:168" ht="21" customHeight="1" x14ac:dyDescent="0.2"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  <c r="FA467" s="22"/>
      <c r="FB467" s="22"/>
      <c r="FC467" s="22"/>
      <c r="FD467" s="22"/>
      <c r="FE467" s="22"/>
      <c r="FF467" s="22"/>
      <c r="FG467" s="22"/>
      <c r="FH467" s="22"/>
      <c r="FI467" s="22"/>
      <c r="FJ467" s="22"/>
      <c r="FK467" s="22"/>
      <c r="FL467" s="22"/>
    </row>
    <row r="468" spans="17:168" ht="21" customHeight="1" x14ac:dyDescent="0.2"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  <c r="FA468" s="22"/>
      <c r="FB468" s="22"/>
      <c r="FC468" s="22"/>
      <c r="FD468" s="22"/>
      <c r="FE468" s="22"/>
      <c r="FF468" s="22"/>
      <c r="FG468" s="22"/>
      <c r="FH468" s="22"/>
      <c r="FI468" s="22"/>
      <c r="FJ468" s="22"/>
      <c r="FK468" s="22"/>
      <c r="FL468" s="22"/>
    </row>
    <row r="469" spans="17:168" ht="21" customHeight="1" x14ac:dyDescent="0.2"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  <c r="FA469" s="22"/>
      <c r="FB469" s="22"/>
      <c r="FC469" s="22"/>
      <c r="FD469" s="22"/>
      <c r="FE469" s="22"/>
      <c r="FF469" s="22"/>
      <c r="FG469" s="22"/>
      <c r="FH469" s="22"/>
      <c r="FI469" s="22"/>
      <c r="FJ469" s="22"/>
      <c r="FK469" s="22"/>
      <c r="FL469" s="22"/>
    </row>
    <row r="470" spans="17:168" ht="21" customHeight="1" x14ac:dyDescent="0.2"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  <c r="FA470" s="22"/>
      <c r="FB470" s="22"/>
      <c r="FC470" s="22"/>
      <c r="FD470" s="22"/>
      <c r="FE470" s="22"/>
      <c r="FF470" s="22"/>
      <c r="FG470" s="22"/>
      <c r="FH470" s="22"/>
      <c r="FI470" s="22"/>
      <c r="FJ470" s="22"/>
      <c r="FK470" s="22"/>
      <c r="FL470" s="22"/>
    </row>
    <row r="471" spans="17:168" ht="21" customHeight="1" x14ac:dyDescent="0.2"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  <c r="FA471" s="22"/>
      <c r="FB471" s="22"/>
      <c r="FC471" s="22"/>
      <c r="FD471" s="22"/>
      <c r="FE471" s="22"/>
      <c r="FF471" s="22"/>
      <c r="FG471" s="22"/>
      <c r="FH471" s="22"/>
      <c r="FI471" s="22"/>
      <c r="FJ471" s="22"/>
      <c r="FK471" s="22"/>
      <c r="FL471" s="22"/>
    </row>
    <row r="472" spans="17:168" ht="21" customHeight="1" x14ac:dyDescent="0.2"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  <c r="FA472" s="22"/>
      <c r="FB472" s="22"/>
      <c r="FC472" s="22"/>
      <c r="FD472" s="22"/>
      <c r="FE472" s="22"/>
      <c r="FF472" s="22"/>
      <c r="FG472" s="22"/>
      <c r="FH472" s="22"/>
      <c r="FI472" s="22"/>
      <c r="FJ472" s="22"/>
      <c r="FK472" s="22"/>
      <c r="FL472" s="22"/>
    </row>
    <row r="473" spans="17:168" ht="21" customHeight="1" x14ac:dyDescent="0.2"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  <c r="FA473" s="22"/>
      <c r="FB473" s="22"/>
      <c r="FC473" s="22"/>
      <c r="FD473" s="22"/>
      <c r="FE473" s="22"/>
      <c r="FF473" s="22"/>
      <c r="FG473" s="22"/>
      <c r="FH473" s="22"/>
      <c r="FI473" s="22"/>
      <c r="FJ473" s="22"/>
      <c r="FK473" s="22"/>
      <c r="FL473" s="22"/>
    </row>
    <row r="474" spans="17:168" ht="21" customHeight="1" x14ac:dyDescent="0.2"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  <c r="FA474" s="22"/>
      <c r="FB474" s="22"/>
      <c r="FC474" s="22"/>
      <c r="FD474" s="22"/>
      <c r="FE474" s="22"/>
      <c r="FF474" s="22"/>
      <c r="FG474" s="22"/>
      <c r="FH474" s="22"/>
      <c r="FI474" s="22"/>
      <c r="FJ474" s="22"/>
      <c r="FK474" s="22"/>
      <c r="FL474" s="22"/>
    </row>
    <row r="475" spans="17:168" ht="21" customHeight="1" x14ac:dyDescent="0.2"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  <c r="FA475" s="22"/>
      <c r="FB475" s="22"/>
      <c r="FC475" s="22"/>
      <c r="FD475" s="22"/>
      <c r="FE475" s="22"/>
      <c r="FF475" s="22"/>
      <c r="FG475" s="22"/>
      <c r="FH475" s="22"/>
      <c r="FI475" s="22"/>
      <c r="FJ475" s="22"/>
      <c r="FK475" s="22"/>
      <c r="FL475" s="22"/>
    </row>
    <row r="476" spans="17:168" ht="21" customHeight="1" x14ac:dyDescent="0.2"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  <c r="FA476" s="22"/>
      <c r="FB476" s="22"/>
      <c r="FC476" s="22"/>
      <c r="FD476" s="22"/>
      <c r="FE476" s="22"/>
      <c r="FF476" s="22"/>
      <c r="FG476" s="22"/>
      <c r="FH476" s="22"/>
      <c r="FI476" s="22"/>
      <c r="FJ476" s="22"/>
      <c r="FK476" s="22"/>
      <c r="FL476" s="22"/>
    </row>
    <row r="477" spans="17:168" ht="21" customHeight="1" x14ac:dyDescent="0.2"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  <c r="FA477" s="22"/>
      <c r="FB477" s="22"/>
      <c r="FC477" s="22"/>
      <c r="FD477" s="22"/>
      <c r="FE477" s="22"/>
      <c r="FF477" s="22"/>
      <c r="FG477" s="22"/>
      <c r="FH477" s="22"/>
      <c r="FI477" s="22"/>
      <c r="FJ477" s="22"/>
      <c r="FK477" s="22"/>
      <c r="FL477" s="22"/>
    </row>
    <row r="478" spans="17:168" ht="21" customHeight="1" x14ac:dyDescent="0.2"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  <c r="FA478" s="22"/>
      <c r="FB478" s="22"/>
      <c r="FC478" s="22"/>
      <c r="FD478" s="22"/>
      <c r="FE478" s="22"/>
      <c r="FF478" s="22"/>
      <c r="FG478" s="22"/>
      <c r="FH478" s="22"/>
      <c r="FI478" s="22"/>
      <c r="FJ478" s="22"/>
      <c r="FK478" s="22"/>
      <c r="FL478" s="22"/>
    </row>
    <row r="479" spans="17:168" ht="21" customHeight="1" x14ac:dyDescent="0.2"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  <c r="FA479" s="22"/>
      <c r="FB479" s="22"/>
      <c r="FC479" s="22"/>
      <c r="FD479" s="22"/>
      <c r="FE479" s="22"/>
      <c r="FF479" s="22"/>
      <c r="FG479" s="22"/>
      <c r="FH479" s="22"/>
      <c r="FI479" s="22"/>
      <c r="FJ479" s="22"/>
      <c r="FK479" s="22"/>
      <c r="FL479" s="22"/>
    </row>
    <row r="480" spans="17:168" ht="21" customHeight="1" x14ac:dyDescent="0.2"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  <c r="FA480" s="22"/>
      <c r="FB480" s="22"/>
      <c r="FC480" s="22"/>
      <c r="FD480" s="22"/>
      <c r="FE480" s="22"/>
      <c r="FF480" s="22"/>
      <c r="FG480" s="22"/>
      <c r="FH480" s="22"/>
      <c r="FI480" s="22"/>
      <c r="FJ480" s="22"/>
      <c r="FK480" s="22"/>
      <c r="FL480" s="22"/>
    </row>
    <row r="481" spans="17:168" ht="21" customHeight="1" x14ac:dyDescent="0.2"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  <c r="FA481" s="22"/>
      <c r="FB481" s="22"/>
      <c r="FC481" s="22"/>
      <c r="FD481" s="22"/>
      <c r="FE481" s="22"/>
      <c r="FF481" s="22"/>
      <c r="FG481" s="22"/>
      <c r="FH481" s="22"/>
      <c r="FI481" s="22"/>
      <c r="FJ481" s="22"/>
      <c r="FK481" s="22"/>
      <c r="FL481" s="22"/>
    </row>
    <row r="482" spans="17:168" ht="21" customHeight="1" x14ac:dyDescent="0.2"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  <c r="FA482" s="22"/>
      <c r="FB482" s="22"/>
      <c r="FC482" s="22"/>
      <c r="FD482" s="22"/>
      <c r="FE482" s="22"/>
      <c r="FF482" s="22"/>
      <c r="FG482" s="22"/>
      <c r="FH482" s="22"/>
      <c r="FI482" s="22"/>
      <c r="FJ482" s="22"/>
      <c r="FK482" s="22"/>
      <c r="FL482" s="22"/>
    </row>
    <row r="483" spans="17:168" ht="21" customHeight="1" x14ac:dyDescent="0.2"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  <c r="FA483" s="22"/>
      <c r="FB483" s="22"/>
      <c r="FC483" s="22"/>
      <c r="FD483" s="22"/>
      <c r="FE483" s="22"/>
      <c r="FF483" s="22"/>
      <c r="FG483" s="22"/>
      <c r="FH483" s="22"/>
      <c r="FI483" s="22"/>
      <c r="FJ483" s="22"/>
      <c r="FK483" s="22"/>
      <c r="FL483" s="22"/>
    </row>
    <row r="484" spans="17:168" ht="21" customHeight="1" x14ac:dyDescent="0.2"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  <c r="FA484" s="22"/>
      <c r="FB484" s="22"/>
      <c r="FC484" s="22"/>
      <c r="FD484" s="22"/>
      <c r="FE484" s="22"/>
      <c r="FF484" s="22"/>
      <c r="FG484" s="22"/>
      <c r="FH484" s="22"/>
      <c r="FI484" s="22"/>
      <c r="FJ484" s="22"/>
      <c r="FK484" s="22"/>
      <c r="FL484" s="22"/>
    </row>
    <row r="485" spans="17:168" ht="21" customHeight="1" x14ac:dyDescent="0.2"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  <c r="FA485" s="22"/>
      <c r="FB485" s="22"/>
      <c r="FC485" s="22"/>
      <c r="FD485" s="22"/>
      <c r="FE485" s="22"/>
      <c r="FF485" s="22"/>
      <c r="FG485" s="22"/>
      <c r="FH485" s="22"/>
      <c r="FI485" s="22"/>
      <c r="FJ485" s="22"/>
      <c r="FK485" s="22"/>
      <c r="FL485" s="22"/>
    </row>
    <row r="486" spans="17:168" ht="21" customHeight="1" x14ac:dyDescent="0.2"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  <c r="FA486" s="22"/>
      <c r="FB486" s="22"/>
      <c r="FC486" s="22"/>
      <c r="FD486" s="22"/>
      <c r="FE486" s="22"/>
      <c r="FF486" s="22"/>
      <c r="FG486" s="22"/>
      <c r="FH486" s="22"/>
      <c r="FI486" s="22"/>
      <c r="FJ486" s="22"/>
      <c r="FK486" s="22"/>
      <c r="FL486" s="22"/>
    </row>
    <row r="487" spans="17:168" ht="21" customHeight="1" x14ac:dyDescent="0.2"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  <c r="FA487" s="22"/>
      <c r="FB487" s="22"/>
      <c r="FC487" s="22"/>
      <c r="FD487" s="22"/>
      <c r="FE487" s="22"/>
      <c r="FF487" s="22"/>
      <c r="FG487" s="22"/>
      <c r="FH487" s="22"/>
      <c r="FI487" s="22"/>
      <c r="FJ487" s="22"/>
      <c r="FK487" s="22"/>
      <c r="FL487" s="22"/>
    </row>
    <row r="488" spans="17:168" ht="21" customHeight="1" x14ac:dyDescent="0.2"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  <c r="FA488" s="22"/>
      <c r="FB488" s="22"/>
      <c r="FC488" s="22"/>
      <c r="FD488" s="22"/>
      <c r="FE488" s="22"/>
      <c r="FF488" s="22"/>
      <c r="FG488" s="22"/>
      <c r="FH488" s="22"/>
      <c r="FI488" s="22"/>
      <c r="FJ488" s="22"/>
      <c r="FK488" s="22"/>
      <c r="FL488" s="22"/>
    </row>
    <row r="489" spans="17:168" ht="21" customHeight="1" x14ac:dyDescent="0.2"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  <c r="FA489" s="22"/>
      <c r="FB489" s="22"/>
      <c r="FC489" s="22"/>
      <c r="FD489" s="22"/>
      <c r="FE489" s="22"/>
      <c r="FF489" s="22"/>
      <c r="FG489" s="22"/>
      <c r="FH489" s="22"/>
      <c r="FI489" s="22"/>
      <c r="FJ489" s="22"/>
      <c r="FK489" s="22"/>
      <c r="FL489" s="22"/>
    </row>
    <row r="490" spans="17:168" ht="21" customHeight="1" x14ac:dyDescent="0.2"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  <c r="FA490" s="22"/>
      <c r="FB490" s="22"/>
      <c r="FC490" s="22"/>
      <c r="FD490" s="22"/>
      <c r="FE490" s="22"/>
      <c r="FF490" s="22"/>
      <c r="FG490" s="22"/>
      <c r="FH490" s="22"/>
      <c r="FI490" s="22"/>
      <c r="FJ490" s="22"/>
      <c r="FK490" s="22"/>
      <c r="FL490" s="22"/>
    </row>
    <row r="491" spans="17:168" ht="21" customHeight="1" x14ac:dyDescent="0.2"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  <c r="FA491" s="22"/>
      <c r="FB491" s="22"/>
      <c r="FC491" s="22"/>
      <c r="FD491" s="22"/>
      <c r="FE491" s="22"/>
      <c r="FF491" s="22"/>
      <c r="FG491" s="22"/>
      <c r="FH491" s="22"/>
      <c r="FI491" s="22"/>
      <c r="FJ491" s="22"/>
      <c r="FK491" s="22"/>
      <c r="FL491" s="22"/>
    </row>
    <row r="492" spans="17:168" ht="21" customHeight="1" x14ac:dyDescent="0.2"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  <c r="FA492" s="22"/>
      <c r="FB492" s="22"/>
      <c r="FC492" s="22"/>
      <c r="FD492" s="22"/>
      <c r="FE492" s="22"/>
      <c r="FF492" s="22"/>
      <c r="FG492" s="22"/>
      <c r="FH492" s="22"/>
      <c r="FI492" s="22"/>
      <c r="FJ492" s="22"/>
      <c r="FK492" s="22"/>
      <c r="FL492" s="22"/>
    </row>
    <row r="493" spans="17:168" ht="21" customHeight="1" x14ac:dyDescent="0.2"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  <c r="FA493" s="22"/>
      <c r="FB493" s="22"/>
      <c r="FC493" s="22"/>
      <c r="FD493" s="22"/>
      <c r="FE493" s="22"/>
      <c r="FF493" s="22"/>
      <c r="FG493" s="22"/>
      <c r="FH493" s="22"/>
      <c r="FI493" s="22"/>
      <c r="FJ493" s="22"/>
      <c r="FK493" s="22"/>
      <c r="FL493" s="22"/>
    </row>
    <row r="494" spans="17:168" ht="21" customHeight="1" x14ac:dyDescent="0.2"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  <c r="FA494" s="22"/>
      <c r="FB494" s="22"/>
      <c r="FC494" s="22"/>
      <c r="FD494" s="22"/>
      <c r="FE494" s="22"/>
      <c r="FF494" s="22"/>
      <c r="FG494" s="22"/>
      <c r="FH494" s="22"/>
      <c r="FI494" s="22"/>
      <c r="FJ494" s="22"/>
      <c r="FK494" s="22"/>
      <c r="FL494" s="22"/>
    </row>
    <row r="495" spans="17:168" ht="21" customHeight="1" x14ac:dyDescent="0.2"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  <c r="FA495" s="22"/>
      <c r="FB495" s="22"/>
      <c r="FC495" s="22"/>
      <c r="FD495" s="22"/>
      <c r="FE495" s="22"/>
      <c r="FF495" s="22"/>
      <c r="FG495" s="22"/>
      <c r="FH495" s="22"/>
      <c r="FI495" s="22"/>
      <c r="FJ495" s="22"/>
      <c r="FK495" s="22"/>
      <c r="FL495" s="22"/>
    </row>
    <row r="496" spans="17:168" ht="21" customHeight="1" x14ac:dyDescent="0.2"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  <c r="FA496" s="22"/>
      <c r="FB496" s="22"/>
      <c r="FC496" s="22"/>
      <c r="FD496" s="22"/>
      <c r="FE496" s="22"/>
      <c r="FF496" s="22"/>
      <c r="FG496" s="22"/>
      <c r="FH496" s="22"/>
      <c r="FI496" s="22"/>
      <c r="FJ496" s="22"/>
      <c r="FK496" s="22"/>
      <c r="FL496" s="22"/>
    </row>
    <row r="497" spans="17:168" ht="21" customHeight="1" x14ac:dyDescent="0.2"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  <c r="FA497" s="22"/>
      <c r="FB497" s="22"/>
      <c r="FC497" s="22"/>
      <c r="FD497" s="22"/>
      <c r="FE497" s="22"/>
      <c r="FF497" s="22"/>
      <c r="FG497" s="22"/>
      <c r="FH497" s="22"/>
      <c r="FI497" s="22"/>
      <c r="FJ497" s="22"/>
      <c r="FK497" s="22"/>
      <c r="FL497" s="22"/>
    </row>
    <row r="498" spans="17:168" ht="21" customHeight="1" x14ac:dyDescent="0.2"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  <c r="FA498" s="22"/>
      <c r="FB498" s="22"/>
      <c r="FC498" s="22"/>
      <c r="FD498" s="22"/>
      <c r="FE498" s="22"/>
      <c r="FF498" s="22"/>
      <c r="FG498" s="22"/>
      <c r="FH498" s="22"/>
      <c r="FI498" s="22"/>
      <c r="FJ498" s="22"/>
      <c r="FK498" s="22"/>
      <c r="FL498" s="22"/>
    </row>
    <row r="499" spans="17:168" ht="21" customHeight="1" x14ac:dyDescent="0.2"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  <c r="FA499" s="22"/>
      <c r="FB499" s="22"/>
      <c r="FC499" s="22"/>
      <c r="FD499" s="22"/>
      <c r="FE499" s="22"/>
      <c r="FF499" s="22"/>
      <c r="FG499" s="22"/>
      <c r="FH499" s="22"/>
      <c r="FI499" s="22"/>
      <c r="FJ499" s="22"/>
      <c r="FK499" s="22"/>
      <c r="FL499" s="22"/>
    </row>
    <row r="500" spans="17:168" ht="21" customHeight="1" x14ac:dyDescent="0.2"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  <c r="FA500" s="22"/>
      <c r="FB500" s="22"/>
      <c r="FC500" s="22"/>
      <c r="FD500" s="22"/>
      <c r="FE500" s="22"/>
      <c r="FF500" s="22"/>
      <c r="FG500" s="22"/>
      <c r="FH500" s="22"/>
      <c r="FI500" s="22"/>
      <c r="FJ500" s="22"/>
      <c r="FK500" s="22"/>
      <c r="FL500" s="22"/>
    </row>
    <row r="501" spans="17:168" ht="21" customHeight="1" x14ac:dyDescent="0.2"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2"/>
      <c r="CX501" s="22"/>
      <c r="CY501" s="22"/>
      <c r="CZ501" s="22"/>
      <c r="DA501" s="22"/>
      <c r="DB501" s="22"/>
      <c r="DC501" s="22"/>
      <c r="DD501" s="22"/>
      <c r="DE501" s="22"/>
      <c r="DF501" s="22"/>
      <c r="DG501" s="22"/>
      <c r="DH501" s="22"/>
      <c r="DI501" s="22"/>
      <c r="DJ501" s="22"/>
      <c r="DK501" s="22"/>
      <c r="DL501" s="22"/>
      <c r="DM501" s="22"/>
      <c r="DN501" s="22"/>
      <c r="DO501" s="22"/>
      <c r="DP501" s="22"/>
      <c r="DQ501" s="22"/>
      <c r="DR501" s="22"/>
      <c r="DS501" s="22"/>
      <c r="DT501" s="22"/>
      <c r="DU501" s="22"/>
      <c r="DV501" s="22"/>
      <c r="DW501" s="22"/>
      <c r="DX501" s="22"/>
      <c r="DY501" s="22"/>
      <c r="DZ501" s="22"/>
      <c r="EA501" s="22"/>
      <c r="EB501" s="22"/>
      <c r="EC501" s="22"/>
      <c r="ED501" s="22"/>
      <c r="EE501" s="22"/>
      <c r="EF501" s="22"/>
      <c r="EG501" s="22"/>
      <c r="EH501" s="22"/>
      <c r="EI501" s="22"/>
      <c r="EJ501" s="22"/>
      <c r="EK501" s="22"/>
      <c r="EL501" s="22"/>
      <c r="EM501" s="22"/>
      <c r="EN501" s="22"/>
      <c r="EO501" s="22"/>
      <c r="EP501" s="22"/>
      <c r="EQ501" s="22"/>
      <c r="ER501" s="22"/>
      <c r="ES501" s="22"/>
      <c r="ET501" s="22"/>
      <c r="EU501" s="22"/>
      <c r="EV501" s="22"/>
      <c r="EW501" s="22"/>
      <c r="EX501" s="22"/>
      <c r="EY501" s="22"/>
      <c r="EZ501" s="22"/>
      <c r="FA501" s="22"/>
      <c r="FB501" s="22"/>
      <c r="FC501" s="22"/>
      <c r="FD501" s="22"/>
      <c r="FE501" s="22"/>
      <c r="FF501" s="22"/>
      <c r="FG501" s="22"/>
      <c r="FH501" s="22"/>
      <c r="FI501" s="22"/>
      <c r="FJ501" s="22"/>
      <c r="FK501" s="22"/>
      <c r="FL501" s="22"/>
    </row>
    <row r="502" spans="17:168" ht="21" customHeight="1" x14ac:dyDescent="0.2"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22"/>
      <c r="DW502" s="22"/>
      <c r="DX502" s="22"/>
      <c r="DY502" s="22"/>
      <c r="DZ502" s="22"/>
      <c r="EA502" s="22"/>
      <c r="EB502" s="22"/>
      <c r="EC502" s="22"/>
      <c r="ED502" s="22"/>
      <c r="EE502" s="22"/>
      <c r="EF502" s="22"/>
      <c r="EG502" s="22"/>
      <c r="EH502" s="22"/>
      <c r="EI502" s="22"/>
      <c r="EJ502" s="22"/>
      <c r="EK502" s="22"/>
      <c r="EL502" s="22"/>
      <c r="EM502" s="22"/>
      <c r="EN502" s="22"/>
      <c r="EO502" s="22"/>
      <c r="EP502" s="22"/>
      <c r="EQ502" s="22"/>
      <c r="ER502" s="22"/>
      <c r="ES502" s="22"/>
      <c r="ET502" s="22"/>
      <c r="EU502" s="22"/>
      <c r="EV502" s="22"/>
      <c r="EW502" s="22"/>
      <c r="EX502" s="22"/>
      <c r="EY502" s="22"/>
      <c r="EZ502" s="22"/>
      <c r="FA502" s="22"/>
      <c r="FB502" s="22"/>
      <c r="FC502" s="22"/>
      <c r="FD502" s="22"/>
      <c r="FE502" s="22"/>
      <c r="FF502" s="22"/>
      <c r="FG502" s="22"/>
      <c r="FH502" s="22"/>
      <c r="FI502" s="22"/>
      <c r="FJ502" s="22"/>
      <c r="FK502" s="22"/>
      <c r="FL502" s="22"/>
    </row>
    <row r="503" spans="17:168" ht="21" customHeight="1" x14ac:dyDescent="0.2"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22"/>
      <c r="DM503" s="22"/>
      <c r="DN503" s="22"/>
      <c r="DO503" s="22"/>
      <c r="DP503" s="22"/>
      <c r="DQ503" s="22"/>
      <c r="DR503" s="22"/>
      <c r="DS503" s="22"/>
      <c r="DT503" s="22"/>
      <c r="DU503" s="22"/>
      <c r="DV503" s="22"/>
      <c r="DW503" s="22"/>
      <c r="DX503" s="22"/>
      <c r="DY503" s="22"/>
      <c r="DZ503" s="22"/>
      <c r="EA503" s="22"/>
      <c r="EB503" s="22"/>
      <c r="EC503" s="22"/>
      <c r="ED503" s="22"/>
      <c r="EE503" s="22"/>
      <c r="EF503" s="22"/>
      <c r="EG503" s="22"/>
      <c r="EH503" s="22"/>
      <c r="EI503" s="22"/>
      <c r="EJ503" s="22"/>
      <c r="EK503" s="22"/>
      <c r="EL503" s="22"/>
      <c r="EM503" s="22"/>
      <c r="EN503" s="22"/>
      <c r="EO503" s="22"/>
      <c r="EP503" s="22"/>
      <c r="EQ503" s="22"/>
      <c r="ER503" s="22"/>
      <c r="ES503" s="22"/>
      <c r="ET503" s="22"/>
      <c r="EU503" s="22"/>
      <c r="EV503" s="22"/>
      <c r="EW503" s="22"/>
      <c r="EX503" s="22"/>
      <c r="EY503" s="22"/>
      <c r="EZ503" s="22"/>
      <c r="FA503" s="22"/>
      <c r="FB503" s="22"/>
      <c r="FC503" s="22"/>
      <c r="FD503" s="22"/>
      <c r="FE503" s="22"/>
      <c r="FF503" s="22"/>
      <c r="FG503" s="22"/>
      <c r="FH503" s="22"/>
      <c r="FI503" s="22"/>
      <c r="FJ503" s="22"/>
      <c r="FK503" s="22"/>
      <c r="FL503" s="22"/>
    </row>
    <row r="504" spans="17:168" ht="21" customHeight="1" x14ac:dyDescent="0.2"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2"/>
      <c r="CX504" s="22"/>
      <c r="CY504" s="22"/>
      <c r="CZ504" s="22"/>
      <c r="DA504" s="22"/>
      <c r="DB504" s="22"/>
      <c r="DC504" s="22"/>
      <c r="DD504" s="22"/>
      <c r="DE504" s="22"/>
      <c r="DF504" s="22"/>
      <c r="DG504" s="22"/>
      <c r="DH504" s="22"/>
      <c r="DI504" s="22"/>
      <c r="DJ504" s="22"/>
      <c r="DK504" s="22"/>
      <c r="DL504" s="22"/>
      <c r="DM504" s="22"/>
      <c r="DN504" s="22"/>
      <c r="DO504" s="22"/>
      <c r="DP504" s="22"/>
      <c r="DQ504" s="22"/>
      <c r="DR504" s="22"/>
      <c r="DS504" s="22"/>
      <c r="DT504" s="22"/>
      <c r="DU504" s="22"/>
      <c r="DV504" s="22"/>
      <c r="DW504" s="22"/>
      <c r="DX504" s="22"/>
      <c r="DY504" s="22"/>
      <c r="DZ504" s="22"/>
      <c r="EA504" s="22"/>
      <c r="EB504" s="22"/>
      <c r="EC504" s="22"/>
      <c r="ED504" s="22"/>
      <c r="EE504" s="22"/>
      <c r="EF504" s="22"/>
      <c r="EG504" s="22"/>
      <c r="EH504" s="22"/>
      <c r="EI504" s="22"/>
      <c r="EJ504" s="22"/>
      <c r="EK504" s="22"/>
      <c r="EL504" s="22"/>
      <c r="EM504" s="22"/>
      <c r="EN504" s="22"/>
      <c r="EO504" s="22"/>
      <c r="EP504" s="22"/>
      <c r="EQ504" s="22"/>
      <c r="ER504" s="22"/>
      <c r="ES504" s="22"/>
      <c r="ET504" s="22"/>
      <c r="EU504" s="22"/>
      <c r="EV504" s="22"/>
      <c r="EW504" s="22"/>
      <c r="EX504" s="22"/>
      <c r="EY504" s="22"/>
      <c r="EZ504" s="22"/>
      <c r="FA504" s="22"/>
      <c r="FB504" s="22"/>
      <c r="FC504" s="22"/>
      <c r="FD504" s="22"/>
      <c r="FE504" s="22"/>
      <c r="FF504" s="22"/>
      <c r="FG504" s="22"/>
      <c r="FH504" s="22"/>
      <c r="FI504" s="22"/>
      <c r="FJ504" s="22"/>
      <c r="FK504" s="22"/>
      <c r="FL504" s="22"/>
    </row>
    <row r="505" spans="17:168" ht="21" customHeight="1" x14ac:dyDescent="0.2"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2"/>
      <c r="CX505" s="22"/>
      <c r="CY505" s="22"/>
      <c r="CZ505" s="22"/>
      <c r="DA505" s="22"/>
      <c r="DB505" s="22"/>
      <c r="DC505" s="22"/>
      <c r="DD505" s="22"/>
      <c r="DE505" s="22"/>
      <c r="DF505" s="22"/>
      <c r="DG505" s="22"/>
      <c r="DH505" s="22"/>
      <c r="DI505" s="22"/>
      <c r="DJ505" s="22"/>
      <c r="DK505" s="22"/>
      <c r="DL505" s="22"/>
      <c r="DM505" s="22"/>
      <c r="DN505" s="22"/>
      <c r="DO505" s="22"/>
      <c r="DP505" s="22"/>
      <c r="DQ505" s="22"/>
      <c r="DR505" s="22"/>
      <c r="DS505" s="22"/>
      <c r="DT505" s="22"/>
      <c r="DU505" s="22"/>
      <c r="DV505" s="22"/>
      <c r="DW505" s="22"/>
      <c r="DX505" s="22"/>
      <c r="DY505" s="22"/>
      <c r="DZ505" s="22"/>
      <c r="EA505" s="22"/>
      <c r="EB505" s="22"/>
      <c r="EC505" s="22"/>
      <c r="ED505" s="22"/>
      <c r="EE505" s="22"/>
      <c r="EF505" s="22"/>
      <c r="EG505" s="22"/>
      <c r="EH505" s="22"/>
      <c r="EI505" s="22"/>
      <c r="EJ505" s="22"/>
      <c r="EK505" s="22"/>
      <c r="EL505" s="22"/>
      <c r="EM505" s="22"/>
      <c r="EN505" s="22"/>
      <c r="EO505" s="22"/>
      <c r="EP505" s="22"/>
      <c r="EQ505" s="22"/>
      <c r="ER505" s="22"/>
      <c r="ES505" s="22"/>
      <c r="ET505" s="22"/>
      <c r="EU505" s="22"/>
      <c r="EV505" s="22"/>
      <c r="EW505" s="22"/>
      <c r="EX505" s="22"/>
      <c r="EY505" s="22"/>
      <c r="EZ505" s="22"/>
      <c r="FA505" s="22"/>
      <c r="FB505" s="22"/>
      <c r="FC505" s="22"/>
      <c r="FD505" s="22"/>
      <c r="FE505" s="22"/>
      <c r="FF505" s="22"/>
      <c r="FG505" s="22"/>
      <c r="FH505" s="22"/>
      <c r="FI505" s="22"/>
      <c r="FJ505" s="22"/>
      <c r="FK505" s="22"/>
      <c r="FL505" s="22"/>
    </row>
    <row r="506" spans="17:168" ht="21" customHeight="1" x14ac:dyDescent="0.2"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2"/>
      <c r="CX506" s="22"/>
      <c r="CY506" s="22"/>
      <c r="CZ506" s="22"/>
      <c r="DA506" s="22"/>
      <c r="DB506" s="22"/>
      <c r="DC506" s="22"/>
      <c r="DD506" s="22"/>
      <c r="DE506" s="22"/>
      <c r="DF506" s="22"/>
      <c r="DG506" s="22"/>
      <c r="DH506" s="22"/>
      <c r="DI506" s="22"/>
      <c r="DJ506" s="22"/>
      <c r="DK506" s="22"/>
      <c r="DL506" s="22"/>
      <c r="DM506" s="22"/>
      <c r="DN506" s="22"/>
      <c r="DO506" s="22"/>
      <c r="DP506" s="22"/>
      <c r="DQ506" s="22"/>
      <c r="DR506" s="22"/>
      <c r="DS506" s="22"/>
      <c r="DT506" s="22"/>
      <c r="DU506" s="22"/>
      <c r="DV506" s="22"/>
      <c r="DW506" s="22"/>
      <c r="DX506" s="22"/>
      <c r="DY506" s="22"/>
      <c r="DZ506" s="22"/>
      <c r="EA506" s="22"/>
      <c r="EB506" s="22"/>
      <c r="EC506" s="22"/>
      <c r="ED506" s="22"/>
      <c r="EE506" s="22"/>
      <c r="EF506" s="22"/>
      <c r="EG506" s="22"/>
      <c r="EH506" s="22"/>
      <c r="EI506" s="22"/>
      <c r="EJ506" s="22"/>
      <c r="EK506" s="22"/>
      <c r="EL506" s="22"/>
      <c r="EM506" s="22"/>
      <c r="EN506" s="22"/>
      <c r="EO506" s="22"/>
      <c r="EP506" s="22"/>
      <c r="EQ506" s="22"/>
      <c r="ER506" s="22"/>
      <c r="ES506" s="22"/>
      <c r="ET506" s="22"/>
      <c r="EU506" s="22"/>
      <c r="EV506" s="22"/>
      <c r="EW506" s="22"/>
      <c r="EX506" s="22"/>
      <c r="EY506" s="22"/>
      <c r="EZ506" s="22"/>
      <c r="FA506" s="22"/>
      <c r="FB506" s="22"/>
      <c r="FC506" s="22"/>
      <c r="FD506" s="22"/>
      <c r="FE506" s="22"/>
      <c r="FF506" s="22"/>
      <c r="FG506" s="22"/>
      <c r="FH506" s="22"/>
      <c r="FI506" s="22"/>
      <c r="FJ506" s="22"/>
      <c r="FK506" s="22"/>
      <c r="FL506" s="22"/>
    </row>
    <row r="507" spans="17:168" ht="21" customHeight="1" x14ac:dyDescent="0.2"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2"/>
      <c r="CX507" s="22"/>
      <c r="CY507" s="22"/>
      <c r="CZ507" s="22"/>
      <c r="DA507" s="22"/>
      <c r="DB507" s="22"/>
      <c r="DC507" s="22"/>
      <c r="DD507" s="22"/>
      <c r="DE507" s="22"/>
      <c r="DF507" s="22"/>
      <c r="DG507" s="22"/>
      <c r="DH507" s="22"/>
      <c r="DI507" s="22"/>
      <c r="DJ507" s="22"/>
      <c r="DK507" s="22"/>
      <c r="DL507" s="22"/>
      <c r="DM507" s="22"/>
      <c r="DN507" s="22"/>
      <c r="DO507" s="22"/>
      <c r="DP507" s="22"/>
      <c r="DQ507" s="22"/>
      <c r="DR507" s="22"/>
      <c r="DS507" s="22"/>
      <c r="DT507" s="22"/>
      <c r="DU507" s="22"/>
      <c r="DV507" s="22"/>
      <c r="DW507" s="22"/>
      <c r="DX507" s="22"/>
      <c r="DY507" s="22"/>
      <c r="DZ507" s="22"/>
      <c r="EA507" s="22"/>
      <c r="EB507" s="22"/>
      <c r="EC507" s="22"/>
      <c r="ED507" s="22"/>
      <c r="EE507" s="22"/>
      <c r="EF507" s="22"/>
      <c r="EG507" s="22"/>
      <c r="EH507" s="22"/>
      <c r="EI507" s="22"/>
      <c r="EJ507" s="22"/>
      <c r="EK507" s="22"/>
      <c r="EL507" s="22"/>
      <c r="EM507" s="22"/>
      <c r="EN507" s="22"/>
      <c r="EO507" s="22"/>
      <c r="EP507" s="22"/>
      <c r="EQ507" s="22"/>
      <c r="ER507" s="22"/>
      <c r="ES507" s="22"/>
      <c r="ET507" s="22"/>
      <c r="EU507" s="22"/>
      <c r="EV507" s="22"/>
      <c r="EW507" s="22"/>
      <c r="EX507" s="22"/>
      <c r="EY507" s="22"/>
      <c r="EZ507" s="22"/>
      <c r="FA507" s="22"/>
      <c r="FB507" s="22"/>
      <c r="FC507" s="22"/>
      <c r="FD507" s="22"/>
      <c r="FE507" s="22"/>
      <c r="FF507" s="22"/>
      <c r="FG507" s="22"/>
      <c r="FH507" s="22"/>
      <c r="FI507" s="22"/>
      <c r="FJ507" s="22"/>
      <c r="FK507" s="22"/>
      <c r="FL507" s="22"/>
    </row>
    <row r="508" spans="17:168" ht="21" customHeight="1" x14ac:dyDescent="0.2"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2"/>
      <c r="CX508" s="22"/>
      <c r="CY508" s="22"/>
      <c r="CZ508" s="22"/>
      <c r="DA508" s="22"/>
      <c r="DB508" s="22"/>
      <c r="DC508" s="22"/>
      <c r="DD508" s="22"/>
      <c r="DE508" s="22"/>
      <c r="DF508" s="22"/>
      <c r="DG508" s="22"/>
      <c r="DH508" s="22"/>
      <c r="DI508" s="22"/>
      <c r="DJ508" s="22"/>
      <c r="DK508" s="22"/>
      <c r="DL508" s="22"/>
      <c r="DM508" s="22"/>
      <c r="DN508" s="22"/>
      <c r="DO508" s="22"/>
      <c r="DP508" s="22"/>
      <c r="DQ508" s="22"/>
      <c r="DR508" s="22"/>
      <c r="DS508" s="22"/>
      <c r="DT508" s="22"/>
      <c r="DU508" s="22"/>
      <c r="DV508" s="22"/>
      <c r="DW508" s="22"/>
      <c r="DX508" s="22"/>
      <c r="DY508" s="22"/>
      <c r="DZ508" s="22"/>
      <c r="EA508" s="22"/>
      <c r="EB508" s="22"/>
      <c r="EC508" s="22"/>
      <c r="ED508" s="22"/>
      <c r="EE508" s="22"/>
      <c r="EF508" s="22"/>
      <c r="EG508" s="22"/>
      <c r="EH508" s="22"/>
      <c r="EI508" s="22"/>
      <c r="EJ508" s="22"/>
      <c r="EK508" s="22"/>
      <c r="EL508" s="22"/>
      <c r="EM508" s="22"/>
      <c r="EN508" s="22"/>
      <c r="EO508" s="22"/>
      <c r="EP508" s="22"/>
      <c r="EQ508" s="22"/>
      <c r="ER508" s="22"/>
      <c r="ES508" s="22"/>
      <c r="ET508" s="22"/>
      <c r="EU508" s="22"/>
      <c r="EV508" s="22"/>
      <c r="EW508" s="22"/>
      <c r="EX508" s="22"/>
      <c r="EY508" s="22"/>
      <c r="EZ508" s="22"/>
      <c r="FA508" s="22"/>
      <c r="FB508" s="22"/>
      <c r="FC508" s="22"/>
      <c r="FD508" s="22"/>
      <c r="FE508" s="22"/>
      <c r="FF508" s="22"/>
      <c r="FG508" s="22"/>
      <c r="FH508" s="22"/>
      <c r="FI508" s="22"/>
      <c r="FJ508" s="22"/>
      <c r="FK508" s="22"/>
      <c r="FL508" s="22"/>
    </row>
    <row r="509" spans="17:168" ht="21" customHeight="1" x14ac:dyDescent="0.2"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2"/>
      <c r="CX509" s="22"/>
      <c r="CY509" s="22"/>
      <c r="CZ509" s="22"/>
      <c r="DA509" s="22"/>
      <c r="DB509" s="22"/>
      <c r="DC509" s="22"/>
      <c r="DD509" s="22"/>
      <c r="DE509" s="22"/>
      <c r="DF509" s="22"/>
      <c r="DG509" s="22"/>
      <c r="DH509" s="22"/>
      <c r="DI509" s="22"/>
      <c r="DJ509" s="22"/>
      <c r="DK509" s="22"/>
      <c r="DL509" s="22"/>
      <c r="DM509" s="22"/>
      <c r="DN509" s="22"/>
      <c r="DO509" s="22"/>
      <c r="DP509" s="22"/>
      <c r="DQ509" s="22"/>
      <c r="DR509" s="22"/>
      <c r="DS509" s="22"/>
      <c r="DT509" s="22"/>
      <c r="DU509" s="22"/>
      <c r="DV509" s="22"/>
      <c r="DW509" s="22"/>
      <c r="DX509" s="22"/>
      <c r="DY509" s="22"/>
      <c r="DZ509" s="22"/>
      <c r="EA509" s="22"/>
      <c r="EB509" s="22"/>
      <c r="EC509" s="22"/>
      <c r="ED509" s="22"/>
      <c r="EE509" s="22"/>
      <c r="EF509" s="22"/>
      <c r="EG509" s="22"/>
      <c r="EH509" s="22"/>
      <c r="EI509" s="22"/>
      <c r="EJ509" s="22"/>
      <c r="EK509" s="22"/>
      <c r="EL509" s="22"/>
      <c r="EM509" s="22"/>
      <c r="EN509" s="22"/>
      <c r="EO509" s="22"/>
      <c r="EP509" s="22"/>
      <c r="EQ509" s="22"/>
      <c r="ER509" s="22"/>
      <c r="ES509" s="22"/>
      <c r="ET509" s="22"/>
      <c r="EU509" s="22"/>
      <c r="EV509" s="22"/>
      <c r="EW509" s="22"/>
      <c r="EX509" s="22"/>
      <c r="EY509" s="22"/>
      <c r="EZ509" s="22"/>
      <c r="FA509" s="22"/>
      <c r="FB509" s="22"/>
      <c r="FC509" s="22"/>
      <c r="FD509" s="22"/>
      <c r="FE509" s="22"/>
      <c r="FF509" s="22"/>
      <c r="FG509" s="22"/>
      <c r="FH509" s="22"/>
      <c r="FI509" s="22"/>
      <c r="FJ509" s="22"/>
      <c r="FK509" s="22"/>
      <c r="FL509" s="22"/>
    </row>
    <row r="510" spans="17:168" ht="21" customHeight="1" x14ac:dyDescent="0.2"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2"/>
      <c r="DW510" s="22"/>
      <c r="DX510" s="22"/>
      <c r="DY510" s="22"/>
      <c r="DZ510" s="22"/>
      <c r="EA510" s="22"/>
      <c r="EB510" s="22"/>
      <c r="EC510" s="22"/>
      <c r="ED510" s="22"/>
      <c r="EE510" s="22"/>
      <c r="EF510" s="22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22"/>
      <c r="ES510" s="22"/>
      <c r="ET510" s="22"/>
      <c r="EU510" s="22"/>
      <c r="EV510" s="22"/>
      <c r="EW510" s="22"/>
      <c r="EX510" s="22"/>
      <c r="EY510" s="22"/>
      <c r="EZ510" s="22"/>
      <c r="FA510" s="22"/>
      <c r="FB510" s="22"/>
      <c r="FC510" s="22"/>
      <c r="FD510" s="22"/>
      <c r="FE510" s="22"/>
      <c r="FF510" s="22"/>
      <c r="FG510" s="22"/>
      <c r="FH510" s="22"/>
      <c r="FI510" s="22"/>
      <c r="FJ510" s="22"/>
      <c r="FK510" s="22"/>
      <c r="FL510" s="22"/>
    </row>
    <row r="511" spans="17:168" ht="21" customHeight="1" x14ac:dyDescent="0.2"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22"/>
      <c r="DW511" s="22"/>
      <c r="DX511" s="22"/>
      <c r="DY511" s="22"/>
      <c r="DZ511" s="22"/>
      <c r="EA511" s="22"/>
      <c r="EB511" s="22"/>
      <c r="EC511" s="22"/>
      <c r="ED511" s="22"/>
      <c r="EE511" s="22"/>
      <c r="EF511" s="22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22"/>
      <c r="ES511" s="22"/>
      <c r="ET511" s="22"/>
      <c r="EU511" s="22"/>
      <c r="EV511" s="22"/>
      <c r="EW511" s="22"/>
      <c r="EX511" s="22"/>
      <c r="EY511" s="22"/>
      <c r="EZ511" s="22"/>
      <c r="FA511" s="22"/>
      <c r="FB511" s="22"/>
      <c r="FC511" s="22"/>
      <c r="FD511" s="22"/>
      <c r="FE511" s="22"/>
      <c r="FF511" s="22"/>
      <c r="FG511" s="22"/>
      <c r="FH511" s="22"/>
      <c r="FI511" s="22"/>
      <c r="FJ511" s="22"/>
      <c r="FK511" s="22"/>
      <c r="FL511" s="22"/>
    </row>
    <row r="512" spans="17:168" ht="21" customHeight="1" x14ac:dyDescent="0.2"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/>
      <c r="DM512" s="22"/>
      <c r="DN512" s="22"/>
      <c r="DO512" s="22"/>
      <c r="DP512" s="22"/>
      <c r="DQ512" s="22"/>
      <c r="DR512" s="22"/>
      <c r="DS512" s="22"/>
      <c r="DT512" s="22"/>
      <c r="DU512" s="22"/>
      <c r="DV512" s="22"/>
      <c r="DW512" s="22"/>
      <c r="DX512" s="22"/>
      <c r="DY512" s="22"/>
      <c r="DZ512" s="22"/>
      <c r="EA512" s="22"/>
      <c r="EB512" s="22"/>
      <c r="EC512" s="22"/>
      <c r="ED512" s="22"/>
      <c r="EE512" s="22"/>
      <c r="EF512" s="22"/>
      <c r="EG512" s="22"/>
      <c r="EH512" s="22"/>
      <c r="EI512" s="22"/>
      <c r="EJ512" s="22"/>
      <c r="EK512" s="22"/>
      <c r="EL512" s="22"/>
      <c r="EM512" s="22"/>
      <c r="EN512" s="22"/>
      <c r="EO512" s="22"/>
      <c r="EP512" s="22"/>
      <c r="EQ512" s="22"/>
      <c r="ER512" s="22"/>
      <c r="ES512" s="22"/>
      <c r="ET512" s="22"/>
      <c r="EU512" s="22"/>
      <c r="EV512" s="22"/>
      <c r="EW512" s="22"/>
      <c r="EX512" s="22"/>
      <c r="EY512" s="22"/>
      <c r="EZ512" s="22"/>
      <c r="FA512" s="22"/>
      <c r="FB512" s="22"/>
      <c r="FC512" s="22"/>
      <c r="FD512" s="22"/>
      <c r="FE512" s="22"/>
      <c r="FF512" s="22"/>
      <c r="FG512" s="22"/>
      <c r="FH512" s="22"/>
      <c r="FI512" s="22"/>
      <c r="FJ512" s="22"/>
      <c r="FK512" s="22"/>
      <c r="FL512" s="22"/>
    </row>
    <row r="513" spans="17:168" ht="21" customHeight="1" x14ac:dyDescent="0.2"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22"/>
      <c r="DM513" s="22"/>
      <c r="DN513" s="22"/>
      <c r="DO513" s="22"/>
      <c r="DP513" s="22"/>
      <c r="DQ513" s="22"/>
      <c r="DR513" s="22"/>
      <c r="DS513" s="22"/>
      <c r="DT513" s="22"/>
      <c r="DU513" s="22"/>
      <c r="DV513" s="22"/>
      <c r="DW513" s="22"/>
      <c r="DX513" s="22"/>
      <c r="DY513" s="22"/>
      <c r="DZ513" s="22"/>
      <c r="EA513" s="22"/>
      <c r="EB513" s="22"/>
      <c r="EC513" s="22"/>
      <c r="ED513" s="22"/>
      <c r="EE513" s="22"/>
      <c r="EF513" s="22"/>
      <c r="EG513" s="22"/>
      <c r="EH513" s="22"/>
      <c r="EI513" s="22"/>
      <c r="EJ513" s="22"/>
      <c r="EK513" s="22"/>
      <c r="EL513" s="22"/>
      <c r="EM513" s="22"/>
      <c r="EN513" s="22"/>
      <c r="EO513" s="22"/>
      <c r="EP513" s="22"/>
      <c r="EQ513" s="22"/>
      <c r="ER513" s="22"/>
      <c r="ES513" s="22"/>
      <c r="ET513" s="22"/>
      <c r="EU513" s="22"/>
      <c r="EV513" s="22"/>
      <c r="EW513" s="22"/>
      <c r="EX513" s="22"/>
      <c r="EY513" s="22"/>
      <c r="EZ513" s="22"/>
      <c r="FA513" s="22"/>
      <c r="FB513" s="22"/>
      <c r="FC513" s="22"/>
      <c r="FD513" s="22"/>
      <c r="FE513" s="22"/>
      <c r="FF513" s="22"/>
      <c r="FG513" s="22"/>
      <c r="FH513" s="22"/>
      <c r="FI513" s="22"/>
      <c r="FJ513" s="22"/>
      <c r="FK513" s="22"/>
      <c r="FL513" s="22"/>
    </row>
    <row r="514" spans="17:168" ht="21" customHeight="1" x14ac:dyDescent="0.2"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  <c r="EF514" s="22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22"/>
      <c r="ES514" s="22"/>
      <c r="ET514" s="22"/>
      <c r="EU514" s="22"/>
      <c r="EV514" s="22"/>
      <c r="EW514" s="22"/>
      <c r="EX514" s="22"/>
      <c r="EY514" s="22"/>
      <c r="EZ514" s="22"/>
      <c r="FA514" s="22"/>
      <c r="FB514" s="22"/>
      <c r="FC514" s="22"/>
      <c r="FD514" s="22"/>
      <c r="FE514" s="22"/>
      <c r="FF514" s="22"/>
      <c r="FG514" s="22"/>
      <c r="FH514" s="22"/>
      <c r="FI514" s="22"/>
      <c r="FJ514" s="22"/>
      <c r="FK514" s="22"/>
      <c r="FL514" s="22"/>
    </row>
    <row r="515" spans="17:168" ht="21" customHeight="1" x14ac:dyDescent="0.2"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22"/>
      <c r="DW515" s="22"/>
      <c r="DX515" s="22"/>
      <c r="DY515" s="22"/>
      <c r="DZ515" s="22"/>
      <c r="EA515" s="22"/>
      <c r="EB515" s="22"/>
      <c r="EC515" s="22"/>
      <c r="ED515" s="22"/>
      <c r="EE515" s="22"/>
      <c r="EF515" s="22"/>
      <c r="EG515" s="22"/>
      <c r="EH515" s="22"/>
      <c r="EI515" s="22"/>
      <c r="EJ515" s="22"/>
      <c r="EK515" s="22"/>
      <c r="EL515" s="22"/>
      <c r="EM515" s="22"/>
      <c r="EN515" s="22"/>
      <c r="EO515" s="22"/>
      <c r="EP515" s="22"/>
      <c r="EQ515" s="22"/>
      <c r="ER515" s="22"/>
      <c r="ES515" s="22"/>
      <c r="ET515" s="22"/>
      <c r="EU515" s="22"/>
      <c r="EV515" s="22"/>
      <c r="EW515" s="22"/>
      <c r="EX515" s="22"/>
      <c r="EY515" s="22"/>
      <c r="EZ515" s="22"/>
      <c r="FA515" s="22"/>
      <c r="FB515" s="22"/>
      <c r="FC515" s="22"/>
      <c r="FD515" s="22"/>
      <c r="FE515" s="22"/>
      <c r="FF515" s="22"/>
      <c r="FG515" s="22"/>
      <c r="FH515" s="22"/>
      <c r="FI515" s="22"/>
      <c r="FJ515" s="22"/>
      <c r="FK515" s="22"/>
      <c r="FL515" s="22"/>
    </row>
    <row r="516" spans="17:168" ht="21" customHeight="1" x14ac:dyDescent="0.2"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/>
      <c r="DW516" s="22"/>
      <c r="DX516" s="22"/>
      <c r="DY516" s="22"/>
      <c r="DZ516" s="22"/>
      <c r="EA516" s="22"/>
      <c r="EB516" s="22"/>
      <c r="EC516" s="22"/>
      <c r="ED516" s="22"/>
      <c r="EE516" s="22"/>
      <c r="EF516" s="22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22"/>
      <c r="ES516" s="22"/>
      <c r="ET516" s="22"/>
      <c r="EU516" s="22"/>
      <c r="EV516" s="22"/>
      <c r="EW516" s="22"/>
      <c r="EX516" s="22"/>
      <c r="EY516" s="22"/>
      <c r="EZ516" s="22"/>
      <c r="FA516" s="22"/>
      <c r="FB516" s="22"/>
      <c r="FC516" s="22"/>
      <c r="FD516" s="22"/>
      <c r="FE516" s="22"/>
      <c r="FF516" s="22"/>
      <c r="FG516" s="22"/>
      <c r="FH516" s="22"/>
      <c r="FI516" s="22"/>
      <c r="FJ516" s="22"/>
      <c r="FK516" s="22"/>
      <c r="FL516" s="22"/>
    </row>
    <row r="517" spans="17:168" ht="21" customHeight="1" x14ac:dyDescent="0.2"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2"/>
      <c r="DW517" s="22"/>
      <c r="DX517" s="22"/>
      <c r="DY517" s="22"/>
      <c r="DZ517" s="22"/>
      <c r="EA517" s="22"/>
      <c r="EB517" s="22"/>
      <c r="EC517" s="22"/>
      <c r="ED517" s="22"/>
      <c r="EE517" s="22"/>
      <c r="EF517" s="22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22"/>
      <c r="ES517" s="22"/>
      <c r="ET517" s="22"/>
      <c r="EU517" s="22"/>
      <c r="EV517" s="22"/>
      <c r="EW517" s="22"/>
      <c r="EX517" s="22"/>
      <c r="EY517" s="22"/>
      <c r="EZ517" s="22"/>
      <c r="FA517" s="22"/>
      <c r="FB517" s="22"/>
      <c r="FC517" s="22"/>
      <c r="FD517" s="22"/>
      <c r="FE517" s="22"/>
      <c r="FF517" s="22"/>
      <c r="FG517" s="22"/>
      <c r="FH517" s="22"/>
      <c r="FI517" s="22"/>
      <c r="FJ517" s="22"/>
      <c r="FK517" s="22"/>
      <c r="FL517" s="22"/>
    </row>
    <row r="518" spans="17:168" ht="21" customHeight="1" x14ac:dyDescent="0.2"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  <c r="EF518" s="22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22"/>
      <c r="ES518" s="22"/>
      <c r="ET518" s="22"/>
      <c r="EU518" s="22"/>
      <c r="EV518" s="22"/>
      <c r="EW518" s="22"/>
      <c r="EX518" s="22"/>
      <c r="EY518" s="22"/>
      <c r="EZ518" s="22"/>
      <c r="FA518" s="22"/>
      <c r="FB518" s="22"/>
      <c r="FC518" s="22"/>
      <c r="FD518" s="22"/>
      <c r="FE518" s="22"/>
      <c r="FF518" s="22"/>
      <c r="FG518" s="22"/>
      <c r="FH518" s="22"/>
      <c r="FI518" s="22"/>
      <c r="FJ518" s="22"/>
      <c r="FK518" s="22"/>
      <c r="FL518" s="22"/>
    </row>
    <row r="519" spans="17:168" ht="21" customHeight="1" x14ac:dyDescent="0.2"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  <c r="CT519" s="22"/>
      <c r="CU519" s="22"/>
      <c r="CV519" s="22"/>
      <c r="CW519" s="22"/>
      <c r="CX519" s="22"/>
      <c r="CY519" s="22"/>
      <c r="CZ519" s="22"/>
      <c r="DA519" s="22"/>
      <c r="DB519" s="22"/>
      <c r="DC519" s="22"/>
      <c r="DD519" s="22"/>
      <c r="DE519" s="22"/>
      <c r="DF519" s="22"/>
      <c r="DG519" s="22"/>
      <c r="DH519" s="22"/>
      <c r="DI519" s="22"/>
      <c r="DJ519" s="22"/>
      <c r="DK519" s="22"/>
      <c r="DL519" s="22"/>
      <c r="DM519" s="22"/>
      <c r="DN519" s="22"/>
      <c r="DO519" s="22"/>
      <c r="DP519" s="22"/>
      <c r="DQ519" s="22"/>
      <c r="DR519" s="22"/>
      <c r="DS519" s="22"/>
      <c r="DT519" s="22"/>
      <c r="DU519" s="22"/>
      <c r="DV519" s="22"/>
      <c r="DW519" s="22"/>
      <c r="DX519" s="22"/>
      <c r="DY519" s="22"/>
      <c r="DZ519" s="22"/>
      <c r="EA519" s="22"/>
      <c r="EB519" s="22"/>
      <c r="EC519" s="22"/>
      <c r="ED519" s="22"/>
      <c r="EE519" s="22"/>
      <c r="EF519" s="22"/>
      <c r="EG519" s="22"/>
      <c r="EH519" s="22"/>
      <c r="EI519" s="22"/>
      <c r="EJ519" s="22"/>
      <c r="EK519" s="22"/>
      <c r="EL519" s="22"/>
      <c r="EM519" s="22"/>
      <c r="EN519" s="22"/>
      <c r="EO519" s="22"/>
      <c r="EP519" s="22"/>
      <c r="EQ519" s="22"/>
      <c r="ER519" s="22"/>
      <c r="ES519" s="22"/>
      <c r="ET519" s="22"/>
      <c r="EU519" s="22"/>
      <c r="EV519" s="22"/>
      <c r="EW519" s="22"/>
      <c r="EX519" s="22"/>
      <c r="EY519" s="22"/>
      <c r="EZ519" s="22"/>
      <c r="FA519" s="22"/>
      <c r="FB519" s="22"/>
      <c r="FC519" s="22"/>
      <c r="FD519" s="22"/>
      <c r="FE519" s="22"/>
      <c r="FF519" s="22"/>
      <c r="FG519" s="22"/>
      <c r="FH519" s="22"/>
      <c r="FI519" s="22"/>
      <c r="FJ519" s="22"/>
      <c r="FK519" s="22"/>
      <c r="FL519" s="22"/>
    </row>
    <row r="520" spans="17:168" ht="21" customHeight="1" x14ac:dyDescent="0.2"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2"/>
      <c r="CX520" s="22"/>
      <c r="CY520" s="22"/>
      <c r="CZ520" s="22"/>
      <c r="DA520" s="22"/>
      <c r="DB520" s="22"/>
      <c r="DC520" s="22"/>
      <c r="DD520" s="22"/>
      <c r="DE520" s="22"/>
      <c r="DF520" s="22"/>
      <c r="DG520" s="22"/>
      <c r="DH520" s="22"/>
      <c r="DI520" s="22"/>
      <c r="DJ520" s="22"/>
      <c r="DK520" s="22"/>
      <c r="DL520" s="22"/>
      <c r="DM520" s="22"/>
      <c r="DN520" s="22"/>
      <c r="DO520" s="22"/>
      <c r="DP520" s="22"/>
      <c r="DQ520" s="22"/>
      <c r="DR520" s="22"/>
      <c r="DS520" s="22"/>
      <c r="DT520" s="22"/>
      <c r="DU520" s="22"/>
      <c r="DV520" s="22"/>
      <c r="DW520" s="22"/>
      <c r="DX520" s="22"/>
      <c r="DY520" s="22"/>
      <c r="DZ520" s="22"/>
      <c r="EA520" s="22"/>
      <c r="EB520" s="22"/>
      <c r="EC520" s="22"/>
      <c r="ED520" s="22"/>
      <c r="EE520" s="22"/>
      <c r="EF520" s="22"/>
      <c r="EG520" s="22"/>
      <c r="EH520" s="22"/>
      <c r="EI520" s="22"/>
      <c r="EJ520" s="22"/>
      <c r="EK520" s="22"/>
      <c r="EL520" s="22"/>
      <c r="EM520" s="22"/>
      <c r="EN520" s="22"/>
      <c r="EO520" s="22"/>
      <c r="EP520" s="22"/>
      <c r="EQ520" s="22"/>
      <c r="ER520" s="22"/>
      <c r="ES520" s="22"/>
      <c r="ET520" s="22"/>
      <c r="EU520" s="22"/>
      <c r="EV520" s="22"/>
      <c r="EW520" s="22"/>
      <c r="EX520" s="22"/>
      <c r="EY520" s="22"/>
      <c r="EZ520" s="22"/>
      <c r="FA520" s="22"/>
      <c r="FB520" s="22"/>
      <c r="FC520" s="22"/>
      <c r="FD520" s="22"/>
      <c r="FE520" s="22"/>
      <c r="FF520" s="22"/>
      <c r="FG520" s="22"/>
      <c r="FH520" s="22"/>
      <c r="FI520" s="22"/>
      <c r="FJ520" s="22"/>
      <c r="FK520" s="22"/>
      <c r="FL520" s="22"/>
    </row>
    <row r="521" spans="17:168" ht="21" customHeight="1" x14ac:dyDescent="0.2"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  <c r="CV521" s="22"/>
      <c r="CW521" s="22"/>
      <c r="CX521" s="22"/>
      <c r="CY521" s="22"/>
      <c r="CZ521" s="22"/>
      <c r="DA521" s="22"/>
      <c r="DB521" s="22"/>
      <c r="DC521" s="22"/>
      <c r="DD521" s="22"/>
      <c r="DE521" s="22"/>
      <c r="DF521" s="22"/>
      <c r="DG521" s="22"/>
      <c r="DH521" s="22"/>
      <c r="DI521" s="22"/>
      <c r="DJ521" s="22"/>
      <c r="DK521" s="22"/>
      <c r="DL521" s="22"/>
      <c r="DM521" s="22"/>
      <c r="DN521" s="22"/>
      <c r="DO521" s="22"/>
      <c r="DP521" s="22"/>
      <c r="DQ521" s="22"/>
      <c r="DR521" s="22"/>
      <c r="DS521" s="22"/>
      <c r="DT521" s="22"/>
      <c r="DU521" s="22"/>
      <c r="DV521" s="22"/>
      <c r="DW521" s="22"/>
      <c r="DX521" s="22"/>
      <c r="DY521" s="22"/>
      <c r="DZ521" s="22"/>
      <c r="EA521" s="22"/>
      <c r="EB521" s="22"/>
      <c r="EC521" s="22"/>
      <c r="ED521" s="22"/>
      <c r="EE521" s="22"/>
      <c r="EF521" s="22"/>
      <c r="EG521" s="22"/>
      <c r="EH521" s="22"/>
      <c r="EI521" s="22"/>
      <c r="EJ521" s="22"/>
      <c r="EK521" s="22"/>
      <c r="EL521" s="22"/>
      <c r="EM521" s="22"/>
      <c r="EN521" s="22"/>
      <c r="EO521" s="22"/>
      <c r="EP521" s="22"/>
      <c r="EQ521" s="22"/>
      <c r="ER521" s="22"/>
      <c r="ES521" s="22"/>
      <c r="ET521" s="22"/>
      <c r="EU521" s="22"/>
      <c r="EV521" s="22"/>
      <c r="EW521" s="22"/>
      <c r="EX521" s="22"/>
      <c r="EY521" s="22"/>
      <c r="EZ521" s="22"/>
      <c r="FA521" s="22"/>
      <c r="FB521" s="22"/>
      <c r="FC521" s="22"/>
      <c r="FD521" s="22"/>
      <c r="FE521" s="22"/>
      <c r="FF521" s="22"/>
      <c r="FG521" s="22"/>
      <c r="FH521" s="22"/>
      <c r="FI521" s="22"/>
      <c r="FJ521" s="22"/>
      <c r="FK521" s="22"/>
      <c r="FL521" s="22"/>
    </row>
    <row r="522" spans="17:168" ht="21" customHeight="1" x14ac:dyDescent="0.2"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  <c r="CT522" s="22"/>
      <c r="CU522" s="22"/>
      <c r="CV522" s="22"/>
      <c r="CW522" s="22"/>
      <c r="CX522" s="22"/>
      <c r="CY522" s="22"/>
      <c r="CZ522" s="22"/>
      <c r="DA522" s="22"/>
      <c r="DB522" s="22"/>
      <c r="DC522" s="22"/>
      <c r="DD522" s="22"/>
      <c r="DE522" s="22"/>
      <c r="DF522" s="22"/>
      <c r="DG522" s="22"/>
      <c r="DH522" s="22"/>
      <c r="DI522" s="22"/>
      <c r="DJ522" s="22"/>
      <c r="DK522" s="22"/>
      <c r="DL522" s="22"/>
      <c r="DM522" s="22"/>
      <c r="DN522" s="22"/>
      <c r="DO522" s="22"/>
      <c r="DP522" s="22"/>
      <c r="DQ522" s="22"/>
      <c r="DR522" s="22"/>
      <c r="DS522" s="22"/>
      <c r="DT522" s="22"/>
      <c r="DU522" s="22"/>
      <c r="DV522" s="22"/>
      <c r="DW522" s="22"/>
      <c r="DX522" s="22"/>
      <c r="DY522" s="22"/>
      <c r="DZ522" s="22"/>
      <c r="EA522" s="22"/>
      <c r="EB522" s="22"/>
      <c r="EC522" s="22"/>
      <c r="ED522" s="22"/>
      <c r="EE522" s="22"/>
      <c r="EF522" s="22"/>
      <c r="EG522" s="22"/>
      <c r="EH522" s="22"/>
      <c r="EI522" s="22"/>
      <c r="EJ522" s="22"/>
      <c r="EK522" s="22"/>
      <c r="EL522" s="22"/>
      <c r="EM522" s="22"/>
      <c r="EN522" s="22"/>
      <c r="EO522" s="22"/>
      <c r="EP522" s="22"/>
      <c r="EQ522" s="22"/>
      <c r="ER522" s="22"/>
      <c r="ES522" s="22"/>
      <c r="ET522" s="22"/>
      <c r="EU522" s="22"/>
      <c r="EV522" s="22"/>
      <c r="EW522" s="22"/>
      <c r="EX522" s="22"/>
      <c r="EY522" s="22"/>
      <c r="EZ522" s="22"/>
      <c r="FA522" s="22"/>
      <c r="FB522" s="22"/>
      <c r="FC522" s="22"/>
      <c r="FD522" s="22"/>
      <c r="FE522" s="22"/>
      <c r="FF522" s="22"/>
      <c r="FG522" s="22"/>
      <c r="FH522" s="22"/>
      <c r="FI522" s="22"/>
      <c r="FJ522" s="22"/>
      <c r="FK522" s="22"/>
      <c r="FL522" s="22"/>
    </row>
    <row r="523" spans="17:168" ht="21" customHeight="1" x14ac:dyDescent="0.2"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  <c r="CT523" s="22"/>
      <c r="CU523" s="22"/>
      <c r="CV523" s="22"/>
      <c r="CW523" s="22"/>
      <c r="CX523" s="22"/>
      <c r="CY523" s="22"/>
      <c r="CZ523" s="22"/>
      <c r="DA523" s="22"/>
      <c r="DB523" s="22"/>
      <c r="DC523" s="22"/>
      <c r="DD523" s="22"/>
      <c r="DE523" s="22"/>
      <c r="DF523" s="22"/>
      <c r="DG523" s="22"/>
      <c r="DH523" s="22"/>
      <c r="DI523" s="22"/>
      <c r="DJ523" s="22"/>
      <c r="DK523" s="22"/>
      <c r="DL523" s="22"/>
      <c r="DM523" s="22"/>
      <c r="DN523" s="22"/>
      <c r="DO523" s="22"/>
      <c r="DP523" s="22"/>
      <c r="DQ523" s="22"/>
      <c r="DR523" s="22"/>
      <c r="DS523" s="22"/>
      <c r="DT523" s="22"/>
      <c r="DU523" s="22"/>
      <c r="DV523" s="22"/>
      <c r="DW523" s="22"/>
      <c r="DX523" s="22"/>
      <c r="DY523" s="22"/>
      <c r="DZ523" s="22"/>
      <c r="EA523" s="22"/>
      <c r="EB523" s="22"/>
      <c r="EC523" s="22"/>
      <c r="ED523" s="22"/>
      <c r="EE523" s="22"/>
      <c r="EF523" s="22"/>
      <c r="EG523" s="22"/>
      <c r="EH523" s="22"/>
      <c r="EI523" s="22"/>
      <c r="EJ523" s="22"/>
      <c r="EK523" s="22"/>
      <c r="EL523" s="22"/>
      <c r="EM523" s="22"/>
      <c r="EN523" s="22"/>
      <c r="EO523" s="22"/>
      <c r="EP523" s="22"/>
      <c r="EQ523" s="22"/>
      <c r="ER523" s="22"/>
      <c r="ES523" s="22"/>
      <c r="ET523" s="22"/>
      <c r="EU523" s="22"/>
      <c r="EV523" s="22"/>
      <c r="EW523" s="22"/>
      <c r="EX523" s="22"/>
      <c r="EY523" s="22"/>
      <c r="EZ523" s="22"/>
      <c r="FA523" s="22"/>
      <c r="FB523" s="22"/>
      <c r="FC523" s="22"/>
      <c r="FD523" s="22"/>
      <c r="FE523" s="22"/>
      <c r="FF523" s="22"/>
      <c r="FG523" s="22"/>
      <c r="FH523" s="22"/>
      <c r="FI523" s="22"/>
      <c r="FJ523" s="22"/>
      <c r="FK523" s="22"/>
      <c r="FL523" s="22"/>
    </row>
    <row r="524" spans="17:168" ht="21" customHeight="1" x14ac:dyDescent="0.2"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2"/>
      <c r="CX524" s="22"/>
      <c r="CY524" s="22"/>
      <c r="CZ524" s="22"/>
      <c r="DA524" s="22"/>
      <c r="DB524" s="22"/>
      <c r="DC524" s="22"/>
      <c r="DD524" s="22"/>
      <c r="DE524" s="22"/>
      <c r="DF524" s="22"/>
      <c r="DG524" s="22"/>
      <c r="DH524" s="22"/>
      <c r="DI524" s="22"/>
      <c r="DJ524" s="22"/>
      <c r="DK524" s="22"/>
      <c r="DL524" s="22"/>
      <c r="DM524" s="22"/>
      <c r="DN524" s="22"/>
      <c r="DO524" s="22"/>
      <c r="DP524" s="22"/>
      <c r="DQ524" s="22"/>
      <c r="DR524" s="22"/>
      <c r="DS524" s="22"/>
      <c r="DT524" s="22"/>
      <c r="DU524" s="22"/>
      <c r="DV524" s="22"/>
      <c r="DW524" s="22"/>
      <c r="DX524" s="22"/>
      <c r="DY524" s="22"/>
      <c r="DZ524" s="22"/>
      <c r="EA524" s="22"/>
      <c r="EB524" s="22"/>
      <c r="EC524" s="22"/>
      <c r="ED524" s="22"/>
      <c r="EE524" s="22"/>
      <c r="EF524" s="22"/>
      <c r="EG524" s="22"/>
      <c r="EH524" s="22"/>
      <c r="EI524" s="22"/>
      <c r="EJ524" s="22"/>
      <c r="EK524" s="22"/>
      <c r="EL524" s="22"/>
      <c r="EM524" s="22"/>
      <c r="EN524" s="22"/>
      <c r="EO524" s="22"/>
      <c r="EP524" s="22"/>
      <c r="EQ524" s="22"/>
      <c r="ER524" s="22"/>
      <c r="ES524" s="22"/>
      <c r="ET524" s="22"/>
      <c r="EU524" s="22"/>
      <c r="EV524" s="22"/>
      <c r="EW524" s="22"/>
      <c r="EX524" s="22"/>
      <c r="EY524" s="22"/>
      <c r="EZ524" s="22"/>
      <c r="FA524" s="22"/>
      <c r="FB524" s="22"/>
      <c r="FC524" s="22"/>
      <c r="FD524" s="22"/>
      <c r="FE524" s="22"/>
      <c r="FF524" s="22"/>
      <c r="FG524" s="22"/>
      <c r="FH524" s="22"/>
      <c r="FI524" s="22"/>
      <c r="FJ524" s="22"/>
      <c r="FK524" s="22"/>
      <c r="FL524" s="22"/>
    </row>
    <row r="525" spans="17:168" ht="21" customHeight="1" x14ac:dyDescent="0.2"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2"/>
      <c r="CX525" s="22"/>
      <c r="CY525" s="22"/>
      <c r="CZ525" s="22"/>
      <c r="DA525" s="22"/>
      <c r="DB525" s="22"/>
      <c r="DC525" s="22"/>
      <c r="DD525" s="22"/>
      <c r="DE525" s="22"/>
      <c r="DF525" s="22"/>
      <c r="DG525" s="22"/>
      <c r="DH525" s="22"/>
      <c r="DI525" s="22"/>
      <c r="DJ525" s="22"/>
      <c r="DK525" s="22"/>
      <c r="DL525" s="22"/>
      <c r="DM525" s="22"/>
      <c r="DN525" s="22"/>
      <c r="DO525" s="22"/>
      <c r="DP525" s="22"/>
      <c r="DQ525" s="22"/>
      <c r="DR525" s="22"/>
      <c r="DS525" s="22"/>
      <c r="DT525" s="22"/>
      <c r="DU525" s="22"/>
      <c r="DV525" s="22"/>
      <c r="DW525" s="22"/>
      <c r="DX525" s="22"/>
      <c r="DY525" s="22"/>
      <c r="DZ525" s="22"/>
      <c r="EA525" s="22"/>
      <c r="EB525" s="22"/>
      <c r="EC525" s="22"/>
      <c r="ED525" s="22"/>
      <c r="EE525" s="22"/>
      <c r="EF525" s="22"/>
      <c r="EG525" s="22"/>
      <c r="EH525" s="22"/>
      <c r="EI525" s="22"/>
      <c r="EJ525" s="22"/>
      <c r="EK525" s="22"/>
      <c r="EL525" s="22"/>
      <c r="EM525" s="22"/>
      <c r="EN525" s="22"/>
      <c r="EO525" s="22"/>
      <c r="EP525" s="22"/>
      <c r="EQ525" s="22"/>
      <c r="ER525" s="22"/>
      <c r="ES525" s="22"/>
      <c r="ET525" s="22"/>
      <c r="EU525" s="22"/>
      <c r="EV525" s="22"/>
      <c r="EW525" s="22"/>
      <c r="EX525" s="22"/>
      <c r="EY525" s="22"/>
      <c r="EZ525" s="22"/>
      <c r="FA525" s="22"/>
      <c r="FB525" s="22"/>
      <c r="FC525" s="22"/>
      <c r="FD525" s="22"/>
      <c r="FE525" s="22"/>
      <c r="FF525" s="22"/>
      <c r="FG525" s="22"/>
      <c r="FH525" s="22"/>
      <c r="FI525" s="22"/>
      <c r="FJ525" s="22"/>
      <c r="FK525" s="22"/>
      <c r="FL525" s="22"/>
    </row>
    <row r="526" spans="17:168" ht="21" customHeight="1" x14ac:dyDescent="0.2"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  <c r="CV526" s="22"/>
      <c r="CW526" s="22"/>
      <c r="CX526" s="22"/>
      <c r="CY526" s="22"/>
      <c r="CZ526" s="22"/>
      <c r="DA526" s="22"/>
      <c r="DB526" s="22"/>
      <c r="DC526" s="22"/>
      <c r="DD526" s="22"/>
      <c r="DE526" s="22"/>
      <c r="DF526" s="22"/>
      <c r="DG526" s="22"/>
      <c r="DH526" s="22"/>
      <c r="DI526" s="22"/>
      <c r="DJ526" s="22"/>
      <c r="DK526" s="22"/>
      <c r="DL526" s="22"/>
      <c r="DM526" s="22"/>
      <c r="DN526" s="22"/>
      <c r="DO526" s="22"/>
      <c r="DP526" s="22"/>
      <c r="DQ526" s="22"/>
      <c r="DR526" s="22"/>
      <c r="DS526" s="22"/>
      <c r="DT526" s="22"/>
      <c r="DU526" s="22"/>
      <c r="DV526" s="22"/>
      <c r="DW526" s="22"/>
      <c r="DX526" s="22"/>
      <c r="DY526" s="22"/>
      <c r="DZ526" s="22"/>
      <c r="EA526" s="22"/>
      <c r="EB526" s="22"/>
      <c r="EC526" s="22"/>
      <c r="ED526" s="22"/>
      <c r="EE526" s="22"/>
      <c r="EF526" s="22"/>
      <c r="EG526" s="22"/>
      <c r="EH526" s="22"/>
      <c r="EI526" s="22"/>
      <c r="EJ526" s="22"/>
      <c r="EK526" s="22"/>
      <c r="EL526" s="22"/>
      <c r="EM526" s="22"/>
      <c r="EN526" s="22"/>
      <c r="EO526" s="22"/>
      <c r="EP526" s="22"/>
      <c r="EQ526" s="22"/>
      <c r="ER526" s="22"/>
      <c r="ES526" s="22"/>
      <c r="ET526" s="22"/>
      <c r="EU526" s="22"/>
      <c r="EV526" s="22"/>
      <c r="EW526" s="22"/>
      <c r="EX526" s="22"/>
      <c r="EY526" s="22"/>
      <c r="EZ526" s="22"/>
      <c r="FA526" s="22"/>
      <c r="FB526" s="22"/>
      <c r="FC526" s="22"/>
      <c r="FD526" s="22"/>
      <c r="FE526" s="22"/>
      <c r="FF526" s="22"/>
      <c r="FG526" s="22"/>
      <c r="FH526" s="22"/>
      <c r="FI526" s="22"/>
      <c r="FJ526" s="22"/>
      <c r="FK526" s="22"/>
      <c r="FL526" s="22"/>
    </row>
    <row r="527" spans="17:168" ht="21" customHeight="1" x14ac:dyDescent="0.2"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  <c r="CV527" s="22"/>
      <c r="CW527" s="22"/>
      <c r="CX527" s="22"/>
      <c r="CY527" s="22"/>
      <c r="CZ527" s="22"/>
      <c r="DA527" s="22"/>
      <c r="DB527" s="22"/>
      <c r="DC527" s="22"/>
      <c r="DD527" s="22"/>
      <c r="DE527" s="22"/>
      <c r="DF527" s="22"/>
      <c r="DG527" s="22"/>
      <c r="DH527" s="22"/>
      <c r="DI527" s="22"/>
      <c r="DJ527" s="22"/>
      <c r="DK527" s="22"/>
      <c r="DL527" s="22"/>
      <c r="DM527" s="22"/>
      <c r="DN527" s="22"/>
      <c r="DO527" s="22"/>
      <c r="DP527" s="22"/>
      <c r="DQ527" s="22"/>
      <c r="DR527" s="22"/>
      <c r="DS527" s="22"/>
      <c r="DT527" s="22"/>
      <c r="DU527" s="22"/>
      <c r="DV527" s="22"/>
      <c r="DW527" s="22"/>
      <c r="DX527" s="22"/>
      <c r="DY527" s="22"/>
      <c r="DZ527" s="22"/>
      <c r="EA527" s="22"/>
      <c r="EB527" s="22"/>
      <c r="EC527" s="22"/>
      <c r="ED527" s="22"/>
      <c r="EE527" s="22"/>
      <c r="EF527" s="22"/>
      <c r="EG527" s="22"/>
      <c r="EH527" s="22"/>
      <c r="EI527" s="22"/>
      <c r="EJ527" s="22"/>
      <c r="EK527" s="22"/>
      <c r="EL527" s="22"/>
      <c r="EM527" s="22"/>
      <c r="EN527" s="22"/>
      <c r="EO527" s="22"/>
      <c r="EP527" s="22"/>
      <c r="EQ527" s="22"/>
      <c r="ER527" s="22"/>
      <c r="ES527" s="22"/>
      <c r="ET527" s="22"/>
      <c r="EU527" s="22"/>
      <c r="EV527" s="22"/>
      <c r="EW527" s="22"/>
      <c r="EX527" s="22"/>
      <c r="EY527" s="22"/>
      <c r="EZ527" s="22"/>
      <c r="FA527" s="22"/>
      <c r="FB527" s="22"/>
      <c r="FC527" s="22"/>
      <c r="FD527" s="22"/>
      <c r="FE527" s="22"/>
      <c r="FF527" s="22"/>
      <c r="FG527" s="22"/>
      <c r="FH527" s="22"/>
      <c r="FI527" s="22"/>
      <c r="FJ527" s="22"/>
      <c r="FK527" s="22"/>
      <c r="FL527" s="22"/>
    </row>
    <row r="528" spans="17:168" ht="21" customHeight="1" x14ac:dyDescent="0.2"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  <c r="CV528" s="22"/>
      <c r="CW528" s="22"/>
      <c r="CX528" s="22"/>
      <c r="CY528" s="22"/>
      <c r="CZ528" s="22"/>
      <c r="DA528" s="22"/>
      <c r="DB528" s="22"/>
      <c r="DC528" s="22"/>
      <c r="DD528" s="22"/>
      <c r="DE528" s="22"/>
      <c r="DF528" s="22"/>
      <c r="DG528" s="22"/>
      <c r="DH528" s="22"/>
      <c r="DI528" s="22"/>
      <c r="DJ528" s="22"/>
      <c r="DK528" s="22"/>
      <c r="DL528" s="22"/>
      <c r="DM528" s="22"/>
      <c r="DN528" s="22"/>
      <c r="DO528" s="22"/>
      <c r="DP528" s="22"/>
      <c r="DQ528" s="22"/>
      <c r="DR528" s="22"/>
      <c r="DS528" s="22"/>
      <c r="DT528" s="22"/>
      <c r="DU528" s="22"/>
      <c r="DV528" s="22"/>
      <c r="DW528" s="22"/>
      <c r="DX528" s="22"/>
      <c r="DY528" s="22"/>
      <c r="DZ528" s="22"/>
      <c r="EA528" s="22"/>
      <c r="EB528" s="22"/>
      <c r="EC528" s="22"/>
      <c r="ED528" s="22"/>
      <c r="EE528" s="22"/>
      <c r="EF528" s="22"/>
      <c r="EG528" s="22"/>
      <c r="EH528" s="22"/>
      <c r="EI528" s="22"/>
      <c r="EJ528" s="22"/>
      <c r="EK528" s="22"/>
      <c r="EL528" s="22"/>
      <c r="EM528" s="22"/>
      <c r="EN528" s="22"/>
      <c r="EO528" s="22"/>
      <c r="EP528" s="22"/>
      <c r="EQ528" s="22"/>
      <c r="ER528" s="22"/>
      <c r="ES528" s="22"/>
      <c r="ET528" s="22"/>
      <c r="EU528" s="22"/>
      <c r="EV528" s="22"/>
      <c r="EW528" s="22"/>
      <c r="EX528" s="22"/>
      <c r="EY528" s="22"/>
      <c r="EZ528" s="22"/>
      <c r="FA528" s="22"/>
      <c r="FB528" s="22"/>
      <c r="FC528" s="22"/>
      <c r="FD528" s="22"/>
      <c r="FE528" s="22"/>
      <c r="FF528" s="22"/>
      <c r="FG528" s="22"/>
      <c r="FH528" s="22"/>
      <c r="FI528" s="22"/>
      <c r="FJ528" s="22"/>
      <c r="FK528" s="22"/>
      <c r="FL528" s="22"/>
    </row>
    <row r="529" spans="17:168" ht="21" customHeight="1" x14ac:dyDescent="0.2"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  <c r="CV529" s="22"/>
      <c r="CW529" s="22"/>
      <c r="CX529" s="22"/>
      <c r="CY529" s="22"/>
      <c r="CZ529" s="22"/>
      <c r="DA529" s="22"/>
      <c r="DB529" s="22"/>
      <c r="DC529" s="22"/>
      <c r="DD529" s="22"/>
      <c r="DE529" s="22"/>
      <c r="DF529" s="22"/>
      <c r="DG529" s="22"/>
      <c r="DH529" s="22"/>
      <c r="DI529" s="22"/>
      <c r="DJ529" s="22"/>
      <c r="DK529" s="22"/>
      <c r="DL529" s="22"/>
      <c r="DM529" s="22"/>
      <c r="DN529" s="22"/>
      <c r="DO529" s="22"/>
      <c r="DP529" s="22"/>
      <c r="DQ529" s="22"/>
      <c r="DR529" s="22"/>
      <c r="DS529" s="22"/>
      <c r="DT529" s="22"/>
      <c r="DU529" s="22"/>
      <c r="DV529" s="22"/>
      <c r="DW529" s="22"/>
      <c r="DX529" s="22"/>
      <c r="DY529" s="22"/>
      <c r="DZ529" s="22"/>
      <c r="EA529" s="22"/>
      <c r="EB529" s="22"/>
      <c r="EC529" s="22"/>
      <c r="ED529" s="22"/>
      <c r="EE529" s="22"/>
      <c r="EF529" s="22"/>
      <c r="EG529" s="22"/>
      <c r="EH529" s="22"/>
      <c r="EI529" s="22"/>
      <c r="EJ529" s="22"/>
      <c r="EK529" s="22"/>
      <c r="EL529" s="22"/>
      <c r="EM529" s="22"/>
      <c r="EN529" s="22"/>
      <c r="EO529" s="22"/>
      <c r="EP529" s="22"/>
      <c r="EQ529" s="22"/>
      <c r="ER529" s="22"/>
      <c r="ES529" s="22"/>
      <c r="ET529" s="22"/>
      <c r="EU529" s="22"/>
      <c r="EV529" s="22"/>
      <c r="EW529" s="22"/>
      <c r="EX529" s="22"/>
      <c r="EY529" s="22"/>
      <c r="EZ529" s="22"/>
      <c r="FA529" s="22"/>
      <c r="FB529" s="22"/>
      <c r="FC529" s="22"/>
      <c r="FD529" s="22"/>
      <c r="FE529" s="22"/>
      <c r="FF529" s="22"/>
      <c r="FG529" s="22"/>
      <c r="FH529" s="22"/>
      <c r="FI529" s="22"/>
      <c r="FJ529" s="22"/>
      <c r="FK529" s="22"/>
      <c r="FL529" s="22"/>
    </row>
    <row r="530" spans="17:168" ht="21" customHeight="1" x14ac:dyDescent="0.2"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22"/>
      <c r="DW530" s="22"/>
      <c r="DX530" s="22"/>
      <c r="DY530" s="22"/>
      <c r="DZ530" s="22"/>
      <c r="EA530" s="22"/>
      <c r="EB530" s="22"/>
      <c r="EC530" s="22"/>
      <c r="ED530" s="22"/>
      <c r="EE530" s="22"/>
      <c r="EF530" s="22"/>
      <c r="EG530" s="22"/>
      <c r="EH530" s="22"/>
      <c r="EI530" s="22"/>
      <c r="EJ530" s="22"/>
      <c r="EK530" s="22"/>
      <c r="EL530" s="22"/>
      <c r="EM530" s="22"/>
      <c r="EN530" s="22"/>
      <c r="EO530" s="22"/>
      <c r="EP530" s="22"/>
      <c r="EQ530" s="22"/>
      <c r="ER530" s="22"/>
      <c r="ES530" s="22"/>
      <c r="ET530" s="22"/>
      <c r="EU530" s="22"/>
      <c r="EV530" s="22"/>
      <c r="EW530" s="22"/>
      <c r="EX530" s="22"/>
      <c r="EY530" s="22"/>
      <c r="EZ530" s="22"/>
      <c r="FA530" s="22"/>
      <c r="FB530" s="22"/>
      <c r="FC530" s="22"/>
      <c r="FD530" s="22"/>
      <c r="FE530" s="22"/>
      <c r="FF530" s="22"/>
      <c r="FG530" s="22"/>
      <c r="FH530" s="22"/>
      <c r="FI530" s="22"/>
      <c r="FJ530" s="22"/>
      <c r="FK530" s="22"/>
      <c r="FL530" s="22"/>
    </row>
    <row r="531" spans="17:168" ht="21" customHeight="1" x14ac:dyDescent="0.2"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2"/>
      <c r="CX531" s="22"/>
      <c r="CY531" s="22"/>
      <c r="CZ531" s="22"/>
      <c r="DA531" s="22"/>
      <c r="DB531" s="22"/>
      <c r="DC531" s="22"/>
      <c r="DD531" s="22"/>
      <c r="DE531" s="22"/>
      <c r="DF531" s="22"/>
      <c r="DG531" s="22"/>
      <c r="DH531" s="22"/>
      <c r="DI531" s="22"/>
      <c r="DJ531" s="22"/>
      <c r="DK531" s="22"/>
      <c r="DL531" s="22"/>
      <c r="DM531" s="22"/>
      <c r="DN531" s="22"/>
      <c r="DO531" s="22"/>
      <c r="DP531" s="22"/>
      <c r="DQ531" s="22"/>
      <c r="DR531" s="22"/>
      <c r="DS531" s="22"/>
      <c r="DT531" s="22"/>
      <c r="DU531" s="22"/>
      <c r="DV531" s="22"/>
      <c r="DW531" s="22"/>
      <c r="DX531" s="22"/>
      <c r="DY531" s="22"/>
      <c r="DZ531" s="22"/>
      <c r="EA531" s="22"/>
      <c r="EB531" s="22"/>
      <c r="EC531" s="22"/>
      <c r="ED531" s="22"/>
      <c r="EE531" s="22"/>
      <c r="EF531" s="22"/>
      <c r="EG531" s="22"/>
      <c r="EH531" s="22"/>
      <c r="EI531" s="22"/>
      <c r="EJ531" s="22"/>
      <c r="EK531" s="22"/>
      <c r="EL531" s="22"/>
      <c r="EM531" s="22"/>
      <c r="EN531" s="22"/>
      <c r="EO531" s="22"/>
      <c r="EP531" s="22"/>
      <c r="EQ531" s="22"/>
      <c r="ER531" s="22"/>
      <c r="ES531" s="22"/>
      <c r="ET531" s="22"/>
      <c r="EU531" s="22"/>
      <c r="EV531" s="22"/>
      <c r="EW531" s="22"/>
      <c r="EX531" s="22"/>
      <c r="EY531" s="22"/>
      <c r="EZ531" s="22"/>
      <c r="FA531" s="22"/>
      <c r="FB531" s="22"/>
      <c r="FC531" s="22"/>
      <c r="FD531" s="22"/>
      <c r="FE531" s="22"/>
      <c r="FF531" s="22"/>
      <c r="FG531" s="22"/>
      <c r="FH531" s="22"/>
      <c r="FI531" s="22"/>
      <c r="FJ531" s="22"/>
      <c r="FK531" s="22"/>
      <c r="FL531" s="22"/>
    </row>
    <row r="532" spans="17:168" ht="21" customHeight="1" x14ac:dyDescent="0.2"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2"/>
      <c r="CX532" s="22"/>
      <c r="CY532" s="22"/>
      <c r="CZ532" s="22"/>
      <c r="DA532" s="22"/>
      <c r="DB532" s="22"/>
      <c r="DC532" s="22"/>
      <c r="DD532" s="22"/>
      <c r="DE532" s="22"/>
      <c r="DF532" s="22"/>
      <c r="DG532" s="22"/>
      <c r="DH532" s="22"/>
      <c r="DI532" s="22"/>
      <c r="DJ532" s="22"/>
      <c r="DK532" s="22"/>
      <c r="DL532" s="22"/>
      <c r="DM532" s="22"/>
      <c r="DN532" s="22"/>
      <c r="DO532" s="22"/>
      <c r="DP532" s="22"/>
      <c r="DQ532" s="22"/>
      <c r="DR532" s="22"/>
      <c r="DS532" s="22"/>
      <c r="DT532" s="22"/>
      <c r="DU532" s="22"/>
      <c r="DV532" s="22"/>
      <c r="DW532" s="22"/>
      <c r="DX532" s="22"/>
      <c r="DY532" s="22"/>
      <c r="DZ532" s="22"/>
      <c r="EA532" s="22"/>
      <c r="EB532" s="22"/>
      <c r="EC532" s="22"/>
      <c r="ED532" s="22"/>
      <c r="EE532" s="22"/>
      <c r="EF532" s="22"/>
      <c r="EG532" s="22"/>
      <c r="EH532" s="22"/>
      <c r="EI532" s="22"/>
      <c r="EJ532" s="22"/>
      <c r="EK532" s="22"/>
      <c r="EL532" s="22"/>
      <c r="EM532" s="22"/>
      <c r="EN532" s="22"/>
      <c r="EO532" s="22"/>
      <c r="EP532" s="22"/>
      <c r="EQ532" s="22"/>
      <c r="ER532" s="22"/>
      <c r="ES532" s="22"/>
      <c r="ET532" s="22"/>
      <c r="EU532" s="22"/>
      <c r="EV532" s="22"/>
      <c r="EW532" s="22"/>
      <c r="EX532" s="22"/>
      <c r="EY532" s="22"/>
      <c r="EZ532" s="22"/>
      <c r="FA532" s="22"/>
      <c r="FB532" s="22"/>
      <c r="FC532" s="22"/>
      <c r="FD532" s="22"/>
      <c r="FE532" s="22"/>
      <c r="FF532" s="22"/>
      <c r="FG532" s="22"/>
      <c r="FH532" s="22"/>
      <c r="FI532" s="22"/>
      <c r="FJ532" s="22"/>
      <c r="FK532" s="22"/>
      <c r="FL532" s="22"/>
    </row>
    <row r="533" spans="17:168" ht="21" customHeight="1" x14ac:dyDescent="0.2"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  <c r="CV533" s="22"/>
      <c r="CW533" s="22"/>
      <c r="CX533" s="22"/>
      <c r="CY533" s="22"/>
      <c r="CZ533" s="22"/>
      <c r="DA533" s="22"/>
      <c r="DB533" s="22"/>
      <c r="DC533" s="22"/>
      <c r="DD533" s="22"/>
      <c r="DE533" s="22"/>
      <c r="DF533" s="22"/>
      <c r="DG533" s="22"/>
      <c r="DH533" s="22"/>
      <c r="DI533" s="22"/>
      <c r="DJ533" s="22"/>
      <c r="DK533" s="22"/>
      <c r="DL533" s="22"/>
      <c r="DM533" s="22"/>
      <c r="DN533" s="22"/>
      <c r="DO533" s="22"/>
      <c r="DP533" s="22"/>
      <c r="DQ533" s="22"/>
      <c r="DR533" s="22"/>
      <c r="DS533" s="22"/>
      <c r="DT533" s="22"/>
      <c r="DU533" s="22"/>
      <c r="DV533" s="22"/>
      <c r="DW533" s="22"/>
      <c r="DX533" s="22"/>
      <c r="DY533" s="22"/>
      <c r="DZ533" s="22"/>
      <c r="EA533" s="22"/>
      <c r="EB533" s="22"/>
      <c r="EC533" s="22"/>
      <c r="ED533" s="22"/>
      <c r="EE533" s="22"/>
      <c r="EF533" s="22"/>
      <c r="EG533" s="22"/>
      <c r="EH533" s="22"/>
      <c r="EI533" s="22"/>
      <c r="EJ533" s="22"/>
      <c r="EK533" s="22"/>
      <c r="EL533" s="22"/>
      <c r="EM533" s="22"/>
      <c r="EN533" s="22"/>
      <c r="EO533" s="22"/>
      <c r="EP533" s="22"/>
      <c r="EQ533" s="22"/>
      <c r="ER533" s="22"/>
      <c r="ES533" s="22"/>
      <c r="ET533" s="22"/>
      <c r="EU533" s="22"/>
      <c r="EV533" s="22"/>
      <c r="EW533" s="22"/>
      <c r="EX533" s="22"/>
      <c r="EY533" s="22"/>
      <c r="EZ533" s="22"/>
      <c r="FA533" s="22"/>
      <c r="FB533" s="22"/>
      <c r="FC533" s="22"/>
      <c r="FD533" s="22"/>
      <c r="FE533" s="22"/>
      <c r="FF533" s="22"/>
      <c r="FG533" s="22"/>
      <c r="FH533" s="22"/>
      <c r="FI533" s="22"/>
      <c r="FJ533" s="22"/>
      <c r="FK533" s="22"/>
      <c r="FL533" s="22"/>
    </row>
    <row r="534" spans="17:168" ht="21" customHeight="1" x14ac:dyDescent="0.2"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2"/>
      <c r="CX534" s="22"/>
      <c r="CY534" s="22"/>
      <c r="CZ534" s="22"/>
      <c r="DA534" s="22"/>
      <c r="DB534" s="22"/>
      <c r="DC534" s="22"/>
      <c r="DD534" s="22"/>
      <c r="DE534" s="22"/>
      <c r="DF534" s="22"/>
      <c r="DG534" s="22"/>
      <c r="DH534" s="22"/>
      <c r="DI534" s="22"/>
      <c r="DJ534" s="22"/>
      <c r="DK534" s="22"/>
      <c r="DL534" s="22"/>
      <c r="DM534" s="22"/>
      <c r="DN534" s="22"/>
      <c r="DO534" s="22"/>
      <c r="DP534" s="22"/>
      <c r="DQ534" s="22"/>
      <c r="DR534" s="22"/>
      <c r="DS534" s="22"/>
      <c r="DT534" s="22"/>
      <c r="DU534" s="22"/>
      <c r="DV534" s="22"/>
      <c r="DW534" s="22"/>
      <c r="DX534" s="22"/>
      <c r="DY534" s="22"/>
      <c r="DZ534" s="22"/>
      <c r="EA534" s="22"/>
      <c r="EB534" s="22"/>
      <c r="EC534" s="22"/>
      <c r="ED534" s="22"/>
      <c r="EE534" s="22"/>
      <c r="EF534" s="22"/>
      <c r="EG534" s="22"/>
      <c r="EH534" s="22"/>
      <c r="EI534" s="22"/>
      <c r="EJ534" s="22"/>
      <c r="EK534" s="22"/>
      <c r="EL534" s="22"/>
      <c r="EM534" s="22"/>
      <c r="EN534" s="22"/>
      <c r="EO534" s="22"/>
      <c r="EP534" s="22"/>
      <c r="EQ534" s="22"/>
      <c r="ER534" s="22"/>
      <c r="ES534" s="22"/>
      <c r="ET534" s="22"/>
      <c r="EU534" s="22"/>
      <c r="EV534" s="22"/>
      <c r="EW534" s="22"/>
      <c r="EX534" s="22"/>
      <c r="EY534" s="22"/>
      <c r="EZ534" s="22"/>
      <c r="FA534" s="22"/>
      <c r="FB534" s="22"/>
      <c r="FC534" s="22"/>
      <c r="FD534" s="22"/>
      <c r="FE534" s="22"/>
      <c r="FF534" s="22"/>
      <c r="FG534" s="22"/>
      <c r="FH534" s="22"/>
      <c r="FI534" s="22"/>
      <c r="FJ534" s="22"/>
      <c r="FK534" s="22"/>
      <c r="FL534" s="22"/>
    </row>
    <row r="535" spans="17:168" ht="21" customHeight="1" x14ac:dyDescent="0.2"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</row>
    <row r="536" spans="17:168" ht="21" customHeight="1" x14ac:dyDescent="0.2"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</row>
    <row r="537" spans="17:168" ht="21" customHeight="1" x14ac:dyDescent="0.2"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</row>
    <row r="538" spans="17:168" ht="21" customHeight="1" x14ac:dyDescent="0.2"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</row>
    <row r="539" spans="17:168" ht="21" customHeight="1" x14ac:dyDescent="0.2"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22"/>
      <c r="FL539" s="22"/>
    </row>
    <row r="540" spans="17:168" ht="21" customHeight="1" x14ac:dyDescent="0.2"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</row>
    <row r="541" spans="17:168" ht="21" customHeight="1" x14ac:dyDescent="0.2"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22"/>
      <c r="FL541" s="22"/>
    </row>
    <row r="542" spans="17:168" ht="21" customHeight="1" x14ac:dyDescent="0.2"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22"/>
      <c r="FL542" s="22"/>
    </row>
    <row r="543" spans="17:168" ht="21" customHeight="1" x14ac:dyDescent="0.2"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</row>
    <row r="544" spans="17:168" ht="21" customHeight="1" x14ac:dyDescent="0.2"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22"/>
      <c r="FL544" s="22"/>
    </row>
    <row r="545" spans="17:168" ht="21" customHeight="1" x14ac:dyDescent="0.2"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</row>
    <row r="546" spans="17:168" ht="21" customHeight="1" x14ac:dyDescent="0.2"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22"/>
      <c r="FL546" s="22"/>
    </row>
    <row r="547" spans="17:168" ht="21" customHeight="1" x14ac:dyDescent="0.2"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22"/>
      <c r="FL547" s="22"/>
    </row>
    <row r="548" spans="17:168" ht="21" customHeight="1" x14ac:dyDescent="0.2"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2"/>
      <c r="DW548" s="22"/>
      <c r="DX548" s="22"/>
      <c r="DY548" s="22"/>
      <c r="DZ548" s="22"/>
      <c r="EA548" s="22"/>
      <c r="EB548" s="22"/>
      <c r="EC548" s="22"/>
      <c r="ED548" s="22"/>
      <c r="EE548" s="22"/>
      <c r="EF548" s="22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22"/>
      <c r="ES548" s="22"/>
      <c r="ET548" s="22"/>
      <c r="EU548" s="22"/>
      <c r="EV548" s="22"/>
      <c r="EW548" s="22"/>
      <c r="EX548" s="22"/>
      <c r="EY548" s="22"/>
      <c r="EZ548" s="22"/>
      <c r="FA548" s="22"/>
      <c r="FB548" s="22"/>
      <c r="FC548" s="22"/>
      <c r="FD548" s="22"/>
      <c r="FE548" s="22"/>
      <c r="FF548" s="22"/>
      <c r="FG548" s="22"/>
      <c r="FH548" s="22"/>
      <c r="FI548" s="22"/>
      <c r="FJ548" s="22"/>
      <c r="FK548" s="22"/>
      <c r="FL548" s="22"/>
    </row>
    <row r="549" spans="17:168" ht="21" customHeight="1" x14ac:dyDescent="0.2"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  <c r="FA549" s="22"/>
      <c r="FB549" s="22"/>
      <c r="FC549" s="22"/>
      <c r="FD549" s="22"/>
      <c r="FE549" s="22"/>
      <c r="FF549" s="22"/>
      <c r="FG549" s="22"/>
      <c r="FH549" s="22"/>
      <c r="FI549" s="22"/>
      <c r="FJ549" s="22"/>
      <c r="FK549" s="22"/>
      <c r="FL549" s="22"/>
    </row>
    <row r="550" spans="17:168" ht="21" customHeight="1" x14ac:dyDescent="0.2"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22"/>
      <c r="FL550" s="22"/>
    </row>
    <row r="551" spans="17:168" ht="21" customHeight="1" x14ac:dyDescent="0.2"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2"/>
      <c r="DW551" s="22"/>
      <c r="DX551" s="22"/>
      <c r="DY551" s="22"/>
      <c r="DZ551" s="22"/>
      <c r="EA551" s="22"/>
      <c r="EB551" s="22"/>
      <c r="EC551" s="22"/>
      <c r="ED551" s="22"/>
      <c r="EE551" s="22"/>
      <c r="EF551" s="22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22"/>
      <c r="ES551" s="22"/>
      <c r="ET551" s="22"/>
      <c r="EU551" s="22"/>
      <c r="EV551" s="22"/>
      <c r="EW551" s="22"/>
      <c r="EX551" s="22"/>
      <c r="EY551" s="22"/>
      <c r="EZ551" s="22"/>
      <c r="FA551" s="22"/>
      <c r="FB551" s="22"/>
      <c r="FC551" s="22"/>
      <c r="FD551" s="22"/>
      <c r="FE551" s="22"/>
      <c r="FF551" s="22"/>
      <c r="FG551" s="22"/>
      <c r="FH551" s="22"/>
      <c r="FI551" s="22"/>
      <c r="FJ551" s="22"/>
      <c r="FK551" s="22"/>
      <c r="FL551" s="22"/>
    </row>
    <row r="552" spans="17:168" ht="21" customHeight="1" x14ac:dyDescent="0.2"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22"/>
      <c r="FL552" s="22"/>
    </row>
    <row r="553" spans="17:168" ht="21" customHeight="1" x14ac:dyDescent="0.2"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2"/>
      <c r="DW553" s="22"/>
      <c r="DX553" s="22"/>
      <c r="DY553" s="22"/>
      <c r="DZ553" s="22"/>
      <c r="EA553" s="22"/>
      <c r="EB553" s="22"/>
      <c r="EC553" s="22"/>
      <c r="ED553" s="22"/>
      <c r="EE553" s="22"/>
      <c r="EF553" s="22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22"/>
      <c r="ES553" s="22"/>
      <c r="ET553" s="22"/>
      <c r="EU553" s="22"/>
      <c r="EV553" s="22"/>
      <c r="EW553" s="22"/>
      <c r="EX553" s="22"/>
      <c r="EY553" s="22"/>
      <c r="EZ553" s="22"/>
      <c r="FA553" s="22"/>
      <c r="FB553" s="22"/>
      <c r="FC553" s="22"/>
      <c r="FD553" s="22"/>
      <c r="FE553" s="22"/>
      <c r="FF553" s="22"/>
      <c r="FG553" s="22"/>
      <c r="FH553" s="22"/>
      <c r="FI553" s="22"/>
      <c r="FJ553" s="22"/>
      <c r="FK553" s="22"/>
      <c r="FL553" s="22"/>
    </row>
    <row r="554" spans="17:168" ht="21" customHeight="1" x14ac:dyDescent="0.2"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22"/>
      <c r="FL554" s="22"/>
    </row>
    <row r="555" spans="17:168" ht="21" customHeight="1" x14ac:dyDescent="0.2"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  <c r="FA555" s="22"/>
      <c r="FB555" s="22"/>
      <c r="FC555" s="22"/>
      <c r="FD555" s="22"/>
      <c r="FE555" s="22"/>
      <c r="FF555" s="22"/>
      <c r="FG555" s="22"/>
      <c r="FH555" s="22"/>
      <c r="FI555" s="22"/>
      <c r="FJ555" s="22"/>
      <c r="FK555" s="22"/>
      <c r="FL555" s="22"/>
    </row>
    <row r="556" spans="17:168" ht="21" customHeight="1" x14ac:dyDescent="0.2"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22"/>
      <c r="FL556" s="22"/>
    </row>
    <row r="557" spans="17:168" ht="21" customHeight="1" x14ac:dyDescent="0.2"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2"/>
      <c r="DW557" s="22"/>
      <c r="DX557" s="22"/>
      <c r="DY557" s="22"/>
      <c r="DZ557" s="22"/>
      <c r="EA557" s="22"/>
      <c r="EB557" s="22"/>
      <c r="EC557" s="22"/>
      <c r="ED557" s="22"/>
      <c r="EE557" s="22"/>
      <c r="EF557" s="22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22"/>
      <c r="ES557" s="22"/>
      <c r="ET557" s="22"/>
      <c r="EU557" s="22"/>
      <c r="EV557" s="22"/>
      <c r="EW557" s="22"/>
      <c r="EX557" s="22"/>
      <c r="EY557" s="22"/>
      <c r="EZ557" s="22"/>
      <c r="FA557" s="22"/>
      <c r="FB557" s="22"/>
      <c r="FC557" s="22"/>
      <c r="FD557" s="22"/>
      <c r="FE557" s="22"/>
      <c r="FF557" s="22"/>
      <c r="FG557" s="22"/>
      <c r="FH557" s="22"/>
      <c r="FI557" s="22"/>
      <c r="FJ557" s="22"/>
      <c r="FK557" s="22"/>
      <c r="FL557" s="22"/>
    </row>
    <row r="558" spans="17:168" ht="21" customHeight="1" x14ac:dyDescent="0.2"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</row>
    <row r="559" spans="17:168" ht="21" customHeight="1" x14ac:dyDescent="0.2"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  <c r="FA559" s="22"/>
      <c r="FB559" s="22"/>
      <c r="FC559" s="22"/>
      <c r="FD559" s="22"/>
      <c r="FE559" s="22"/>
      <c r="FF559" s="22"/>
      <c r="FG559" s="22"/>
      <c r="FH559" s="22"/>
      <c r="FI559" s="22"/>
      <c r="FJ559" s="22"/>
      <c r="FK559" s="22"/>
      <c r="FL559" s="22"/>
    </row>
    <row r="560" spans="17:168" ht="21" customHeight="1" x14ac:dyDescent="0.2"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22"/>
      <c r="FL560" s="22"/>
    </row>
    <row r="561" spans="17:168" ht="21" customHeight="1" x14ac:dyDescent="0.2"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2"/>
      <c r="DW561" s="22"/>
      <c r="DX561" s="22"/>
      <c r="DY561" s="22"/>
      <c r="DZ561" s="22"/>
      <c r="EA561" s="22"/>
      <c r="EB561" s="22"/>
      <c r="EC561" s="22"/>
      <c r="ED561" s="22"/>
      <c r="EE561" s="22"/>
      <c r="EF561" s="22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22"/>
      <c r="ES561" s="22"/>
      <c r="ET561" s="22"/>
      <c r="EU561" s="22"/>
      <c r="EV561" s="22"/>
      <c r="EW561" s="22"/>
      <c r="EX561" s="22"/>
      <c r="EY561" s="22"/>
      <c r="EZ561" s="22"/>
      <c r="FA561" s="22"/>
      <c r="FB561" s="22"/>
      <c r="FC561" s="22"/>
      <c r="FD561" s="22"/>
      <c r="FE561" s="22"/>
      <c r="FF561" s="22"/>
      <c r="FG561" s="22"/>
      <c r="FH561" s="22"/>
      <c r="FI561" s="22"/>
      <c r="FJ561" s="22"/>
      <c r="FK561" s="22"/>
      <c r="FL561" s="22"/>
    </row>
    <row r="562" spans="17:168" ht="21" customHeight="1" x14ac:dyDescent="0.2"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22"/>
      <c r="FL562" s="22"/>
    </row>
    <row r="563" spans="17:168" ht="21" customHeight="1" x14ac:dyDescent="0.2"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2"/>
      <c r="DW563" s="22"/>
      <c r="DX563" s="22"/>
      <c r="DY563" s="22"/>
      <c r="DZ563" s="22"/>
      <c r="EA563" s="22"/>
      <c r="EB563" s="22"/>
      <c r="EC563" s="22"/>
      <c r="ED563" s="22"/>
      <c r="EE563" s="22"/>
      <c r="EF563" s="22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22"/>
      <c r="ES563" s="22"/>
      <c r="ET563" s="22"/>
      <c r="EU563" s="22"/>
      <c r="EV563" s="22"/>
      <c r="EW563" s="22"/>
      <c r="EX563" s="22"/>
      <c r="EY563" s="22"/>
      <c r="EZ563" s="22"/>
      <c r="FA563" s="22"/>
      <c r="FB563" s="22"/>
      <c r="FC563" s="22"/>
      <c r="FD563" s="22"/>
      <c r="FE563" s="22"/>
      <c r="FF563" s="22"/>
      <c r="FG563" s="22"/>
      <c r="FH563" s="22"/>
      <c r="FI563" s="22"/>
      <c r="FJ563" s="22"/>
      <c r="FK563" s="22"/>
      <c r="FL563" s="22"/>
    </row>
    <row r="564" spans="17:168" ht="21" customHeight="1" x14ac:dyDescent="0.2"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22"/>
      <c r="FL564" s="22"/>
    </row>
    <row r="565" spans="17:168" ht="21" customHeight="1" x14ac:dyDescent="0.2"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2"/>
      <c r="DW565" s="22"/>
      <c r="DX565" s="22"/>
      <c r="DY565" s="22"/>
      <c r="DZ565" s="22"/>
      <c r="EA565" s="22"/>
      <c r="EB565" s="22"/>
      <c r="EC565" s="22"/>
      <c r="ED565" s="22"/>
      <c r="EE565" s="22"/>
      <c r="EF565" s="22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22"/>
      <c r="ES565" s="22"/>
      <c r="ET565" s="22"/>
      <c r="EU565" s="22"/>
      <c r="EV565" s="22"/>
      <c r="EW565" s="22"/>
      <c r="EX565" s="22"/>
      <c r="EY565" s="22"/>
      <c r="EZ565" s="22"/>
      <c r="FA565" s="22"/>
      <c r="FB565" s="22"/>
      <c r="FC565" s="22"/>
      <c r="FD565" s="22"/>
      <c r="FE565" s="22"/>
      <c r="FF565" s="22"/>
      <c r="FG565" s="22"/>
      <c r="FH565" s="22"/>
      <c r="FI565" s="22"/>
      <c r="FJ565" s="22"/>
      <c r="FK565" s="22"/>
      <c r="FL565" s="22"/>
    </row>
    <row r="566" spans="17:168" ht="21" customHeight="1" x14ac:dyDescent="0.2"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2"/>
      <c r="DW566" s="22"/>
      <c r="DX566" s="22"/>
      <c r="DY566" s="22"/>
      <c r="DZ566" s="22"/>
      <c r="EA566" s="22"/>
      <c r="EB566" s="22"/>
      <c r="EC566" s="22"/>
      <c r="ED566" s="22"/>
      <c r="EE566" s="22"/>
      <c r="EF566" s="22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22"/>
      <c r="ES566" s="22"/>
      <c r="ET566" s="22"/>
      <c r="EU566" s="22"/>
      <c r="EV566" s="22"/>
      <c r="EW566" s="22"/>
      <c r="EX566" s="22"/>
      <c r="EY566" s="22"/>
      <c r="EZ566" s="22"/>
      <c r="FA566" s="22"/>
      <c r="FB566" s="22"/>
      <c r="FC566" s="22"/>
      <c r="FD566" s="22"/>
      <c r="FE566" s="22"/>
      <c r="FF566" s="22"/>
      <c r="FG566" s="22"/>
      <c r="FH566" s="22"/>
      <c r="FI566" s="22"/>
      <c r="FJ566" s="22"/>
      <c r="FK566" s="22"/>
      <c r="FL566" s="22"/>
    </row>
    <row r="567" spans="17:168" ht="21" customHeight="1" x14ac:dyDescent="0.2"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22"/>
      <c r="FL567" s="22"/>
    </row>
    <row r="568" spans="17:168" ht="21" customHeight="1" x14ac:dyDescent="0.2"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  <c r="FA568" s="22"/>
      <c r="FB568" s="22"/>
      <c r="FC568" s="22"/>
      <c r="FD568" s="22"/>
      <c r="FE568" s="22"/>
      <c r="FF568" s="22"/>
      <c r="FG568" s="22"/>
      <c r="FH568" s="22"/>
      <c r="FI568" s="22"/>
      <c r="FJ568" s="22"/>
      <c r="FK568" s="22"/>
      <c r="FL568" s="22"/>
    </row>
    <row r="569" spans="17:168" ht="21" customHeight="1" x14ac:dyDescent="0.2"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22"/>
      <c r="FL569" s="22"/>
    </row>
    <row r="570" spans="17:168" ht="21" customHeight="1" x14ac:dyDescent="0.2"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22"/>
      <c r="FL570" s="22"/>
    </row>
    <row r="571" spans="17:168" ht="21" customHeight="1" x14ac:dyDescent="0.2"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2"/>
      <c r="DW571" s="22"/>
      <c r="DX571" s="22"/>
      <c r="DY571" s="22"/>
      <c r="DZ571" s="22"/>
      <c r="EA571" s="22"/>
      <c r="EB571" s="22"/>
      <c r="EC571" s="22"/>
      <c r="ED571" s="22"/>
      <c r="EE571" s="22"/>
      <c r="EF571" s="22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22"/>
      <c r="ES571" s="22"/>
      <c r="ET571" s="22"/>
      <c r="EU571" s="22"/>
      <c r="EV571" s="22"/>
      <c r="EW571" s="22"/>
      <c r="EX571" s="22"/>
      <c r="EY571" s="22"/>
      <c r="EZ571" s="22"/>
      <c r="FA571" s="22"/>
      <c r="FB571" s="22"/>
      <c r="FC571" s="22"/>
      <c r="FD571" s="22"/>
      <c r="FE571" s="22"/>
      <c r="FF571" s="22"/>
      <c r="FG571" s="22"/>
      <c r="FH571" s="22"/>
      <c r="FI571" s="22"/>
      <c r="FJ571" s="22"/>
      <c r="FK571" s="22"/>
      <c r="FL571" s="22"/>
    </row>
    <row r="572" spans="17:168" ht="21" customHeight="1" x14ac:dyDescent="0.2"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22"/>
      <c r="FL572" s="22"/>
    </row>
    <row r="573" spans="17:168" ht="21" customHeight="1" x14ac:dyDescent="0.2"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22"/>
      <c r="FL573" s="22"/>
    </row>
    <row r="574" spans="17:168" ht="21" customHeight="1" x14ac:dyDescent="0.2"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2"/>
      <c r="DW574" s="22"/>
      <c r="DX574" s="22"/>
      <c r="DY574" s="22"/>
      <c r="DZ574" s="22"/>
      <c r="EA574" s="22"/>
      <c r="EB574" s="22"/>
      <c r="EC574" s="22"/>
      <c r="ED574" s="22"/>
      <c r="EE574" s="22"/>
      <c r="EF574" s="22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22"/>
      <c r="ES574" s="22"/>
      <c r="ET574" s="22"/>
      <c r="EU574" s="22"/>
      <c r="EV574" s="22"/>
      <c r="EW574" s="22"/>
      <c r="EX574" s="22"/>
      <c r="EY574" s="22"/>
      <c r="EZ574" s="22"/>
      <c r="FA574" s="22"/>
      <c r="FB574" s="22"/>
      <c r="FC574" s="22"/>
      <c r="FD574" s="22"/>
      <c r="FE574" s="22"/>
      <c r="FF574" s="22"/>
      <c r="FG574" s="22"/>
      <c r="FH574" s="22"/>
      <c r="FI574" s="22"/>
      <c r="FJ574" s="22"/>
      <c r="FK574" s="22"/>
      <c r="FL574" s="22"/>
    </row>
    <row r="575" spans="17:168" ht="21" customHeight="1" x14ac:dyDescent="0.2"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22"/>
      <c r="FL575" s="22"/>
    </row>
    <row r="576" spans="17:168" ht="21" customHeight="1" x14ac:dyDescent="0.2"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22"/>
      <c r="FL576" s="22"/>
    </row>
    <row r="577" spans="17:168" ht="21" customHeight="1" x14ac:dyDescent="0.2"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2"/>
      <c r="DW577" s="22"/>
      <c r="DX577" s="22"/>
      <c r="DY577" s="22"/>
      <c r="DZ577" s="22"/>
      <c r="EA577" s="22"/>
      <c r="EB577" s="22"/>
      <c r="EC577" s="22"/>
      <c r="ED577" s="22"/>
      <c r="EE577" s="22"/>
      <c r="EF577" s="22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22"/>
      <c r="ES577" s="22"/>
      <c r="ET577" s="22"/>
      <c r="EU577" s="22"/>
      <c r="EV577" s="22"/>
      <c r="EW577" s="22"/>
      <c r="EX577" s="22"/>
      <c r="EY577" s="22"/>
      <c r="EZ577" s="22"/>
      <c r="FA577" s="22"/>
      <c r="FB577" s="22"/>
      <c r="FC577" s="22"/>
      <c r="FD577" s="22"/>
      <c r="FE577" s="22"/>
      <c r="FF577" s="22"/>
      <c r="FG577" s="22"/>
      <c r="FH577" s="22"/>
      <c r="FI577" s="22"/>
      <c r="FJ577" s="22"/>
      <c r="FK577" s="22"/>
      <c r="FL577" s="22"/>
    </row>
    <row r="578" spans="17:168" ht="21" customHeight="1" x14ac:dyDescent="0.2"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2"/>
      <c r="CX578" s="22"/>
      <c r="CY578" s="22"/>
      <c r="CZ578" s="22"/>
      <c r="DA578" s="22"/>
      <c r="DB578" s="22"/>
      <c r="DC578" s="22"/>
      <c r="DD578" s="22"/>
      <c r="DE578" s="22"/>
      <c r="DF578" s="22"/>
      <c r="DG578" s="22"/>
      <c r="DH578" s="22"/>
      <c r="DI578" s="22"/>
      <c r="DJ578" s="22"/>
      <c r="DK578" s="22"/>
      <c r="DL578" s="22"/>
      <c r="DM578" s="22"/>
      <c r="DN578" s="22"/>
      <c r="DO578" s="22"/>
      <c r="DP578" s="22"/>
      <c r="DQ578" s="22"/>
      <c r="DR578" s="22"/>
      <c r="DS578" s="22"/>
      <c r="DT578" s="22"/>
      <c r="DU578" s="22"/>
      <c r="DV578" s="22"/>
      <c r="DW578" s="22"/>
      <c r="DX578" s="22"/>
      <c r="DY578" s="22"/>
      <c r="DZ578" s="22"/>
      <c r="EA578" s="22"/>
      <c r="EB578" s="22"/>
      <c r="EC578" s="22"/>
      <c r="ED578" s="22"/>
      <c r="EE578" s="22"/>
      <c r="EF578" s="22"/>
      <c r="EG578" s="22"/>
      <c r="EH578" s="22"/>
      <c r="EI578" s="22"/>
      <c r="EJ578" s="22"/>
      <c r="EK578" s="22"/>
      <c r="EL578" s="22"/>
      <c r="EM578" s="22"/>
      <c r="EN578" s="22"/>
      <c r="EO578" s="22"/>
      <c r="EP578" s="22"/>
      <c r="EQ578" s="22"/>
      <c r="ER578" s="22"/>
      <c r="ES578" s="22"/>
      <c r="ET578" s="22"/>
      <c r="EU578" s="22"/>
      <c r="EV578" s="22"/>
      <c r="EW578" s="22"/>
      <c r="EX578" s="22"/>
      <c r="EY578" s="22"/>
      <c r="EZ578" s="22"/>
      <c r="FA578" s="22"/>
      <c r="FB578" s="22"/>
      <c r="FC578" s="22"/>
      <c r="FD578" s="22"/>
      <c r="FE578" s="22"/>
      <c r="FF578" s="22"/>
      <c r="FG578" s="22"/>
      <c r="FH578" s="22"/>
      <c r="FI578" s="22"/>
      <c r="FJ578" s="22"/>
      <c r="FK578" s="22"/>
      <c r="FL578" s="22"/>
    </row>
    <row r="579" spans="17:168" ht="21" customHeight="1" x14ac:dyDescent="0.2"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22"/>
      <c r="DM579" s="22"/>
      <c r="DN579" s="22"/>
      <c r="DO579" s="22"/>
      <c r="DP579" s="22"/>
      <c r="DQ579" s="22"/>
      <c r="DR579" s="22"/>
      <c r="DS579" s="22"/>
      <c r="DT579" s="22"/>
      <c r="DU579" s="22"/>
      <c r="DV579" s="22"/>
      <c r="DW579" s="22"/>
      <c r="DX579" s="22"/>
      <c r="DY579" s="22"/>
      <c r="DZ579" s="22"/>
      <c r="EA579" s="22"/>
      <c r="EB579" s="22"/>
      <c r="EC579" s="22"/>
      <c r="ED579" s="22"/>
      <c r="EE579" s="22"/>
      <c r="EF579" s="22"/>
      <c r="EG579" s="22"/>
      <c r="EH579" s="22"/>
      <c r="EI579" s="22"/>
      <c r="EJ579" s="22"/>
      <c r="EK579" s="22"/>
      <c r="EL579" s="22"/>
      <c r="EM579" s="22"/>
      <c r="EN579" s="22"/>
      <c r="EO579" s="22"/>
      <c r="EP579" s="22"/>
      <c r="EQ579" s="22"/>
      <c r="ER579" s="22"/>
      <c r="ES579" s="22"/>
      <c r="ET579" s="22"/>
      <c r="EU579" s="22"/>
      <c r="EV579" s="22"/>
      <c r="EW579" s="22"/>
      <c r="EX579" s="22"/>
      <c r="EY579" s="22"/>
      <c r="EZ579" s="22"/>
      <c r="FA579" s="22"/>
      <c r="FB579" s="22"/>
      <c r="FC579" s="22"/>
      <c r="FD579" s="22"/>
      <c r="FE579" s="22"/>
      <c r="FF579" s="22"/>
      <c r="FG579" s="22"/>
      <c r="FH579" s="22"/>
      <c r="FI579" s="22"/>
      <c r="FJ579" s="22"/>
      <c r="FK579" s="22"/>
      <c r="FL579" s="22"/>
    </row>
    <row r="580" spans="17:168" ht="21" customHeight="1" x14ac:dyDescent="0.2"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2"/>
      <c r="CX580" s="22"/>
      <c r="CY580" s="22"/>
      <c r="CZ580" s="22"/>
      <c r="DA580" s="22"/>
      <c r="DB580" s="22"/>
      <c r="DC580" s="22"/>
      <c r="DD580" s="22"/>
      <c r="DE580" s="22"/>
      <c r="DF580" s="22"/>
      <c r="DG580" s="22"/>
      <c r="DH580" s="22"/>
      <c r="DI580" s="22"/>
      <c r="DJ580" s="22"/>
      <c r="DK580" s="22"/>
      <c r="DL580" s="22"/>
      <c r="DM580" s="22"/>
      <c r="DN580" s="22"/>
      <c r="DO580" s="22"/>
      <c r="DP580" s="22"/>
      <c r="DQ580" s="22"/>
      <c r="DR580" s="22"/>
      <c r="DS580" s="22"/>
      <c r="DT580" s="22"/>
      <c r="DU580" s="22"/>
      <c r="DV580" s="22"/>
      <c r="DW580" s="22"/>
      <c r="DX580" s="22"/>
      <c r="DY580" s="22"/>
      <c r="DZ580" s="22"/>
      <c r="EA580" s="22"/>
      <c r="EB580" s="22"/>
      <c r="EC580" s="22"/>
      <c r="ED580" s="22"/>
      <c r="EE580" s="22"/>
      <c r="EF580" s="22"/>
      <c r="EG580" s="22"/>
      <c r="EH580" s="22"/>
      <c r="EI580" s="22"/>
      <c r="EJ580" s="22"/>
      <c r="EK580" s="22"/>
      <c r="EL580" s="22"/>
      <c r="EM580" s="22"/>
      <c r="EN580" s="22"/>
      <c r="EO580" s="22"/>
      <c r="EP580" s="22"/>
      <c r="EQ580" s="22"/>
      <c r="ER580" s="22"/>
      <c r="ES580" s="22"/>
      <c r="ET580" s="22"/>
      <c r="EU580" s="22"/>
      <c r="EV580" s="22"/>
      <c r="EW580" s="22"/>
      <c r="EX580" s="22"/>
      <c r="EY580" s="22"/>
      <c r="EZ580" s="22"/>
      <c r="FA580" s="22"/>
      <c r="FB580" s="22"/>
      <c r="FC580" s="22"/>
      <c r="FD580" s="22"/>
      <c r="FE580" s="22"/>
      <c r="FF580" s="22"/>
      <c r="FG580" s="22"/>
      <c r="FH580" s="22"/>
      <c r="FI580" s="22"/>
      <c r="FJ580" s="22"/>
      <c r="FK580" s="22"/>
      <c r="FL580" s="22"/>
    </row>
    <row r="581" spans="17:168" ht="21" customHeight="1" x14ac:dyDescent="0.2"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2"/>
      <c r="CX581" s="22"/>
      <c r="CY581" s="22"/>
      <c r="CZ581" s="22"/>
      <c r="DA581" s="22"/>
      <c r="DB581" s="22"/>
      <c r="DC581" s="22"/>
      <c r="DD581" s="22"/>
      <c r="DE581" s="22"/>
      <c r="DF581" s="22"/>
      <c r="DG581" s="22"/>
      <c r="DH581" s="22"/>
      <c r="DI581" s="22"/>
      <c r="DJ581" s="22"/>
      <c r="DK581" s="22"/>
      <c r="DL581" s="22"/>
      <c r="DM581" s="22"/>
      <c r="DN581" s="22"/>
      <c r="DO581" s="22"/>
      <c r="DP581" s="22"/>
      <c r="DQ581" s="22"/>
      <c r="DR581" s="22"/>
      <c r="DS581" s="22"/>
      <c r="DT581" s="22"/>
      <c r="DU581" s="22"/>
      <c r="DV581" s="22"/>
      <c r="DW581" s="22"/>
      <c r="DX581" s="22"/>
      <c r="DY581" s="22"/>
      <c r="DZ581" s="22"/>
      <c r="EA581" s="22"/>
      <c r="EB581" s="22"/>
      <c r="EC581" s="22"/>
      <c r="ED581" s="22"/>
      <c r="EE581" s="22"/>
      <c r="EF581" s="22"/>
      <c r="EG581" s="22"/>
      <c r="EH581" s="22"/>
      <c r="EI581" s="22"/>
      <c r="EJ581" s="22"/>
      <c r="EK581" s="22"/>
      <c r="EL581" s="22"/>
      <c r="EM581" s="22"/>
      <c r="EN581" s="22"/>
      <c r="EO581" s="22"/>
      <c r="EP581" s="22"/>
      <c r="EQ581" s="22"/>
      <c r="ER581" s="22"/>
      <c r="ES581" s="22"/>
      <c r="ET581" s="22"/>
      <c r="EU581" s="22"/>
      <c r="EV581" s="22"/>
      <c r="EW581" s="22"/>
      <c r="EX581" s="22"/>
      <c r="EY581" s="22"/>
      <c r="EZ581" s="22"/>
      <c r="FA581" s="22"/>
      <c r="FB581" s="22"/>
      <c r="FC581" s="22"/>
      <c r="FD581" s="22"/>
      <c r="FE581" s="22"/>
      <c r="FF581" s="22"/>
      <c r="FG581" s="22"/>
      <c r="FH581" s="22"/>
      <c r="FI581" s="22"/>
      <c r="FJ581" s="22"/>
      <c r="FK581" s="22"/>
      <c r="FL581" s="22"/>
    </row>
    <row r="582" spans="17:168" ht="21" customHeight="1" x14ac:dyDescent="0.2"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2"/>
      <c r="CX582" s="22"/>
      <c r="CY582" s="22"/>
      <c r="CZ582" s="22"/>
      <c r="DA582" s="22"/>
      <c r="DB582" s="22"/>
      <c r="DC582" s="22"/>
      <c r="DD582" s="22"/>
      <c r="DE582" s="22"/>
      <c r="DF582" s="22"/>
      <c r="DG582" s="22"/>
      <c r="DH582" s="22"/>
      <c r="DI582" s="22"/>
      <c r="DJ582" s="22"/>
      <c r="DK582" s="22"/>
      <c r="DL582" s="22"/>
      <c r="DM582" s="22"/>
      <c r="DN582" s="22"/>
      <c r="DO582" s="22"/>
      <c r="DP582" s="22"/>
      <c r="DQ582" s="22"/>
      <c r="DR582" s="22"/>
      <c r="DS582" s="22"/>
      <c r="DT582" s="22"/>
      <c r="DU582" s="22"/>
      <c r="DV582" s="22"/>
      <c r="DW582" s="22"/>
      <c r="DX582" s="22"/>
      <c r="DY582" s="22"/>
      <c r="DZ582" s="22"/>
      <c r="EA582" s="22"/>
      <c r="EB582" s="22"/>
      <c r="EC582" s="22"/>
      <c r="ED582" s="22"/>
      <c r="EE582" s="22"/>
      <c r="EF582" s="22"/>
      <c r="EG582" s="22"/>
      <c r="EH582" s="22"/>
      <c r="EI582" s="22"/>
      <c r="EJ582" s="22"/>
      <c r="EK582" s="22"/>
      <c r="EL582" s="22"/>
      <c r="EM582" s="22"/>
      <c r="EN582" s="22"/>
      <c r="EO582" s="22"/>
      <c r="EP582" s="22"/>
      <c r="EQ582" s="22"/>
      <c r="ER582" s="22"/>
      <c r="ES582" s="22"/>
      <c r="ET582" s="22"/>
      <c r="EU582" s="22"/>
      <c r="EV582" s="22"/>
      <c r="EW582" s="22"/>
      <c r="EX582" s="22"/>
      <c r="EY582" s="22"/>
      <c r="EZ582" s="22"/>
      <c r="FA582" s="22"/>
      <c r="FB582" s="22"/>
      <c r="FC582" s="22"/>
      <c r="FD582" s="22"/>
      <c r="FE582" s="22"/>
      <c r="FF582" s="22"/>
      <c r="FG582" s="22"/>
      <c r="FH582" s="22"/>
      <c r="FI582" s="22"/>
      <c r="FJ582" s="22"/>
      <c r="FK582" s="22"/>
      <c r="FL582" s="22"/>
    </row>
    <row r="583" spans="17:168" ht="21" customHeight="1" x14ac:dyDescent="0.2"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2"/>
      <c r="CX583" s="22"/>
      <c r="CY583" s="22"/>
      <c r="CZ583" s="22"/>
      <c r="DA583" s="22"/>
      <c r="DB583" s="22"/>
      <c r="DC583" s="22"/>
      <c r="DD583" s="22"/>
      <c r="DE583" s="22"/>
      <c r="DF583" s="22"/>
      <c r="DG583" s="22"/>
      <c r="DH583" s="22"/>
      <c r="DI583" s="22"/>
      <c r="DJ583" s="22"/>
      <c r="DK583" s="22"/>
      <c r="DL583" s="22"/>
      <c r="DM583" s="22"/>
      <c r="DN583" s="22"/>
      <c r="DO583" s="22"/>
      <c r="DP583" s="22"/>
      <c r="DQ583" s="22"/>
      <c r="DR583" s="22"/>
      <c r="DS583" s="22"/>
      <c r="DT583" s="22"/>
      <c r="DU583" s="22"/>
      <c r="DV583" s="22"/>
      <c r="DW583" s="22"/>
      <c r="DX583" s="22"/>
      <c r="DY583" s="22"/>
      <c r="DZ583" s="22"/>
      <c r="EA583" s="22"/>
      <c r="EB583" s="22"/>
      <c r="EC583" s="22"/>
      <c r="ED583" s="22"/>
      <c r="EE583" s="22"/>
      <c r="EF583" s="22"/>
      <c r="EG583" s="22"/>
      <c r="EH583" s="22"/>
      <c r="EI583" s="22"/>
      <c r="EJ583" s="22"/>
      <c r="EK583" s="22"/>
      <c r="EL583" s="22"/>
      <c r="EM583" s="22"/>
      <c r="EN583" s="22"/>
      <c r="EO583" s="22"/>
      <c r="EP583" s="22"/>
      <c r="EQ583" s="22"/>
      <c r="ER583" s="22"/>
      <c r="ES583" s="22"/>
      <c r="ET583" s="22"/>
      <c r="EU583" s="22"/>
      <c r="EV583" s="22"/>
      <c r="EW583" s="22"/>
      <c r="EX583" s="22"/>
      <c r="EY583" s="22"/>
      <c r="EZ583" s="22"/>
      <c r="FA583" s="22"/>
      <c r="FB583" s="22"/>
      <c r="FC583" s="22"/>
      <c r="FD583" s="22"/>
      <c r="FE583" s="22"/>
      <c r="FF583" s="22"/>
      <c r="FG583" s="22"/>
      <c r="FH583" s="22"/>
      <c r="FI583" s="22"/>
      <c r="FJ583" s="22"/>
      <c r="FK583" s="22"/>
      <c r="FL583" s="22"/>
    </row>
    <row r="584" spans="17:168" ht="21" customHeight="1" x14ac:dyDescent="0.2"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22"/>
      <c r="DM584" s="22"/>
      <c r="DN584" s="22"/>
      <c r="DO584" s="22"/>
      <c r="DP584" s="22"/>
      <c r="DQ584" s="22"/>
      <c r="DR584" s="22"/>
      <c r="DS584" s="22"/>
      <c r="DT584" s="22"/>
      <c r="DU584" s="22"/>
      <c r="DV584" s="22"/>
      <c r="DW584" s="22"/>
      <c r="DX584" s="22"/>
      <c r="DY584" s="22"/>
      <c r="DZ584" s="22"/>
      <c r="EA584" s="22"/>
      <c r="EB584" s="22"/>
      <c r="EC584" s="22"/>
      <c r="ED584" s="22"/>
      <c r="EE584" s="22"/>
      <c r="EF584" s="22"/>
      <c r="EG584" s="22"/>
      <c r="EH584" s="22"/>
      <c r="EI584" s="22"/>
      <c r="EJ584" s="22"/>
      <c r="EK584" s="22"/>
      <c r="EL584" s="22"/>
      <c r="EM584" s="22"/>
      <c r="EN584" s="22"/>
      <c r="EO584" s="22"/>
      <c r="EP584" s="22"/>
      <c r="EQ584" s="22"/>
      <c r="ER584" s="22"/>
      <c r="ES584" s="22"/>
      <c r="ET584" s="22"/>
      <c r="EU584" s="22"/>
      <c r="EV584" s="22"/>
      <c r="EW584" s="22"/>
      <c r="EX584" s="22"/>
      <c r="EY584" s="22"/>
      <c r="EZ584" s="22"/>
      <c r="FA584" s="22"/>
      <c r="FB584" s="22"/>
      <c r="FC584" s="22"/>
      <c r="FD584" s="22"/>
      <c r="FE584" s="22"/>
      <c r="FF584" s="22"/>
      <c r="FG584" s="22"/>
      <c r="FH584" s="22"/>
      <c r="FI584" s="22"/>
      <c r="FJ584" s="22"/>
      <c r="FK584" s="22"/>
      <c r="FL584" s="22"/>
    </row>
    <row r="585" spans="17:168" ht="21" customHeight="1" x14ac:dyDescent="0.2"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22"/>
      <c r="DW585" s="22"/>
      <c r="DX585" s="22"/>
      <c r="DY585" s="22"/>
      <c r="DZ585" s="22"/>
      <c r="EA585" s="22"/>
      <c r="EB585" s="22"/>
      <c r="EC585" s="22"/>
      <c r="ED585" s="22"/>
      <c r="EE585" s="22"/>
      <c r="EF585" s="22"/>
      <c r="EG585" s="22"/>
      <c r="EH585" s="22"/>
      <c r="EI585" s="22"/>
      <c r="EJ585" s="22"/>
      <c r="EK585" s="22"/>
      <c r="EL585" s="22"/>
      <c r="EM585" s="22"/>
      <c r="EN585" s="22"/>
      <c r="EO585" s="22"/>
      <c r="EP585" s="22"/>
      <c r="EQ585" s="22"/>
      <c r="ER585" s="22"/>
      <c r="ES585" s="22"/>
      <c r="ET585" s="22"/>
      <c r="EU585" s="22"/>
      <c r="EV585" s="22"/>
      <c r="EW585" s="22"/>
      <c r="EX585" s="22"/>
      <c r="EY585" s="22"/>
      <c r="EZ585" s="22"/>
      <c r="FA585" s="22"/>
      <c r="FB585" s="22"/>
      <c r="FC585" s="22"/>
      <c r="FD585" s="22"/>
      <c r="FE585" s="22"/>
      <c r="FF585" s="22"/>
      <c r="FG585" s="22"/>
      <c r="FH585" s="22"/>
      <c r="FI585" s="22"/>
      <c r="FJ585" s="22"/>
      <c r="FK585" s="22"/>
      <c r="FL585" s="22"/>
    </row>
  </sheetData>
  <mergeCells count="3">
    <mergeCell ref="V1:JN32"/>
    <mergeCell ref="A1:P1048576"/>
    <mergeCell ref="Q33:FL585"/>
  </mergeCells>
  <pageMargins left="0.7" right="0.7" top="0.75" bottom="0.75" header="0.3" footer="0.3"/>
  <pageSetup paperSize="9" orientation="portrait" horizontalDpi="0" verticalDpi="0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6C52-C526-EE45-8EE7-1F69F8AC38F6}">
  <dimension ref="A3:H29"/>
  <sheetViews>
    <sheetView workbookViewId="0">
      <selection activeCell="G27" sqref="G27"/>
    </sheetView>
  </sheetViews>
  <sheetFormatPr baseColWidth="10" defaultRowHeight="15" x14ac:dyDescent="0.2"/>
  <cols>
    <col min="1" max="1" width="40.33203125" bestFit="1" customWidth="1"/>
    <col min="2" max="2" width="24.5" style="5" bestFit="1" customWidth="1"/>
    <col min="4" max="4" width="40.33203125" bestFit="1" customWidth="1"/>
    <col min="5" max="5" width="24.83203125" style="5" bestFit="1" customWidth="1"/>
    <col min="7" max="7" width="40.33203125" bestFit="1" customWidth="1"/>
    <col min="8" max="8" width="24.83203125" style="5" bestFit="1" customWidth="1"/>
  </cols>
  <sheetData>
    <row r="3" spans="1:8" x14ac:dyDescent="0.2">
      <c r="A3" s="1" t="s">
        <v>122</v>
      </c>
      <c r="B3" s="3" t="s">
        <v>125</v>
      </c>
      <c r="D3" s="1" t="s">
        <v>122</v>
      </c>
      <c r="E3" s="3" t="s">
        <v>126</v>
      </c>
      <c r="G3" s="1" t="s">
        <v>122</v>
      </c>
      <c r="H3" s="3" t="s">
        <v>127</v>
      </c>
    </row>
    <row r="4" spans="1:8" x14ac:dyDescent="0.2">
      <c r="A4" s="2" t="s">
        <v>81</v>
      </c>
      <c r="B4" s="3">
        <v>37600000</v>
      </c>
      <c r="D4" s="2" t="s">
        <v>81</v>
      </c>
      <c r="E4" s="3">
        <v>31845287102</v>
      </c>
      <c r="G4" s="2" t="s">
        <v>81</v>
      </c>
      <c r="H4" s="3">
        <v>1139</v>
      </c>
    </row>
    <row r="5" spans="1:8" x14ac:dyDescent="0.2">
      <c r="A5" s="2" t="s">
        <v>73</v>
      </c>
      <c r="B5" s="3">
        <v>39400000</v>
      </c>
      <c r="D5" s="2" t="s">
        <v>73</v>
      </c>
      <c r="E5" s="3">
        <v>14391209548</v>
      </c>
      <c r="G5" s="2" t="s">
        <v>73</v>
      </c>
      <c r="H5" s="3">
        <v>582</v>
      </c>
    </row>
    <row r="6" spans="1:8" x14ac:dyDescent="0.2">
      <c r="A6" s="2" t="s">
        <v>68</v>
      </c>
      <c r="B6" s="3">
        <v>41700000</v>
      </c>
      <c r="D6" s="2" t="s">
        <v>68</v>
      </c>
      <c r="E6" s="3">
        <v>11358287657</v>
      </c>
      <c r="G6" s="2" t="s">
        <v>68</v>
      </c>
      <c r="H6" s="3">
        <v>302</v>
      </c>
    </row>
    <row r="7" spans="1:8" x14ac:dyDescent="0.2">
      <c r="A7" s="2" t="s">
        <v>33</v>
      </c>
      <c r="B7" s="3">
        <v>65600000</v>
      </c>
      <c r="D7" s="2" t="s">
        <v>33</v>
      </c>
      <c r="E7" s="3">
        <v>15827521495</v>
      </c>
      <c r="G7" s="2" t="s">
        <v>33</v>
      </c>
      <c r="H7" s="3">
        <v>1686</v>
      </c>
    </row>
    <row r="8" spans="1:8" x14ac:dyDescent="0.2">
      <c r="A8" s="2" t="s">
        <v>28</v>
      </c>
      <c r="B8" s="3">
        <v>73600000</v>
      </c>
      <c r="D8" s="2" t="s">
        <v>28</v>
      </c>
      <c r="E8" s="3">
        <v>23351994944</v>
      </c>
      <c r="G8" s="2" t="s">
        <v>28</v>
      </c>
      <c r="H8" s="3">
        <v>394</v>
      </c>
    </row>
    <row r="9" spans="1:8" x14ac:dyDescent="0.2">
      <c r="A9" s="2" t="s">
        <v>32</v>
      </c>
      <c r="B9" s="3">
        <v>65600000</v>
      </c>
      <c r="D9" s="2" t="s">
        <v>32</v>
      </c>
      <c r="E9" s="3">
        <v>36145092618</v>
      </c>
      <c r="G9" s="2" t="s">
        <v>32</v>
      </c>
      <c r="H9" s="3">
        <v>2252</v>
      </c>
    </row>
    <row r="10" spans="1:8" x14ac:dyDescent="0.2">
      <c r="A10" s="2" t="s">
        <v>40</v>
      </c>
      <c r="B10" s="3">
        <v>55800000</v>
      </c>
      <c r="D10" s="2" t="s">
        <v>40</v>
      </c>
      <c r="E10" s="3">
        <v>37609551674</v>
      </c>
      <c r="G10" s="2" t="s">
        <v>40</v>
      </c>
      <c r="H10" s="3">
        <v>474</v>
      </c>
    </row>
    <row r="11" spans="1:8" x14ac:dyDescent="0.2">
      <c r="A11" s="2" t="s">
        <v>89</v>
      </c>
      <c r="B11" s="3">
        <v>36200000</v>
      </c>
      <c r="D11" s="2" t="s">
        <v>89</v>
      </c>
      <c r="E11" s="3">
        <v>19516597967</v>
      </c>
      <c r="G11" s="2" t="s">
        <v>89</v>
      </c>
      <c r="H11" s="3">
        <v>409</v>
      </c>
    </row>
    <row r="12" spans="1:8" x14ac:dyDescent="0.2">
      <c r="A12" s="2" t="s">
        <v>52</v>
      </c>
      <c r="B12" s="3">
        <v>49300000</v>
      </c>
      <c r="D12" s="2" t="s">
        <v>52</v>
      </c>
      <c r="E12" s="3">
        <v>47232834583</v>
      </c>
      <c r="G12" s="2" t="s">
        <v>52</v>
      </c>
      <c r="H12" s="3">
        <v>1222</v>
      </c>
    </row>
    <row r="13" spans="1:8" x14ac:dyDescent="0.2">
      <c r="A13" s="2" t="s">
        <v>59</v>
      </c>
      <c r="B13" s="3">
        <v>44800000</v>
      </c>
      <c r="D13" s="2" t="s">
        <v>59</v>
      </c>
      <c r="E13" s="3">
        <v>9834587080</v>
      </c>
      <c r="G13" s="2" t="s">
        <v>59</v>
      </c>
      <c r="H13" s="3">
        <v>541</v>
      </c>
    </row>
    <row r="14" spans="1:8" x14ac:dyDescent="0.2">
      <c r="A14" s="2" t="s">
        <v>29</v>
      </c>
      <c r="B14" s="3">
        <v>68800000</v>
      </c>
      <c r="D14" s="2" t="s">
        <v>29</v>
      </c>
      <c r="E14" s="3">
        <v>16271446682</v>
      </c>
      <c r="G14" s="2" t="s">
        <v>29</v>
      </c>
      <c r="H14" s="3">
        <v>3050</v>
      </c>
    </row>
    <row r="15" spans="1:8" x14ac:dyDescent="0.2">
      <c r="A15" s="2" t="s">
        <v>65</v>
      </c>
      <c r="B15" s="3">
        <v>43200000</v>
      </c>
      <c r="D15" s="2" t="s">
        <v>65</v>
      </c>
      <c r="E15" s="3">
        <v>24014102724</v>
      </c>
      <c r="G15" s="2" t="s">
        <v>65</v>
      </c>
      <c r="H15" s="3">
        <v>462</v>
      </c>
    </row>
    <row r="16" spans="1:8" x14ac:dyDescent="0.2">
      <c r="A16" s="2" t="s">
        <v>56</v>
      </c>
      <c r="B16" s="3">
        <v>45500000</v>
      </c>
      <c r="D16" s="2" t="s">
        <v>56</v>
      </c>
      <c r="E16" s="3">
        <v>13400179485</v>
      </c>
      <c r="G16" s="2" t="s">
        <v>56</v>
      </c>
      <c r="H16" s="3">
        <v>1918</v>
      </c>
    </row>
    <row r="17" spans="1:8" x14ac:dyDescent="0.2">
      <c r="A17" s="2" t="s">
        <v>19</v>
      </c>
      <c r="B17" s="3">
        <v>93800000</v>
      </c>
      <c r="D17" s="2" t="s">
        <v>19</v>
      </c>
      <c r="E17" s="3">
        <v>73296417664</v>
      </c>
      <c r="G17" s="2" t="s">
        <v>19</v>
      </c>
      <c r="H17" s="3">
        <v>977</v>
      </c>
    </row>
    <row r="18" spans="1:8" x14ac:dyDescent="0.2">
      <c r="A18" s="2" t="s">
        <v>21</v>
      </c>
      <c r="B18" s="3">
        <v>91000000</v>
      </c>
      <c r="D18" s="2" t="s">
        <v>21</v>
      </c>
      <c r="E18" s="3">
        <v>74204846514</v>
      </c>
      <c r="G18" s="2" t="s">
        <v>21</v>
      </c>
      <c r="H18" s="3">
        <v>670</v>
      </c>
    </row>
    <row r="19" spans="1:8" x14ac:dyDescent="0.2">
      <c r="A19" s="2" t="s">
        <v>77</v>
      </c>
      <c r="B19" s="3">
        <v>38600000</v>
      </c>
      <c r="D19" s="2" t="s">
        <v>77</v>
      </c>
      <c r="E19" s="3">
        <v>35945824996</v>
      </c>
      <c r="G19" s="2" t="s">
        <v>77</v>
      </c>
      <c r="H19" s="3">
        <v>1728</v>
      </c>
    </row>
    <row r="20" spans="1:8" x14ac:dyDescent="0.2">
      <c r="A20" s="2" t="s">
        <v>53</v>
      </c>
      <c r="B20" s="3">
        <v>48900000</v>
      </c>
      <c r="D20" s="2" t="s">
        <v>53</v>
      </c>
      <c r="E20" s="3">
        <v>28034396603</v>
      </c>
      <c r="G20" s="2" t="s">
        <v>53</v>
      </c>
      <c r="H20" s="3">
        <v>505</v>
      </c>
    </row>
    <row r="21" spans="1:8" x14ac:dyDescent="0.2">
      <c r="A21" s="2" t="s">
        <v>83</v>
      </c>
      <c r="B21" s="3">
        <v>37100000</v>
      </c>
      <c r="D21" s="2" t="s">
        <v>83</v>
      </c>
      <c r="E21" s="3">
        <v>19721474289</v>
      </c>
      <c r="G21" s="2" t="s">
        <v>83</v>
      </c>
      <c r="H21" s="3">
        <v>1781</v>
      </c>
    </row>
    <row r="22" spans="1:8" x14ac:dyDescent="0.2">
      <c r="A22" s="2" t="s">
        <v>112</v>
      </c>
      <c r="B22" s="3">
        <v>32600000</v>
      </c>
      <c r="D22" s="2" t="s">
        <v>112</v>
      </c>
      <c r="E22" s="3">
        <v>18011837263</v>
      </c>
      <c r="G22" s="2" t="s">
        <v>112</v>
      </c>
      <c r="H22" s="3">
        <v>5129</v>
      </c>
    </row>
    <row r="23" spans="1:8" x14ac:dyDescent="0.2">
      <c r="A23" s="2" t="s">
        <v>41</v>
      </c>
      <c r="B23" s="3">
        <v>55100000</v>
      </c>
      <c r="D23" s="2" t="s">
        <v>41</v>
      </c>
      <c r="E23" s="3">
        <v>12967930243</v>
      </c>
      <c r="G23" s="2" t="s">
        <v>41</v>
      </c>
      <c r="H23" s="3">
        <v>393</v>
      </c>
    </row>
    <row r="24" spans="1:8" x14ac:dyDescent="0.2">
      <c r="A24" s="2" t="s">
        <v>17</v>
      </c>
      <c r="B24" s="3">
        <v>93900000</v>
      </c>
      <c r="D24" s="2" t="s">
        <v>17</v>
      </c>
      <c r="E24" s="3">
        <v>15417304461</v>
      </c>
      <c r="G24" s="2" t="s">
        <v>17</v>
      </c>
      <c r="H24" s="3">
        <v>721</v>
      </c>
    </row>
    <row r="25" spans="1:8" x14ac:dyDescent="0.2">
      <c r="A25" s="2" t="s">
        <v>38</v>
      </c>
      <c r="B25" s="3">
        <v>57000000</v>
      </c>
      <c r="D25" s="2" t="s">
        <v>38</v>
      </c>
      <c r="E25" s="3">
        <v>30097233928</v>
      </c>
      <c r="G25" s="2" t="s">
        <v>38</v>
      </c>
      <c r="H25" s="3">
        <v>2227</v>
      </c>
    </row>
    <row r="26" spans="1:8" x14ac:dyDescent="0.2">
      <c r="A26" s="2" t="s">
        <v>98</v>
      </c>
      <c r="B26" s="3">
        <v>35100000</v>
      </c>
      <c r="D26" s="2" t="s">
        <v>98</v>
      </c>
      <c r="E26" s="3">
        <v>18171683239</v>
      </c>
      <c r="G26" s="2" t="s">
        <v>98</v>
      </c>
      <c r="H26" s="3">
        <v>795</v>
      </c>
    </row>
    <row r="27" spans="1:8" x14ac:dyDescent="0.2">
      <c r="A27" s="2" t="s">
        <v>96</v>
      </c>
      <c r="B27" s="3">
        <v>35300000</v>
      </c>
      <c r="D27" s="2" t="s">
        <v>96</v>
      </c>
      <c r="E27" s="3">
        <v>38339684179</v>
      </c>
      <c r="G27" s="2" t="s">
        <v>96</v>
      </c>
      <c r="H27" s="3">
        <v>765</v>
      </c>
    </row>
    <row r="28" spans="1:8" x14ac:dyDescent="0.2">
      <c r="A28" s="2" t="s">
        <v>88</v>
      </c>
      <c r="B28" s="3">
        <v>36300000</v>
      </c>
      <c r="D28" s="2" t="s">
        <v>88</v>
      </c>
      <c r="E28" s="3">
        <v>16096496089</v>
      </c>
      <c r="G28" s="2" t="s">
        <v>88</v>
      </c>
      <c r="H28" s="3">
        <v>2875</v>
      </c>
    </row>
    <row r="29" spans="1:8" x14ac:dyDescent="0.2">
      <c r="A29" s="2" t="s">
        <v>123</v>
      </c>
      <c r="B29" s="3">
        <v>1321800000</v>
      </c>
      <c r="D29" s="2" t="s">
        <v>123</v>
      </c>
      <c r="E29" s="3">
        <v>681103823027</v>
      </c>
      <c r="G29" s="2" t="s">
        <v>123</v>
      </c>
      <c r="H29" s="3">
        <v>32997</v>
      </c>
    </row>
  </sheetData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4F5A-BB39-CD4B-AE0A-ADC425301AB1}">
  <dimension ref="A1:J26"/>
  <sheetViews>
    <sheetView zoomScale="125" zoomScaleNormal="200" workbookViewId="0">
      <selection activeCell="C32" sqref="C32"/>
    </sheetView>
  </sheetViews>
  <sheetFormatPr baseColWidth="10" defaultRowHeight="15" x14ac:dyDescent="0.2"/>
  <cols>
    <col min="2" max="2" width="41.83203125" customWidth="1"/>
    <col min="3" max="3" width="26.1640625" customWidth="1"/>
    <col min="4" max="4" width="20.1640625" customWidth="1"/>
    <col min="5" max="5" width="14.33203125" customWidth="1"/>
    <col min="6" max="6" width="18.1640625" customWidth="1"/>
    <col min="8" max="8" width="13.33203125" bestFit="1" customWidth="1"/>
    <col min="9" max="9" width="16.1640625" bestFit="1" customWidth="1"/>
    <col min="10" max="10" width="26" bestFit="1" customWidth="1"/>
    <col min="11" max="13" width="25.1640625" bestFit="1" customWidth="1"/>
    <col min="14" max="14" width="20.6640625" bestFit="1" customWidth="1"/>
  </cols>
  <sheetData>
    <row r="1" spans="1:10" ht="16" thickBot="1" x14ac:dyDescent="0.25">
      <c r="A1" s="19">
        <v>1</v>
      </c>
      <c r="B1" s="19" t="s">
        <v>17</v>
      </c>
      <c r="C1" s="19">
        <v>93900000</v>
      </c>
      <c r="D1" s="19">
        <v>15417304461</v>
      </c>
      <c r="E1" s="19">
        <v>721</v>
      </c>
      <c r="F1" s="19" t="s">
        <v>18</v>
      </c>
      <c r="G1" s="21">
        <v>41094</v>
      </c>
      <c r="H1" s="5">
        <f>D1/E1</f>
        <v>21383223.940360609</v>
      </c>
      <c r="I1" s="5">
        <f>D1/C1</f>
        <v>164.18854591054313</v>
      </c>
      <c r="J1" s="6">
        <f>D1/C1/E1</f>
        <v>0.22772336464707785</v>
      </c>
    </row>
    <row r="2" spans="1:10" x14ac:dyDescent="0.2">
      <c r="A2" s="9">
        <v>9</v>
      </c>
      <c r="B2" s="9" t="s">
        <v>40</v>
      </c>
      <c r="C2" s="9">
        <v>55800000</v>
      </c>
      <c r="D2" s="9">
        <v>37609551674</v>
      </c>
      <c r="E2" s="9">
        <v>474</v>
      </c>
      <c r="F2" s="9" t="s">
        <v>12</v>
      </c>
      <c r="G2" s="10">
        <v>41460</v>
      </c>
      <c r="H2" s="5">
        <f>D2/E2</f>
        <v>79345045.725738391</v>
      </c>
      <c r="I2" s="5">
        <f>D2/C2</f>
        <v>674.00630240143369</v>
      </c>
      <c r="J2" s="6">
        <f>D2/C2/E2</f>
        <v>1.4219542244755985</v>
      </c>
    </row>
    <row r="3" spans="1:10" x14ac:dyDescent="0.2">
      <c r="A3" s="9">
        <v>23</v>
      </c>
      <c r="B3" s="9" t="s">
        <v>96</v>
      </c>
      <c r="C3" s="9">
        <v>35300000</v>
      </c>
      <c r="D3" s="9">
        <v>38339684179</v>
      </c>
      <c r="E3" s="9">
        <v>765</v>
      </c>
      <c r="F3" s="9" t="s">
        <v>18</v>
      </c>
      <c r="G3" s="10">
        <v>42559</v>
      </c>
      <c r="H3" s="5">
        <f>D3/E3</f>
        <v>50117234.220915034</v>
      </c>
      <c r="I3" s="5">
        <f>D3/C3</f>
        <v>1086.1100333994334</v>
      </c>
      <c r="J3" s="6">
        <f>D3/C3/E3</f>
        <v>1.4197516776463182</v>
      </c>
    </row>
    <row r="4" spans="1:10" x14ac:dyDescent="0.2">
      <c r="A4" s="9">
        <v>22</v>
      </c>
      <c r="B4" s="9" t="s">
        <v>89</v>
      </c>
      <c r="C4" s="9">
        <v>36200000</v>
      </c>
      <c r="D4" s="9">
        <v>19516597967</v>
      </c>
      <c r="E4" s="9">
        <v>409</v>
      </c>
      <c r="F4" s="9" t="s">
        <v>8</v>
      </c>
      <c r="G4" s="10">
        <v>40727</v>
      </c>
      <c r="H4" s="5">
        <f>D4/E4</f>
        <v>47717843.440097801</v>
      </c>
      <c r="I4" s="5">
        <f>D4/C4</f>
        <v>539.13254052486184</v>
      </c>
      <c r="J4" s="6">
        <f>D4/C4/E4</f>
        <v>1.3181724707209337</v>
      </c>
    </row>
    <row r="5" spans="1:10" x14ac:dyDescent="0.2">
      <c r="A5" s="9">
        <v>3</v>
      </c>
      <c r="B5" s="9" t="s">
        <v>21</v>
      </c>
      <c r="C5" s="9">
        <v>91000000</v>
      </c>
      <c r="D5" s="9">
        <v>74204846514</v>
      </c>
      <c r="E5" s="9">
        <v>670</v>
      </c>
      <c r="F5" s="9" t="s">
        <v>20</v>
      </c>
      <c r="G5" s="10">
        <v>42559</v>
      </c>
      <c r="H5" s="5">
        <f>D5/E5</f>
        <v>110753502.25970149</v>
      </c>
      <c r="I5" s="5">
        <f>D5/C5</f>
        <v>815.43787378021977</v>
      </c>
      <c r="J5" s="6">
        <f>D5/C5/E5</f>
        <v>1.2170714534033131</v>
      </c>
    </row>
    <row r="6" spans="1:10" x14ac:dyDescent="0.2">
      <c r="A6" s="9">
        <v>15</v>
      </c>
      <c r="B6" s="9" t="s">
        <v>65</v>
      </c>
      <c r="C6" s="9">
        <v>43200000</v>
      </c>
      <c r="D6" s="9">
        <v>24014102724</v>
      </c>
      <c r="E6" s="9">
        <v>462</v>
      </c>
      <c r="F6" s="9" t="s">
        <v>12</v>
      </c>
      <c r="G6" s="10">
        <v>41826</v>
      </c>
      <c r="H6" s="5">
        <f>D6/E6</f>
        <v>51978577.324675322</v>
      </c>
      <c r="I6" s="5">
        <f>D6/C6</f>
        <v>555.88200749999999</v>
      </c>
      <c r="J6" s="6">
        <f>D6/C6/E6</f>
        <v>1.2032078084415585</v>
      </c>
    </row>
    <row r="7" spans="1:10" x14ac:dyDescent="0.2">
      <c r="A7" s="9">
        <v>12</v>
      </c>
      <c r="B7" s="9" t="s">
        <v>53</v>
      </c>
      <c r="C7" s="9">
        <v>48900000</v>
      </c>
      <c r="D7" s="9">
        <v>28034396603</v>
      </c>
      <c r="E7" s="9">
        <v>505</v>
      </c>
      <c r="F7" s="9" t="s">
        <v>8</v>
      </c>
      <c r="G7" s="10">
        <v>41826</v>
      </c>
      <c r="H7" s="5">
        <f>D7/E7</f>
        <v>55513656.639603958</v>
      </c>
      <c r="I7" s="5">
        <f>D7/C7</f>
        <v>573.30054402862982</v>
      </c>
      <c r="J7" s="6">
        <f>D7/C7/E7</f>
        <v>1.1352486020368908</v>
      </c>
    </row>
    <row r="8" spans="1:10" x14ac:dyDescent="0.2">
      <c r="A8" s="9">
        <v>16</v>
      </c>
      <c r="B8" s="9" t="s">
        <v>68</v>
      </c>
      <c r="C8" s="9">
        <v>41700000</v>
      </c>
      <c r="D8" s="9">
        <v>11358287657</v>
      </c>
      <c r="E8" s="9">
        <v>302</v>
      </c>
      <c r="F8" s="9" t="s">
        <v>8</v>
      </c>
      <c r="G8" s="10">
        <v>41094</v>
      </c>
      <c r="H8" s="5">
        <f>D8/E8</f>
        <v>37610224.029801324</v>
      </c>
      <c r="I8" s="5">
        <f>D8/C8</f>
        <v>272.38099896882494</v>
      </c>
      <c r="J8" s="6">
        <f>D8/C8/E8</f>
        <v>0.90192383764511574</v>
      </c>
    </row>
    <row r="9" spans="1:10" x14ac:dyDescent="0.2">
      <c r="A9" s="9">
        <v>4</v>
      </c>
      <c r="B9" s="9" t="s">
        <v>28</v>
      </c>
      <c r="C9" s="9">
        <v>73600000</v>
      </c>
      <c r="D9" s="9">
        <v>23351994944</v>
      </c>
      <c r="E9" s="9">
        <v>394</v>
      </c>
      <c r="F9" s="9" t="s">
        <v>20</v>
      </c>
      <c r="G9" s="10">
        <v>42559</v>
      </c>
      <c r="H9" s="5">
        <f>D9/E9</f>
        <v>59269022.700507611</v>
      </c>
      <c r="I9" s="5">
        <f>D9/C9</f>
        <v>317.28253999999998</v>
      </c>
      <c r="J9" s="6">
        <f>D9/C9/E9</f>
        <v>0.80528563451776647</v>
      </c>
    </row>
    <row r="10" spans="1:10" x14ac:dyDescent="0.2">
      <c r="A10" s="9">
        <v>2</v>
      </c>
      <c r="B10" s="9" t="s">
        <v>19</v>
      </c>
      <c r="C10" s="9">
        <v>93800000</v>
      </c>
      <c r="D10" s="9">
        <v>73296417664</v>
      </c>
      <c r="E10" s="9">
        <v>977</v>
      </c>
      <c r="F10" s="9" t="s">
        <v>20</v>
      </c>
      <c r="G10" s="10">
        <v>42192</v>
      </c>
      <c r="H10" s="5">
        <f>D10/E10</f>
        <v>75021921.866939604</v>
      </c>
      <c r="I10" s="5">
        <f>D10/C10</f>
        <v>781.41170217484012</v>
      </c>
      <c r="J10" s="6">
        <f>D10/C10/E10</f>
        <v>0.7998072693703584</v>
      </c>
    </row>
    <row r="11" spans="1:10" x14ac:dyDescent="0.2">
      <c r="A11" s="9">
        <v>11</v>
      </c>
      <c r="B11" s="9" t="s">
        <v>52</v>
      </c>
      <c r="C11" s="9">
        <v>49300000</v>
      </c>
      <c r="D11" s="9">
        <v>47232834583</v>
      </c>
      <c r="E11" s="9">
        <v>1222</v>
      </c>
      <c r="F11" s="9" t="s">
        <v>8</v>
      </c>
      <c r="G11" s="10">
        <v>40727</v>
      </c>
      <c r="H11" s="5">
        <f>D11/E11</f>
        <v>38652074.126841247</v>
      </c>
      <c r="I11" s="5">
        <f>D11/C11</f>
        <v>958.06966699797158</v>
      </c>
      <c r="J11" s="6">
        <f>D11/C11/E11</f>
        <v>0.78401773076757086</v>
      </c>
    </row>
    <row r="12" spans="1:10" x14ac:dyDescent="0.2">
      <c r="A12" s="9">
        <v>19</v>
      </c>
      <c r="B12" s="9" t="s">
        <v>81</v>
      </c>
      <c r="C12" s="9">
        <v>37600000</v>
      </c>
      <c r="D12" s="9">
        <v>31845287102</v>
      </c>
      <c r="E12" s="9">
        <v>1139</v>
      </c>
      <c r="F12" s="9" t="s">
        <v>10</v>
      </c>
      <c r="G12" s="10">
        <v>40727</v>
      </c>
      <c r="H12" s="5">
        <f>D12/E12</f>
        <v>27958987.798068482</v>
      </c>
      <c r="I12" s="5">
        <f>D12/C12</f>
        <v>846.94912505319144</v>
      </c>
      <c r="J12" s="6">
        <f>D12/C12/E12</f>
        <v>0.74359010101245959</v>
      </c>
    </row>
    <row r="13" spans="1:10" x14ac:dyDescent="0.2">
      <c r="A13" s="9">
        <v>24</v>
      </c>
      <c r="B13" s="9" t="s">
        <v>98</v>
      </c>
      <c r="C13" s="9">
        <v>35100000</v>
      </c>
      <c r="D13" s="9">
        <v>18171683239</v>
      </c>
      <c r="E13" s="9">
        <v>795</v>
      </c>
      <c r="F13" s="9" t="s">
        <v>20</v>
      </c>
      <c r="G13" s="10">
        <v>42192</v>
      </c>
      <c r="H13" s="5">
        <f>D13/E13</f>
        <v>22857463.193710692</v>
      </c>
      <c r="I13" s="5">
        <f>D13/C13</f>
        <v>517.71177319088315</v>
      </c>
      <c r="J13" s="6">
        <f>D13/C13/E13</f>
        <v>0.65120977759859511</v>
      </c>
    </row>
    <row r="14" spans="1:10" x14ac:dyDescent="0.2">
      <c r="A14" s="9">
        <v>17</v>
      </c>
      <c r="B14" s="9" t="s">
        <v>73</v>
      </c>
      <c r="C14" s="9">
        <v>39400000</v>
      </c>
      <c r="D14" s="9">
        <v>14391209548</v>
      </c>
      <c r="E14" s="9">
        <v>582</v>
      </c>
      <c r="F14" s="9" t="s">
        <v>16</v>
      </c>
      <c r="G14" s="10">
        <v>41826</v>
      </c>
      <c r="H14" s="5">
        <f>D14/E14</f>
        <v>24727164.171821307</v>
      </c>
      <c r="I14" s="5">
        <f>D14/C14</f>
        <v>365.25912558375637</v>
      </c>
      <c r="J14" s="6">
        <f>D14/C14/E14</f>
        <v>0.62759299928480472</v>
      </c>
    </row>
    <row r="15" spans="1:10" x14ac:dyDescent="0.2">
      <c r="A15" s="9">
        <v>10</v>
      </c>
      <c r="B15" s="9" t="s">
        <v>41</v>
      </c>
      <c r="C15" s="9">
        <v>55100000</v>
      </c>
      <c r="D15" s="9">
        <v>12967930243</v>
      </c>
      <c r="E15" s="9">
        <v>393</v>
      </c>
      <c r="F15" s="9" t="s">
        <v>18</v>
      </c>
      <c r="G15" s="10">
        <v>42192</v>
      </c>
      <c r="H15" s="5">
        <f>D15/E15</f>
        <v>32997277.972010177</v>
      </c>
      <c r="I15" s="5">
        <f>D15/C15</f>
        <v>235.35263598911069</v>
      </c>
      <c r="J15" s="6">
        <f>D15/C15/E15</f>
        <v>0.59886166918348782</v>
      </c>
    </row>
    <row r="16" spans="1:10" x14ac:dyDescent="0.2">
      <c r="A16" s="9">
        <v>18</v>
      </c>
      <c r="B16" s="9" t="s">
        <v>77</v>
      </c>
      <c r="C16" s="9">
        <v>38600000</v>
      </c>
      <c r="D16" s="9">
        <v>35945824996</v>
      </c>
      <c r="E16" s="9">
        <v>1728</v>
      </c>
      <c r="F16" s="9" t="s">
        <v>12</v>
      </c>
      <c r="G16" s="10">
        <v>40727</v>
      </c>
      <c r="H16" s="5">
        <f>D16/E16</f>
        <v>20801982.057870369</v>
      </c>
      <c r="I16" s="5">
        <f>D16/C16</f>
        <v>931.2389895336787</v>
      </c>
      <c r="J16" s="6">
        <f>D16/C16/E16</f>
        <v>0.53891145227643444</v>
      </c>
    </row>
    <row r="17" spans="1:10" x14ac:dyDescent="0.2">
      <c r="A17" s="9">
        <v>14</v>
      </c>
      <c r="B17" s="9" t="s">
        <v>59</v>
      </c>
      <c r="C17" s="9">
        <v>44800000</v>
      </c>
      <c r="D17" s="9">
        <v>9834587080</v>
      </c>
      <c r="E17" s="9">
        <v>541</v>
      </c>
      <c r="F17" s="9" t="s">
        <v>16</v>
      </c>
      <c r="G17" s="10">
        <v>40727</v>
      </c>
      <c r="H17" s="5">
        <f>D17/E17</f>
        <v>18178534.343807764</v>
      </c>
      <c r="I17" s="5">
        <f>D17/C17</f>
        <v>219.52203303571429</v>
      </c>
      <c r="J17" s="6">
        <f>D17/C17/E17</f>
        <v>0.40577085588856615</v>
      </c>
    </row>
    <row r="18" spans="1:10" x14ac:dyDescent="0.2">
      <c r="A18" s="9">
        <v>20</v>
      </c>
      <c r="B18" s="9" t="s">
        <v>83</v>
      </c>
      <c r="C18" s="9">
        <v>37100000</v>
      </c>
      <c r="D18" s="9">
        <v>19721474289</v>
      </c>
      <c r="E18" s="9">
        <v>1781</v>
      </c>
      <c r="F18" s="9" t="s">
        <v>20</v>
      </c>
      <c r="G18" s="10">
        <v>41826</v>
      </c>
      <c r="H18" s="5">
        <f>D18/E18</f>
        <v>11073259.005614823</v>
      </c>
      <c r="I18" s="5">
        <f>D18/C18</f>
        <v>531.57612638814021</v>
      </c>
      <c r="J18" s="6">
        <f>D18/C18/E18</f>
        <v>0.29847059314325669</v>
      </c>
    </row>
    <row r="19" spans="1:10" x14ac:dyDescent="0.2">
      <c r="A19" s="9">
        <v>7</v>
      </c>
      <c r="B19" s="9" t="s">
        <v>32</v>
      </c>
      <c r="C19" s="9">
        <v>65600000</v>
      </c>
      <c r="D19" s="9">
        <v>36145092618</v>
      </c>
      <c r="E19" s="9">
        <v>2252</v>
      </c>
      <c r="F19" s="9" t="s">
        <v>8</v>
      </c>
      <c r="G19" s="10">
        <v>41094</v>
      </c>
      <c r="H19" s="5">
        <f>D19/E19</f>
        <v>16050218.746891651</v>
      </c>
      <c r="I19" s="5">
        <f>D19/C19</f>
        <v>550.9922655182927</v>
      </c>
      <c r="J19" s="6">
        <f>D19/C19/E19</f>
        <v>0.24466796870261664</v>
      </c>
    </row>
    <row r="20" spans="1:10" x14ac:dyDescent="0.2">
      <c r="A20" s="9">
        <v>8</v>
      </c>
      <c r="B20" s="9" t="s">
        <v>38</v>
      </c>
      <c r="C20" s="9">
        <v>57000000</v>
      </c>
      <c r="D20" s="9">
        <v>30097233928</v>
      </c>
      <c r="E20" s="9">
        <v>2227</v>
      </c>
      <c r="F20" s="9" t="s">
        <v>12</v>
      </c>
      <c r="G20" s="10">
        <v>40727</v>
      </c>
      <c r="H20" s="5">
        <f>D20/E20</f>
        <v>13514698.66546924</v>
      </c>
      <c r="I20" s="5">
        <f>D20/C20</f>
        <v>528.02164785964908</v>
      </c>
      <c r="J20" s="6">
        <f>D20/C20/E20</f>
        <v>0.23709997658717966</v>
      </c>
    </row>
    <row r="21" spans="1:10" x14ac:dyDescent="0.2">
      <c r="A21" s="9">
        <v>21</v>
      </c>
      <c r="B21" s="9" t="s">
        <v>88</v>
      </c>
      <c r="C21" s="9">
        <v>36300000</v>
      </c>
      <c r="D21" s="9">
        <v>16096496089</v>
      </c>
      <c r="E21" s="9">
        <v>2875</v>
      </c>
      <c r="F21" s="9" t="s">
        <v>18</v>
      </c>
      <c r="G21" s="10">
        <v>42559</v>
      </c>
      <c r="H21" s="5">
        <f>D21/E21</f>
        <v>5598781.2483478263</v>
      </c>
      <c r="I21" s="5">
        <f>D21/C21</f>
        <v>443.42964432506886</v>
      </c>
      <c r="J21" s="6">
        <f>D21/C21/E21</f>
        <v>0.15423639802611092</v>
      </c>
    </row>
    <row r="22" spans="1:10" x14ac:dyDescent="0.2">
      <c r="A22" s="9">
        <v>13</v>
      </c>
      <c r="B22" s="9" t="s">
        <v>56</v>
      </c>
      <c r="C22" s="9">
        <v>45500000</v>
      </c>
      <c r="D22" s="9">
        <v>13400179485</v>
      </c>
      <c r="E22" s="9">
        <v>1918</v>
      </c>
      <c r="F22" s="9" t="s">
        <v>16</v>
      </c>
      <c r="G22" s="10">
        <v>41460</v>
      </c>
      <c r="H22" s="5">
        <f>D22/E22</f>
        <v>6986537.7919708025</v>
      </c>
      <c r="I22" s="5">
        <f>D22/C22</f>
        <v>294.5094392307692</v>
      </c>
      <c r="J22" s="6">
        <f>D22/C22/E22</f>
        <v>0.15355028114221544</v>
      </c>
    </row>
    <row r="23" spans="1:10" x14ac:dyDescent="0.2">
      <c r="A23" s="9">
        <v>6</v>
      </c>
      <c r="B23" s="9" t="s">
        <v>33</v>
      </c>
      <c r="C23" s="9">
        <v>65600000</v>
      </c>
      <c r="D23" s="9">
        <v>15827521495</v>
      </c>
      <c r="E23" s="9">
        <v>1686</v>
      </c>
      <c r="F23" s="9" t="s">
        <v>8</v>
      </c>
      <c r="G23" s="10">
        <v>41094</v>
      </c>
      <c r="H23" s="5">
        <f>D23/E23</f>
        <v>9387616.545077106</v>
      </c>
      <c r="I23" s="5">
        <f>D23/C23</f>
        <v>241.27319352134145</v>
      </c>
      <c r="J23" s="6">
        <f>D23/C23/E23</f>
        <v>0.14310391074812662</v>
      </c>
    </row>
    <row r="24" spans="1:10" x14ac:dyDescent="0.2">
      <c r="A24" s="9">
        <v>25</v>
      </c>
      <c r="B24" s="9" t="s">
        <v>112</v>
      </c>
      <c r="C24" s="9">
        <v>32600000</v>
      </c>
      <c r="D24" s="9">
        <v>18011837263</v>
      </c>
      <c r="E24" s="9">
        <v>5129</v>
      </c>
      <c r="F24" s="9" t="s">
        <v>16</v>
      </c>
      <c r="G24" s="10">
        <v>41094</v>
      </c>
      <c r="H24" s="5">
        <f>D24/E24</f>
        <v>3511763.9428738547</v>
      </c>
      <c r="I24" s="5">
        <f>D24/C24</f>
        <v>552.51034549079759</v>
      </c>
      <c r="J24" s="6">
        <f>D24/C24/E24</f>
        <v>0.10772282033355383</v>
      </c>
    </row>
    <row r="25" spans="1:10" x14ac:dyDescent="0.2">
      <c r="A25" s="9">
        <v>5</v>
      </c>
      <c r="B25" s="9" t="s">
        <v>29</v>
      </c>
      <c r="C25" s="9">
        <v>68800000</v>
      </c>
      <c r="D25" s="9">
        <v>16271446682</v>
      </c>
      <c r="E25" s="9">
        <v>3050</v>
      </c>
      <c r="F25" s="9" t="s">
        <v>10</v>
      </c>
      <c r="G25" s="10">
        <v>41094</v>
      </c>
      <c r="H25" s="5">
        <f>D25/E25</f>
        <v>5334900.5514754094</v>
      </c>
      <c r="I25" s="5">
        <f>D25/C25</f>
        <v>236.50358549418604</v>
      </c>
      <c r="J25" s="6">
        <f>D25/C25/E25</f>
        <v>7.7542159178421652E-2</v>
      </c>
    </row>
    <row r="26" spans="1:10" x14ac:dyDescent="0.2">
      <c r="A26" s="20"/>
      <c r="B26" s="20"/>
      <c r="C26" s="20"/>
      <c r="D26" s="20"/>
      <c r="E26" s="20"/>
      <c r="F26" s="20"/>
      <c r="G26" s="20"/>
    </row>
  </sheetData>
  <sortState xmlns:xlrd2="http://schemas.microsoft.com/office/spreadsheetml/2017/richdata2" ref="A2:J25">
    <sortCondition descending="1" ref="J1:J25"/>
  </sortState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EA9458-3CAE-4362-95AB-06B529372E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Top YouTube Channels Data</vt:lpstr>
      <vt:lpstr>Лист15</vt:lpstr>
      <vt:lpstr>Лист14</vt:lpstr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Yevhenii Kiprenko</dc:creator>
  <cp:lastModifiedBy>Microsoft Office User</cp:lastModifiedBy>
  <dcterms:created xsi:type="dcterms:W3CDTF">2015-06-05T18:17:20Z</dcterms:created>
  <dcterms:modified xsi:type="dcterms:W3CDTF">2022-07-11T02:22:47Z</dcterms:modified>
</cp:coreProperties>
</file>