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eskin\Desktop\"/>
    </mc:Choice>
  </mc:AlternateContent>
  <bookViews>
    <workbookView xWindow="0" yWindow="0" windowWidth="17256" windowHeight="5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H20" i="1"/>
  <c r="I18" i="1"/>
  <c r="I20" i="1" s="1"/>
  <c r="H18" i="1"/>
  <c r="G18" i="1"/>
  <c r="G20" i="1" s="1"/>
  <c r="F18" i="1"/>
  <c r="F20" i="1" s="1"/>
  <c r="E18" i="1"/>
  <c r="E20" i="1" s="1"/>
  <c r="D18" i="1"/>
  <c r="C18" i="1"/>
  <c r="D17" i="1"/>
  <c r="E17" i="1"/>
  <c r="F17" i="1"/>
  <c r="G17" i="1"/>
  <c r="H17" i="1"/>
  <c r="I17" i="1"/>
  <c r="C17" i="1"/>
  <c r="X11" i="1"/>
  <c r="S6" i="1"/>
  <c r="T10" i="1"/>
  <c r="V7" i="1"/>
  <c r="X7" i="1"/>
  <c r="S8" i="1"/>
  <c r="T8" i="1"/>
  <c r="V8" i="1"/>
  <c r="T9" i="1"/>
  <c r="U11" i="1"/>
  <c r="W11" i="1"/>
  <c r="R8" i="1"/>
  <c r="R6" i="1"/>
  <c r="W3" i="1"/>
  <c r="X3" i="1"/>
  <c r="Q4" i="1"/>
  <c r="X4" i="1" s="1"/>
  <c r="Q5" i="1"/>
  <c r="X5" i="1" s="1"/>
  <c r="Q6" i="1"/>
  <c r="X6" i="1" s="1"/>
  <c r="Q7" i="1"/>
  <c r="Q8" i="1"/>
  <c r="X8" i="1" s="1"/>
  <c r="Q9" i="1"/>
  <c r="X9" i="1" s="1"/>
  <c r="Q10" i="1"/>
  <c r="X10" i="1" s="1"/>
  <c r="Q11" i="1"/>
  <c r="P4" i="1"/>
  <c r="W4" i="1" s="1"/>
  <c r="P5" i="1"/>
  <c r="W5" i="1" s="1"/>
  <c r="P6" i="1"/>
  <c r="W6" i="1" s="1"/>
  <c r="P7" i="1"/>
  <c r="W7" i="1" s="1"/>
  <c r="P8" i="1"/>
  <c r="W8" i="1" s="1"/>
  <c r="P9" i="1"/>
  <c r="W9" i="1" s="1"/>
  <c r="P10" i="1"/>
  <c r="W10" i="1" s="1"/>
  <c r="P11" i="1"/>
  <c r="O4" i="1"/>
  <c r="V4" i="1" s="1"/>
  <c r="O5" i="1"/>
  <c r="V5" i="1" s="1"/>
  <c r="O6" i="1"/>
  <c r="V6" i="1" s="1"/>
  <c r="O7" i="1"/>
  <c r="O8" i="1"/>
  <c r="O9" i="1"/>
  <c r="V9" i="1" s="1"/>
  <c r="O10" i="1"/>
  <c r="V10" i="1" s="1"/>
  <c r="O11" i="1"/>
  <c r="V11" i="1" s="1"/>
  <c r="M4" i="1"/>
  <c r="T4" i="1" s="1"/>
  <c r="M5" i="1"/>
  <c r="T5" i="1" s="1"/>
  <c r="M6" i="1"/>
  <c r="T6" i="1" s="1"/>
  <c r="M7" i="1"/>
  <c r="T7" i="1" s="1"/>
  <c r="M8" i="1"/>
  <c r="M9" i="1"/>
  <c r="M10" i="1"/>
  <c r="M11" i="1"/>
  <c r="T11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L4" i="1"/>
  <c r="S4" i="1" s="1"/>
  <c r="L5" i="1"/>
  <c r="S5" i="1" s="1"/>
  <c r="L6" i="1"/>
  <c r="L7" i="1"/>
  <c r="S7" i="1" s="1"/>
  <c r="L8" i="1"/>
  <c r="L9" i="1"/>
  <c r="S9" i="1" s="1"/>
  <c r="L10" i="1"/>
  <c r="S10" i="1" s="1"/>
  <c r="L11" i="1"/>
  <c r="S11" i="1" s="1"/>
  <c r="K5" i="1"/>
  <c r="R5" i="1" s="1"/>
  <c r="K6" i="1"/>
  <c r="K7" i="1"/>
  <c r="R7" i="1" s="1"/>
  <c r="K8" i="1"/>
  <c r="K9" i="1"/>
  <c r="R9" i="1" s="1"/>
  <c r="K10" i="1"/>
  <c r="R10" i="1" s="1"/>
  <c r="K11" i="1"/>
  <c r="R11" i="1" s="1"/>
  <c r="K4" i="1"/>
  <c r="R4" i="1" s="1"/>
  <c r="Q3" i="1"/>
  <c r="P3" i="1"/>
  <c r="O3" i="1"/>
  <c r="V3" i="1" s="1"/>
  <c r="N3" i="1"/>
  <c r="U3" i="1" s="1"/>
  <c r="M3" i="1"/>
  <c r="T3" i="1" s="1"/>
  <c r="L3" i="1"/>
  <c r="S3" i="1" s="1"/>
  <c r="K3" i="1"/>
  <c r="R3" i="1" s="1"/>
  <c r="C16" i="1" l="1"/>
  <c r="D16" i="1"/>
  <c r="E16" i="1"/>
  <c r="F16" i="1"/>
  <c r="I16" i="1"/>
  <c r="G16" i="1"/>
  <c r="H16" i="1"/>
</calcChain>
</file>

<file path=xl/sharedStrings.xml><?xml version="1.0" encoding="utf-8"?>
<sst xmlns="http://schemas.openxmlformats.org/spreadsheetml/2006/main" count="62" uniqueCount="34">
  <si>
    <t>Параметр</t>
  </si>
  <si>
    <t>Марка холодильника</t>
  </si>
  <si>
    <t>Модель 1</t>
  </si>
  <si>
    <t>Модель 2</t>
  </si>
  <si>
    <t>Модель 3</t>
  </si>
  <si>
    <t>Модель 4</t>
  </si>
  <si>
    <t>Модель 5</t>
  </si>
  <si>
    <t>Модель 6</t>
  </si>
  <si>
    <t>Модель 7</t>
  </si>
  <si>
    <t>Надежность, ресурс/тыс.ч.</t>
  </si>
  <si>
    <t>Наработка на отказ, тыс.ч.</t>
  </si>
  <si>
    <t>Экономичность, кВт.ч/сутки</t>
  </si>
  <si>
    <t>Температура НТО</t>
  </si>
  <si>
    <t>Емкость НТО, куб.дм</t>
  </si>
  <si>
    <t>Объем,л</t>
  </si>
  <si>
    <t>Дизайн, в баллах по 10- бальной шкале</t>
  </si>
  <si>
    <t>Сохранность продуктов при отключении электроэнергии, ч</t>
  </si>
  <si>
    <t>Цена</t>
  </si>
  <si>
    <t>Суммарные расходы потребителей за весь срок службы</t>
  </si>
  <si>
    <t>Коэфф. Значимости параметров, %</t>
  </si>
  <si>
    <t>№ п/п</t>
  </si>
  <si>
    <t>Масса холодильника, кг</t>
  </si>
  <si>
    <t>Задание</t>
  </si>
  <si>
    <t>Фирма «Омега» выпускает три марки холодильников: «Модель 1», «Модель 2» и «Модель 3». На рынке, где она реализует свою продукцию, имеется еще четыре марки холодильников (табл).</t>
  </si>
  <si>
    <t>Необходимо оценить показатели конкурентоспособности каждой марки холодильника, имеющейся на рынке, если за эталонный образец выбран холодильник «Модель 5».</t>
  </si>
  <si>
    <t>Сформулируйте и обоснуйте ваши предложения по дальнейшей стратегии относительно самого неконкурентоспособного холодильника фирмы «Омега».</t>
  </si>
  <si>
    <t>qi</t>
  </si>
  <si>
    <t>ai * qi</t>
  </si>
  <si>
    <t>C</t>
  </si>
  <si>
    <t>I ЭП</t>
  </si>
  <si>
    <t>K</t>
  </si>
  <si>
    <t>I ТП</t>
  </si>
  <si>
    <t xml:space="preserve">Стратегия для холодильника Модели 3 </t>
  </si>
  <si>
    <t xml:space="preserve">Модель 3 является самым неконкурентноспособным холодильником фирмы "Омега". Для повышения конкурентноспособности необходимо либо повысить один или несколько технических параметров (в приоритете параметр "надёжность", т.к. Он самый значимый -- 18%), либо снизить цену и суммарные расходы на холодильник. Альтернативой может являться снятие с производства этого холодильника и направление средств на поднятие конкурентоспособности у Модели 2, как модели с самым высоким потенциалом среди моделей холодильников "Омега".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</si>
</sst>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9"/>
      <color rgb="FF212529"/>
      <name val="Open Sans"/>
      <family val="2"/>
    </font>
    <font>
      <sz val="9"/>
      <color theme="1"/>
      <name val="Open Sans"/>
      <family val="2"/>
    </font>
    <font>
      <b/>
      <sz val="9"/>
      <color rgb="FF212529"/>
      <name val="Open Sans"/>
      <family val="2"/>
    </font>
    <font>
      <sz val="18"/>
      <color theme="1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DA89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2" fillId="2" borderId="8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8" xfId="0" applyBorder="1"/>
    <xf numFmtId="0" fontId="0" fillId="0" borderId="12" xfId="0" applyBorder="1"/>
    <xf numFmtId="0" fontId="0" fillId="0" borderId="13" xfId="0" applyBorder="1"/>
    <xf numFmtId="0" fontId="2" fillId="2" borderId="2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23" xfId="0" applyBorder="1"/>
    <xf numFmtId="0" fontId="2" fillId="5" borderId="2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right"/>
    </xf>
    <xf numFmtId="0" fontId="0" fillId="2" borderId="17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2" fillId="3" borderId="21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Конкурентоспособность</a:t>
            </a:r>
            <a:r>
              <a:rPr lang="ru-RU" baseline="0"/>
              <a:t> холодильников на рынке (эталон -- Модель 5)</a:t>
            </a:r>
            <a:endParaRPr lang="en-US"/>
          </a:p>
        </c:rich>
      </c:tx>
      <c:layout>
        <c:manualLayout>
          <c:xMode val="edge"/>
          <c:yMode val="edge"/>
          <c:x val="0.122611111111111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5D-40B0-AD7B-2E5C577813FC}"/>
              </c:ext>
            </c:extLst>
          </c:dPt>
          <c:cat>
            <c:strRef>
              <c:f>Sheet1!$C$19:$I$19</c:f>
              <c:strCache>
                <c:ptCount val="7"/>
                <c:pt idx="0">
                  <c:v>Модель 1</c:v>
                </c:pt>
                <c:pt idx="1">
                  <c:v>Модель 2</c:v>
                </c:pt>
                <c:pt idx="2">
                  <c:v>Модель 3</c:v>
                </c:pt>
                <c:pt idx="3">
                  <c:v>Модель 4</c:v>
                </c:pt>
                <c:pt idx="4">
                  <c:v>Модель 5</c:v>
                </c:pt>
                <c:pt idx="5">
                  <c:v>Модель 6</c:v>
                </c:pt>
                <c:pt idx="6">
                  <c:v>Модель 7</c:v>
                </c:pt>
              </c:strCache>
            </c:strRef>
          </c:cat>
          <c:val>
            <c:numRef>
              <c:f>Sheet1!$C$20:$I$20</c:f>
              <c:numCache>
                <c:formatCode>General</c:formatCode>
                <c:ptCount val="7"/>
                <c:pt idx="0">
                  <c:v>0.88022804595620119</c:v>
                </c:pt>
                <c:pt idx="1">
                  <c:v>0.93952794492329383</c:v>
                </c:pt>
                <c:pt idx="2">
                  <c:v>0.86261954261954266</c:v>
                </c:pt>
                <c:pt idx="3">
                  <c:v>0.89132944832944827</c:v>
                </c:pt>
                <c:pt idx="4">
                  <c:v>1</c:v>
                </c:pt>
                <c:pt idx="5">
                  <c:v>0.8337902773554946</c:v>
                </c:pt>
                <c:pt idx="6">
                  <c:v>0.83616019729063196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D-40B0-AD7B-2E5C5778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971647"/>
        <c:axId val="1309974975"/>
      </c:barChart>
      <c:catAx>
        <c:axId val="13099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74975"/>
        <c:crosses val="autoZero"/>
        <c:auto val="1"/>
        <c:lblAlgn val="ctr"/>
        <c:lblOffset val="100"/>
        <c:noMultiLvlLbl val="0"/>
      </c:catAx>
      <c:valAx>
        <c:axId val="13099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166254</xdr:colOff>
      <xdr:row>12</xdr:row>
      <xdr:rowOff>412173</xdr:rowOff>
    </xdr:from>
    <xdr:to>
      <xdr:col>22</xdr:col>
      <xdr:colOff>387927</xdr:colOff>
      <xdr:row>22</xdr:row>
      <xdr:rowOff>45027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zoomScale="74" zoomScaleNormal="74" workbookViewId="0">
      <selection activeCell="X12" sqref="X12"/>
    </sheetView>
  </sheetViews>
  <sheetFormatPr defaultRowHeight="14.4" x14ac:dyDescent="0.3"/>
  <cols>
    <col min="1" max="1" width="3.6640625" customWidth="1"/>
    <col min="2" max="2" width="18.33203125" customWidth="1"/>
    <col min="10" max="10" width="15" customWidth="1"/>
    <col min="11" max="11" width="11.6640625" customWidth="1"/>
    <col min="19" max="19" width="10.109375" customWidth="1"/>
  </cols>
  <sheetData>
    <row r="1" spans="1:24" ht="26.4" customHeight="1" x14ac:dyDescent="0.3">
      <c r="A1" s="54" t="s">
        <v>20</v>
      </c>
      <c r="B1" s="58" t="s">
        <v>0</v>
      </c>
      <c r="C1" s="58" t="s">
        <v>1</v>
      </c>
      <c r="D1" s="58"/>
      <c r="E1" s="58"/>
      <c r="F1" s="58"/>
      <c r="G1" s="58"/>
      <c r="H1" s="58"/>
      <c r="I1" s="58"/>
      <c r="J1" s="52" t="s">
        <v>19</v>
      </c>
      <c r="K1" s="49" t="s">
        <v>26</v>
      </c>
      <c r="L1" s="50"/>
      <c r="M1" s="50"/>
      <c r="N1" s="50"/>
      <c r="O1" s="50"/>
      <c r="P1" s="50"/>
      <c r="Q1" s="57"/>
      <c r="R1" s="49" t="s">
        <v>27</v>
      </c>
      <c r="S1" s="50"/>
      <c r="T1" s="50"/>
      <c r="U1" s="50"/>
      <c r="V1" s="50"/>
      <c r="W1" s="50"/>
      <c r="X1" s="51"/>
    </row>
    <row r="2" spans="1:24" ht="42.6" customHeight="1" x14ac:dyDescent="0.3">
      <c r="A2" s="55"/>
      <c r="B2" s="59"/>
      <c r="C2" s="3" t="s">
        <v>2</v>
      </c>
      <c r="D2" s="3" t="s">
        <v>3</v>
      </c>
      <c r="E2" s="3" t="s">
        <v>4</v>
      </c>
      <c r="F2" s="1" t="s">
        <v>5</v>
      </c>
      <c r="G2" s="4" t="s">
        <v>6</v>
      </c>
      <c r="H2" s="1" t="s">
        <v>7</v>
      </c>
      <c r="I2" s="1" t="s">
        <v>8</v>
      </c>
      <c r="J2" s="53"/>
      <c r="K2" s="19" t="s">
        <v>2</v>
      </c>
      <c r="L2" s="3" t="s">
        <v>3</v>
      </c>
      <c r="M2" s="3" t="s">
        <v>4</v>
      </c>
      <c r="N2" s="1" t="s">
        <v>5</v>
      </c>
      <c r="O2" s="4" t="s">
        <v>6</v>
      </c>
      <c r="P2" s="1" t="s">
        <v>7</v>
      </c>
      <c r="Q2" s="6" t="s">
        <v>8</v>
      </c>
      <c r="R2" s="19" t="s">
        <v>2</v>
      </c>
      <c r="S2" s="3" t="s">
        <v>3</v>
      </c>
      <c r="T2" s="3" t="s">
        <v>4</v>
      </c>
      <c r="U2" s="1" t="s">
        <v>5</v>
      </c>
      <c r="V2" s="4" t="s">
        <v>6</v>
      </c>
      <c r="W2" s="1" t="s">
        <v>7</v>
      </c>
      <c r="X2" s="7" t="s">
        <v>8</v>
      </c>
    </row>
    <row r="3" spans="1:24" ht="30" customHeight="1" x14ac:dyDescent="0.3">
      <c r="A3" s="10">
        <v>1</v>
      </c>
      <c r="B3" s="1" t="s">
        <v>9</v>
      </c>
      <c r="C3" s="1">
        <v>100</v>
      </c>
      <c r="D3" s="1">
        <v>130</v>
      </c>
      <c r="E3" s="1">
        <v>120</v>
      </c>
      <c r="F3" s="1">
        <v>130</v>
      </c>
      <c r="G3" s="1">
        <v>130</v>
      </c>
      <c r="H3" s="1">
        <v>110</v>
      </c>
      <c r="I3" s="1">
        <v>120</v>
      </c>
      <c r="J3" s="7">
        <v>18</v>
      </c>
      <c r="K3" s="8">
        <f>C3/G3</f>
        <v>0.76923076923076927</v>
      </c>
      <c r="L3" s="5">
        <f>D3/G3</f>
        <v>1</v>
      </c>
      <c r="M3" s="5">
        <f>E3/G3</f>
        <v>0.92307692307692313</v>
      </c>
      <c r="N3" s="5">
        <f>F3/G3</f>
        <v>1</v>
      </c>
      <c r="O3" s="5">
        <f>G3/G3</f>
        <v>1</v>
      </c>
      <c r="P3" s="5">
        <f>H3/G3</f>
        <v>0.84615384615384615</v>
      </c>
      <c r="Q3" s="13">
        <f>I3/G3</f>
        <v>0.92307692307692313</v>
      </c>
      <c r="R3" s="8">
        <f>($J3/100)*K3</f>
        <v>0.13846153846153847</v>
      </c>
      <c r="S3" s="5">
        <f>($J$3/100)*L3</f>
        <v>0.18</v>
      </c>
      <c r="T3" s="5">
        <f>($J$3/100)*M3</f>
        <v>0.16615384615384615</v>
      </c>
      <c r="U3" s="5">
        <f>($J$3/100)*N3</f>
        <v>0.18</v>
      </c>
      <c r="V3" s="5">
        <f t="shared" ref="V3:X3" si="0">($J$3/100)*O3</f>
        <v>0.18</v>
      </c>
      <c r="W3" s="5">
        <f t="shared" si="0"/>
        <v>0.15230769230769231</v>
      </c>
      <c r="X3" s="9">
        <f t="shared" si="0"/>
        <v>0.16615384615384615</v>
      </c>
    </row>
    <row r="4" spans="1:24" ht="27.6" customHeight="1" x14ac:dyDescent="0.3">
      <c r="A4" s="10">
        <v>2</v>
      </c>
      <c r="B4" s="1" t="s">
        <v>10</v>
      </c>
      <c r="C4" s="1">
        <v>50</v>
      </c>
      <c r="D4" s="1">
        <v>70</v>
      </c>
      <c r="E4" s="1">
        <v>65</v>
      </c>
      <c r="F4" s="1">
        <v>80</v>
      </c>
      <c r="G4" s="1">
        <v>65</v>
      </c>
      <c r="H4" s="1">
        <v>60</v>
      </c>
      <c r="I4" s="1">
        <v>55</v>
      </c>
      <c r="J4" s="7">
        <v>11</v>
      </c>
      <c r="K4" s="8">
        <f>C4/G4</f>
        <v>0.76923076923076927</v>
      </c>
      <c r="L4" s="5">
        <f t="shared" ref="L4:L11" si="1">D4/G4</f>
        <v>1.0769230769230769</v>
      </c>
      <c r="M4" s="5">
        <f t="shared" ref="M4:M11" si="2">E4/G4</f>
        <v>1</v>
      </c>
      <c r="N4" s="5">
        <f t="shared" ref="N4:N11" si="3">F4/G4</f>
        <v>1.2307692307692308</v>
      </c>
      <c r="O4" s="5">
        <f t="shared" ref="O4:O11" si="4">G4/G4</f>
        <v>1</v>
      </c>
      <c r="P4" s="5">
        <f t="shared" ref="P4:P11" si="5">H4/G4</f>
        <v>0.92307692307692313</v>
      </c>
      <c r="Q4" s="13">
        <f t="shared" ref="Q4:Q11" si="6">I4/G4</f>
        <v>0.84615384615384615</v>
      </c>
      <c r="R4" s="8">
        <f>($J$4/100)*K4</f>
        <v>8.461538461538462E-2</v>
      </c>
      <c r="S4" s="5">
        <f>($J$4/100)*L4</f>
        <v>0.11846153846153845</v>
      </c>
      <c r="T4" s="5">
        <f t="shared" ref="T4:X4" si="7">($J$4/100)*M4</f>
        <v>0.11</v>
      </c>
      <c r="U4" s="5">
        <f t="shared" si="7"/>
        <v>0.13538461538461538</v>
      </c>
      <c r="V4" s="5">
        <f t="shared" si="7"/>
        <v>0.11</v>
      </c>
      <c r="W4" s="5">
        <f t="shared" si="7"/>
        <v>0.10153846153846155</v>
      </c>
      <c r="X4" s="9">
        <f t="shared" si="7"/>
        <v>9.3076923076923071E-2</v>
      </c>
    </row>
    <row r="5" spans="1:24" ht="28.2" customHeight="1" x14ac:dyDescent="0.3">
      <c r="A5" s="10">
        <v>3</v>
      </c>
      <c r="B5" s="1" t="s">
        <v>11</v>
      </c>
      <c r="C5" s="1">
        <v>1.65</v>
      </c>
      <c r="D5" s="1">
        <v>1.1000000000000001</v>
      </c>
      <c r="E5" s="1">
        <v>1.25</v>
      </c>
      <c r="F5" s="1">
        <v>0.9</v>
      </c>
      <c r="G5" s="1">
        <v>1.3</v>
      </c>
      <c r="H5" s="1">
        <v>1.75</v>
      </c>
      <c r="I5" s="1">
        <v>1.65</v>
      </c>
      <c r="J5" s="7">
        <v>15</v>
      </c>
      <c r="K5" s="8">
        <f t="shared" ref="K5:K11" si="8">C5/G5</f>
        <v>1.2692307692307692</v>
      </c>
      <c r="L5" s="5">
        <f t="shared" si="1"/>
        <v>0.84615384615384615</v>
      </c>
      <c r="M5" s="5">
        <f t="shared" si="2"/>
        <v>0.96153846153846145</v>
      </c>
      <c r="N5" s="5">
        <f t="shared" si="3"/>
        <v>0.69230769230769229</v>
      </c>
      <c r="O5" s="5">
        <f t="shared" si="4"/>
        <v>1</v>
      </c>
      <c r="P5" s="5">
        <f t="shared" si="5"/>
        <v>1.346153846153846</v>
      </c>
      <c r="Q5" s="13">
        <f t="shared" si="6"/>
        <v>1.2692307692307692</v>
      </c>
      <c r="R5" s="8">
        <f>($J$5/100)*K5</f>
        <v>0.19038461538461537</v>
      </c>
      <c r="S5" s="5">
        <f t="shared" ref="S5:X5" si="9">($J$5/100)*L5</f>
        <v>0.12692307692307692</v>
      </c>
      <c r="T5" s="5">
        <f t="shared" si="9"/>
        <v>0.14423076923076922</v>
      </c>
      <c r="U5" s="5">
        <f t="shared" si="9"/>
        <v>0.10384615384615384</v>
      </c>
      <c r="V5" s="5">
        <f t="shared" si="9"/>
        <v>0.15</v>
      </c>
      <c r="W5" s="5">
        <f t="shared" si="9"/>
        <v>0.2019230769230769</v>
      </c>
      <c r="X5" s="9">
        <f t="shared" si="9"/>
        <v>0.19038461538461537</v>
      </c>
    </row>
    <row r="6" spans="1:24" ht="22.2" customHeight="1" x14ac:dyDescent="0.3">
      <c r="A6" s="10">
        <v>4</v>
      </c>
      <c r="B6" s="1" t="s">
        <v>12</v>
      </c>
      <c r="C6" s="1">
        <v>-18</v>
      </c>
      <c r="D6" s="1">
        <v>-18</v>
      </c>
      <c r="E6" s="1">
        <v>-15</v>
      </c>
      <c r="F6" s="1">
        <v>-15</v>
      </c>
      <c r="G6" s="1">
        <v>-18</v>
      </c>
      <c r="H6" s="1">
        <v>-12</v>
      </c>
      <c r="I6" s="1">
        <v>-12</v>
      </c>
      <c r="J6" s="7">
        <v>13</v>
      </c>
      <c r="K6" s="8">
        <f t="shared" si="8"/>
        <v>1</v>
      </c>
      <c r="L6" s="5">
        <f t="shared" si="1"/>
        <v>1</v>
      </c>
      <c r="M6" s="5">
        <f t="shared" si="2"/>
        <v>0.83333333333333337</v>
      </c>
      <c r="N6" s="5">
        <f t="shared" si="3"/>
        <v>0.83333333333333337</v>
      </c>
      <c r="O6" s="5">
        <f t="shared" si="4"/>
        <v>1</v>
      </c>
      <c r="P6" s="5">
        <f t="shared" si="5"/>
        <v>0.66666666666666663</v>
      </c>
      <c r="Q6" s="13">
        <f t="shared" si="6"/>
        <v>0.66666666666666663</v>
      </c>
      <c r="R6" s="8">
        <f>($J$6/100)*K6</f>
        <v>0.13</v>
      </c>
      <c r="S6" s="5">
        <f>($J$6/100)*L6</f>
        <v>0.13</v>
      </c>
      <c r="T6" s="5">
        <f t="shared" ref="T6:X6" si="10">($J$6/100)*M6</f>
        <v>0.10833333333333334</v>
      </c>
      <c r="U6" s="5">
        <f t="shared" si="10"/>
        <v>0.10833333333333334</v>
      </c>
      <c r="V6" s="5">
        <f t="shared" si="10"/>
        <v>0.13</v>
      </c>
      <c r="W6" s="5">
        <f t="shared" si="10"/>
        <v>8.666666666666667E-2</v>
      </c>
      <c r="X6" s="9">
        <f t="shared" si="10"/>
        <v>8.666666666666667E-2</v>
      </c>
    </row>
    <row r="7" spans="1:24" ht="22.8" customHeight="1" x14ac:dyDescent="0.3">
      <c r="A7" s="10">
        <v>5</v>
      </c>
      <c r="B7" s="1" t="s">
        <v>13</v>
      </c>
      <c r="C7" s="1">
        <v>40</v>
      </c>
      <c r="D7" s="1">
        <v>50</v>
      </c>
      <c r="E7" s="1">
        <v>50</v>
      </c>
      <c r="F7" s="1">
        <v>60</v>
      </c>
      <c r="G7" s="1">
        <v>60</v>
      </c>
      <c r="H7" s="1">
        <v>40</v>
      </c>
      <c r="I7" s="1">
        <v>50</v>
      </c>
      <c r="J7" s="7">
        <v>12</v>
      </c>
      <c r="K7" s="8">
        <f t="shared" si="8"/>
        <v>0.66666666666666663</v>
      </c>
      <c r="L7" s="5">
        <f t="shared" si="1"/>
        <v>0.83333333333333337</v>
      </c>
      <c r="M7" s="5">
        <f t="shared" si="2"/>
        <v>0.83333333333333337</v>
      </c>
      <c r="N7" s="5">
        <f t="shared" si="3"/>
        <v>1</v>
      </c>
      <c r="O7" s="5">
        <f t="shared" si="4"/>
        <v>1</v>
      </c>
      <c r="P7" s="5">
        <f t="shared" si="5"/>
        <v>0.66666666666666663</v>
      </c>
      <c r="Q7" s="13">
        <f t="shared" si="6"/>
        <v>0.83333333333333337</v>
      </c>
      <c r="R7" s="8">
        <f>($J$7/100)*K7</f>
        <v>7.9999999999999988E-2</v>
      </c>
      <c r="S7" s="5">
        <f t="shared" ref="S7:X7" si="11">($J$7/100)*L7</f>
        <v>0.1</v>
      </c>
      <c r="T7" s="5">
        <f t="shared" si="11"/>
        <v>0.1</v>
      </c>
      <c r="U7" s="5">
        <f t="shared" si="11"/>
        <v>0.12</v>
      </c>
      <c r="V7" s="5">
        <f>($J$7/100)*O7</f>
        <v>0.12</v>
      </c>
      <c r="W7" s="5">
        <f t="shared" si="11"/>
        <v>7.9999999999999988E-2</v>
      </c>
      <c r="X7" s="9">
        <f t="shared" si="11"/>
        <v>0.1</v>
      </c>
    </row>
    <row r="8" spans="1:24" x14ac:dyDescent="0.3">
      <c r="A8" s="10">
        <v>6</v>
      </c>
      <c r="B8" s="1" t="s">
        <v>14</v>
      </c>
      <c r="C8" s="1">
        <v>250</v>
      </c>
      <c r="D8" s="1">
        <v>280</v>
      </c>
      <c r="E8" s="1">
        <v>260</v>
      </c>
      <c r="F8" s="1">
        <v>240</v>
      </c>
      <c r="G8" s="1">
        <v>265</v>
      </c>
      <c r="H8" s="1">
        <v>240</v>
      </c>
      <c r="I8" s="1">
        <v>280</v>
      </c>
      <c r="J8" s="7">
        <v>11</v>
      </c>
      <c r="K8" s="8">
        <f t="shared" si="8"/>
        <v>0.94339622641509435</v>
      </c>
      <c r="L8" s="5">
        <f t="shared" si="1"/>
        <v>1.0566037735849056</v>
      </c>
      <c r="M8" s="5">
        <f t="shared" si="2"/>
        <v>0.98113207547169812</v>
      </c>
      <c r="N8" s="5">
        <f t="shared" si="3"/>
        <v>0.90566037735849059</v>
      </c>
      <c r="O8" s="5">
        <f t="shared" si="4"/>
        <v>1</v>
      </c>
      <c r="P8" s="5">
        <f t="shared" si="5"/>
        <v>0.90566037735849059</v>
      </c>
      <c r="Q8" s="13">
        <f t="shared" si="6"/>
        <v>1.0566037735849056</v>
      </c>
      <c r="R8" s="8">
        <f>($J$8/100)*K8</f>
        <v>0.10377358490566038</v>
      </c>
      <c r="S8" s="5">
        <f t="shared" ref="S8:X8" si="12">($J$8/100)*L8</f>
        <v>0.11622641509433962</v>
      </c>
      <c r="T8" s="5">
        <f t="shared" si="12"/>
        <v>0.1079245283018868</v>
      </c>
      <c r="U8" s="5">
        <f t="shared" si="12"/>
        <v>9.9622641509433965E-2</v>
      </c>
      <c r="V8" s="5">
        <f t="shared" si="12"/>
        <v>0.11</v>
      </c>
      <c r="W8" s="5">
        <f t="shared" si="12"/>
        <v>9.9622641509433965E-2</v>
      </c>
      <c r="X8" s="9">
        <f t="shared" si="12"/>
        <v>0.11622641509433962</v>
      </c>
    </row>
    <row r="9" spans="1:24" ht="28.8" customHeight="1" x14ac:dyDescent="0.3">
      <c r="A9" s="10">
        <v>7</v>
      </c>
      <c r="B9" s="1" t="s">
        <v>15</v>
      </c>
      <c r="C9" s="1">
        <v>4</v>
      </c>
      <c r="D9" s="1">
        <v>6</v>
      </c>
      <c r="E9" s="1">
        <v>6</v>
      </c>
      <c r="F9" s="1">
        <v>7</v>
      </c>
      <c r="G9" s="1">
        <v>9</v>
      </c>
      <c r="H9" s="1">
        <v>8</v>
      </c>
      <c r="I9" s="1">
        <v>5</v>
      </c>
      <c r="J9" s="7">
        <v>10</v>
      </c>
      <c r="K9" s="8">
        <f t="shared" si="8"/>
        <v>0.44444444444444442</v>
      </c>
      <c r="L9" s="5">
        <f t="shared" si="1"/>
        <v>0.66666666666666663</v>
      </c>
      <c r="M9" s="5">
        <f t="shared" si="2"/>
        <v>0.66666666666666663</v>
      </c>
      <c r="N9" s="5">
        <f t="shared" si="3"/>
        <v>0.77777777777777779</v>
      </c>
      <c r="O9" s="5">
        <f t="shared" si="4"/>
        <v>1</v>
      </c>
      <c r="P9" s="5">
        <f t="shared" si="5"/>
        <v>0.88888888888888884</v>
      </c>
      <c r="Q9" s="13">
        <f t="shared" si="6"/>
        <v>0.55555555555555558</v>
      </c>
      <c r="R9" s="8">
        <f>($J$9/100)*K9</f>
        <v>4.4444444444444446E-2</v>
      </c>
      <c r="S9" s="5">
        <f t="shared" ref="S9:X9" si="13">($J$9/100)*L9</f>
        <v>6.6666666666666666E-2</v>
      </c>
      <c r="T9" s="5">
        <f t="shared" si="13"/>
        <v>6.6666666666666666E-2</v>
      </c>
      <c r="U9" s="5">
        <f t="shared" si="13"/>
        <v>7.7777777777777779E-2</v>
      </c>
      <c r="V9" s="5">
        <f t="shared" si="13"/>
        <v>0.1</v>
      </c>
      <c r="W9" s="5">
        <f t="shared" si="13"/>
        <v>8.8888888888888892E-2</v>
      </c>
      <c r="X9" s="9">
        <f t="shared" si="13"/>
        <v>5.5555555555555559E-2</v>
      </c>
    </row>
    <row r="10" spans="1:24" ht="52.8" x14ac:dyDescent="0.3">
      <c r="A10" s="10">
        <v>8</v>
      </c>
      <c r="B10" s="1" t="s">
        <v>16</v>
      </c>
      <c r="C10" s="1">
        <v>8</v>
      </c>
      <c r="D10" s="1">
        <v>12</v>
      </c>
      <c r="E10" s="1">
        <v>10</v>
      </c>
      <c r="F10" s="1">
        <v>10</v>
      </c>
      <c r="G10" s="1">
        <v>10</v>
      </c>
      <c r="H10" s="1">
        <v>6</v>
      </c>
      <c r="I10" s="1">
        <v>8</v>
      </c>
      <c r="J10" s="7">
        <v>5</v>
      </c>
      <c r="K10" s="8">
        <f t="shared" si="8"/>
        <v>0.8</v>
      </c>
      <c r="L10" s="5">
        <f t="shared" si="1"/>
        <v>1.2</v>
      </c>
      <c r="M10" s="5">
        <f t="shared" si="2"/>
        <v>1</v>
      </c>
      <c r="N10" s="5">
        <f t="shared" si="3"/>
        <v>1</v>
      </c>
      <c r="O10" s="5">
        <f t="shared" si="4"/>
        <v>1</v>
      </c>
      <c r="P10" s="5">
        <f t="shared" si="5"/>
        <v>0.6</v>
      </c>
      <c r="Q10" s="13">
        <f t="shared" si="6"/>
        <v>0.8</v>
      </c>
      <c r="R10" s="8">
        <f>($J$10/100)*K10</f>
        <v>4.0000000000000008E-2</v>
      </c>
      <c r="S10" s="5">
        <f t="shared" ref="S10:X10" si="14">($J$10/100)*L10</f>
        <v>0.06</v>
      </c>
      <c r="T10" s="5">
        <f>($J$10/100)*M10</f>
        <v>0.05</v>
      </c>
      <c r="U10" s="5">
        <f t="shared" si="14"/>
        <v>0.05</v>
      </c>
      <c r="V10" s="5">
        <f t="shared" si="14"/>
        <v>0.05</v>
      </c>
      <c r="W10" s="5">
        <f t="shared" si="14"/>
        <v>0.03</v>
      </c>
      <c r="X10" s="9">
        <f t="shared" si="14"/>
        <v>4.0000000000000008E-2</v>
      </c>
    </row>
    <row r="11" spans="1:24" ht="26.4" customHeight="1" thickBot="1" x14ac:dyDescent="0.35">
      <c r="A11" s="10">
        <v>9</v>
      </c>
      <c r="B11" s="2" t="s">
        <v>21</v>
      </c>
      <c r="C11" s="1">
        <v>48</v>
      </c>
      <c r="D11" s="1">
        <v>60</v>
      </c>
      <c r="E11" s="1">
        <v>55</v>
      </c>
      <c r="F11" s="1">
        <v>55</v>
      </c>
      <c r="G11" s="1">
        <v>55</v>
      </c>
      <c r="H11" s="1">
        <v>70</v>
      </c>
      <c r="I11" s="1">
        <v>65</v>
      </c>
      <c r="J11" s="18">
        <v>5</v>
      </c>
      <c r="K11" s="14">
        <f t="shared" si="8"/>
        <v>0.87272727272727268</v>
      </c>
      <c r="L11" s="15">
        <f t="shared" si="1"/>
        <v>1.0909090909090908</v>
      </c>
      <c r="M11" s="15">
        <f t="shared" si="2"/>
        <v>1</v>
      </c>
      <c r="N11" s="15">
        <f t="shared" si="3"/>
        <v>1</v>
      </c>
      <c r="O11" s="15">
        <f t="shared" si="4"/>
        <v>1</v>
      </c>
      <c r="P11" s="15">
        <f t="shared" si="5"/>
        <v>1.2727272727272727</v>
      </c>
      <c r="Q11" s="16">
        <f t="shared" si="6"/>
        <v>1.1818181818181819</v>
      </c>
      <c r="R11" s="14">
        <f>($J$11/100)*K11</f>
        <v>4.363636363636364E-2</v>
      </c>
      <c r="S11" s="15">
        <f t="shared" ref="S11:W11" si="15">($J$11/100)*L11</f>
        <v>5.4545454545454543E-2</v>
      </c>
      <c r="T11" s="15">
        <f t="shared" si="15"/>
        <v>0.05</v>
      </c>
      <c r="U11" s="15">
        <f t="shared" si="15"/>
        <v>0.05</v>
      </c>
      <c r="V11" s="15">
        <f t="shared" si="15"/>
        <v>0.05</v>
      </c>
      <c r="W11" s="15">
        <f t="shared" si="15"/>
        <v>6.3636363636363644E-2</v>
      </c>
      <c r="X11" s="16">
        <f>($J$11/100)*Q11</f>
        <v>5.9090909090909097E-2</v>
      </c>
    </row>
    <row r="12" spans="1:24" ht="28.2" customHeight="1" x14ac:dyDescent="0.3">
      <c r="A12" s="10">
        <v>10</v>
      </c>
      <c r="B12" s="1" t="s">
        <v>17</v>
      </c>
      <c r="C12" s="1">
        <v>14000</v>
      </c>
      <c r="D12" s="1">
        <v>17000</v>
      </c>
      <c r="E12" s="1">
        <v>16000</v>
      </c>
      <c r="F12" s="1">
        <v>17000</v>
      </c>
      <c r="G12" s="1">
        <v>14500</v>
      </c>
      <c r="H12" s="1">
        <v>16000</v>
      </c>
      <c r="I12" s="6">
        <v>17000</v>
      </c>
      <c r="J12" s="41"/>
    </row>
    <row r="13" spans="1:24" ht="40.200000000000003" thickBot="1" x14ac:dyDescent="0.35">
      <c r="A13" s="11">
        <v>11</v>
      </c>
      <c r="B13" s="12" t="s">
        <v>18</v>
      </c>
      <c r="C13" s="12">
        <v>6600</v>
      </c>
      <c r="D13" s="12">
        <v>4500</v>
      </c>
      <c r="E13" s="12">
        <v>6200</v>
      </c>
      <c r="F13" s="12">
        <v>5000</v>
      </c>
      <c r="G13" s="12">
        <v>6700</v>
      </c>
      <c r="H13" s="12">
        <v>7000</v>
      </c>
      <c r="I13" s="17">
        <v>6000</v>
      </c>
      <c r="J13" s="42"/>
    </row>
    <row r="14" spans="1:24" ht="15" thickBot="1" x14ac:dyDescent="0.35"/>
    <row r="15" spans="1:24" ht="17.399999999999999" customHeight="1" thickBot="1" x14ac:dyDescent="0.35">
      <c r="B15" s="27"/>
      <c r="C15" s="28" t="s">
        <v>2</v>
      </c>
      <c r="D15" s="28" t="s">
        <v>3</v>
      </c>
      <c r="E15" s="28" t="s">
        <v>4</v>
      </c>
      <c r="F15" s="29" t="s">
        <v>5</v>
      </c>
      <c r="G15" s="30" t="s">
        <v>6</v>
      </c>
      <c r="H15" s="29" t="s">
        <v>7</v>
      </c>
      <c r="I15" s="31" t="s">
        <v>8</v>
      </c>
      <c r="K15" s="45" t="s">
        <v>32</v>
      </c>
      <c r="L15" s="45"/>
      <c r="M15" s="45"/>
      <c r="N15" s="45"/>
      <c r="O15" s="45"/>
    </row>
    <row r="16" spans="1:24" ht="28.2" customHeight="1" x14ac:dyDescent="0.3">
      <c r="B16" s="26" t="s">
        <v>31</v>
      </c>
      <c r="C16" s="32">
        <f t="shared" ref="C16:I16" si="16">SUM(R3:R11)</f>
        <v>0.85531593144800677</v>
      </c>
      <c r="D16" s="32">
        <f t="shared" si="16"/>
        <v>0.95282315169107623</v>
      </c>
      <c r="E16" s="32">
        <f t="shared" si="16"/>
        <v>0.90330914368650228</v>
      </c>
      <c r="F16" s="32">
        <f t="shared" si="16"/>
        <v>0.92496452185131428</v>
      </c>
      <c r="G16" s="32">
        <f t="shared" si="16"/>
        <v>1</v>
      </c>
      <c r="H16" s="32">
        <f t="shared" si="16"/>
        <v>0.90458379147058388</v>
      </c>
      <c r="I16" s="33">
        <f t="shared" si="16"/>
        <v>0.90715493102285549</v>
      </c>
      <c r="K16" s="46" t="s">
        <v>33</v>
      </c>
      <c r="L16" s="46"/>
      <c r="M16" s="46"/>
      <c r="N16" s="46"/>
      <c r="O16" s="46"/>
    </row>
    <row r="17" spans="2:15" ht="28.8" customHeight="1" x14ac:dyDescent="0.3">
      <c r="B17" s="20" t="s">
        <v>28</v>
      </c>
      <c r="C17" s="34">
        <f t="shared" ref="C17:I17" si="17">C12+C13</f>
        <v>20600</v>
      </c>
      <c r="D17" s="34">
        <f t="shared" si="17"/>
        <v>21500</v>
      </c>
      <c r="E17" s="34">
        <f t="shared" si="17"/>
        <v>22200</v>
      </c>
      <c r="F17" s="34">
        <f t="shared" si="17"/>
        <v>22000</v>
      </c>
      <c r="G17" s="34">
        <f t="shared" si="17"/>
        <v>21200</v>
      </c>
      <c r="H17" s="34">
        <f t="shared" si="17"/>
        <v>23000</v>
      </c>
      <c r="I17" s="35">
        <f t="shared" si="17"/>
        <v>23000</v>
      </c>
      <c r="K17" s="47"/>
      <c r="L17" s="47"/>
      <c r="M17" s="47"/>
      <c r="N17" s="47"/>
      <c r="O17" s="47"/>
    </row>
    <row r="18" spans="2:15" ht="26.4" customHeight="1" thickBot="1" x14ac:dyDescent="0.35">
      <c r="B18" s="21" t="s">
        <v>29</v>
      </c>
      <c r="C18" s="36">
        <f t="shared" ref="C18:I18" si="18">C17/$G$17</f>
        <v>0.97169811320754718</v>
      </c>
      <c r="D18" s="36">
        <f t="shared" si="18"/>
        <v>1.0141509433962264</v>
      </c>
      <c r="E18" s="36">
        <f t="shared" si="18"/>
        <v>1.0471698113207548</v>
      </c>
      <c r="F18" s="36">
        <f t="shared" si="18"/>
        <v>1.0377358490566038</v>
      </c>
      <c r="G18" s="36">
        <f t="shared" si="18"/>
        <v>1</v>
      </c>
      <c r="H18" s="36">
        <f t="shared" si="18"/>
        <v>1.0849056603773586</v>
      </c>
      <c r="I18" s="37">
        <f t="shared" si="18"/>
        <v>1.0849056603773586</v>
      </c>
      <c r="K18" s="47"/>
      <c r="L18" s="47"/>
      <c r="M18" s="47"/>
      <c r="N18" s="47"/>
      <c r="O18" s="47"/>
    </row>
    <row r="19" spans="2:15" ht="25.2" customHeight="1" x14ac:dyDescent="0.3">
      <c r="B19" s="43" t="s">
        <v>30</v>
      </c>
      <c r="C19" s="22" t="s">
        <v>2</v>
      </c>
      <c r="D19" s="22" t="s">
        <v>3</v>
      </c>
      <c r="E19" s="22" t="s">
        <v>4</v>
      </c>
      <c r="F19" s="23" t="s">
        <v>5</v>
      </c>
      <c r="G19" s="24" t="s">
        <v>6</v>
      </c>
      <c r="H19" s="23" t="s">
        <v>7</v>
      </c>
      <c r="I19" s="25" t="s">
        <v>8</v>
      </c>
      <c r="K19" s="47"/>
      <c r="L19" s="47"/>
      <c r="M19" s="47"/>
      <c r="N19" s="47"/>
      <c r="O19" s="47"/>
    </row>
    <row r="20" spans="2:15" ht="18.600000000000001" customHeight="1" thickBot="1" x14ac:dyDescent="0.35">
      <c r="B20" s="44"/>
      <c r="C20" s="38">
        <f t="shared" ref="C20:I20" si="19">C16/C18</f>
        <v>0.88022804595620119</v>
      </c>
      <c r="D20" s="38">
        <f t="shared" si="19"/>
        <v>0.93952794492329383</v>
      </c>
      <c r="E20" s="39">
        <f t="shared" si="19"/>
        <v>0.86261954261954266</v>
      </c>
      <c r="F20" s="38">
        <f t="shared" si="19"/>
        <v>0.89132944832944827</v>
      </c>
      <c r="G20" s="38">
        <f t="shared" si="19"/>
        <v>1</v>
      </c>
      <c r="H20" s="38">
        <f t="shared" si="19"/>
        <v>0.8337902773554946</v>
      </c>
      <c r="I20" s="40">
        <f t="shared" si="19"/>
        <v>0.83616019729063196</v>
      </c>
      <c r="K20" s="47"/>
      <c r="L20" s="47"/>
      <c r="M20" s="47"/>
      <c r="N20" s="47"/>
      <c r="O20" s="47"/>
    </row>
    <row r="21" spans="2:15" ht="30.6" customHeight="1" x14ac:dyDescent="0.3">
      <c r="K21" s="47"/>
      <c r="L21" s="47"/>
      <c r="M21" s="47"/>
      <c r="N21" s="47"/>
      <c r="O21" s="47"/>
    </row>
    <row r="22" spans="2:15" x14ac:dyDescent="0.3">
      <c r="K22" s="47"/>
      <c r="L22" s="47"/>
      <c r="M22" s="47"/>
      <c r="N22" s="47"/>
      <c r="O22" s="47"/>
    </row>
    <row r="23" spans="2:15" x14ac:dyDescent="0.3">
      <c r="K23" s="47"/>
      <c r="L23" s="47"/>
      <c r="M23" s="47"/>
      <c r="N23" s="47"/>
      <c r="O23" s="47"/>
    </row>
    <row r="24" spans="2:15" x14ac:dyDescent="0.3">
      <c r="K24" s="47"/>
      <c r="L24" s="47"/>
      <c r="M24" s="47"/>
      <c r="N24" s="47"/>
      <c r="O24" s="47"/>
    </row>
    <row r="26" spans="2:15" ht="16.2" customHeight="1" x14ac:dyDescent="0.3">
      <c r="B26" s="56" t="s">
        <v>22</v>
      </c>
      <c r="C26" s="56"/>
      <c r="D26" s="56"/>
      <c r="E26" s="56"/>
      <c r="F26" s="56"/>
      <c r="G26" s="56"/>
      <c r="H26" s="56"/>
      <c r="I26" s="56"/>
      <c r="J26" s="56"/>
    </row>
    <row r="27" spans="2:15" ht="41.4" customHeight="1" x14ac:dyDescent="0.3">
      <c r="B27" s="48" t="s">
        <v>23</v>
      </c>
      <c r="C27" s="48"/>
      <c r="D27" s="48"/>
      <c r="E27" s="48"/>
      <c r="F27" s="48"/>
      <c r="G27" s="48"/>
      <c r="H27" s="48"/>
      <c r="I27" s="48"/>
      <c r="J27" s="48"/>
    </row>
    <row r="28" spans="2:15" ht="33.6" customHeight="1" x14ac:dyDescent="0.3">
      <c r="B28" s="48" t="s">
        <v>24</v>
      </c>
      <c r="C28" s="48"/>
      <c r="D28" s="48"/>
      <c r="E28" s="48"/>
      <c r="F28" s="48"/>
      <c r="G28" s="48"/>
      <c r="H28" s="48"/>
      <c r="I28" s="48"/>
      <c r="J28" s="48"/>
    </row>
    <row r="29" spans="2:15" ht="32.4" customHeight="1" x14ac:dyDescent="0.3">
      <c r="B29" s="48" t="s">
        <v>25</v>
      </c>
      <c r="C29" s="48"/>
      <c r="D29" s="48"/>
      <c r="E29" s="48"/>
      <c r="F29" s="48"/>
      <c r="G29" s="48"/>
      <c r="H29" s="48"/>
      <c r="I29" s="48"/>
      <c r="J29" s="48"/>
    </row>
    <row r="46" ht="30" customHeight="1" x14ac:dyDescent="0.3"/>
    <row r="47" ht="29.4" customHeight="1" x14ac:dyDescent="0.3"/>
    <row r="48" ht="33" customHeight="1" x14ac:dyDescent="0.3"/>
  </sheetData>
  <mergeCells count="13">
    <mergeCell ref="B29:J29"/>
    <mergeCell ref="R1:X1"/>
    <mergeCell ref="J1:J2"/>
    <mergeCell ref="A1:A2"/>
    <mergeCell ref="B26:J26"/>
    <mergeCell ref="K1:Q1"/>
    <mergeCell ref="B1:B2"/>
    <mergeCell ref="C1:I1"/>
    <mergeCell ref="B19:B20"/>
    <mergeCell ref="K15:O15"/>
    <mergeCell ref="K16:O24"/>
    <mergeCell ref="B27:J27"/>
    <mergeCell ref="B28:J2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Leskin, Kirill</dc:creator>
  <cp:lastModifiedBy>Leskin, Kirill</cp:lastModifiedBy>
  <dcterms:created xsi:type="dcterms:W3CDTF">2020-10-12T10:30:07Z</dcterms:created>
  <dcterms:modified xsi:type="dcterms:W3CDTF">2020-10-12T15:06:54Z</dcterms:modified>
</cp:coreProperties>
</file>