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hidePivotFieldList="1" defaultThemeVersion="166925"/>
  <xr:revisionPtr revIDLastSave="0" documentId="8_{B92C784C-B1DD-43CB-9A58-3CDEB009CA1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Sheet1!$I$2:$I$12</definedName>
  </definedNames>
  <calcPr calcId="191028"/>
  <pivotCaches>
    <pivotCache cacheId="665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H4" i="1"/>
  <c r="H5" i="1"/>
  <c r="H6" i="1"/>
  <c r="H7" i="1"/>
  <c r="H8" i="1"/>
  <c r="H9" i="1"/>
  <c r="H10" i="1"/>
  <c r="H11" i="1"/>
  <c r="H12" i="1"/>
  <c r="H3" i="1"/>
  <c r="I9" i="1" l="1"/>
  <c r="K3" i="1"/>
  <c r="J3" i="1"/>
  <c r="I3" i="1"/>
  <c r="K12" i="1"/>
  <c r="J12" i="1"/>
  <c r="I6" i="1"/>
  <c r="K11" i="1"/>
  <c r="J11" i="1"/>
  <c r="I12" i="1"/>
  <c r="K10" i="1"/>
  <c r="J10" i="1"/>
  <c r="I11" i="1"/>
  <c r="K9" i="1"/>
  <c r="J9" i="1"/>
  <c r="K8" i="1"/>
  <c r="I4" i="1"/>
  <c r="K7" i="1"/>
  <c r="J7" i="1"/>
  <c r="I8" i="1"/>
  <c r="K6" i="1"/>
  <c r="J6" i="1"/>
  <c r="I5" i="1"/>
  <c r="K5" i="1"/>
  <c r="N17" i="1" s="1"/>
  <c r="J5" i="1"/>
  <c r="I10" i="1"/>
  <c r="K4" i="1"/>
  <c r="J4" i="1"/>
  <c r="I7" i="1"/>
  <c r="J8" i="1"/>
</calcChain>
</file>

<file path=xl/sharedStrings.xml><?xml version="1.0" encoding="utf-8"?>
<sst xmlns="http://schemas.openxmlformats.org/spreadsheetml/2006/main" count="86" uniqueCount="45">
  <si>
    <t>Name</t>
  </si>
  <si>
    <t>Sum of Maths</t>
  </si>
  <si>
    <t>Sum of Physics</t>
  </si>
  <si>
    <t>Sum of Chemsitry</t>
  </si>
  <si>
    <t>Sum of English</t>
  </si>
  <si>
    <t>Emma</t>
  </si>
  <si>
    <t>Eva</t>
  </si>
  <si>
    <t>James</t>
  </si>
  <si>
    <t>John</t>
  </si>
  <si>
    <t>Micheal</t>
  </si>
  <si>
    <t>Noah</t>
  </si>
  <si>
    <t>Olivea</t>
  </si>
  <si>
    <t>Peter</t>
  </si>
  <si>
    <t>Sandy</t>
  </si>
  <si>
    <t>Smith</t>
  </si>
  <si>
    <t>Grand Total</t>
  </si>
  <si>
    <t>STUDENT DATABASE</t>
  </si>
  <si>
    <t>ID</t>
  </si>
  <si>
    <t>Maths</t>
  </si>
  <si>
    <t>Physics</t>
  </si>
  <si>
    <t>Chemsitry</t>
  </si>
  <si>
    <t>English</t>
  </si>
  <si>
    <t>Total</t>
  </si>
  <si>
    <t>Percentage</t>
  </si>
  <si>
    <t>Grade</t>
  </si>
  <si>
    <t>Remark</t>
  </si>
  <si>
    <t>Rank</t>
  </si>
  <si>
    <t>DATA VISUALIZATION</t>
  </si>
  <si>
    <t>VLOOKUP</t>
  </si>
  <si>
    <t>Total Marks</t>
  </si>
  <si>
    <t>RANK</t>
  </si>
  <si>
    <t>Grade Description</t>
  </si>
  <si>
    <t>Marks</t>
  </si>
  <si>
    <t>80-100</t>
  </si>
  <si>
    <t>O</t>
  </si>
  <si>
    <t>70-80</t>
  </si>
  <si>
    <t>A+</t>
  </si>
  <si>
    <t>60-70</t>
  </si>
  <si>
    <t>A</t>
  </si>
  <si>
    <t>50-60</t>
  </si>
  <si>
    <t>B+</t>
  </si>
  <si>
    <t>40-50</t>
  </si>
  <si>
    <t>B</t>
  </si>
  <si>
    <t>Below 40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</si>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</sst>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1" fillId="0" borderId="0" xfId="0" applyFont="1" applyAlignment="1">
      <alignment vertical="center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9" borderId="0" xfId="0" applyFont="1" applyFill="1"/>
    <xf numFmtId="0" fontId="3" fillId="0" borderId="0" xfId="0" applyFont="1" applyAlignment="1">
      <alignment vertical="center"/>
    </xf>
    <xf numFmtId="0" fontId="2" fillId="0" borderId="0" xfId="0" applyFont="1"/>
    <xf numFmtId="0" fontId="0" fillId="3" borderId="0" xfId="0" applyFill="1"/>
    <xf numFmtId="0" fontId="0" fillId="10" borderId="0" xfId="0" applyFill="1"/>
    <xf numFmtId="0" fontId="0" fillId="13" borderId="0" xfId="0" applyFill="1"/>
    <xf numFmtId="0" fontId="0" fillId="0" borderId="0" xfId="0" pivotButton="1"/>
    <xf numFmtId="0" fontId="2" fillId="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B3-47A9-9D72-8BD98710EC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3-47A9-9D72-8BD98710EC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B3-47A9-9D72-8BD98710EC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B3-47A9-9D72-8BD98710EC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48</c:v>
                </c:pt>
                <c:pt idx="1">
                  <c:v>90</c:v>
                </c:pt>
                <c:pt idx="2">
                  <c:v>47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B9-48E5-8187-8D753D7352D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B3-47A9-9D72-8BD98710EC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B3-47A9-9D72-8BD98710EC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B3-47A9-9D72-8BD98710EC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B3-47A9-9D72-8BD98710ECAD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74</c:v>
                </c:pt>
                <c:pt idx="1">
                  <c:v>58</c:v>
                </c:pt>
                <c:pt idx="2">
                  <c:v>62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B9-48E5-8187-8D753D7352D2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B3-47A9-9D72-8BD98710EC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B3-47A9-9D72-8BD98710EC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2B3-47A9-9D72-8BD98710EC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2B3-47A9-9D72-8BD98710ECAD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68</c:v>
                </c:pt>
                <c:pt idx="1">
                  <c:v>98</c:v>
                </c:pt>
                <c:pt idx="2">
                  <c:v>73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B9-48E5-8187-8D753D7352D2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2B3-47A9-9D72-8BD98710EC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2B3-47A9-9D72-8BD98710EC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2B3-47A9-9D72-8BD98710EC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2B3-47A9-9D72-8BD98710ECAD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76</c:v>
                </c:pt>
                <c:pt idx="1">
                  <c:v>73</c:v>
                </c:pt>
                <c:pt idx="2">
                  <c:v>34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B9-48E5-8187-8D753D7352D2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2B3-47A9-9D72-8BD98710EC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2B3-47A9-9D72-8BD98710EC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2B3-47A9-9D72-8BD98710EC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2B3-47A9-9D72-8BD98710ECAD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Sheet1!$C$7:$F$7</c:f>
            </c:numRef>
          </c:val>
          <c:extLst>
            <c:ext xmlns:c16="http://schemas.microsoft.com/office/drawing/2014/chart" uri="{C3380CC4-5D6E-409C-BE32-E72D297353CC}">
              <c16:uniqueId val="{0000000C-FFB9-48E5-8187-8D753D7352D2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2B3-47A9-9D72-8BD98710EC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2B3-47A9-9D72-8BD98710EC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2B3-47A9-9D72-8BD98710EC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2B3-47A9-9D72-8BD98710ECAD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53</c:v>
                </c:pt>
                <c:pt idx="1">
                  <c:v>40</c:v>
                </c:pt>
                <c:pt idx="2">
                  <c:v>50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B9-48E5-8187-8D753D7352D2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9C6-401D-92CA-9180D0F1AF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9C6-401D-92CA-9180D0F1AF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9C6-401D-92CA-9180D0F1AF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9C6-401D-92CA-9180D0F1AF85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56</c:v>
                </c:pt>
                <c:pt idx="1">
                  <c:v>95</c:v>
                </c:pt>
                <c:pt idx="2">
                  <c:v>80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2B3-47A9-9D72-8BD98710ECAD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9C6-401D-92CA-9180D0F1AF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9C6-401D-92CA-9180D0F1AF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9C6-401D-92CA-9180D0F1AF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9C6-401D-92CA-9180D0F1AF85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56</c:v>
                </c:pt>
                <c:pt idx="1">
                  <c:v>63</c:v>
                </c:pt>
                <c:pt idx="2">
                  <c:v>45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2B3-47A9-9D72-8BD98710ECAD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9C6-401D-92CA-9180D0F1AF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9C6-401D-92CA-9180D0F1AF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9C6-401D-92CA-9180D0F1AF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9C6-401D-92CA-9180D0F1AF85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59</c:v>
                </c:pt>
                <c:pt idx="1">
                  <c:v>64</c:v>
                </c:pt>
                <c:pt idx="2">
                  <c:v>66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2B3-47A9-9D72-8BD98710ECAD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9C6-401D-92CA-9180D0F1AF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9C6-401D-92CA-9180D0F1AF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9C6-401D-92CA-9180D0F1AF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9C6-401D-92CA-9180D0F1AF85}"/>
              </c:ext>
            </c:extLst>
          </c:dPt>
          <c:cat>
            <c:strRef>
              <c:f>Sheet1!$C$2:$F$2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Chemsitry</c:v>
                </c:pt>
                <c:pt idx="3">
                  <c:v>English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42</c:v>
                </c:pt>
                <c:pt idx="1">
                  <c:v>85</c:v>
                </c:pt>
                <c:pt idx="2">
                  <c:v>91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2B3-47A9-9D72-8BD98710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Sheet1!$B$3:$B$12</c:f>
              <c:strCache>
                <c:ptCount val="9"/>
                <c:pt idx="0">
                  <c:v>John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James</c:v>
                </c:pt>
                <c:pt idx="5">
                  <c:v>Eva</c:v>
                </c:pt>
                <c:pt idx="6">
                  <c:v>Noah</c:v>
                </c:pt>
                <c:pt idx="7">
                  <c:v>Micheal</c:v>
                </c:pt>
                <c:pt idx="8">
                  <c:v>Peter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9"/>
                <c:pt idx="0">
                  <c:v>48</c:v>
                </c:pt>
                <c:pt idx="1">
                  <c:v>74</c:v>
                </c:pt>
                <c:pt idx="2">
                  <c:v>68</c:v>
                </c:pt>
                <c:pt idx="3">
                  <c:v>76</c:v>
                </c:pt>
                <c:pt idx="4">
                  <c:v>53</c:v>
                </c:pt>
                <c:pt idx="5">
                  <c:v>56</c:v>
                </c:pt>
                <c:pt idx="6">
                  <c:v>56</c:v>
                </c:pt>
                <c:pt idx="7">
                  <c:v>59</c:v>
                </c:pt>
                <c:pt idx="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5-4750-B321-F0D96168A94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Sheet1!$B$3:$B$12</c:f>
              <c:strCache>
                <c:ptCount val="9"/>
                <c:pt idx="0">
                  <c:v>John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James</c:v>
                </c:pt>
                <c:pt idx="5">
                  <c:v>Eva</c:v>
                </c:pt>
                <c:pt idx="6">
                  <c:v>Noah</c:v>
                </c:pt>
                <c:pt idx="7">
                  <c:v>Micheal</c:v>
                </c:pt>
                <c:pt idx="8">
                  <c:v>Peter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9"/>
                <c:pt idx="0">
                  <c:v>90</c:v>
                </c:pt>
                <c:pt idx="1">
                  <c:v>58</c:v>
                </c:pt>
                <c:pt idx="2">
                  <c:v>98</c:v>
                </c:pt>
                <c:pt idx="3">
                  <c:v>73</c:v>
                </c:pt>
                <c:pt idx="4">
                  <c:v>40</c:v>
                </c:pt>
                <c:pt idx="5">
                  <c:v>95</c:v>
                </c:pt>
                <c:pt idx="6">
                  <c:v>63</c:v>
                </c:pt>
                <c:pt idx="7">
                  <c:v>64</c:v>
                </c:pt>
                <c:pt idx="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5-4750-B321-F0D96168A94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Chemsitry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Sheet1!$B$3:$B$12</c:f>
              <c:strCache>
                <c:ptCount val="9"/>
                <c:pt idx="0">
                  <c:v>John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James</c:v>
                </c:pt>
                <c:pt idx="5">
                  <c:v>Eva</c:v>
                </c:pt>
                <c:pt idx="6">
                  <c:v>Noah</c:v>
                </c:pt>
                <c:pt idx="7">
                  <c:v>Micheal</c:v>
                </c:pt>
                <c:pt idx="8">
                  <c:v>Peter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9"/>
                <c:pt idx="0">
                  <c:v>47</c:v>
                </c:pt>
                <c:pt idx="1">
                  <c:v>62</c:v>
                </c:pt>
                <c:pt idx="2">
                  <c:v>73</c:v>
                </c:pt>
                <c:pt idx="3">
                  <c:v>34</c:v>
                </c:pt>
                <c:pt idx="4">
                  <c:v>50</c:v>
                </c:pt>
                <c:pt idx="5">
                  <c:v>80</c:v>
                </c:pt>
                <c:pt idx="6">
                  <c:v>45</c:v>
                </c:pt>
                <c:pt idx="7">
                  <c:v>66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5-4750-B321-F0D96168A94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Sheet1!$B$3:$B$12</c:f>
              <c:strCache>
                <c:ptCount val="9"/>
                <c:pt idx="0">
                  <c:v>John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James</c:v>
                </c:pt>
                <c:pt idx="5">
                  <c:v>Eva</c:v>
                </c:pt>
                <c:pt idx="6">
                  <c:v>Noah</c:v>
                </c:pt>
                <c:pt idx="7">
                  <c:v>Micheal</c:v>
                </c:pt>
                <c:pt idx="8">
                  <c:v>Peter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9"/>
                <c:pt idx="0">
                  <c:v>78</c:v>
                </c:pt>
                <c:pt idx="1">
                  <c:v>56</c:v>
                </c:pt>
                <c:pt idx="2">
                  <c:v>90</c:v>
                </c:pt>
                <c:pt idx="3">
                  <c:v>66</c:v>
                </c:pt>
                <c:pt idx="4">
                  <c:v>33</c:v>
                </c:pt>
                <c:pt idx="5">
                  <c:v>89</c:v>
                </c:pt>
                <c:pt idx="6">
                  <c:v>64</c:v>
                </c:pt>
                <c:pt idx="7">
                  <c:v>93</c:v>
                </c:pt>
                <c:pt idx="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F5-4750-B321-F0D96168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83480"/>
        <c:axId val="427578200"/>
      </c:lineChart>
      <c:catAx>
        <c:axId val="42758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78200"/>
        <c:crosses val="autoZero"/>
        <c:auto val="1"/>
        <c:lblAlgn val="ctr"/>
        <c:lblOffset val="100"/>
        <c:noMultiLvlLbl val="0"/>
      </c:catAx>
      <c:valAx>
        <c:axId val="4275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285750</xdr:rowOff>
    </xdr:from>
    <xdr:to>
      <xdr:col>8</xdr:col>
      <xdr:colOff>752475</xdr:colOff>
      <xdr:row>26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53B50-56B9-951A-C6CE-2A592285F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27</xdr:row>
      <xdr:rowOff>161925</xdr:rowOff>
    </xdr:from>
    <xdr:to>
      <xdr:col>10</xdr:col>
      <xdr:colOff>390525</xdr:colOff>
      <xdr:row>40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78AC9-8BEB-B482-A765-5FB7ECFA0C4F}"/>
            </a:ext>
            <a:ext uri="{147F2762-F138-4A5C-976F-8EAC2B608ADB}">
              <a16:predDERef xmlns:a16="http://schemas.microsoft.com/office/drawing/2014/main" pred="{6FE53B50-56B9-951A-C6CE-2A592285F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1.71910451389" createdVersion="8" refreshedVersion="8" minRefreshableVersion="3" recordCount="10" xr:uid="{53805048-B236-45B9-BEF2-6F3D87D11F7E}">
  <cacheSource type="worksheet">
    <worksheetSource ref="A2:K12" sheet="Sheet1"/>
  </cacheSource>
  <cacheFields count="11">
    <cacheField name="ID" numFmtId="0">
      <sharedItems containsSemiMixedTypes="0" containsString="0" containsNumber="1" containsInteger="1" minValue="1" maxValue="10"/>
    </cacheField>
    <cacheField name="Name" numFmtId="0">
      <sharedItems count="10">
        <s v="John"/>
        <s v="Smith"/>
        <s v="Emma"/>
        <s v="Sandy"/>
        <s v="Olivea"/>
        <s v="James"/>
        <s v="Eva"/>
        <s v="Noah"/>
        <s v="Micheal"/>
        <s v="Peter"/>
      </sharedItems>
    </cacheField>
    <cacheField name="Maths" numFmtId="0">
      <sharedItems containsSemiMixedTypes="0" containsString="0" containsNumber="1" containsInteger="1" minValue="33" maxValue="76"/>
    </cacheField>
    <cacheField name="Physics" numFmtId="0">
      <sharedItems containsSemiMixedTypes="0" containsString="0" containsNumber="1" containsInteger="1" minValue="40" maxValue="98"/>
    </cacheField>
    <cacheField name="Chemsitry" numFmtId="0">
      <sharedItems containsSemiMixedTypes="0" containsString="0" containsNumber="1" containsInteger="1" minValue="30" maxValue="91"/>
    </cacheField>
    <cacheField name="English" numFmtId="0">
      <sharedItems containsSemiMixedTypes="0" containsString="0" containsNumber="1" containsInteger="1" minValue="31" maxValue="93"/>
    </cacheField>
    <cacheField name="Total" numFmtId="0">
      <sharedItems containsSemiMixedTypes="0" containsString="0" containsNumber="1" containsInteger="1" minValue="150" maxValue="329"/>
    </cacheField>
    <cacheField name="Percentage" numFmtId="0">
      <sharedItems containsSemiMixedTypes="0" containsString="0" containsNumber="1" minValue="37.5" maxValue="82.25"/>
    </cacheField>
    <cacheField name="Grade" numFmtId="0">
      <sharedItems count="6">
        <s v="A"/>
        <s v="O"/>
        <s v="F"/>
        <s v="B"/>
        <s v="B+"/>
        <s v="A+"/>
      </sharedItems>
    </cacheField>
    <cacheField name="Remark" numFmtId="0">
      <sharedItems/>
    </cacheField>
    <cacheField name="Rank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48"/>
    <n v="90"/>
    <n v="47"/>
    <n v="78"/>
    <n v="263"/>
    <n v="65.75"/>
    <x v="0"/>
    <s v="Pass"/>
    <n v="5"/>
  </r>
  <r>
    <n v="2"/>
    <x v="1"/>
    <n v="74"/>
    <n v="58"/>
    <n v="62"/>
    <n v="56"/>
    <n v="250"/>
    <n v="62.5"/>
    <x v="0"/>
    <s v="Pass"/>
    <n v="6"/>
  </r>
  <r>
    <n v="3"/>
    <x v="2"/>
    <n v="68"/>
    <n v="98"/>
    <n v="73"/>
    <n v="90"/>
    <n v="329"/>
    <n v="82.25"/>
    <x v="1"/>
    <s v="Pass"/>
    <n v="1"/>
  </r>
  <r>
    <n v="4"/>
    <x v="3"/>
    <n v="76"/>
    <n v="73"/>
    <n v="34"/>
    <n v="66"/>
    <n v="249"/>
    <n v="62.250000000000007"/>
    <x v="0"/>
    <s v="Pass"/>
    <n v="7"/>
  </r>
  <r>
    <n v="5"/>
    <x v="4"/>
    <n v="33"/>
    <n v="56"/>
    <n v="30"/>
    <n v="31"/>
    <n v="150"/>
    <n v="37.5"/>
    <x v="2"/>
    <s v="Fail"/>
    <n v="10"/>
  </r>
  <r>
    <n v="6"/>
    <x v="5"/>
    <n v="53"/>
    <n v="40"/>
    <n v="50"/>
    <n v="33"/>
    <n v="176"/>
    <n v="44"/>
    <x v="3"/>
    <s v="Pass"/>
    <n v="9"/>
  </r>
  <r>
    <n v="7"/>
    <x v="6"/>
    <n v="56"/>
    <n v="95"/>
    <n v="80"/>
    <n v="89"/>
    <n v="320"/>
    <n v="80"/>
    <x v="1"/>
    <s v="Pass"/>
    <n v="2"/>
  </r>
  <r>
    <n v="8"/>
    <x v="7"/>
    <n v="56"/>
    <n v="63"/>
    <n v="45"/>
    <n v="64"/>
    <n v="228"/>
    <n v="56.999999999999993"/>
    <x v="4"/>
    <s v="Pass"/>
    <n v="8"/>
  </r>
  <r>
    <n v="9"/>
    <x v="8"/>
    <n v="59"/>
    <n v="64"/>
    <n v="66"/>
    <n v="93"/>
    <n v="282"/>
    <n v="70.5"/>
    <x v="5"/>
    <s v="Pass"/>
    <n v="3"/>
  </r>
  <r>
    <n v="10"/>
    <x v="9"/>
    <n v="42"/>
    <n v="85"/>
    <n v="91"/>
    <n v="46"/>
    <n v="264"/>
    <n v="66"/>
    <x v="0"/>
    <s v="Pass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D7FD4-A47B-4674-99BD-D8F0EA20C37D}" name="PivotTable1" cacheId="6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4" firstHeaderRow="0" firstDataRow="1" firstDataCol="1"/>
  <pivotFields count="11">
    <pivotField compact="0" outline="0" showAll="0"/>
    <pivotField axis="axisRow" compact="0" outline="0" showAll="0">
      <items count="11">
        <item x="2"/>
        <item x="6"/>
        <item x="5"/>
        <item x="0"/>
        <item x="8"/>
        <item x="7"/>
        <item x="4"/>
        <item x="9"/>
        <item x="3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hs" fld="2" baseField="0" baseItem="0"/>
    <dataField name="Sum of Physics" fld="3" baseField="0" baseItem="0"/>
    <dataField name="Sum of Chemsitry" fld="4" baseField="0" baseItem="0"/>
    <dataField name="Sum of English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31066-C014-4D99-8524-593BA358AC6A}" name="PivotTable2" cacheId="6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9:E40" firstHeaderRow="0" firstDataRow="1" firstDataCol="1"/>
  <pivotFields count="11">
    <pivotField compact="0" outline="0" showAll="0"/>
    <pivotField axis="axisRow" compact="0" outline="0" showAll="0">
      <items count="11">
        <item x="2"/>
        <item x="6"/>
        <item x="5"/>
        <item x="0"/>
        <item x="8"/>
        <item x="7"/>
        <item x="4"/>
        <item x="9"/>
        <item x="3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7">
        <item x="0"/>
        <item x="5"/>
        <item x="3"/>
        <item x="4"/>
        <item x="2"/>
        <item x="1"/>
        <item t="default"/>
      </items>
    </pivotField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hs" fld="2" baseField="0" baseItem="0"/>
    <dataField name="Sum of Physics" fld="3" baseField="0" baseItem="0"/>
    <dataField name="Sum of Chemsitry" fld="4" baseField="0" baseItem="0"/>
    <dataField name="Sum of English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AD037D-788B-417D-B23F-A4F3D991AE56}" name="Table5" displayName="Table5" ref="A16:B26" totalsRowShown="0" headerRowDxfId="3" dataDxfId="2">
  <autoFilter ref="A16:B26" xr:uid="{E0AD037D-788B-417D-B23F-A4F3D991AE56}"/>
  <sortState xmlns:xlrd2="http://schemas.microsoft.com/office/spreadsheetml/2017/richdata2" ref="A17:B26">
    <sortCondition ref="B16:B26"/>
  </sortState>
  <tableColumns count="2">
    <tableColumn id="1" xr3:uid="{436129F6-1F7B-4971-AE98-E0346F046C8B}" name="ID" dataDxfId="1"/>
    <tableColumn id="2" xr3:uid="{5788C638-0C94-4CA0-9BA6-F7DDAB8268FB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C5FB-86FE-4615-A8D6-432A51045863}">
  <dimension ref="A3:E14"/>
  <sheetViews>
    <sheetView workbookViewId="0">
      <selection activeCell="A3" sqref="A3:E14"/>
    </sheetView>
  </sheetViews>
  <sheetFormatPr defaultRowHeight="15"/>
  <cols>
    <col min="1" max="1" width="11.7109375" bestFit="1" customWidth="1"/>
    <col min="2" max="2" width="13.7109375" bestFit="1" customWidth="1"/>
    <col min="3" max="3" width="14.42578125" bestFit="1" customWidth="1"/>
    <col min="4" max="4" width="17" bestFit="1" customWidth="1"/>
    <col min="5" max="5" width="14.28515625" bestFit="1" customWidth="1"/>
  </cols>
  <sheetData>
    <row r="3" spans="1:5">
      <c r="A3" s="1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>
        <v>68</v>
      </c>
      <c r="C4">
        <v>98</v>
      </c>
      <c r="D4">
        <v>73</v>
      </c>
      <c r="E4">
        <v>90</v>
      </c>
    </row>
    <row r="5" spans="1:5">
      <c r="A5" t="s">
        <v>6</v>
      </c>
      <c r="B5">
        <v>56</v>
      </c>
      <c r="C5">
        <v>95</v>
      </c>
      <c r="D5">
        <v>80</v>
      </c>
      <c r="E5">
        <v>89</v>
      </c>
    </row>
    <row r="6" spans="1:5">
      <c r="A6" t="s">
        <v>7</v>
      </c>
      <c r="B6">
        <v>53</v>
      </c>
      <c r="C6">
        <v>40</v>
      </c>
      <c r="D6">
        <v>50</v>
      </c>
      <c r="E6">
        <v>33</v>
      </c>
    </row>
    <row r="7" spans="1:5">
      <c r="A7" t="s">
        <v>8</v>
      </c>
      <c r="B7">
        <v>48</v>
      </c>
      <c r="C7">
        <v>90</v>
      </c>
      <c r="D7">
        <v>47</v>
      </c>
      <c r="E7">
        <v>78</v>
      </c>
    </row>
    <row r="8" spans="1:5">
      <c r="A8" t="s">
        <v>9</v>
      </c>
      <c r="B8">
        <v>59</v>
      </c>
      <c r="C8">
        <v>64</v>
      </c>
      <c r="D8">
        <v>66</v>
      </c>
      <c r="E8">
        <v>93</v>
      </c>
    </row>
    <row r="9" spans="1:5">
      <c r="A9" t="s">
        <v>10</v>
      </c>
      <c r="B9">
        <v>56</v>
      </c>
      <c r="C9">
        <v>63</v>
      </c>
      <c r="D9">
        <v>45</v>
      </c>
      <c r="E9">
        <v>64</v>
      </c>
    </row>
    <row r="10" spans="1:5">
      <c r="A10" t="s">
        <v>11</v>
      </c>
      <c r="B10">
        <v>33</v>
      </c>
      <c r="C10">
        <v>56</v>
      </c>
      <c r="D10">
        <v>30</v>
      </c>
      <c r="E10">
        <v>31</v>
      </c>
    </row>
    <row r="11" spans="1:5">
      <c r="A11" t="s">
        <v>12</v>
      </c>
      <c r="B11">
        <v>42</v>
      </c>
      <c r="C11">
        <v>85</v>
      </c>
      <c r="D11">
        <v>91</v>
      </c>
      <c r="E11">
        <v>46</v>
      </c>
    </row>
    <row r="12" spans="1:5">
      <c r="A12" t="s">
        <v>13</v>
      </c>
      <c r="B12">
        <v>76</v>
      </c>
      <c r="C12">
        <v>73</v>
      </c>
      <c r="D12">
        <v>34</v>
      </c>
      <c r="E12">
        <v>66</v>
      </c>
    </row>
    <row r="13" spans="1:5">
      <c r="A13" t="s">
        <v>14</v>
      </c>
      <c r="B13">
        <v>74</v>
      </c>
      <c r="C13">
        <v>58</v>
      </c>
      <c r="D13">
        <v>62</v>
      </c>
      <c r="E13">
        <v>56</v>
      </c>
    </row>
    <row r="14" spans="1:5">
      <c r="A14" t="s">
        <v>15</v>
      </c>
      <c r="B14">
        <v>565</v>
      </c>
      <c r="C14">
        <v>722</v>
      </c>
      <c r="D14">
        <v>578</v>
      </c>
      <c r="E14">
        <v>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0"/>
  <sheetViews>
    <sheetView tabSelected="1" topLeftCell="A24" workbookViewId="0">
      <selection activeCell="A29" sqref="A29:E40"/>
    </sheetView>
  </sheetViews>
  <sheetFormatPr defaultRowHeight="15"/>
  <cols>
    <col min="1" max="1" width="11.7109375" bestFit="1" customWidth="1"/>
    <col min="2" max="2" width="13.7109375" bestFit="1" customWidth="1"/>
    <col min="3" max="3" width="14.42578125" bestFit="1" customWidth="1"/>
    <col min="4" max="4" width="17" customWidth="1"/>
    <col min="5" max="5" width="14.28515625" customWidth="1"/>
    <col min="6" max="6" width="12.28515625" customWidth="1"/>
    <col min="8" max="8" width="13" customWidth="1"/>
    <col min="9" max="9" width="11.7109375" customWidth="1"/>
    <col min="12" max="12" width="12.42578125" customWidth="1"/>
    <col min="13" max="13" width="13.85546875" customWidth="1"/>
    <col min="14" max="14" width="14.5703125" customWidth="1"/>
  </cols>
  <sheetData>
    <row r="1" spans="1:14" ht="26.25" customHeight="1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8"/>
      <c r="M1" s="3"/>
    </row>
    <row r="2" spans="1:14" ht="15.75">
      <c r="A2" s="2" t="s">
        <v>17</v>
      </c>
      <c r="B2" s="2" t="s">
        <v>0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10" t="s">
        <v>25</v>
      </c>
      <c r="K2" s="10" t="s">
        <v>26</v>
      </c>
    </row>
    <row r="3" spans="1:14" ht="15.75">
      <c r="A3" s="4">
        <v>1</v>
      </c>
      <c r="B3" s="4" t="s">
        <v>8</v>
      </c>
      <c r="C3" s="5">
        <v>48</v>
      </c>
      <c r="D3" s="5">
        <v>90</v>
      </c>
      <c r="E3" s="5">
        <v>47</v>
      </c>
      <c r="F3" s="5">
        <v>78</v>
      </c>
      <c r="G3" s="6">
        <f>SUM(C3:F3)</f>
        <v>263</v>
      </c>
      <c r="H3" s="6">
        <f>G3/$J$17*100</f>
        <v>65.75</v>
      </c>
      <c r="I3" s="6" t="str">
        <f>IF(H3&gt;=80,"O",IF(H3&gt;=70,"A+",IF(H3&gt;=60,"A",IF(H3&gt;=50,"B+",IF(H3&gt;=40,"B","F")))))</f>
        <v>A</v>
      </c>
      <c r="J3" s="11" t="str">
        <f>IF(H3&gt;=40,"Pass","Fail")</f>
        <v>Pass</v>
      </c>
      <c r="K3" s="11">
        <f>RANK(H3,$H$3:$H$12,0)</f>
        <v>5</v>
      </c>
    </row>
    <row r="4" spans="1:14" ht="15.75">
      <c r="A4" s="4">
        <v>2</v>
      </c>
      <c r="B4" s="4" t="s">
        <v>14</v>
      </c>
      <c r="C4" s="5">
        <v>74</v>
      </c>
      <c r="D4" s="5">
        <v>58</v>
      </c>
      <c r="E4" s="5">
        <v>62</v>
      </c>
      <c r="F4" s="5">
        <v>56</v>
      </c>
      <c r="G4" s="6">
        <f>SUM(C4:F4)</f>
        <v>250</v>
      </c>
      <c r="H4" s="6">
        <f>G4/$J$17*100</f>
        <v>62.5</v>
      </c>
      <c r="I4" s="6" t="str">
        <f>IF(H4&gt;=80,"O",IF(H4&gt;=70,"A+",IF(H4&gt;=60,"A",IF(H4&gt;=50,"B+",IF(H4&gt;=40,"B","F")))))</f>
        <v>A</v>
      </c>
      <c r="J4" s="11" t="str">
        <f>IF(H4&gt;=40,"Pass","Fail")</f>
        <v>Pass</v>
      </c>
      <c r="K4" s="11">
        <f>RANK(H4,$H$3:$H$12,0)</f>
        <v>6</v>
      </c>
    </row>
    <row r="5" spans="1:14" ht="15.75">
      <c r="A5" s="4">
        <v>3</v>
      </c>
      <c r="B5" s="4" t="s">
        <v>5</v>
      </c>
      <c r="C5" s="5">
        <v>68</v>
      </c>
      <c r="D5" s="5">
        <v>98</v>
      </c>
      <c r="E5" s="5">
        <v>73</v>
      </c>
      <c r="F5" s="5">
        <v>90</v>
      </c>
      <c r="G5" s="6">
        <f>SUM(C5:F5)</f>
        <v>329</v>
      </c>
      <c r="H5" s="6">
        <f>G5/$J$17*100</f>
        <v>82.25</v>
      </c>
      <c r="I5" s="6" t="str">
        <f>IF(H5&gt;=80,"O",IF(H5&gt;=70,"A+",IF(H5&gt;=60,"A",IF(H5&gt;=50,"B+",IF(H5&gt;=40,"B","F")))))</f>
        <v>O</v>
      </c>
      <c r="J5" s="11" t="str">
        <f>IF(H5&gt;=40,"Pass","Fail")</f>
        <v>Pass</v>
      </c>
      <c r="K5" s="11">
        <f>RANK(H5,$H$3:$H$12,0)</f>
        <v>1</v>
      </c>
    </row>
    <row r="6" spans="1:14" ht="15.75">
      <c r="A6" s="4">
        <v>4</v>
      </c>
      <c r="B6" s="4" t="s">
        <v>13</v>
      </c>
      <c r="C6" s="5">
        <v>76</v>
      </c>
      <c r="D6" s="5">
        <v>73</v>
      </c>
      <c r="E6" s="5">
        <v>34</v>
      </c>
      <c r="F6" s="5">
        <v>66</v>
      </c>
      <c r="G6" s="6">
        <f>SUM(C6:F6)</f>
        <v>249</v>
      </c>
      <c r="H6" s="6">
        <f>G6/$J$17*100</f>
        <v>62.250000000000007</v>
      </c>
      <c r="I6" s="6" t="str">
        <f>IF(H6&gt;=80,"O",IF(H6&gt;=70,"A+",IF(H6&gt;=60,"A",IF(H6&gt;=50,"B+",IF(H6&gt;=40,"B","F")))))</f>
        <v>A</v>
      </c>
      <c r="J6" s="11" t="str">
        <f>IF(H6&gt;=40,"Pass","Fail")</f>
        <v>Pass</v>
      </c>
      <c r="K6" s="11">
        <f>RANK(H6,$H$3:$H$12,0)</f>
        <v>7</v>
      </c>
    </row>
    <row r="7" spans="1:14" ht="15.75" hidden="1">
      <c r="A7" s="4">
        <v>5</v>
      </c>
      <c r="B7" s="4" t="s">
        <v>11</v>
      </c>
      <c r="C7" s="5">
        <v>33</v>
      </c>
      <c r="D7" s="5">
        <v>56</v>
      </c>
      <c r="E7" s="5">
        <v>30</v>
      </c>
      <c r="F7" s="5">
        <v>31</v>
      </c>
      <c r="G7" s="6">
        <f>SUM(C7:F7)</f>
        <v>150</v>
      </c>
      <c r="H7" s="6">
        <f>G7/$J$17*100</f>
        <v>37.5</v>
      </c>
      <c r="I7" s="6" t="str">
        <f>IF(H7&gt;=80,"O",IF(H7&gt;=70,"A+",IF(H7&gt;=60,"A",IF(H7&gt;=50,"B+",IF(H7&gt;=40,"B","F")))))</f>
        <v>F</v>
      </c>
      <c r="J7" s="11" t="str">
        <f>IF(H7&gt;=40,"Pass","Fail")</f>
        <v>Fail</v>
      </c>
      <c r="K7" s="11">
        <f>RANK(H7,$H$3:$H$12,0)</f>
        <v>10</v>
      </c>
    </row>
    <row r="8" spans="1:14" ht="15.75">
      <c r="A8" s="4">
        <v>6</v>
      </c>
      <c r="B8" s="4" t="s">
        <v>7</v>
      </c>
      <c r="C8" s="5">
        <v>53</v>
      </c>
      <c r="D8" s="5">
        <v>40</v>
      </c>
      <c r="E8" s="5">
        <v>50</v>
      </c>
      <c r="F8" s="5">
        <v>33</v>
      </c>
      <c r="G8" s="6">
        <f>SUM(C8:F8)</f>
        <v>176</v>
      </c>
      <c r="H8" s="6">
        <f>G8/$J$17*100</f>
        <v>44</v>
      </c>
      <c r="I8" s="6" t="str">
        <f>IF(H8&gt;=80,"O",IF(H8&gt;=70,"A+",IF(H8&gt;=60,"A",IF(H8&gt;=50,"B+",IF(H8&gt;=40,"B","F")))))</f>
        <v>B</v>
      </c>
      <c r="J8" s="11" t="str">
        <f>IF(H8&gt;=40,"Pass","Fail")</f>
        <v>Pass</v>
      </c>
      <c r="K8" s="11">
        <f>RANK(H8,$H$3:$H$12,0)</f>
        <v>9</v>
      </c>
    </row>
    <row r="9" spans="1:14" ht="15.75">
      <c r="A9" s="4">
        <v>7</v>
      </c>
      <c r="B9" s="4" t="s">
        <v>6</v>
      </c>
      <c r="C9" s="5">
        <v>56</v>
      </c>
      <c r="D9" s="5">
        <v>95</v>
      </c>
      <c r="E9" s="5">
        <v>80</v>
      </c>
      <c r="F9" s="5">
        <v>89</v>
      </c>
      <c r="G9" s="6">
        <f>SUM(C9:F9)</f>
        <v>320</v>
      </c>
      <c r="H9" s="6">
        <f>G9/$J$17*100</f>
        <v>80</v>
      </c>
      <c r="I9" s="6" t="str">
        <f>IF(H9&gt;=80,"O",IF(H9&gt;=70,"A+",IF(H9&gt;=60,"A",IF(H9&gt;=50,"B+",IF(H9&gt;=40,"B","F")))))</f>
        <v>O</v>
      </c>
      <c r="J9" s="11" t="str">
        <f>IF(H9&gt;=40,"Pass","Fail")</f>
        <v>Pass</v>
      </c>
      <c r="K9" s="11">
        <f>RANK(H9,$H$3:$H$12,0)</f>
        <v>2</v>
      </c>
    </row>
    <row r="10" spans="1:14" ht="15.75">
      <c r="A10" s="4">
        <v>8</v>
      </c>
      <c r="B10" s="4" t="s">
        <v>10</v>
      </c>
      <c r="C10" s="5">
        <v>56</v>
      </c>
      <c r="D10" s="5">
        <v>63</v>
      </c>
      <c r="E10" s="5">
        <v>45</v>
      </c>
      <c r="F10" s="5">
        <v>64</v>
      </c>
      <c r="G10" s="6">
        <f>SUM(C10:F10)</f>
        <v>228</v>
      </c>
      <c r="H10" s="6">
        <f>G10/$J$17*100</f>
        <v>56.999999999999993</v>
      </c>
      <c r="I10" s="6" t="str">
        <f>IF(H10&gt;=80,"O",IF(H10&gt;=70,"A+",IF(H10&gt;=60,"A",IF(H10&gt;=50,"B+",IF(H10&gt;=40,"B","F")))))</f>
        <v>B+</v>
      </c>
      <c r="J10" s="11" t="str">
        <f>IF(H10&gt;=40,"Pass","Fail")</f>
        <v>Pass</v>
      </c>
      <c r="K10" s="11">
        <f>RANK(H10,$H$3:$H$12,0)</f>
        <v>8</v>
      </c>
    </row>
    <row r="11" spans="1:14" ht="15.75">
      <c r="A11" s="4">
        <v>9</v>
      </c>
      <c r="B11" s="4" t="s">
        <v>9</v>
      </c>
      <c r="C11" s="5">
        <v>59</v>
      </c>
      <c r="D11" s="5">
        <v>64</v>
      </c>
      <c r="E11" s="5">
        <v>66</v>
      </c>
      <c r="F11" s="5">
        <v>93</v>
      </c>
      <c r="G11" s="6">
        <f>SUM(C11:F11)</f>
        <v>282</v>
      </c>
      <c r="H11" s="6">
        <f>G11/$J$17*100</f>
        <v>70.5</v>
      </c>
      <c r="I11" s="6" t="str">
        <f>IF(H11&gt;=80,"O",IF(H11&gt;=70,"A+",IF(H11&gt;=60,"A",IF(H11&gt;=50,"B+",IF(H11&gt;=40,"B","F")))))</f>
        <v>A+</v>
      </c>
      <c r="J11" s="11" t="str">
        <f>IF(H11&gt;=40,"Pass","Fail")</f>
        <v>Pass</v>
      </c>
      <c r="K11" s="11">
        <f>RANK(H11,$H$3:$H$12,0)</f>
        <v>3</v>
      </c>
    </row>
    <row r="12" spans="1:14" ht="15.75">
      <c r="A12" s="4">
        <v>10</v>
      </c>
      <c r="B12" s="4" t="s">
        <v>12</v>
      </c>
      <c r="C12" s="5">
        <v>42</v>
      </c>
      <c r="D12" s="5">
        <v>85</v>
      </c>
      <c r="E12" s="5">
        <v>91</v>
      </c>
      <c r="F12" s="5">
        <v>46</v>
      </c>
      <c r="G12" s="6">
        <f>SUM(C12:F12)</f>
        <v>264</v>
      </c>
      <c r="H12" s="6">
        <f>G12/$J$17*100</f>
        <v>66</v>
      </c>
      <c r="I12" s="6" t="str">
        <f>IF(H12&gt;=80,"O",IF(H12&gt;=70,"A+",IF(H12&gt;=60,"A",IF(H12&gt;=50,"B+",IF(H12&gt;=40,"B","F")))))</f>
        <v>A</v>
      </c>
      <c r="J12" s="11" t="str">
        <f>IF(H12&gt;=40,"Pass","Fail")</f>
        <v>Pass</v>
      </c>
      <c r="K12" s="11">
        <f>RANK(H12,$H$3:$H$12,0)</f>
        <v>4</v>
      </c>
    </row>
    <row r="13" spans="1:14">
      <c r="A13" s="16"/>
      <c r="B13" s="16"/>
    </row>
    <row r="14" spans="1:14">
      <c r="A14" s="16"/>
      <c r="B14" s="16"/>
    </row>
    <row r="15" spans="1:14" ht="23.25">
      <c r="A15" s="19" t="s">
        <v>27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M15" s="17" t="s">
        <v>28</v>
      </c>
      <c r="N15" s="17"/>
    </row>
    <row r="16" spans="1:14" ht="15.75">
      <c r="A16" s="9" t="s">
        <v>17</v>
      </c>
      <c r="B16" s="9" t="s">
        <v>0</v>
      </c>
      <c r="C16" s="12"/>
      <c r="D16" s="12"/>
      <c r="E16" s="12"/>
      <c r="F16" s="12"/>
      <c r="G16" s="12"/>
      <c r="H16" s="12"/>
      <c r="I16" s="12"/>
      <c r="J16" s="15" t="s">
        <v>29</v>
      </c>
      <c r="K16" s="15"/>
      <c r="M16" s="18" t="s">
        <v>30</v>
      </c>
      <c r="N16" s="18"/>
    </row>
    <row r="17" spans="1:14" ht="15.75">
      <c r="A17" s="9">
        <v>3</v>
      </c>
      <c r="B17" s="9" t="s">
        <v>5</v>
      </c>
      <c r="C17" s="12"/>
      <c r="D17" s="12"/>
      <c r="E17" s="12"/>
      <c r="F17" s="12"/>
      <c r="G17" s="12"/>
      <c r="H17" s="12"/>
      <c r="I17" s="12"/>
      <c r="J17" s="14">
        <v>400</v>
      </c>
      <c r="K17" s="14"/>
      <c r="M17" t="s">
        <v>7</v>
      </c>
      <c r="N17">
        <f>VLOOKUP(M17,B3:K12,10,FALSE)</f>
        <v>9</v>
      </c>
    </row>
    <row r="18" spans="1:14" ht="15.75">
      <c r="A18" s="9">
        <v>7</v>
      </c>
      <c r="B18" s="9" t="s">
        <v>6</v>
      </c>
      <c r="C18" s="12"/>
      <c r="D18" s="12"/>
      <c r="E18" s="12"/>
      <c r="F18" s="12"/>
      <c r="G18" s="12"/>
      <c r="H18" s="12"/>
      <c r="I18" s="12"/>
      <c r="J18" s="14"/>
      <c r="K18" s="14"/>
    </row>
    <row r="19" spans="1:14" ht="15.75">
      <c r="A19" s="9">
        <v>6</v>
      </c>
      <c r="B19" s="9" t="s">
        <v>7</v>
      </c>
      <c r="C19" s="12"/>
      <c r="D19" s="12"/>
      <c r="E19" s="12"/>
      <c r="F19" s="12"/>
      <c r="G19" s="12"/>
      <c r="H19" s="12"/>
      <c r="I19" s="12"/>
      <c r="J19" s="15" t="s">
        <v>31</v>
      </c>
      <c r="K19" s="15"/>
    </row>
    <row r="20" spans="1:14" ht="15.75">
      <c r="A20" s="9">
        <v>1</v>
      </c>
      <c r="B20" s="9" t="s">
        <v>8</v>
      </c>
      <c r="C20" s="12"/>
      <c r="D20" s="12"/>
      <c r="E20" s="12"/>
      <c r="F20" s="12"/>
      <c r="G20" s="12"/>
      <c r="H20" s="12"/>
      <c r="I20" s="12"/>
      <c r="J20" s="1" t="s">
        <v>32</v>
      </c>
      <c r="K20" s="1" t="s">
        <v>24</v>
      </c>
    </row>
    <row r="21" spans="1:14" ht="15.75">
      <c r="A21" s="9">
        <v>9</v>
      </c>
      <c r="B21" s="9" t="s">
        <v>9</v>
      </c>
      <c r="C21" s="12"/>
      <c r="D21" s="12"/>
      <c r="E21" s="12"/>
      <c r="F21" s="12"/>
      <c r="G21" s="12"/>
      <c r="H21" s="12"/>
      <c r="I21" s="12"/>
      <c r="J21" s="7" t="s">
        <v>33</v>
      </c>
      <c r="K21" s="7" t="s">
        <v>34</v>
      </c>
    </row>
    <row r="22" spans="1:14" ht="15.75">
      <c r="A22" s="9">
        <v>8</v>
      </c>
      <c r="B22" s="9" t="s">
        <v>10</v>
      </c>
      <c r="C22" s="12"/>
      <c r="D22" s="12"/>
      <c r="E22" s="12"/>
      <c r="F22" s="12"/>
      <c r="G22" s="12"/>
      <c r="H22" s="12"/>
      <c r="I22" s="12"/>
      <c r="J22" s="7" t="s">
        <v>35</v>
      </c>
      <c r="K22" s="7" t="s">
        <v>36</v>
      </c>
    </row>
    <row r="23" spans="1:14" ht="15.75">
      <c r="A23" s="9">
        <v>5</v>
      </c>
      <c r="B23" s="9" t="s">
        <v>11</v>
      </c>
      <c r="C23" s="12"/>
      <c r="D23" s="12"/>
      <c r="E23" s="12"/>
      <c r="F23" s="12"/>
      <c r="G23" s="12"/>
      <c r="H23" s="12"/>
      <c r="I23" s="12"/>
      <c r="J23" s="7" t="s">
        <v>37</v>
      </c>
      <c r="K23" s="7" t="s">
        <v>38</v>
      </c>
    </row>
    <row r="24" spans="1:14" ht="15.75">
      <c r="A24" s="9">
        <v>10</v>
      </c>
      <c r="B24" s="9" t="s">
        <v>12</v>
      </c>
      <c r="C24" s="12"/>
      <c r="D24" s="12"/>
      <c r="E24" s="12"/>
      <c r="F24" s="12"/>
      <c r="G24" s="12"/>
      <c r="H24" s="12"/>
      <c r="I24" s="12"/>
      <c r="J24" s="7" t="s">
        <v>39</v>
      </c>
      <c r="K24" s="7" t="s">
        <v>40</v>
      </c>
    </row>
    <row r="25" spans="1:14" ht="15.75">
      <c r="A25" s="9">
        <v>4</v>
      </c>
      <c r="B25" s="9" t="s">
        <v>13</v>
      </c>
      <c r="C25" s="12"/>
      <c r="D25" s="12"/>
      <c r="E25" s="12"/>
      <c r="F25" s="12"/>
      <c r="G25" s="12"/>
      <c r="H25" s="12"/>
      <c r="I25" s="12"/>
      <c r="J25" s="7" t="s">
        <v>41</v>
      </c>
      <c r="K25" s="7" t="s">
        <v>42</v>
      </c>
    </row>
    <row r="26" spans="1:14" ht="15.75">
      <c r="A26" s="9">
        <v>2</v>
      </c>
      <c r="B26" s="9" t="s">
        <v>14</v>
      </c>
      <c r="C26" s="12"/>
      <c r="D26" s="12"/>
      <c r="E26" s="12"/>
      <c r="F26" s="12"/>
      <c r="G26" s="12"/>
      <c r="H26" s="12"/>
      <c r="I26" s="12"/>
      <c r="J26" s="7" t="s">
        <v>43</v>
      </c>
      <c r="K26" s="7" t="s">
        <v>44</v>
      </c>
    </row>
    <row r="29" spans="1:14">
      <c r="A29" s="13" t="s">
        <v>0</v>
      </c>
      <c r="B29" t="s">
        <v>1</v>
      </c>
      <c r="C29" t="s">
        <v>2</v>
      </c>
      <c r="D29" t="s">
        <v>3</v>
      </c>
      <c r="E29" t="s">
        <v>4</v>
      </c>
    </row>
    <row r="30" spans="1:14">
      <c r="A30" t="s">
        <v>5</v>
      </c>
      <c r="B30">
        <v>68</v>
      </c>
      <c r="C30">
        <v>98</v>
      </c>
      <c r="D30">
        <v>73</v>
      </c>
      <c r="E30">
        <v>90</v>
      </c>
    </row>
    <row r="31" spans="1:14">
      <c r="A31" t="s">
        <v>6</v>
      </c>
      <c r="B31">
        <v>56</v>
      </c>
      <c r="C31">
        <v>95</v>
      </c>
      <c r="D31">
        <v>80</v>
      </c>
      <c r="E31">
        <v>89</v>
      </c>
    </row>
    <row r="32" spans="1:14">
      <c r="A32" t="s">
        <v>7</v>
      </c>
      <c r="B32">
        <v>53</v>
      </c>
      <c r="C32">
        <v>40</v>
      </c>
      <c r="D32">
        <v>50</v>
      </c>
      <c r="E32">
        <v>33</v>
      </c>
    </row>
    <row r="33" spans="1:5">
      <c r="A33" t="s">
        <v>8</v>
      </c>
      <c r="B33">
        <v>48</v>
      </c>
      <c r="C33">
        <v>90</v>
      </c>
      <c r="D33">
        <v>47</v>
      </c>
      <c r="E33">
        <v>78</v>
      </c>
    </row>
    <row r="34" spans="1:5">
      <c r="A34" t="s">
        <v>9</v>
      </c>
      <c r="B34">
        <v>59</v>
      </c>
      <c r="C34">
        <v>64</v>
      </c>
      <c r="D34">
        <v>66</v>
      </c>
      <c r="E34">
        <v>93</v>
      </c>
    </row>
    <row r="35" spans="1:5">
      <c r="A35" t="s">
        <v>10</v>
      </c>
      <c r="B35">
        <v>56</v>
      </c>
      <c r="C35">
        <v>63</v>
      </c>
      <c r="D35">
        <v>45</v>
      </c>
      <c r="E35">
        <v>64</v>
      </c>
    </row>
    <row r="36" spans="1:5">
      <c r="A36" t="s">
        <v>11</v>
      </c>
      <c r="B36">
        <v>33</v>
      </c>
      <c r="C36">
        <v>56</v>
      </c>
      <c r="D36">
        <v>30</v>
      </c>
      <c r="E36">
        <v>31</v>
      </c>
    </row>
    <row r="37" spans="1:5">
      <c r="A37" t="s">
        <v>12</v>
      </c>
      <c r="B37">
        <v>42</v>
      </c>
      <c r="C37">
        <v>85</v>
      </c>
      <c r="D37">
        <v>91</v>
      </c>
      <c r="E37">
        <v>46</v>
      </c>
    </row>
    <row r="38" spans="1:5">
      <c r="A38" t="s">
        <v>13</v>
      </c>
      <c r="B38">
        <v>76</v>
      </c>
      <c r="C38">
        <v>73</v>
      </c>
      <c r="D38">
        <v>34</v>
      </c>
      <c r="E38">
        <v>66</v>
      </c>
    </row>
    <row r="39" spans="1:5">
      <c r="A39" t="s">
        <v>14</v>
      </c>
      <c r="B39">
        <v>74</v>
      </c>
      <c r="C39">
        <v>58</v>
      </c>
      <c r="D39">
        <v>62</v>
      </c>
      <c r="E39">
        <v>56</v>
      </c>
    </row>
    <row r="40" spans="1:5">
      <c r="A40" t="s">
        <v>15</v>
      </c>
      <c r="B40">
        <v>565</v>
      </c>
      <c r="C40">
        <v>722</v>
      </c>
      <c r="D40">
        <v>578</v>
      </c>
      <c r="E40">
        <v>646</v>
      </c>
    </row>
  </sheetData>
  <autoFilter ref="I2:I12" xr:uid="{00000000-0001-0000-0000-000000000000}">
    <filterColumn colId="0">
      <filters>
        <filter val="A"/>
        <filter val="A+"/>
        <filter val="B"/>
        <filter val="B+"/>
        <filter val="O"/>
      </filters>
    </filterColumn>
    <sortState xmlns:xlrd2="http://schemas.microsoft.com/office/spreadsheetml/2017/richdata2" ref="I3:I12">
      <sortCondition descending="1" ref="I2:I12"/>
    </sortState>
  </autoFilter>
  <sortState xmlns:xlrd2="http://schemas.microsoft.com/office/spreadsheetml/2017/richdata2" ref="A3:K12">
    <sortCondition ref="A3:A12"/>
  </sortState>
  <mergeCells count="9">
    <mergeCell ref="A1:K1"/>
    <mergeCell ref="J16:K16"/>
    <mergeCell ref="J17:K18"/>
    <mergeCell ref="J19:K19"/>
    <mergeCell ref="A13:B13"/>
    <mergeCell ref="A14:B14"/>
    <mergeCell ref="M15:N15"/>
    <mergeCell ref="M16:N16"/>
    <mergeCell ref="A15:K15"/>
  </mergeCells>
  <dataValidations count="1">
    <dataValidation type="list" allowBlank="1" showInputMessage="1" showErrorMessage="1" sqref="M17" xr:uid="{41592EFE-9AA7-4C61-9374-35CE2A14E591}">
      <formula1>$B$3:$B$12</formula1>
    </dataValidation>
  </dataValidation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2023-07-14T04:36:07Z</dcterms:created>
  <dcterms:modified xsi:type="dcterms:W3CDTF">2023-07-14T12:34:10Z</dcterms:modified>
  <cp:category/>
  <cp:contentStatus/>
</cp:coreProperties>
</file>