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77">
      <text>
        <t xml:space="preserve">Cirium estimated 49% drop in flights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<sst xmlns="http://schemas.openxmlformats.org/spreadsheetml/2006/main" count="1235" uniqueCount="660">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</sst>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</font>
    <font>
      <i/>
      <sz val="10.0"/>
      <name val="Calibri"/>
    </font>
    <font>
      <b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5" fontId="16" numFmtId="0" xfId="0" applyAlignment="1" applyFill="1" applyFont="1">
      <alignment readingOrder="0"/>
    </xf>
    <xf borderId="0" fillId="5" fontId="16" numFmtId="0" xfId="0" applyFont="1"/>
    <xf borderId="0" fillId="5" fontId="17" numFmtId="0" xfId="0" applyAlignment="1" applyFont="1">
      <alignment readingOrder="0"/>
    </xf>
    <xf borderId="0" fillId="5" fontId="18" numFmtId="0" xfId="0" applyFont="1"/>
    <xf borderId="0" fillId="5" fontId="19" numFmtId="1" xfId="0" applyFont="1" applyNumberFormat="1"/>
    <xf borderId="0" fillId="5" fontId="19" numFmtId="2" xfId="0" applyFont="1" applyNumberFormat="1"/>
    <xf borderId="0" fillId="5" fontId="17" numFmtId="0" xfId="0" applyFont="1"/>
    <xf borderId="0" fillId="5" fontId="19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2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20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20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476488858"/>
        <c:axId val="479367056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476488858"/>
        <c:axId val="479367056"/>
      </c:lineChart>
      <c:catAx>
        <c:axId val="14764888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479367056"/>
      </c:catAx>
      <c:valAx>
        <c:axId val="479367056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476488858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37"/>
      <c r="E1" s="138"/>
      <c r="F1" s="138"/>
      <c r="G1" s="138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>
      <c r="A2" s="140" t="s">
        <v>481</v>
      </c>
      <c r="B2" s="15" t="s">
        <v>482</v>
      </c>
      <c r="C2" s="141" t="s">
        <v>483</v>
      </c>
      <c r="D2" s="137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>
      <c r="A3" s="142">
        <v>1946.0</v>
      </c>
      <c r="B3" s="25">
        <v>60.0</v>
      </c>
      <c r="C3" s="14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>
      <c r="A4" s="142">
        <v>1947.0</v>
      </c>
      <c r="B4" s="24">
        <v>73.0</v>
      </c>
      <c r="C4" s="143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>
      <c r="A5" s="142">
        <v>1948.0</v>
      </c>
      <c r="B5" s="24">
        <v>80.0</v>
      </c>
      <c r="C5" s="143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A6" s="142">
        <v>1949.0</v>
      </c>
      <c r="B6" s="24">
        <v>72.0</v>
      </c>
      <c r="C6" s="143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142">
        <v>1950.0</v>
      </c>
      <c r="B7" s="24">
        <v>56.0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>
      <c r="A8" s="142">
        <v>1951.0</v>
      </c>
      <c r="B8" s="24">
        <v>60.0</v>
      </c>
      <c r="C8" s="144">
        <f t="shared" ref="C8:C78" si="1">AVERAGE(B3:B7)</f>
        <v>68.2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142">
        <v>1952.0</v>
      </c>
      <c r="B9" s="24">
        <v>49.0</v>
      </c>
      <c r="C9" s="144">
        <f t="shared" si="1"/>
        <v>68.2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>
      <c r="A10" s="142">
        <v>1953.0</v>
      </c>
      <c r="B10" s="24">
        <v>61.0</v>
      </c>
      <c r="C10" s="144">
        <f t="shared" si="1"/>
        <v>63.4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>
      <c r="A11" s="142">
        <v>1954.0</v>
      </c>
      <c r="B11" s="24">
        <v>46.0</v>
      </c>
      <c r="C11" s="144">
        <f t="shared" si="1"/>
        <v>59.6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>
      <c r="A12" s="142">
        <v>1955.0</v>
      </c>
      <c r="B12" s="24">
        <v>56.0</v>
      </c>
      <c r="C12" s="144">
        <f t="shared" si="1"/>
        <v>54.4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>
      <c r="A13" s="142">
        <v>1956.0</v>
      </c>
      <c r="B13" s="24">
        <v>44.0</v>
      </c>
      <c r="C13" s="144">
        <f t="shared" si="1"/>
        <v>54.4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>
      <c r="A14" s="142">
        <v>1957.0</v>
      </c>
      <c r="B14" s="24">
        <v>56.0</v>
      </c>
      <c r="C14" s="144">
        <f t="shared" si="1"/>
        <v>51.2</v>
      </c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42">
        <v>1958.0</v>
      </c>
      <c r="B15" s="24">
        <v>63.0</v>
      </c>
      <c r="C15" s="144">
        <f t="shared" si="1"/>
        <v>52.6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>
      <c r="A16" s="142">
        <v>1959.0</v>
      </c>
      <c r="B16" s="24">
        <v>61.0</v>
      </c>
      <c r="C16" s="144">
        <f t="shared" si="1"/>
        <v>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>
      <c r="A17" s="142">
        <v>1960.0</v>
      </c>
      <c r="B17" s="24">
        <v>61.0</v>
      </c>
      <c r="C17" s="144">
        <f t="shared" si="1"/>
        <v>56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>
      <c r="A18" s="142">
        <v>1961.0</v>
      </c>
      <c r="B18" s="24">
        <v>50.0</v>
      </c>
      <c r="C18" s="144">
        <f t="shared" si="1"/>
        <v>57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42">
        <v>1962.0</v>
      </c>
      <c r="B19" s="24">
        <v>58.0</v>
      </c>
      <c r="C19" s="144">
        <f t="shared" si="1"/>
        <v>58.2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>
      <c r="A20" s="142">
        <v>1963.0</v>
      </c>
      <c r="B20" s="24">
        <v>47.0</v>
      </c>
      <c r="C20" s="144">
        <f t="shared" si="1"/>
        <v>58.6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>
      <c r="A21" s="142">
        <v>1964.0</v>
      </c>
      <c r="B21" s="24">
        <v>43.0</v>
      </c>
      <c r="C21" s="144">
        <f t="shared" si="1"/>
        <v>55.4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>
      <c r="A22" s="142">
        <v>1965.0</v>
      </c>
      <c r="B22" s="24">
        <v>50.0</v>
      </c>
      <c r="C22" s="144">
        <f t="shared" si="1"/>
        <v>51.8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>
      <c r="A23" s="142">
        <v>1966.0</v>
      </c>
      <c r="B23" s="24">
        <v>48.0</v>
      </c>
      <c r="C23" s="144">
        <f t="shared" si="1"/>
        <v>49.6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>
      <c r="A24" s="142">
        <v>1967.0</v>
      </c>
      <c r="B24" s="24">
        <v>51.0</v>
      </c>
      <c r="C24" s="144">
        <f t="shared" si="1"/>
        <v>49.2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>
      <c r="A25" s="142">
        <v>1968.0</v>
      </c>
      <c r="B25" s="24">
        <v>55.0</v>
      </c>
      <c r="C25" s="144">
        <f t="shared" si="1"/>
        <v>47.8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>
      <c r="A26" s="142">
        <v>1969.0</v>
      </c>
      <c r="B26" s="24">
        <v>66.0</v>
      </c>
      <c r="C26" s="144">
        <f t="shared" si="1"/>
        <v>49.4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>
      <c r="A27" s="142">
        <v>1970.0</v>
      </c>
      <c r="B27" s="24">
        <v>61.0</v>
      </c>
      <c r="C27" s="144">
        <f t="shared" si="1"/>
        <v>54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>
      <c r="A28" s="142">
        <v>1971.0</v>
      </c>
      <c r="B28" s="24">
        <v>47.0</v>
      </c>
      <c r="C28" s="144">
        <f t="shared" si="1"/>
        <v>56.2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>
      <c r="A29" s="142">
        <v>1972.0</v>
      </c>
      <c r="B29" s="24">
        <v>65.0</v>
      </c>
      <c r="C29" s="144">
        <f t="shared" si="1"/>
        <v>56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>
      <c r="A30" s="142">
        <v>1973.0</v>
      </c>
      <c r="B30" s="24">
        <v>61.0</v>
      </c>
      <c r="C30" s="144">
        <f t="shared" si="1"/>
        <v>58.8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>
      <c r="A31" s="142">
        <v>1974.0</v>
      </c>
      <c r="B31" s="24">
        <v>58.0</v>
      </c>
      <c r="C31" s="144">
        <f t="shared" si="1"/>
        <v>60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>
      <c r="A32" s="142">
        <v>1975.0</v>
      </c>
      <c r="B32" s="24">
        <v>44.0</v>
      </c>
      <c r="C32" s="144">
        <f t="shared" si="1"/>
        <v>58.4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>
      <c r="A33" s="142">
        <v>1976.0</v>
      </c>
      <c r="B33" s="24">
        <v>52.0</v>
      </c>
      <c r="C33" s="144">
        <f t="shared" si="1"/>
        <v>55</v>
      </c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>
      <c r="A34" s="142">
        <v>1977.0</v>
      </c>
      <c r="B34" s="24">
        <v>52.0</v>
      </c>
      <c r="C34" s="144">
        <f t="shared" si="1"/>
        <v>56</v>
      </c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>
      <c r="A35" s="142">
        <v>1978.0</v>
      </c>
      <c r="B35" s="24">
        <v>41.0</v>
      </c>
      <c r="C35" s="144">
        <f t="shared" si="1"/>
        <v>53.4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>
      <c r="A36" s="142">
        <v>1979.0</v>
      </c>
      <c r="B36" s="24">
        <v>55.0</v>
      </c>
      <c r="C36" s="144">
        <f t="shared" si="1"/>
        <v>49.4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>
      <c r="A37" s="142">
        <v>1980.0</v>
      </c>
      <c r="B37" s="24">
        <v>33.0</v>
      </c>
      <c r="C37" s="144">
        <f t="shared" si="1"/>
        <v>48.8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>
      <c r="A38" s="142">
        <v>1981.0</v>
      </c>
      <c r="B38" s="24">
        <v>38.0</v>
      </c>
      <c r="C38" s="144">
        <f t="shared" si="1"/>
        <v>46.6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>
      <c r="A39" s="142">
        <v>1982.0</v>
      </c>
      <c r="B39" s="24">
        <v>32.0</v>
      </c>
      <c r="C39" s="144">
        <f t="shared" si="1"/>
        <v>43.8</v>
      </c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>
      <c r="A40" s="142">
        <v>1983.0</v>
      </c>
      <c r="B40" s="24">
        <v>32.0</v>
      </c>
      <c r="C40" s="144">
        <f t="shared" si="1"/>
        <v>39.8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>
      <c r="A41" s="142">
        <v>1984.0</v>
      </c>
      <c r="B41" s="24">
        <v>30.0</v>
      </c>
      <c r="C41" s="144">
        <f t="shared" si="1"/>
        <v>38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>
      <c r="A42" s="142">
        <v>1985.0</v>
      </c>
      <c r="B42" s="24">
        <v>39.0</v>
      </c>
      <c r="C42" s="144">
        <f t="shared" si="1"/>
        <v>33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>
      <c r="A43" s="142">
        <v>1986.0</v>
      </c>
      <c r="B43" s="24">
        <v>38.0</v>
      </c>
      <c r="C43" s="144">
        <f t="shared" si="1"/>
        <v>34.2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>
      <c r="A44" s="142">
        <v>1987.0</v>
      </c>
      <c r="B44" s="24">
        <v>43.0</v>
      </c>
      <c r="C44" s="144">
        <f t="shared" si="1"/>
        <v>34.2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>
      <c r="A45" s="142">
        <v>1988.0</v>
      </c>
      <c r="B45" s="24">
        <v>54.0</v>
      </c>
      <c r="C45" s="144">
        <f t="shared" si="1"/>
        <v>36.4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>
      <c r="A46" s="142">
        <v>1989.0</v>
      </c>
      <c r="B46" s="24">
        <v>54.0</v>
      </c>
      <c r="C46" s="144">
        <f t="shared" si="1"/>
        <v>40.8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>
      <c r="A47" s="142">
        <v>1990.0</v>
      </c>
      <c r="B47" s="24">
        <v>42.0</v>
      </c>
      <c r="C47" s="144">
        <f t="shared" si="1"/>
        <v>45.6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>
      <c r="A48" s="142">
        <v>1991.0</v>
      </c>
      <c r="B48" s="24">
        <v>49.0</v>
      </c>
      <c r="C48" s="144">
        <f t="shared" si="1"/>
        <v>46.2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>
      <c r="A49" s="142">
        <v>1992.0</v>
      </c>
      <c r="B49" s="24">
        <v>47.0</v>
      </c>
      <c r="C49" s="144">
        <f t="shared" si="1"/>
        <v>48.4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>
      <c r="A50" s="142">
        <v>1993.0</v>
      </c>
      <c r="B50" s="24">
        <v>43.0</v>
      </c>
      <c r="C50" s="144">
        <f t="shared" si="1"/>
        <v>49.2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>
      <c r="A51" s="142">
        <v>1994.0</v>
      </c>
      <c r="B51" s="24">
        <v>48.0</v>
      </c>
      <c r="C51" s="144">
        <f t="shared" si="1"/>
        <v>47</v>
      </c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>
      <c r="A52" s="142">
        <v>1995.0</v>
      </c>
      <c r="B52" s="24">
        <v>49.0</v>
      </c>
      <c r="C52" s="144">
        <f t="shared" si="1"/>
        <v>45.8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>
      <c r="A53" s="142">
        <v>1996.0</v>
      </c>
      <c r="B53" s="24">
        <v>49.0</v>
      </c>
      <c r="C53" s="144">
        <f t="shared" si="1"/>
        <v>47.2</v>
      </c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>
      <c r="A54" s="142">
        <v>1997.0</v>
      </c>
      <c r="B54" s="24">
        <v>37.0</v>
      </c>
      <c r="C54" s="144">
        <f t="shared" si="1"/>
        <v>47.2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>
      <c r="A55" s="142">
        <v>1998.0</v>
      </c>
      <c r="B55" s="24">
        <v>47.0</v>
      </c>
      <c r="C55" s="144">
        <f t="shared" si="1"/>
        <v>45.2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>
      <c r="A56" s="142">
        <v>1999.0</v>
      </c>
      <c r="B56" s="24">
        <v>44.0</v>
      </c>
      <c r="C56" s="144">
        <f t="shared" si="1"/>
        <v>46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>
      <c r="A57" s="142">
        <v>2000.0</v>
      </c>
      <c r="B57" s="24">
        <v>37.0</v>
      </c>
      <c r="C57" s="144">
        <f t="shared" si="1"/>
        <v>45.2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>
      <c r="A58" s="142">
        <v>2001.0</v>
      </c>
      <c r="B58" s="24">
        <v>36.0</v>
      </c>
      <c r="C58" s="144">
        <f t="shared" si="1"/>
        <v>42.8</v>
      </c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>
      <c r="A59" s="142">
        <v>2002.0</v>
      </c>
      <c r="B59" s="24">
        <v>33.0</v>
      </c>
      <c r="C59" s="144">
        <f t="shared" si="1"/>
        <v>40.2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>
      <c r="A60" s="142">
        <v>2003.0</v>
      </c>
      <c r="B60" s="24">
        <v>24.0</v>
      </c>
      <c r="C60" s="144">
        <f t="shared" si="1"/>
        <v>39.4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>
      <c r="A61" s="142">
        <v>2004.0</v>
      </c>
      <c r="B61" s="24">
        <v>32.0</v>
      </c>
      <c r="C61" s="144">
        <f t="shared" si="1"/>
        <v>34.8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>
      <c r="A62" s="142">
        <v>2005.0</v>
      </c>
      <c r="B62" s="24">
        <v>34.0</v>
      </c>
      <c r="C62" s="144">
        <f t="shared" si="1"/>
        <v>32.4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>
      <c r="A63" s="142">
        <v>2006.0</v>
      </c>
      <c r="B63" s="24">
        <v>24.0</v>
      </c>
      <c r="C63" s="144">
        <f t="shared" si="1"/>
        <v>31.8</v>
      </c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>
      <c r="A64" s="142">
        <v>2007.0</v>
      </c>
      <c r="B64" s="24">
        <v>30.0</v>
      </c>
      <c r="C64" s="144">
        <f t="shared" si="1"/>
        <v>29.4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>
      <c r="A65" s="142">
        <v>2008.0</v>
      </c>
      <c r="B65" s="24">
        <v>26.0</v>
      </c>
      <c r="C65" s="144">
        <f t="shared" si="1"/>
        <v>28.8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>
      <c r="A66" s="142">
        <v>2009.0</v>
      </c>
      <c r="B66" s="24">
        <v>23.0</v>
      </c>
      <c r="C66" s="144">
        <f t="shared" si="1"/>
        <v>29.2</v>
      </c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>
      <c r="A67" s="142">
        <v>2010.0</v>
      </c>
      <c r="B67" s="24">
        <v>27.0</v>
      </c>
      <c r="C67" s="144">
        <f t="shared" si="1"/>
        <v>27.4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>
      <c r="A68" s="142">
        <v>2011.0</v>
      </c>
      <c r="B68" s="24">
        <v>32.0</v>
      </c>
      <c r="C68" s="144">
        <f t="shared" si="1"/>
        <v>26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>
      <c r="A69" s="142">
        <v>2012.0</v>
      </c>
      <c r="B69" s="24">
        <v>17.0</v>
      </c>
      <c r="C69" s="144">
        <f t="shared" si="1"/>
        <v>27.6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>
      <c r="A70" s="142">
        <v>2013.0</v>
      </c>
      <c r="B70" s="24">
        <v>23.0</v>
      </c>
      <c r="C70" s="144">
        <f t="shared" si="1"/>
        <v>25</v>
      </c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>
      <c r="A71" s="142">
        <v>2014.0</v>
      </c>
      <c r="B71" s="24">
        <v>18.0</v>
      </c>
      <c r="C71" s="144">
        <f t="shared" si="1"/>
        <v>24.4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>
      <c r="A72" s="145">
        <v>2015.0</v>
      </c>
      <c r="B72" s="24">
        <v>10.0</v>
      </c>
      <c r="C72" s="144">
        <f t="shared" si="1"/>
        <v>23.4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>
      <c r="A73" s="145">
        <v>2016.0</v>
      </c>
      <c r="B73" s="24">
        <v>16.0</v>
      </c>
      <c r="C73" s="144">
        <f t="shared" si="1"/>
        <v>20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>
      <c r="A74" s="145">
        <v>2017.0</v>
      </c>
      <c r="B74" s="24">
        <v>10.0</v>
      </c>
      <c r="C74" s="144">
        <f t="shared" si="1"/>
        <v>16.8</v>
      </c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>
      <c r="A75" s="145">
        <v>2018.0</v>
      </c>
      <c r="B75" s="24">
        <v>14.0</v>
      </c>
      <c r="C75" s="144">
        <f t="shared" si="1"/>
        <v>15.4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>
      <c r="A76" s="145">
        <v>2019.0</v>
      </c>
      <c r="B76" s="24">
        <v>20.0</v>
      </c>
      <c r="C76" s="144">
        <f t="shared" si="1"/>
        <v>13.6</v>
      </c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>
      <c r="A77" s="145">
        <v>2020.0</v>
      </c>
      <c r="B77" s="46">
        <v>8.0</v>
      </c>
      <c r="C77" s="144">
        <f t="shared" si="1"/>
        <v>14</v>
      </c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>
      <c r="A78" s="145">
        <v>2021.0</v>
      </c>
      <c r="B78" s="51">
        <v>11.0</v>
      </c>
      <c r="C78" s="144">
        <f t="shared" si="1"/>
        <v>13.6</v>
      </c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>
      <c r="A79" s="146"/>
      <c r="B79" s="146"/>
      <c r="C79" s="147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>
      <c r="A80" s="146"/>
      <c r="B80" s="146"/>
      <c r="C80" s="147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>
      <c r="A81" s="146"/>
      <c r="B81" s="146"/>
      <c r="C81" s="147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>
      <c r="A82" s="146"/>
      <c r="B82" s="146"/>
      <c r="C82" s="147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>
      <c r="A83" s="146"/>
      <c r="B83" s="146"/>
      <c r="C83" s="147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>
      <c r="A84" s="146"/>
      <c r="B84" s="146"/>
      <c r="C84" s="147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>
      <c r="A85" s="146"/>
      <c r="B85" s="146"/>
      <c r="C85" s="147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>
      <c r="A86" s="146"/>
      <c r="B86" s="146"/>
      <c r="C86" s="147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>
      <c r="A87" s="146"/>
      <c r="B87" s="146"/>
      <c r="C87" s="147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>
      <c r="A88" s="146"/>
      <c r="B88" s="146"/>
      <c r="C88" s="147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>
      <c r="A89" s="146"/>
      <c r="B89" s="146"/>
      <c r="C89" s="147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>
      <c r="A90" s="146"/>
      <c r="B90" s="146"/>
      <c r="C90" s="147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>
      <c r="A91" s="146"/>
      <c r="B91" s="146"/>
      <c r="C91" s="147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>
      <c r="A92" s="146"/>
      <c r="B92" s="146"/>
      <c r="C92" s="147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>
      <c r="A93" s="146"/>
      <c r="B93" s="146"/>
      <c r="C93" s="147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>
      <c r="A94" s="146"/>
      <c r="B94" s="146"/>
      <c r="C94" s="147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>
      <c r="A95" s="146"/>
      <c r="B95" s="146"/>
      <c r="C95" s="147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>
      <c r="A96" s="146"/>
      <c r="B96" s="146"/>
      <c r="C96" s="147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>
      <c r="A97" s="146"/>
      <c r="B97" s="146"/>
      <c r="C97" s="147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>
      <c r="A98" s="146"/>
      <c r="B98" s="146"/>
      <c r="C98" s="147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>
      <c r="A99" s="146"/>
      <c r="B99" s="146"/>
      <c r="C99" s="147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>
      <c r="A100" s="146"/>
      <c r="B100" s="146"/>
      <c r="C100" s="147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>
      <c r="A101" s="146"/>
      <c r="B101" s="146"/>
      <c r="C101" s="147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>
      <c r="A102" s="146"/>
      <c r="B102" s="146"/>
      <c r="C102" s="147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>
      <c r="A103" s="146"/>
      <c r="B103" s="146"/>
      <c r="C103" s="147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>
      <c r="A104" s="146"/>
      <c r="B104" s="146"/>
      <c r="C104" s="147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>
      <c r="A105" s="146"/>
      <c r="B105" s="146"/>
      <c r="C105" s="147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>
      <c r="A106" s="146"/>
      <c r="B106" s="146"/>
      <c r="C106" s="147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>
      <c r="A107" s="146"/>
      <c r="B107" s="146"/>
      <c r="C107" s="147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>
      <c r="A108" s="146"/>
      <c r="B108" s="146"/>
      <c r="C108" s="147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>
      <c r="A109" s="146"/>
      <c r="B109" s="146"/>
      <c r="C109" s="147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>
      <c r="A110" s="146"/>
      <c r="B110" s="146"/>
      <c r="C110" s="147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>
      <c r="A111" s="146"/>
      <c r="B111" s="146"/>
      <c r="C111" s="147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>
      <c r="A112" s="146"/>
      <c r="B112" s="146"/>
      <c r="C112" s="147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>
      <c r="A113" s="146"/>
      <c r="B113" s="146"/>
      <c r="C113" s="147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>
      <c r="A114" s="146"/>
      <c r="B114" s="146"/>
      <c r="C114" s="147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>
      <c r="A115" s="146"/>
      <c r="B115" s="146"/>
      <c r="C115" s="147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>
      <c r="A116" s="146"/>
      <c r="B116" s="146"/>
      <c r="C116" s="147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>
      <c r="A117" s="146"/>
      <c r="B117" s="146"/>
      <c r="C117" s="147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>
      <c r="A118" s="146"/>
      <c r="B118" s="146"/>
      <c r="C118" s="147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>
      <c r="A119" s="146"/>
      <c r="B119" s="146"/>
      <c r="C119" s="147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>
      <c r="A120" s="146"/>
      <c r="B120" s="146"/>
      <c r="C120" s="147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>
      <c r="A121" s="146"/>
      <c r="B121" s="146"/>
      <c r="C121" s="147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>
      <c r="A122" s="146"/>
      <c r="B122" s="146"/>
      <c r="C122" s="147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>
      <c r="A123" s="146"/>
      <c r="B123" s="146"/>
      <c r="C123" s="147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>
      <c r="A124" s="146"/>
      <c r="B124" s="146"/>
      <c r="C124" s="147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>
      <c r="A125" s="146"/>
      <c r="B125" s="146"/>
      <c r="C125" s="147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>
      <c r="A126" s="146"/>
      <c r="B126" s="146"/>
      <c r="C126" s="147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>
      <c r="A127" s="146"/>
      <c r="B127" s="146"/>
      <c r="C127" s="147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>
      <c r="A128" s="146"/>
      <c r="B128" s="146"/>
      <c r="C128" s="147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>
      <c r="A129" s="146"/>
      <c r="B129" s="146"/>
      <c r="C129" s="147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>
      <c r="A130" s="146"/>
      <c r="B130" s="146"/>
      <c r="C130" s="147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>
      <c r="A131" s="146"/>
      <c r="B131" s="146"/>
      <c r="C131" s="147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>
      <c r="A132" s="146"/>
      <c r="B132" s="146"/>
      <c r="C132" s="147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>
      <c r="A133" s="146"/>
      <c r="B133" s="146"/>
      <c r="C133" s="147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>
      <c r="A134" s="146"/>
      <c r="B134" s="146"/>
      <c r="C134" s="147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>
      <c r="A135" s="146"/>
      <c r="B135" s="146"/>
      <c r="C135" s="147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>
      <c r="A136" s="146"/>
      <c r="B136" s="146"/>
      <c r="C136" s="147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>
      <c r="A137" s="146"/>
      <c r="B137" s="146"/>
      <c r="C137" s="147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>
      <c r="A138" s="146"/>
      <c r="B138" s="146"/>
      <c r="C138" s="147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>
      <c r="A139" s="146"/>
      <c r="B139" s="146"/>
      <c r="C139" s="147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>
      <c r="A140" s="146"/>
      <c r="B140" s="146"/>
      <c r="C140" s="147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>
      <c r="A141" s="146"/>
      <c r="B141" s="146"/>
      <c r="C141" s="147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>
      <c r="A142" s="146"/>
      <c r="B142" s="146"/>
      <c r="C142" s="147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>
      <c r="A143" s="146"/>
      <c r="B143" s="146"/>
      <c r="C143" s="147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>
      <c r="A144" s="146"/>
      <c r="B144" s="146"/>
      <c r="C144" s="147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>
      <c r="A145" s="146"/>
      <c r="B145" s="146"/>
      <c r="C145" s="147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>
      <c r="A146" s="146"/>
      <c r="B146" s="146"/>
      <c r="C146" s="147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>
      <c r="A147" s="146"/>
      <c r="B147" s="146"/>
      <c r="C147" s="147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>
      <c r="A148" s="146"/>
      <c r="B148" s="146"/>
      <c r="C148" s="147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>
      <c r="A149" s="146"/>
      <c r="B149" s="146"/>
      <c r="C149" s="147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>
      <c r="A150" s="146"/>
      <c r="B150" s="146"/>
      <c r="C150" s="147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>
      <c r="A151" s="146"/>
      <c r="B151" s="146"/>
      <c r="C151" s="147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>
      <c r="A152" s="146"/>
      <c r="B152" s="146"/>
      <c r="C152" s="147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>
      <c r="A153" s="146"/>
      <c r="B153" s="146"/>
      <c r="C153" s="147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>
      <c r="A154" s="146"/>
      <c r="B154" s="146"/>
      <c r="C154" s="147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>
      <c r="A155" s="146"/>
      <c r="B155" s="146"/>
      <c r="C155" s="147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>
      <c r="A156" s="146"/>
      <c r="B156" s="146"/>
      <c r="C156" s="147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>
      <c r="A157" s="146"/>
      <c r="B157" s="146"/>
      <c r="C157" s="147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>
      <c r="A158" s="146"/>
      <c r="B158" s="146"/>
      <c r="C158" s="147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>
      <c r="A159" s="146"/>
      <c r="B159" s="146"/>
      <c r="C159" s="147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>
      <c r="A160" s="146"/>
      <c r="B160" s="146"/>
      <c r="C160" s="147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>
      <c r="A161" s="146"/>
      <c r="B161" s="146"/>
      <c r="C161" s="147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>
      <c r="A162" s="146"/>
      <c r="B162" s="146"/>
      <c r="C162" s="147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>
      <c r="A163" s="146"/>
      <c r="B163" s="146"/>
      <c r="C163" s="147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>
      <c r="A164" s="146"/>
      <c r="B164" s="146"/>
      <c r="C164" s="147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>
      <c r="A165" s="146"/>
      <c r="B165" s="146"/>
      <c r="C165" s="147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>
      <c r="A166" s="146"/>
      <c r="B166" s="146"/>
      <c r="C166" s="147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>
      <c r="A167" s="146"/>
      <c r="B167" s="146"/>
      <c r="C167" s="147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>
      <c r="A168" s="146"/>
      <c r="B168" s="146"/>
      <c r="C168" s="147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>
      <c r="A169" s="146"/>
      <c r="B169" s="146"/>
      <c r="C169" s="147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>
      <c r="A170" s="146"/>
      <c r="B170" s="146"/>
      <c r="C170" s="147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>
      <c r="A171" s="146"/>
      <c r="B171" s="146"/>
      <c r="C171" s="147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>
      <c r="A172" s="146"/>
      <c r="B172" s="146"/>
      <c r="C172" s="147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>
      <c r="A173" s="146"/>
      <c r="B173" s="146"/>
      <c r="C173" s="147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>
      <c r="A174" s="146"/>
      <c r="B174" s="146"/>
      <c r="C174" s="147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46"/>
      <c r="B175" s="146"/>
      <c r="C175" s="147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>
      <c r="A176" s="146"/>
      <c r="B176" s="146"/>
      <c r="C176" s="147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>
      <c r="A177" s="146"/>
      <c r="B177" s="146"/>
      <c r="C177" s="147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>
      <c r="A178" s="146"/>
      <c r="B178" s="146"/>
      <c r="C178" s="147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>
      <c r="A179" s="146"/>
      <c r="B179" s="146"/>
      <c r="C179" s="147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>
      <c r="A180" s="146"/>
      <c r="B180" s="146"/>
      <c r="C180" s="147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>
      <c r="A181" s="146"/>
      <c r="B181" s="146"/>
      <c r="C181" s="147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>
      <c r="A182" s="146"/>
      <c r="B182" s="146"/>
      <c r="C182" s="147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>
      <c r="A183" s="146"/>
      <c r="B183" s="146"/>
      <c r="C183" s="147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>
      <c r="A184" s="146"/>
      <c r="B184" s="146"/>
      <c r="C184" s="147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>
      <c r="A185" s="146"/>
      <c r="B185" s="146"/>
      <c r="C185" s="147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>
      <c r="A186" s="146"/>
      <c r="B186" s="146"/>
      <c r="C186" s="147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>
      <c r="A187" s="146"/>
      <c r="B187" s="146"/>
      <c r="C187" s="147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>
      <c r="A188" s="146"/>
      <c r="B188" s="146"/>
      <c r="C188" s="147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>
      <c r="A189" s="146"/>
      <c r="B189" s="146"/>
      <c r="C189" s="147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>
      <c r="A190" s="146"/>
      <c r="B190" s="146"/>
      <c r="C190" s="147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>
      <c r="A191" s="146"/>
      <c r="B191" s="146"/>
      <c r="C191" s="147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>
      <c r="A192" s="146"/>
      <c r="B192" s="146"/>
      <c r="C192" s="147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>
      <c r="A193" s="146"/>
      <c r="B193" s="146"/>
      <c r="C193" s="147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>
      <c r="A194" s="146"/>
      <c r="B194" s="146"/>
      <c r="C194" s="147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>
      <c r="A195" s="146"/>
      <c r="B195" s="146"/>
      <c r="C195" s="147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>
      <c r="A196" s="146"/>
      <c r="B196" s="146"/>
      <c r="C196" s="147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>
      <c r="A197" s="146"/>
      <c r="B197" s="146"/>
      <c r="C197" s="147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>
      <c r="A198" s="146"/>
      <c r="B198" s="146"/>
      <c r="C198" s="147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>
      <c r="A199" s="146"/>
      <c r="B199" s="146"/>
      <c r="C199" s="147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>
      <c r="A200" s="146"/>
      <c r="B200" s="146"/>
      <c r="C200" s="147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>
      <c r="A201" s="146"/>
      <c r="B201" s="146"/>
      <c r="C201" s="147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>
      <c r="A202" s="146"/>
      <c r="B202" s="146"/>
      <c r="C202" s="147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>
      <c r="A203" s="146"/>
      <c r="B203" s="146"/>
      <c r="C203" s="147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>
      <c r="A204" s="146"/>
      <c r="B204" s="146"/>
      <c r="C204" s="147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>
      <c r="A205" s="146"/>
      <c r="B205" s="146"/>
      <c r="C205" s="147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>
      <c r="A206" s="146"/>
      <c r="B206" s="146"/>
      <c r="C206" s="147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>
      <c r="A207" s="146"/>
      <c r="B207" s="146"/>
      <c r="C207" s="147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>
      <c r="A208" s="146"/>
      <c r="B208" s="146"/>
      <c r="C208" s="147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>
      <c r="A209" s="146"/>
      <c r="B209" s="146"/>
      <c r="C209" s="147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>
      <c r="A210" s="146"/>
      <c r="B210" s="146"/>
      <c r="C210" s="147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146"/>
      <c r="B211" s="146"/>
      <c r="C211" s="147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>
      <c r="A212" s="146"/>
      <c r="B212" s="146"/>
      <c r="C212" s="147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>
      <c r="A213" s="146"/>
      <c r="B213" s="146"/>
      <c r="C213" s="147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>
      <c r="A214" s="146"/>
      <c r="B214" s="146"/>
      <c r="C214" s="147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>
      <c r="A215" s="146"/>
      <c r="B215" s="146"/>
      <c r="C215" s="147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>
      <c r="A216" s="146"/>
      <c r="B216" s="146"/>
      <c r="C216" s="147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>
      <c r="A217" s="146"/>
      <c r="B217" s="146"/>
      <c r="C217" s="147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>
      <c r="A218" s="146"/>
      <c r="B218" s="146"/>
      <c r="C218" s="147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>
      <c r="A219" s="146"/>
      <c r="B219" s="146"/>
      <c r="C219" s="147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>
      <c r="A220" s="146"/>
      <c r="B220" s="146"/>
      <c r="C220" s="147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>
      <c r="A221" s="146"/>
      <c r="B221" s="146"/>
      <c r="C221" s="147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>
      <c r="A222" s="146"/>
      <c r="B222" s="146"/>
      <c r="C222" s="147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>
      <c r="A223" s="146"/>
      <c r="B223" s="146"/>
      <c r="C223" s="147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>
      <c r="A224" s="146"/>
      <c r="B224" s="146"/>
      <c r="C224" s="147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>
      <c r="A225" s="146"/>
      <c r="B225" s="146"/>
      <c r="C225" s="147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>
      <c r="A226" s="146"/>
      <c r="B226" s="146"/>
      <c r="C226" s="147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>
      <c r="A227" s="146"/>
      <c r="B227" s="146"/>
      <c r="C227" s="147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>
      <c r="A228" s="146"/>
      <c r="B228" s="146"/>
      <c r="C228" s="147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>
      <c r="A229" s="146"/>
      <c r="B229" s="146"/>
      <c r="C229" s="147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>
      <c r="A230" s="146"/>
      <c r="B230" s="146"/>
      <c r="C230" s="147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>
      <c r="A231" s="146"/>
      <c r="B231" s="146"/>
      <c r="C231" s="147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>
      <c r="A232" s="146"/>
      <c r="B232" s="146"/>
      <c r="C232" s="147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>
      <c r="A233" s="146"/>
      <c r="B233" s="146"/>
      <c r="C233" s="147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>
      <c r="A234" s="146"/>
      <c r="B234" s="146"/>
      <c r="C234" s="147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>
      <c r="A235" s="146"/>
      <c r="B235" s="146"/>
      <c r="C235" s="147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>
      <c r="A236" s="146"/>
      <c r="B236" s="146"/>
      <c r="C236" s="147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>
      <c r="A237" s="146"/>
      <c r="B237" s="146"/>
      <c r="C237" s="147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>
      <c r="A238" s="146"/>
      <c r="B238" s="146"/>
      <c r="C238" s="147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>
      <c r="A239" s="146"/>
      <c r="B239" s="146"/>
      <c r="C239" s="147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>
      <c r="A240" s="146"/>
      <c r="B240" s="146"/>
      <c r="C240" s="147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>
      <c r="A241" s="146"/>
      <c r="B241" s="146"/>
      <c r="C241" s="147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>
      <c r="A242" s="146"/>
      <c r="B242" s="146"/>
      <c r="C242" s="147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>
      <c r="A243" s="146"/>
      <c r="B243" s="146"/>
      <c r="C243" s="147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>
      <c r="A244" s="146"/>
      <c r="B244" s="146"/>
      <c r="C244" s="147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>
      <c r="A245" s="146"/>
      <c r="B245" s="146"/>
      <c r="C245" s="147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>
      <c r="A246" s="146"/>
      <c r="B246" s="146"/>
      <c r="C246" s="147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>
      <c r="A247" s="146"/>
      <c r="B247" s="146"/>
      <c r="C247" s="147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>
      <c r="A248" s="146"/>
      <c r="B248" s="146"/>
      <c r="C248" s="147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>
      <c r="A249" s="146"/>
      <c r="B249" s="146"/>
      <c r="C249" s="147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>
      <c r="A250" s="146"/>
      <c r="B250" s="146"/>
      <c r="C250" s="147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>
      <c r="A251" s="146"/>
      <c r="B251" s="146"/>
      <c r="C251" s="147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>
      <c r="A252" s="146"/>
      <c r="B252" s="146"/>
      <c r="C252" s="147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>
      <c r="A253" s="146"/>
      <c r="B253" s="146"/>
      <c r="C253" s="147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>
      <c r="A254" s="146"/>
      <c r="B254" s="146"/>
      <c r="C254" s="147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>
      <c r="A255" s="146"/>
      <c r="B255" s="146"/>
      <c r="C255" s="147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>
      <c r="A256" s="146"/>
      <c r="B256" s="146"/>
      <c r="C256" s="147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>
      <c r="A257" s="146"/>
      <c r="B257" s="146"/>
      <c r="C257" s="147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>
      <c r="A258" s="146"/>
      <c r="B258" s="146"/>
      <c r="C258" s="147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>
      <c r="A259" s="146"/>
      <c r="B259" s="146"/>
      <c r="C259" s="147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>
      <c r="A260" s="146"/>
      <c r="B260" s="146"/>
      <c r="C260" s="147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>
      <c r="A261" s="146"/>
      <c r="B261" s="146"/>
      <c r="C261" s="147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>
      <c r="A262" s="146"/>
      <c r="B262" s="146"/>
      <c r="C262" s="147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>
      <c r="A263" s="146"/>
      <c r="B263" s="146"/>
      <c r="C263" s="147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>
      <c r="A264" s="146"/>
      <c r="B264" s="146"/>
      <c r="C264" s="147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>
      <c r="A265" s="146"/>
      <c r="B265" s="146"/>
      <c r="C265" s="147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>
      <c r="A266" s="146"/>
      <c r="B266" s="146"/>
      <c r="C266" s="147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>
      <c r="A267" s="146"/>
      <c r="B267" s="146"/>
      <c r="C267" s="147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>
      <c r="A268" s="146"/>
      <c r="B268" s="146"/>
      <c r="C268" s="147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>
      <c r="A269" s="146"/>
      <c r="B269" s="146"/>
      <c r="C269" s="147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>
      <c r="A270" s="146"/>
      <c r="B270" s="146"/>
      <c r="C270" s="147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>
      <c r="A271" s="146"/>
      <c r="B271" s="146"/>
      <c r="C271" s="147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>
      <c r="A272" s="146"/>
      <c r="B272" s="146"/>
      <c r="C272" s="147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>
      <c r="A273" s="146"/>
      <c r="B273" s="146"/>
      <c r="C273" s="147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>
      <c r="A274" s="146"/>
      <c r="B274" s="146"/>
      <c r="C274" s="147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>
      <c r="A275" s="146"/>
      <c r="B275" s="146"/>
      <c r="C275" s="147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>
      <c r="A276" s="146"/>
      <c r="B276" s="146"/>
      <c r="C276" s="147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>
      <c r="A277" s="146"/>
      <c r="B277" s="146"/>
      <c r="C277" s="147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>
      <c r="A278" s="146"/>
      <c r="B278" s="146"/>
      <c r="C278" s="147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>
      <c r="A279" s="146"/>
      <c r="B279" s="146"/>
      <c r="C279" s="147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>
      <c r="A280" s="146"/>
      <c r="B280" s="146"/>
      <c r="C280" s="147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>
      <c r="A281" s="146"/>
      <c r="B281" s="146"/>
      <c r="C281" s="147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>
      <c r="A282" s="146"/>
      <c r="B282" s="146"/>
      <c r="C282" s="147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>
      <c r="A283" s="146"/>
      <c r="B283" s="146"/>
      <c r="C283" s="147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>
      <c r="A284" s="146"/>
      <c r="B284" s="146"/>
      <c r="C284" s="147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>
      <c r="A285" s="146"/>
      <c r="B285" s="146"/>
      <c r="C285" s="147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>
      <c r="A286" s="146"/>
      <c r="B286" s="146"/>
      <c r="C286" s="147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>
      <c r="A287" s="146"/>
      <c r="B287" s="146"/>
      <c r="C287" s="147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>
      <c r="A288" s="146"/>
      <c r="B288" s="146"/>
      <c r="C288" s="147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>
      <c r="A289" s="146"/>
      <c r="B289" s="146"/>
      <c r="C289" s="147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>
      <c r="A290" s="146"/>
      <c r="B290" s="146"/>
      <c r="C290" s="147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>
      <c r="A291" s="146"/>
      <c r="B291" s="146"/>
      <c r="C291" s="147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>
      <c r="A292" s="146"/>
      <c r="B292" s="146"/>
      <c r="C292" s="147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>
      <c r="A293" s="146"/>
      <c r="B293" s="146"/>
      <c r="C293" s="147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>
      <c r="A294" s="146"/>
      <c r="B294" s="146"/>
      <c r="C294" s="147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>
      <c r="A295" s="146"/>
      <c r="B295" s="146"/>
      <c r="C295" s="147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>
      <c r="A296" s="146"/>
      <c r="B296" s="146"/>
      <c r="C296" s="147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>
      <c r="A297" s="146"/>
      <c r="B297" s="146"/>
      <c r="C297" s="147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>
      <c r="A298" s="146"/>
      <c r="B298" s="146"/>
      <c r="C298" s="147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>
      <c r="A299" s="146"/>
      <c r="B299" s="146"/>
      <c r="C299" s="147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>
      <c r="A300" s="146"/>
      <c r="B300" s="146"/>
      <c r="C300" s="147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>
      <c r="A301" s="146"/>
      <c r="B301" s="146"/>
      <c r="C301" s="147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>
      <c r="A302" s="146"/>
      <c r="B302" s="146"/>
      <c r="C302" s="147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>
      <c r="A303" s="146"/>
      <c r="B303" s="146"/>
      <c r="C303" s="147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>
      <c r="A304" s="146"/>
      <c r="B304" s="146"/>
      <c r="C304" s="147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>
      <c r="A305" s="146"/>
      <c r="B305" s="146"/>
      <c r="C305" s="147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>
      <c r="A306" s="146"/>
      <c r="B306" s="146"/>
      <c r="C306" s="147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>
      <c r="A307" s="146"/>
      <c r="B307" s="146"/>
      <c r="C307" s="147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>
      <c r="A308" s="146"/>
      <c r="B308" s="146"/>
      <c r="C308" s="147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>
      <c r="A309" s="146"/>
      <c r="B309" s="146"/>
      <c r="C309" s="147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>
      <c r="A310" s="146"/>
      <c r="B310" s="146"/>
      <c r="C310" s="147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>
      <c r="A311" s="146"/>
      <c r="B311" s="146"/>
      <c r="C311" s="147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>
      <c r="A312" s="146"/>
      <c r="B312" s="146"/>
      <c r="C312" s="147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>
      <c r="A313" s="146"/>
      <c r="B313" s="146"/>
      <c r="C313" s="147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>
      <c r="A314" s="146"/>
      <c r="B314" s="146"/>
      <c r="C314" s="147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>
      <c r="A315" s="146"/>
      <c r="B315" s="146"/>
      <c r="C315" s="147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>
      <c r="A316" s="146"/>
      <c r="B316" s="146"/>
      <c r="C316" s="147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>
      <c r="A317" s="146"/>
      <c r="B317" s="146"/>
      <c r="C317" s="147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>
      <c r="A318" s="146"/>
      <c r="B318" s="146"/>
      <c r="C318" s="147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>
      <c r="A319" s="146"/>
      <c r="B319" s="146"/>
      <c r="C319" s="147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>
      <c r="A320" s="146"/>
      <c r="B320" s="146"/>
      <c r="C320" s="147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>
      <c r="A321" s="146"/>
      <c r="B321" s="146"/>
      <c r="C321" s="147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>
      <c r="A322" s="146"/>
      <c r="B322" s="146"/>
      <c r="C322" s="147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>
      <c r="A323" s="146"/>
      <c r="B323" s="146"/>
      <c r="C323" s="147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>
      <c r="A324" s="146"/>
      <c r="B324" s="146"/>
      <c r="C324" s="147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>
      <c r="A325" s="146"/>
      <c r="B325" s="146"/>
      <c r="C325" s="147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>
      <c r="A326" s="146"/>
      <c r="B326" s="146"/>
      <c r="C326" s="147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>
      <c r="A327" s="146"/>
      <c r="B327" s="146"/>
      <c r="C327" s="147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>
      <c r="A328" s="146"/>
      <c r="B328" s="146"/>
      <c r="C328" s="147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>
      <c r="A329" s="146"/>
      <c r="B329" s="146"/>
      <c r="C329" s="147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>
      <c r="A330" s="146"/>
      <c r="B330" s="146"/>
      <c r="C330" s="147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>
      <c r="A331" s="146"/>
      <c r="B331" s="146"/>
      <c r="C331" s="147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>
      <c r="A332" s="146"/>
      <c r="B332" s="146"/>
      <c r="C332" s="147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>
      <c r="A333" s="146"/>
      <c r="B333" s="146"/>
      <c r="C333" s="147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>
      <c r="A334" s="146"/>
      <c r="B334" s="146"/>
      <c r="C334" s="147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>
      <c r="A335" s="146"/>
      <c r="B335" s="146"/>
      <c r="C335" s="147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>
      <c r="A336" s="146"/>
      <c r="B336" s="146"/>
      <c r="C336" s="147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>
      <c r="A337" s="146"/>
      <c r="B337" s="146"/>
      <c r="C337" s="147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>
      <c r="A338" s="146"/>
      <c r="B338" s="146"/>
      <c r="C338" s="147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>
      <c r="A339" s="146"/>
      <c r="B339" s="146"/>
      <c r="C339" s="147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>
      <c r="A340" s="146"/>
      <c r="B340" s="146"/>
      <c r="C340" s="147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>
      <c r="A341" s="146"/>
      <c r="B341" s="146"/>
      <c r="C341" s="147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>
      <c r="A342" s="146"/>
      <c r="B342" s="146"/>
      <c r="C342" s="147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>
      <c r="A343" s="146"/>
      <c r="B343" s="146"/>
      <c r="C343" s="147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>
      <c r="A344" s="146"/>
      <c r="B344" s="146"/>
      <c r="C344" s="147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>
      <c r="A345" s="146"/>
      <c r="B345" s="146"/>
      <c r="C345" s="147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>
      <c r="A346" s="146"/>
      <c r="B346" s="146"/>
      <c r="C346" s="147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>
      <c r="A347" s="146"/>
      <c r="B347" s="146"/>
      <c r="C347" s="147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>
      <c r="A348" s="146"/>
      <c r="B348" s="146"/>
      <c r="C348" s="147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>
      <c r="A349" s="146"/>
      <c r="B349" s="146"/>
      <c r="C349" s="147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>
      <c r="A350" s="146"/>
      <c r="B350" s="146"/>
      <c r="C350" s="147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>
      <c r="A351" s="146"/>
      <c r="B351" s="146"/>
      <c r="C351" s="147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>
      <c r="A352" s="146"/>
      <c r="B352" s="146"/>
      <c r="C352" s="147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>
      <c r="A353" s="146"/>
      <c r="B353" s="146"/>
      <c r="C353" s="147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>
      <c r="A354" s="146"/>
      <c r="B354" s="146"/>
      <c r="C354" s="147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>
      <c r="A355" s="146"/>
      <c r="B355" s="146"/>
      <c r="C355" s="147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>
      <c r="A356" s="146"/>
      <c r="B356" s="146"/>
      <c r="C356" s="147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>
      <c r="A357" s="146"/>
      <c r="B357" s="146"/>
      <c r="C357" s="147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>
      <c r="A358" s="146"/>
      <c r="B358" s="146"/>
      <c r="C358" s="147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>
      <c r="A359" s="146"/>
      <c r="B359" s="146"/>
      <c r="C359" s="147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>
      <c r="A360" s="146"/>
      <c r="B360" s="146"/>
      <c r="C360" s="147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>
      <c r="A361" s="146"/>
      <c r="B361" s="146"/>
      <c r="C361" s="147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>
      <c r="A362" s="146"/>
      <c r="B362" s="146"/>
      <c r="C362" s="147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>
      <c r="A363" s="146"/>
      <c r="B363" s="146"/>
      <c r="C363" s="147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>
      <c r="A364" s="146"/>
      <c r="B364" s="146"/>
      <c r="C364" s="147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>
      <c r="A365" s="146"/>
      <c r="B365" s="146"/>
      <c r="C365" s="147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>
      <c r="A366" s="146"/>
      <c r="B366" s="146"/>
      <c r="C366" s="147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>
      <c r="A367" s="146"/>
      <c r="B367" s="146"/>
      <c r="C367" s="147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>
      <c r="A368" s="146"/>
      <c r="B368" s="146"/>
      <c r="C368" s="147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>
      <c r="A369" s="146"/>
      <c r="B369" s="146"/>
      <c r="C369" s="147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>
      <c r="A370" s="146"/>
      <c r="B370" s="146"/>
      <c r="C370" s="147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>
      <c r="A371" s="146"/>
      <c r="B371" s="146"/>
      <c r="C371" s="147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>
      <c r="A372" s="146"/>
      <c r="B372" s="146"/>
      <c r="C372" s="147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>
      <c r="A373" s="146"/>
      <c r="B373" s="146"/>
      <c r="C373" s="147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>
      <c r="A374" s="146"/>
      <c r="B374" s="146"/>
      <c r="C374" s="147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>
      <c r="A375" s="146"/>
      <c r="B375" s="146"/>
      <c r="C375" s="147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>
      <c r="A376" s="146"/>
      <c r="B376" s="146"/>
      <c r="C376" s="147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>
      <c r="A377" s="146"/>
      <c r="B377" s="146"/>
      <c r="C377" s="147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>
      <c r="A378" s="146"/>
      <c r="B378" s="146"/>
      <c r="C378" s="147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>
      <c r="A379" s="146"/>
      <c r="B379" s="146"/>
      <c r="C379" s="147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>
      <c r="A380" s="146"/>
      <c r="B380" s="146"/>
      <c r="C380" s="147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>
      <c r="A381" s="146"/>
      <c r="B381" s="146"/>
      <c r="C381" s="147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>
      <c r="A382" s="146"/>
      <c r="B382" s="146"/>
      <c r="C382" s="147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>
      <c r="A383" s="146"/>
      <c r="B383" s="146"/>
      <c r="C383" s="147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>
      <c r="A384" s="146"/>
      <c r="B384" s="146"/>
      <c r="C384" s="147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>
      <c r="A385" s="146"/>
      <c r="B385" s="146"/>
      <c r="C385" s="147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>
      <c r="A386" s="146"/>
      <c r="B386" s="146"/>
      <c r="C386" s="147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>
      <c r="A387" s="146"/>
      <c r="B387" s="146"/>
      <c r="C387" s="147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>
      <c r="A388" s="146"/>
      <c r="B388" s="146"/>
      <c r="C388" s="147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>
      <c r="A389" s="146"/>
      <c r="B389" s="146"/>
      <c r="C389" s="147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>
      <c r="A390" s="146"/>
      <c r="B390" s="146"/>
      <c r="C390" s="147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>
      <c r="A391" s="146"/>
      <c r="B391" s="146"/>
      <c r="C391" s="147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>
      <c r="A392" s="146"/>
      <c r="B392" s="146"/>
      <c r="C392" s="147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>
      <c r="A393" s="146"/>
      <c r="B393" s="146"/>
      <c r="C393" s="147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>
      <c r="A394" s="146"/>
      <c r="B394" s="146"/>
      <c r="C394" s="147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>
      <c r="A395" s="146"/>
      <c r="B395" s="146"/>
      <c r="C395" s="147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>
      <c r="A396" s="146"/>
      <c r="B396" s="146"/>
      <c r="C396" s="147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>
      <c r="A397" s="146"/>
      <c r="B397" s="146"/>
      <c r="C397" s="147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>
      <c r="A398" s="146"/>
      <c r="B398" s="146"/>
      <c r="C398" s="147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>
      <c r="A399" s="146"/>
      <c r="B399" s="146"/>
      <c r="C399" s="147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>
      <c r="A400" s="146"/>
      <c r="B400" s="146"/>
      <c r="C400" s="147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>
      <c r="A401" s="146"/>
      <c r="B401" s="146"/>
      <c r="C401" s="147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>
      <c r="A402" s="146"/>
      <c r="B402" s="146"/>
      <c r="C402" s="147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>
      <c r="A403" s="146"/>
      <c r="B403" s="146"/>
      <c r="C403" s="147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>
      <c r="A404" s="146"/>
      <c r="B404" s="146"/>
      <c r="C404" s="147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>
      <c r="A405" s="146"/>
      <c r="B405" s="146"/>
      <c r="C405" s="147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>
      <c r="A406" s="146"/>
      <c r="B406" s="146"/>
      <c r="C406" s="147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>
      <c r="A407" s="146"/>
      <c r="B407" s="146"/>
      <c r="C407" s="147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>
      <c r="A408" s="146"/>
      <c r="B408" s="146"/>
      <c r="C408" s="147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>
      <c r="A409" s="146"/>
      <c r="B409" s="146"/>
      <c r="C409" s="147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>
      <c r="A410" s="146"/>
      <c r="B410" s="146"/>
      <c r="C410" s="147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>
      <c r="A411" s="146"/>
      <c r="B411" s="146"/>
      <c r="C411" s="147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>
      <c r="A412" s="146"/>
      <c r="B412" s="146"/>
      <c r="C412" s="147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>
      <c r="A413" s="146"/>
      <c r="B413" s="146"/>
      <c r="C413" s="147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>
      <c r="A414" s="146"/>
      <c r="B414" s="146"/>
      <c r="C414" s="147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>
      <c r="A415" s="146"/>
      <c r="B415" s="146"/>
      <c r="C415" s="147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>
      <c r="A416" s="146"/>
      <c r="B416" s="146"/>
      <c r="C416" s="147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>
      <c r="A417" s="146"/>
      <c r="B417" s="146"/>
      <c r="C417" s="147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>
      <c r="A418" s="146"/>
      <c r="B418" s="146"/>
      <c r="C418" s="147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>
      <c r="A419" s="146"/>
      <c r="B419" s="146"/>
      <c r="C419" s="147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>
      <c r="A420" s="146"/>
      <c r="B420" s="146"/>
      <c r="C420" s="147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>
      <c r="A421" s="146"/>
      <c r="B421" s="146"/>
      <c r="C421" s="147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>
      <c r="A422" s="146"/>
      <c r="B422" s="146"/>
      <c r="C422" s="147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>
      <c r="A423" s="146"/>
      <c r="B423" s="146"/>
      <c r="C423" s="147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>
      <c r="A424" s="146"/>
      <c r="B424" s="146"/>
      <c r="C424" s="147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>
      <c r="A425" s="146"/>
      <c r="B425" s="146"/>
      <c r="C425" s="147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>
      <c r="A426" s="146"/>
      <c r="B426" s="146"/>
      <c r="C426" s="147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>
      <c r="A427" s="146"/>
      <c r="B427" s="146"/>
      <c r="C427" s="147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>
      <c r="A428" s="146"/>
      <c r="B428" s="146"/>
      <c r="C428" s="147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>
      <c r="A429" s="146"/>
      <c r="B429" s="146"/>
      <c r="C429" s="147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>
      <c r="A430" s="146"/>
      <c r="B430" s="146"/>
      <c r="C430" s="147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>
      <c r="A431" s="146"/>
      <c r="B431" s="146"/>
      <c r="C431" s="147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>
      <c r="A432" s="146"/>
      <c r="B432" s="146"/>
      <c r="C432" s="147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>
      <c r="A433" s="146"/>
      <c r="B433" s="146"/>
      <c r="C433" s="147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>
      <c r="A434" s="146"/>
      <c r="B434" s="146"/>
      <c r="C434" s="147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>
      <c r="A435" s="146"/>
      <c r="B435" s="146"/>
      <c r="C435" s="147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>
      <c r="A436" s="146"/>
      <c r="B436" s="146"/>
      <c r="C436" s="147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>
      <c r="A437" s="146"/>
      <c r="B437" s="146"/>
      <c r="C437" s="147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>
      <c r="A438" s="146"/>
      <c r="B438" s="146"/>
      <c r="C438" s="147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>
      <c r="A439" s="146"/>
      <c r="B439" s="146"/>
      <c r="C439" s="147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>
      <c r="A440" s="146"/>
      <c r="B440" s="146"/>
      <c r="C440" s="147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>
      <c r="A441" s="146"/>
      <c r="B441" s="146"/>
      <c r="C441" s="147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>
      <c r="A442" s="146"/>
      <c r="B442" s="146"/>
      <c r="C442" s="147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>
      <c r="A443" s="146"/>
      <c r="B443" s="146"/>
      <c r="C443" s="147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>
      <c r="A444" s="146"/>
      <c r="B444" s="146"/>
      <c r="C444" s="147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>
      <c r="A445" s="146"/>
      <c r="B445" s="146"/>
      <c r="C445" s="147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>
      <c r="A446" s="146"/>
      <c r="B446" s="146"/>
      <c r="C446" s="147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>
      <c r="A447" s="146"/>
      <c r="B447" s="146"/>
      <c r="C447" s="147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>
      <c r="A448" s="146"/>
      <c r="B448" s="146"/>
      <c r="C448" s="147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>
      <c r="A449" s="146"/>
      <c r="B449" s="146"/>
      <c r="C449" s="147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>
      <c r="A450" s="146"/>
      <c r="B450" s="146"/>
      <c r="C450" s="147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>
      <c r="A451" s="146"/>
      <c r="B451" s="146"/>
      <c r="C451" s="147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>
      <c r="A452" s="146"/>
      <c r="B452" s="146"/>
      <c r="C452" s="147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>
      <c r="A453" s="146"/>
      <c r="B453" s="146"/>
      <c r="C453" s="147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>
      <c r="A454" s="146"/>
      <c r="B454" s="146"/>
      <c r="C454" s="147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>
      <c r="A455" s="146"/>
      <c r="B455" s="146"/>
      <c r="C455" s="147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>
      <c r="A456" s="146"/>
      <c r="B456" s="146"/>
      <c r="C456" s="147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>
      <c r="A457" s="146"/>
      <c r="B457" s="146"/>
      <c r="C457" s="147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>
      <c r="A458" s="146"/>
      <c r="B458" s="146"/>
      <c r="C458" s="147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>
      <c r="A459" s="146"/>
      <c r="B459" s="146"/>
      <c r="C459" s="147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>
      <c r="A460" s="146"/>
      <c r="B460" s="146"/>
      <c r="C460" s="147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>
      <c r="A461" s="146"/>
      <c r="B461" s="146"/>
      <c r="C461" s="147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>
      <c r="A462" s="146"/>
      <c r="B462" s="146"/>
      <c r="C462" s="147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>
      <c r="A463" s="146"/>
      <c r="B463" s="146"/>
      <c r="C463" s="147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>
      <c r="A464" s="146"/>
      <c r="B464" s="146"/>
      <c r="C464" s="147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>
      <c r="A465" s="146"/>
      <c r="B465" s="146"/>
      <c r="C465" s="147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>
      <c r="A466" s="146"/>
      <c r="B466" s="146"/>
      <c r="C466" s="147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>
      <c r="A467" s="146"/>
      <c r="B467" s="146"/>
      <c r="C467" s="147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>
      <c r="A468" s="146"/>
      <c r="B468" s="146"/>
      <c r="C468" s="147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>
      <c r="A469" s="146"/>
      <c r="B469" s="146"/>
      <c r="C469" s="147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>
      <c r="A470" s="146"/>
      <c r="B470" s="146"/>
      <c r="C470" s="147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>
      <c r="A471" s="146"/>
      <c r="B471" s="146"/>
      <c r="C471" s="147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>
      <c r="A472" s="146"/>
      <c r="B472" s="146"/>
      <c r="C472" s="147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>
      <c r="A473" s="146"/>
      <c r="B473" s="146"/>
      <c r="C473" s="147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>
      <c r="A474" s="146"/>
      <c r="B474" s="146"/>
      <c r="C474" s="147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>
      <c r="A475" s="146"/>
      <c r="B475" s="146"/>
      <c r="C475" s="147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>
      <c r="A476" s="146"/>
      <c r="B476" s="146"/>
      <c r="C476" s="147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>
      <c r="A477" s="146"/>
      <c r="B477" s="146"/>
      <c r="C477" s="147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>
      <c r="A478" s="146"/>
      <c r="B478" s="146"/>
      <c r="C478" s="147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>
      <c r="A479" s="146"/>
      <c r="B479" s="146"/>
      <c r="C479" s="147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>
      <c r="A480" s="146"/>
      <c r="B480" s="146"/>
      <c r="C480" s="147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>
      <c r="A481" s="146"/>
      <c r="B481" s="146"/>
      <c r="C481" s="147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>
      <c r="A482" s="146"/>
      <c r="B482" s="146"/>
      <c r="C482" s="147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>
      <c r="A483" s="146"/>
      <c r="B483" s="146"/>
      <c r="C483" s="147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>
      <c r="A484" s="146"/>
      <c r="B484" s="146"/>
      <c r="C484" s="147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>
      <c r="A485" s="146"/>
      <c r="B485" s="146"/>
      <c r="C485" s="147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>
      <c r="A486" s="146"/>
      <c r="B486" s="146"/>
      <c r="C486" s="147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>
      <c r="A487" s="146"/>
      <c r="B487" s="146"/>
      <c r="C487" s="147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>
      <c r="A488" s="146"/>
      <c r="B488" s="146"/>
      <c r="C488" s="147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>
      <c r="A489" s="146"/>
      <c r="B489" s="146"/>
      <c r="C489" s="147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>
      <c r="A490" s="146"/>
      <c r="B490" s="146"/>
      <c r="C490" s="147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>
      <c r="A491" s="146"/>
      <c r="B491" s="146"/>
      <c r="C491" s="147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>
      <c r="A492" s="146"/>
      <c r="B492" s="146"/>
      <c r="C492" s="147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>
      <c r="A493" s="146"/>
      <c r="B493" s="146"/>
      <c r="C493" s="147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>
      <c r="A494" s="146"/>
      <c r="B494" s="146"/>
      <c r="C494" s="147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>
      <c r="A495" s="146"/>
      <c r="B495" s="146"/>
      <c r="C495" s="147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>
      <c r="A496" s="146"/>
      <c r="B496" s="146"/>
      <c r="C496" s="147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>
      <c r="A497" s="146"/>
      <c r="B497" s="146"/>
      <c r="C497" s="147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>
      <c r="A498" s="146"/>
      <c r="B498" s="146"/>
      <c r="C498" s="147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>
      <c r="A499" s="146"/>
      <c r="B499" s="146"/>
      <c r="C499" s="147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>
      <c r="A500" s="146"/>
      <c r="B500" s="146"/>
      <c r="C500" s="147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>
      <c r="A501" s="146"/>
      <c r="B501" s="146"/>
      <c r="C501" s="147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>
      <c r="A502" s="146"/>
      <c r="B502" s="146"/>
      <c r="C502" s="147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>
      <c r="A503" s="146"/>
      <c r="B503" s="146"/>
      <c r="C503" s="147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>
      <c r="A504" s="146"/>
      <c r="B504" s="146"/>
      <c r="C504" s="147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>
      <c r="A505" s="146"/>
      <c r="B505" s="146"/>
      <c r="C505" s="147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>
      <c r="A506" s="146"/>
      <c r="B506" s="146"/>
      <c r="C506" s="147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>
      <c r="A507" s="146"/>
      <c r="B507" s="146"/>
      <c r="C507" s="147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>
      <c r="A508" s="146"/>
      <c r="B508" s="146"/>
      <c r="C508" s="147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>
      <c r="A509" s="146"/>
      <c r="B509" s="146"/>
      <c r="C509" s="147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>
      <c r="A510" s="146"/>
      <c r="B510" s="146"/>
      <c r="C510" s="147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>
      <c r="A511" s="146"/>
      <c r="B511" s="146"/>
      <c r="C511" s="147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>
      <c r="A512" s="146"/>
      <c r="B512" s="146"/>
      <c r="C512" s="147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>
      <c r="A513" s="146"/>
      <c r="B513" s="146"/>
      <c r="C513" s="147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>
      <c r="A514" s="146"/>
      <c r="B514" s="146"/>
      <c r="C514" s="147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>
      <c r="A515" s="146"/>
      <c r="B515" s="146"/>
      <c r="C515" s="147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>
      <c r="A516" s="146"/>
      <c r="B516" s="146"/>
      <c r="C516" s="147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>
      <c r="A517" s="146"/>
      <c r="B517" s="146"/>
      <c r="C517" s="147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>
      <c r="A518" s="146"/>
      <c r="B518" s="146"/>
      <c r="C518" s="147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>
      <c r="A519" s="146"/>
      <c r="B519" s="146"/>
      <c r="C519" s="147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>
      <c r="A520" s="146"/>
      <c r="B520" s="146"/>
      <c r="C520" s="147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>
      <c r="A521" s="146"/>
      <c r="B521" s="146"/>
      <c r="C521" s="147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>
      <c r="A522" s="146"/>
      <c r="B522" s="146"/>
      <c r="C522" s="147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>
      <c r="A523" s="146"/>
      <c r="B523" s="146"/>
      <c r="C523" s="147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>
      <c r="A524" s="146"/>
      <c r="B524" s="146"/>
      <c r="C524" s="147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>
      <c r="A525" s="146"/>
      <c r="B525" s="146"/>
      <c r="C525" s="147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>
      <c r="A526" s="146"/>
      <c r="B526" s="146"/>
      <c r="C526" s="147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>
      <c r="A527" s="146"/>
      <c r="B527" s="146"/>
      <c r="C527" s="147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>
      <c r="A528" s="146"/>
      <c r="B528" s="146"/>
      <c r="C528" s="147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>
      <c r="A529" s="146"/>
      <c r="B529" s="146"/>
      <c r="C529" s="147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>
      <c r="A530" s="146"/>
      <c r="B530" s="146"/>
      <c r="C530" s="147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>
      <c r="A531" s="146"/>
      <c r="B531" s="146"/>
      <c r="C531" s="147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>
      <c r="A532" s="146"/>
      <c r="B532" s="146"/>
      <c r="C532" s="147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>
      <c r="A533" s="146"/>
      <c r="B533" s="146"/>
      <c r="C533" s="147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>
      <c r="A534" s="146"/>
      <c r="B534" s="146"/>
      <c r="C534" s="147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>
      <c r="A535" s="146"/>
      <c r="B535" s="146"/>
      <c r="C535" s="147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>
      <c r="A536" s="146"/>
      <c r="B536" s="146"/>
      <c r="C536" s="147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>
      <c r="A537" s="146"/>
      <c r="B537" s="146"/>
      <c r="C537" s="147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>
      <c r="A538" s="146"/>
      <c r="B538" s="146"/>
      <c r="C538" s="147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>
      <c r="A539" s="146"/>
      <c r="B539" s="146"/>
      <c r="C539" s="147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>
      <c r="A540" s="146"/>
      <c r="B540" s="146"/>
      <c r="C540" s="147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>
      <c r="A541" s="146"/>
      <c r="B541" s="146"/>
      <c r="C541" s="147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>
      <c r="A542" s="146"/>
      <c r="B542" s="146"/>
      <c r="C542" s="147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>
      <c r="A543" s="146"/>
      <c r="B543" s="146"/>
      <c r="C543" s="147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>
      <c r="A544" s="146"/>
      <c r="B544" s="146"/>
      <c r="C544" s="147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>
      <c r="A545" s="146"/>
      <c r="B545" s="146"/>
      <c r="C545" s="147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>
      <c r="A546" s="146"/>
      <c r="B546" s="146"/>
      <c r="C546" s="147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>
      <c r="A547" s="146"/>
      <c r="B547" s="146"/>
      <c r="C547" s="147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>
      <c r="A548" s="146"/>
      <c r="B548" s="146"/>
      <c r="C548" s="147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>
      <c r="A549" s="146"/>
      <c r="B549" s="146"/>
      <c r="C549" s="147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>
      <c r="A550" s="146"/>
      <c r="B550" s="146"/>
      <c r="C550" s="147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>
      <c r="A551" s="146"/>
      <c r="B551" s="146"/>
      <c r="C551" s="147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>
      <c r="A552" s="146"/>
      <c r="B552" s="146"/>
      <c r="C552" s="147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>
      <c r="A553" s="146"/>
      <c r="B553" s="146"/>
      <c r="C553" s="147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>
      <c r="A554" s="146"/>
      <c r="B554" s="146"/>
      <c r="C554" s="147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>
      <c r="A555" s="146"/>
      <c r="B555" s="146"/>
      <c r="C555" s="147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>
      <c r="A556" s="146"/>
      <c r="B556" s="146"/>
      <c r="C556" s="147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>
      <c r="A557" s="146"/>
      <c r="B557" s="146"/>
      <c r="C557" s="147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>
      <c r="A558" s="146"/>
      <c r="B558" s="146"/>
      <c r="C558" s="147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>
      <c r="A559" s="146"/>
      <c r="B559" s="146"/>
      <c r="C559" s="147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>
      <c r="A560" s="146"/>
      <c r="B560" s="146"/>
      <c r="C560" s="147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>
      <c r="A561" s="146"/>
      <c r="B561" s="146"/>
      <c r="C561" s="147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>
      <c r="A562" s="146"/>
      <c r="B562" s="146"/>
      <c r="C562" s="147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>
      <c r="A563" s="146"/>
      <c r="B563" s="146"/>
      <c r="C563" s="147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>
      <c r="A564" s="146"/>
      <c r="B564" s="146"/>
      <c r="C564" s="147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>
      <c r="A565" s="146"/>
      <c r="B565" s="146"/>
      <c r="C565" s="147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>
      <c r="A566" s="146"/>
      <c r="B566" s="146"/>
      <c r="C566" s="147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>
      <c r="A567" s="146"/>
      <c r="B567" s="146"/>
      <c r="C567" s="147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>
      <c r="A568" s="146"/>
      <c r="B568" s="146"/>
      <c r="C568" s="147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>
      <c r="A569" s="146"/>
      <c r="B569" s="146"/>
      <c r="C569" s="147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>
      <c r="A570" s="146"/>
      <c r="B570" s="146"/>
      <c r="C570" s="147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>
      <c r="A571" s="146"/>
      <c r="B571" s="146"/>
      <c r="C571" s="147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>
      <c r="A572" s="146"/>
      <c r="B572" s="146"/>
      <c r="C572" s="147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>
      <c r="A573" s="146"/>
      <c r="B573" s="146"/>
      <c r="C573" s="147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>
      <c r="A574" s="146"/>
      <c r="B574" s="146"/>
      <c r="C574" s="147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>
      <c r="A575" s="146"/>
      <c r="B575" s="146"/>
      <c r="C575" s="147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>
      <c r="A576" s="146"/>
      <c r="B576" s="146"/>
      <c r="C576" s="147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>
      <c r="A577" s="146"/>
      <c r="B577" s="146"/>
      <c r="C577" s="147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>
      <c r="A578" s="146"/>
      <c r="B578" s="146"/>
      <c r="C578" s="147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>
      <c r="A579" s="146"/>
      <c r="B579" s="146"/>
      <c r="C579" s="147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>
      <c r="A580" s="146"/>
      <c r="B580" s="146"/>
      <c r="C580" s="147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>
      <c r="A581" s="146"/>
      <c r="B581" s="146"/>
      <c r="C581" s="147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>
      <c r="A582" s="146"/>
      <c r="B582" s="146"/>
      <c r="C582" s="147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>
      <c r="A583" s="146"/>
      <c r="B583" s="146"/>
      <c r="C583" s="147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>
      <c r="A584" s="146"/>
      <c r="B584" s="146"/>
      <c r="C584" s="147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>
      <c r="A585" s="146"/>
      <c r="B585" s="146"/>
      <c r="C585" s="147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>
      <c r="A586" s="146"/>
      <c r="B586" s="146"/>
      <c r="C586" s="147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>
      <c r="A587" s="146"/>
      <c r="B587" s="146"/>
      <c r="C587" s="147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>
      <c r="A588" s="146"/>
      <c r="B588" s="146"/>
      <c r="C588" s="147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>
      <c r="A589" s="146"/>
      <c r="B589" s="146"/>
      <c r="C589" s="147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>
      <c r="A590" s="146"/>
      <c r="B590" s="146"/>
      <c r="C590" s="147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>
      <c r="A591" s="146"/>
      <c r="B591" s="146"/>
      <c r="C591" s="147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>
      <c r="A592" s="146"/>
      <c r="B592" s="146"/>
      <c r="C592" s="147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>
      <c r="A593" s="146"/>
      <c r="B593" s="146"/>
      <c r="C593" s="147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>
      <c r="A594" s="146"/>
      <c r="B594" s="146"/>
      <c r="C594" s="147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>
      <c r="A595" s="146"/>
      <c r="B595" s="146"/>
      <c r="C595" s="147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>
      <c r="A596" s="146"/>
      <c r="B596" s="146"/>
      <c r="C596" s="147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>
      <c r="A597" s="146"/>
      <c r="B597" s="146"/>
      <c r="C597" s="147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>
      <c r="A598" s="146"/>
      <c r="B598" s="146"/>
      <c r="C598" s="147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>
      <c r="A599" s="146"/>
      <c r="B599" s="146"/>
      <c r="C599" s="147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>
      <c r="A600" s="146"/>
      <c r="B600" s="146"/>
      <c r="C600" s="147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>
      <c r="A601" s="146"/>
      <c r="B601" s="146"/>
      <c r="C601" s="147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>
      <c r="A602" s="146"/>
      <c r="B602" s="146"/>
      <c r="C602" s="147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>
      <c r="A603" s="146"/>
      <c r="B603" s="146"/>
      <c r="C603" s="147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>
      <c r="A604" s="146"/>
      <c r="B604" s="146"/>
      <c r="C604" s="147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>
      <c r="A605" s="146"/>
      <c r="B605" s="146"/>
      <c r="C605" s="147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>
      <c r="A606" s="146"/>
      <c r="B606" s="146"/>
      <c r="C606" s="147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>
      <c r="A607" s="146"/>
      <c r="B607" s="146"/>
      <c r="C607" s="147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>
      <c r="A608" s="146"/>
      <c r="B608" s="146"/>
      <c r="C608" s="147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>
      <c r="A609" s="146"/>
      <c r="B609" s="146"/>
      <c r="C609" s="147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>
      <c r="A610" s="146"/>
      <c r="B610" s="146"/>
      <c r="C610" s="147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>
      <c r="A611" s="146"/>
      <c r="B611" s="146"/>
      <c r="C611" s="147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>
      <c r="A612" s="146"/>
      <c r="B612" s="146"/>
      <c r="C612" s="147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>
      <c r="A613" s="146"/>
      <c r="B613" s="146"/>
      <c r="C613" s="147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>
      <c r="A614" s="146"/>
      <c r="B614" s="146"/>
      <c r="C614" s="147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>
      <c r="A615" s="146"/>
      <c r="B615" s="146"/>
      <c r="C615" s="147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>
      <c r="A616" s="146"/>
      <c r="B616" s="146"/>
      <c r="C616" s="147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>
      <c r="A617" s="146"/>
      <c r="B617" s="146"/>
      <c r="C617" s="147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>
      <c r="A618" s="146"/>
      <c r="B618" s="146"/>
      <c r="C618" s="147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>
      <c r="A619" s="146"/>
      <c r="B619" s="146"/>
      <c r="C619" s="147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>
      <c r="A620" s="146"/>
      <c r="B620" s="146"/>
      <c r="C620" s="147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>
      <c r="A621" s="146"/>
      <c r="B621" s="146"/>
      <c r="C621" s="147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>
      <c r="A622" s="146"/>
      <c r="B622" s="146"/>
      <c r="C622" s="147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>
      <c r="A623" s="146"/>
      <c r="B623" s="146"/>
      <c r="C623" s="147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>
      <c r="A624" s="146"/>
      <c r="B624" s="146"/>
      <c r="C624" s="147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>
      <c r="A625" s="146"/>
      <c r="B625" s="146"/>
      <c r="C625" s="147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>
      <c r="A626" s="146"/>
      <c r="B626" s="146"/>
      <c r="C626" s="147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>
      <c r="A627" s="146"/>
      <c r="B627" s="146"/>
      <c r="C627" s="147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>
      <c r="A628" s="146"/>
      <c r="B628" s="146"/>
      <c r="C628" s="147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>
      <c r="A629" s="146"/>
      <c r="B629" s="146"/>
      <c r="C629" s="147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>
      <c r="A630" s="146"/>
      <c r="B630" s="146"/>
      <c r="C630" s="147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>
      <c r="A631" s="146"/>
      <c r="B631" s="146"/>
      <c r="C631" s="147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>
      <c r="A632" s="146"/>
      <c r="B632" s="146"/>
      <c r="C632" s="147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>
      <c r="A633" s="146"/>
      <c r="B633" s="146"/>
      <c r="C633" s="147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>
      <c r="A634" s="146"/>
      <c r="B634" s="146"/>
      <c r="C634" s="147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>
      <c r="A635" s="146"/>
      <c r="B635" s="146"/>
      <c r="C635" s="147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>
      <c r="A636" s="146"/>
      <c r="B636" s="146"/>
      <c r="C636" s="147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>
      <c r="A637" s="146"/>
      <c r="B637" s="146"/>
      <c r="C637" s="147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>
      <c r="A638" s="146"/>
      <c r="B638" s="146"/>
      <c r="C638" s="147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>
      <c r="A639" s="146"/>
      <c r="B639" s="146"/>
      <c r="C639" s="147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>
      <c r="A640" s="146"/>
      <c r="B640" s="146"/>
      <c r="C640" s="147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>
      <c r="A641" s="146"/>
      <c r="B641" s="146"/>
      <c r="C641" s="147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>
      <c r="A642" s="146"/>
      <c r="B642" s="146"/>
      <c r="C642" s="147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>
      <c r="A643" s="146"/>
      <c r="B643" s="146"/>
      <c r="C643" s="147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>
      <c r="A644" s="146"/>
      <c r="B644" s="146"/>
      <c r="C644" s="147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>
      <c r="A645" s="146"/>
      <c r="B645" s="146"/>
      <c r="C645" s="147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>
      <c r="A646" s="146"/>
      <c r="B646" s="146"/>
      <c r="C646" s="147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>
      <c r="A647" s="146"/>
      <c r="B647" s="146"/>
      <c r="C647" s="147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>
      <c r="A648" s="146"/>
      <c r="B648" s="146"/>
      <c r="C648" s="147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>
      <c r="A649" s="146"/>
      <c r="B649" s="146"/>
      <c r="C649" s="147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>
      <c r="A650" s="146"/>
      <c r="B650" s="146"/>
      <c r="C650" s="147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>
      <c r="A651" s="146"/>
      <c r="B651" s="146"/>
      <c r="C651" s="147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>
      <c r="A652" s="146"/>
      <c r="B652" s="146"/>
      <c r="C652" s="147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>
      <c r="A653" s="146"/>
      <c r="B653" s="146"/>
      <c r="C653" s="147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>
      <c r="A654" s="146"/>
      <c r="B654" s="146"/>
      <c r="C654" s="147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>
      <c r="A655" s="146"/>
      <c r="B655" s="146"/>
      <c r="C655" s="147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>
      <c r="A656" s="146"/>
      <c r="B656" s="146"/>
      <c r="C656" s="147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>
      <c r="A657" s="146"/>
      <c r="B657" s="146"/>
      <c r="C657" s="147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>
      <c r="A658" s="146"/>
      <c r="B658" s="146"/>
      <c r="C658" s="147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>
      <c r="A659" s="146"/>
      <c r="B659" s="146"/>
      <c r="C659" s="147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>
      <c r="A660" s="146"/>
      <c r="B660" s="146"/>
      <c r="C660" s="147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>
      <c r="A661" s="146"/>
      <c r="B661" s="146"/>
      <c r="C661" s="147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>
      <c r="A662" s="146"/>
      <c r="B662" s="146"/>
      <c r="C662" s="147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>
      <c r="A663" s="146"/>
      <c r="B663" s="146"/>
      <c r="C663" s="147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>
      <c r="A664" s="146"/>
      <c r="B664" s="146"/>
      <c r="C664" s="147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>
      <c r="A665" s="146"/>
      <c r="B665" s="146"/>
      <c r="C665" s="147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>
      <c r="A666" s="146"/>
      <c r="B666" s="146"/>
      <c r="C666" s="147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>
      <c r="A667" s="146"/>
      <c r="B667" s="146"/>
      <c r="C667" s="147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>
      <c r="A668" s="146"/>
      <c r="B668" s="146"/>
      <c r="C668" s="147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>
      <c r="A669" s="146"/>
      <c r="B669" s="146"/>
      <c r="C669" s="147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>
      <c r="A670" s="146"/>
      <c r="B670" s="146"/>
      <c r="C670" s="147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>
      <c r="A671" s="146"/>
      <c r="B671" s="146"/>
      <c r="C671" s="147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>
      <c r="A672" s="146"/>
      <c r="B672" s="146"/>
      <c r="C672" s="147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>
      <c r="A673" s="146"/>
      <c r="B673" s="146"/>
      <c r="C673" s="147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>
      <c r="A674" s="146"/>
      <c r="B674" s="146"/>
      <c r="C674" s="147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>
      <c r="A675" s="146"/>
      <c r="B675" s="146"/>
      <c r="C675" s="147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>
      <c r="A676" s="146"/>
      <c r="B676" s="146"/>
      <c r="C676" s="147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>
      <c r="A677" s="146"/>
      <c r="B677" s="146"/>
      <c r="C677" s="147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>
      <c r="A678" s="146"/>
      <c r="B678" s="146"/>
      <c r="C678" s="147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>
      <c r="A679" s="146"/>
      <c r="B679" s="146"/>
      <c r="C679" s="147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>
      <c r="A680" s="146"/>
      <c r="B680" s="146"/>
      <c r="C680" s="147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>
      <c r="A681" s="146"/>
      <c r="B681" s="146"/>
      <c r="C681" s="147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>
      <c r="A682" s="146"/>
      <c r="B682" s="146"/>
      <c r="C682" s="147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>
      <c r="A683" s="146"/>
      <c r="B683" s="146"/>
      <c r="C683" s="147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>
      <c r="A684" s="146"/>
      <c r="B684" s="146"/>
      <c r="C684" s="147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>
      <c r="A685" s="146"/>
      <c r="B685" s="146"/>
      <c r="C685" s="147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>
      <c r="A686" s="146"/>
      <c r="B686" s="146"/>
      <c r="C686" s="147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>
      <c r="A687" s="146"/>
      <c r="B687" s="146"/>
      <c r="C687" s="147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>
      <c r="A688" s="146"/>
      <c r="B688" s="146"/>
      <c r="C688" s="147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>
      <c r="A689" s="146"/>
      <c r="B689" s="146"/>
      <c r="C689" s="147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>
      <c r="A690" s="146"/>
      <c r="B690" s="146"/>
      <c r="C690" s="147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>
      <c r="A691" s="146"/>
      <c r="B691" s="146"/>
      <c r="C691" s="147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>
      <c r="A692" s="146"/>
      <c r="B692" s="146"/>
      <c r="C692" s="147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>
      <c r="A693" s="146"/>
      <c r="B693" s="146"/>
      <c r="C693" s="147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>
      <c r="A694" s="146"/>
      <c r="B694" s="146"/>
      <c r="C694" s="147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>
      <c r="A695" s="146"/>
      <c r="B695" s="146"/>
      <c r="C695" s="147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>
      <c r="A696" s="146"/>
      <c r="B696" s="146"/>
      <c r="C696" s="147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>
      <c r="A697" s="146"/>
      <c r="B697" s="146"/>
      <c r="C697" s="147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>
      <c r="A698" s="146"/>
      <c r="B698" s="146"/>
      <c r="C698" s="147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>
      <c r="A699" s="146"/>
      <c r="B699" s="146"/>
      <c r="C699" s="147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>
      <c r="A700" s="146"/>
      <c r="B700" s="146"/>
      <c r="C700" s="147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>
      <c r="A701" s="146"/>
      <c r="B701" s="146"/>
      <c r="C701" s="147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>
      <c r="A702" s="146"/>
      <c r="B702" s="146"/>
      <c r="C702" s="147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>
      <c r="A703" s="146"/>
      <c r="B703" s="146"/>
      <c r="C703" s="147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>
      <c r="A704" s="146"/>
      <c r="B704" s="146"/>
      <c r="C704" s="147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>
      <c r="A705" s="146"/>
      <c r="B705" s="146"/>
      <c r="C705" s="147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>
      <c r="A706" s="146"/>
      <c r="B706" s="146"/>
      <c r="C706" s="147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>
      <c r="A707" s="146"/>
      <c r="B707" s="146"/>
      <c r="C707" s="147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>
      <c r="A708" s="146"/>
      <c r="B708" s="146"/>
      <c r="C708" s="147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>
      <c r="A709" s="146"/>
      <c r="B709" s="146"/>
      <c r="C709" s="147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>
      <c r="A710" s="146"/>
      <c r="B710" s="146"/>
      <c r="C710" s="147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>
      <c r="A711" s="146"/>
      <c r="B711" s="146"/>
      <c r="C711" s="147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>
      <c r="A712" s="146"/>
      <c r="B712" s="146"/>
      <c r="C712" s="147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>
      <c r="A713" s="146"/>
      <c r="B713" s="146"/>
      <c r="C713" s="147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>
      <c r="A714" s="146"/>
      <c r="B714" s="146"/>
      <c r="C714" s="147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>
      <c r="A715" s="146"/>
      <c r="B715" s="146"/>
      <c r="C715" s="147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>
      <c r="A716" s="146"/>
      <c r="B716" s="146"/>
      <c r="C716" s="147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>
      <c r="A717" s="146"/>
      <c r="B717" s="146"/>
      <c r="C717" s="147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>
      <c r="A718" s="146"/>
      <c r="B718" s="146"/>
      <c r="C718" s="147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>
      <c r="A719" s="146"/>
      <c r="B719" s="146"/>
      <c r="C719" s="147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>
      <c r="A720" s="146"/>
      <c r="B720" s="146"/>
      <c r="C720" s="147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>
      <c r="A721" s="146"/>
      <c r="B721" s="146"/>
      <c r="C721" s="147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>
      <c r="A722" s="146"/>
      <c r="B722" s="146"/>
      <c r="C722" s="147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>
      <c r="A723" s="146"/>
      <c r="B723" s="146"/>
      <c r="C723" s="147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>
      <c r="A724" s="146"/>
      <c r="B724" s="146"/>
      <c r="C724" s="147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>
      <c r="A725" s="146"/>
      <c r="B725" s="146"/>
      <c r="C725" s="147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>
      <c r="A726" s="146"/>
      <c r="B726" s="146"/>
      <c r="C726" s="147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>
      <c r="A727" s="146"/>
      <c r="B727" s="146"/>
      <c r="C727" s="147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>
      <c r="A728" s="146"/>
      <c r="B728" s="146"/>
      <c r="C728" s="147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>
      <c r="A729" s="146"/>
      <c r="B729" s="146"/>
      <c r="C729" s="147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>
      <c r="A730" s="146"/>
      <c r="B730" s="146"/>
      <c r="C730" s="147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>
      <c r="A731" s="146"/>
      <c r="B731" s="146"/>
      <c r="C731" s="147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>
      <c r="A732" s="146"/>
      <c r="B732" s="146"/>
      <c r="C732" s="147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>
      <c r="A733" s="146"/>
      <c r="B733" s="146"/>
      <c r="C733" s="147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>
      <c r="A734" s="146"/>
      <c r="B734" s="146"/>
      <c r="C734" s="147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>
      <c r="A735" s="146"/>
      <c r="B735" s="146"/>
      <c r="C735" s="147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>
      <c r="A736" s="146"/>
      <c r="B736" s="146"/>
      <c r="C736" s="147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>
      <c r="A737" s="146"/>
      <c r="B737" s="146"/>
      <c r="C737" s="147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>
      <c r="A738" s="146"/>
      <c r="B738" s="146"/>
      <c r="C738" s="147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>
      <c r="A739" s="146"/>
      <c r="B739" s="146"/>
      <c r="C739" s="147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>
      <c r="A740" s="146"/>
      <c r="B740" s="146"/>
      <c r="C740" s="147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>
      <c r="A741" s="146"/>
      <c r="B741" s="146"/>
      <c r="C741" s="147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>
      <c r="A742" s="146"/>
      <c r="B742" s="146"/>
      <c r="C742" s="147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>
      <c r="A743" s="146"/>
      <c r="B743" s="146"/>
      <c r="C743" s="147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>
      <c r="A744" s="146"/>
      <c r="B744" s="146"/>
      <c r="C744" s="147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>
      <c r="A745" s="146"/>
      <c r="B745" s="146"/>
      <c r="C745" s="147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>
      <c r="A746" s="146"/>
      <c r="B746" s="146"/>
      <c r="C746" s="147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>
      <c r="A747" s="146"/>
      <c r="B747" s="146"/>
      <c r="C747" s="147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>
      <c r="A748" s="146"/>
      <c r="B748" s="146"/>
      <c r="C748" s="147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>
      <c r="A749" s="146"/>
      <c r="B749" s="146"/>
      <c r="C749" s="147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>
      <c r="A750" s="146"/>
      <c r="B750" s="146"/>
      <c r="C750" s="147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>
      <c r="A751" s="146"/>
      <c r="B751" s="146"/>
      <c r="C751" s="147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>
      <c r="A752" s="146"/>
      <c r="B752" s="146"/>
      <c r="C752" s="147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>
      <c r="A753" s="146"/>
      <c r="B753" s="146"/>
      <c r="C753" s="147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>
      <c r="A754" s="146"/>
      <c r="B754" s="146"/>
      <c r="C754" s="147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>
      <c r="A755" s="146"/>
      <c r="B755" s="146"/>
      <c r="C755" s="147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>
      <c r="A756" s="146"/>
      <c r="B756" s="146"/>
      <c r="C756" s="147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>
      <c r="A757" s="146"/>
      <c r="B757" s="146"/>
      <c r="C757" s="147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>
      <c r="A758" s="146"/>
      <c r="B758" s="146"/>
      <c r="C758" s="147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>
      <c r="A759" s="146"/>
      <c r="B759" s="146"/>
      <c r="C759" s="147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>
      <c r="A760" s="146"/>
      <c r="B760" s="146"/>
      <c r="C760" s="147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>
      <c r="A761" s="146"/>
      <c r="B761" s="146"/>
      <c r="C761" s="147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>
      <c r="A762" s="146"/>
      <c r="B762" s="146"/>
      <c r="C762" s="147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>
      <c r="A763" s="146"/>
      <c r="B763" s="146"/>
      <c r="C763" s="147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>
      <c r="A764" s="146"/>
      <c r="B764" s="146"/>
      <c r="C764" s="147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>
      <c r="A765" s="146"/>
      <c r="B765" s="146"/>
      <c r="C765" s="147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>
      <c r="A766" s="146"/>
      <c r="B766" s="146"/>
      <c r="C766" s="147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>
      <c r="A767" s="146"/>
      <c r="B767" s="146"/>
      <c r="C767" s="147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>
      <c r="A768" s="146"/>
      <c r="B768" s="146"/>
      <c r="C768" s="147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>
      <c r="A769" s="146"/>
      <c r="B769" s="146"/>
      <c r="C769" s="147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>
      <c r="A770" s="146"/>
      <c r="B770" s="146"/>
      <c r="C770" s="147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>
      <c r="A771" s="146"/>
      <c r="B771" s="146"/>
      <c r="C771" s="147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>
      <c r="A772" s="146"/>
      <c r="B772" s="146"/>
      <c r="C772" s="147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>
      <c r="A773" s="146"/>
      <c r="B773" s="146"/>
      <c r="C773" s="147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>
      <c r="A774" s="146"/>
      <c r="B774" s="146"/>
      <c r="C774" s="147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>
      <c r="A775" s="146"/>
      <c r="B775" s="146"/>
      <c r="C775" s="147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>
      <c r="A776" s="146"/>
      <c r="B776" s="146"/>
      <c r="C776" s="147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>
      <c r="A777" s="146"/>
      <c r="B777" s="146"/>
      <c r="C777" s="147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>
      <c r="A778" s="146"/>
      <c r="B778" s="146"/>
      <c r="C778" s="147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>
      <c r="A779" s="146"/>
      <c r="B779" s="146"/>
      <c r="C779" s="147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>
      <c r="A780" s="146"/>
      <c r="B780" s="146"/>
      <c r="C780" s="147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>
      <c r="A781" s="146"/>
      <c r="B781" s="146"/>
      <c r="C781" s="147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>
      <c r="A782" s="146"/>
      <c r="B782" s="146"/>
      <c r="C782" s="147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>
      <c r="A783" s="146"/>
      <c r="B783" s="146"/>
      <c r="C783" s="147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>
      <c r="A784" s="146"/>
      <c r="B784" s="146"/>
      <c r="C784" s="147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>
      <c r="A785" s="146"/>
      <c r="B785" s="146"/>
      <c r="C785" s="147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>
      <c r="A786" s="146"/>
      <c r="B786" s="146"/>
      <c r="C786" s="147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>
      <c r="A787" s="146"/>
      <c r="B787" s="146"/>
      <c r="C787" s="147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>
      <c r="A788" s="146"/>
      <c r="B788" s="146"/>
      <c r="C788" s="147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>
      <c r="A789" s="146"/>
      <c r="B789" s="146"/>
      <c r="C789" s="147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>
      <c r="A790" s="146"/>
      <c r="B790" s="146"/>
      <c r="C790" s="147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>
      <c r="A791" s="146"/>
      <c r="B791" s="146"/>
      <c r="C791" s="147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>
      <c r="A792" s="146"/>
      <c r="B792" s="146"/>
      <c r="C792" s="147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>
      <c r="A793" s="146"/>
      <c r="B793" s="146"/>
      <c r="C793" s="147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>
      <c r="A794" s="146"/>
      <c r="B794" s="146"/>
      <c r="C794" s="147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>
      <c r="A795" s="146"/>
      <c r="B795" s="146"/>
      <c r="C795" s="147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>
      <c r="A796" s="146"/>
      <c r="B796" s="146"/>
      <c r="C796" s="147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>
      <c r="A797" s="146"/>
      <c r="B797" s="146"/>
      <c r="C797" s="147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>
      <c r="A798" s="146"/>
      <c r="B798" s="146"/>
      <c r="C798" s="147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>
      <c r="A799" s="146"/>
      <c r="B799" s="146"/>
      <c r="C799" s="147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>
      <c r="A800" s="146"/>
      <c r="B800" s="146"/>
      <c r="C800" s="147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>
      <c r="A801" s="146"/>
      <c r="B801" s="146"/>
      <c r="C801" s="147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>
      <c r="A802" s="146"/>
      <c r="B802" s="146"/>
      <c r="C802" s="147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>
      <c r="A803" s="146"/>
      <c r="B803" s="146"/>
      <c r="C803" s="147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>
      <c r="A804" s="146"/>
      <c r="B804" s="146"/>
      <c r="C804" s="147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>
      <c r="A805" s="146"/>
      <c r="B805" s="146"/>
      <c r="C805" s="147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>
      <c r="A806" s="146"/>
      <c r="B806" s="146"/>
      <c r="C806" s="147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>
      <c r="A807" s="146"/>
      <c r="B807" s="146"/>
      <c r="C807" s="147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>
      <c r="A808" s="146"/>
      <c r="B808" s="146"/>
      <c r="C808" s="147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>
      <c r="A809" s="146"/>
      <c r="B809" s="146"/>
      <c r="C809" s="147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>
      <c r="A810" s="146"/>
      <c r="B810" s="146"/>
      <c r="C810" s="147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>
      <c r="A811" s="146"/>
      <c r="B811" s="146"/>
      <c r="C811" s="147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>
      <c r="A812" s="146"/>
      <c r="B812" s="146"/>
      <c r="C812" s="147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>
      <c r="A813" s="146"/>
      <c r="B813" s="146"/>
      <c r="C813" s="147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>
      <c r="A814" s="146"/>
      <c r="B814" s="146"/>
      <c r="C814" s="147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>
      <c r="A815" s="146"/>
      <c r="B815" s="146"/>
      <c r="C815" s="147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>
      <c r="A816" s="146"/>
      <c r="B816" s="146"/>
      <c r="C816" s="147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>
      <c r="A817" s="146"/>
      <c r="B817" s="146"/>
      <c r="C817" s="147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>
      <c r="A818" s="146"/>
      <c r="B818" s="146"/>
      <c r="C818" s="147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>
      <c r="A819" s="146"/>
      <c r="B819" s="146"/>
      <c r="C819" s="147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>
      <c r="A820" s="146"/>
      <c r="B820" s="146"/>
      <c r="C820" s="147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>
      <c r="A821" s="146"/>
      <c r="B821" s="146"/>
      <c r="C821" s="147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>
      <c r="A822" s="146"/>
      <c r="B822" s="146"/>
      <c r="C822" s="147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>
      <c r="A823" s="146"/>
      <c r="B823" s="146"/>
      <c r="C823" s="147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>
      <c r="A824" s="146"/>
      <c r="B824" s="146"/>
      <c r="C824" s="147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>
      <c r="A825" s="146"/>
      <c r="B825" s="146"/>
      <c r="C825" s="147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>
      <c r="A826" s="146"/>
      <c r="B826" s="146"/>
      <c r="C826" s="147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>
      <c r="A827" s="146"/>
      <c r="B827" s="146"/>
      <c r="C827" s="147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>
      <c r="A828" s="146"/>
      <c r="B828" s="146"/>
      <c r="C828" s="147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>
      <c r="A829" s="146"/>
      <c r="B829" s="146"/>
      <c r="C829" s="147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>
      <c r="A830" s="146"/>
      <c r="B830" s="146"/>
      <c r="C830" s="147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>
      <c r="A831" s="146"/>
      <c r="B831" s="146"/>
      <c r="C831" s="147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>
      <c r="A832" s="146"/>
      <c r="B832" s="146"/>
      <c r="C832" s="147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>
      <c r="A833" s="146"/>
      <c r="B833" s="146"/>
      <c r="C833" s="147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>
      <c r="A834" s="146"/>
      <c r="B834" s="146"/>
      <c r="C834" s="147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>
      <c r="A835" s="146"/>
      <c r="B835" s="146"/>
      <c r="C835" s="147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>
      <c r="A836" s="146"/>
      <c r="B836" s="146"/>
      <c r="C836" s="147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>
      <c r="A837" s="146"/>
      <c r="B837" s="146"/>
      <c r="C837" s="147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>
      <c r="A838" s="146"/>
      <c r="B838" s="146"/>
      <c r="C838" s="147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>
      <c r="A839" s="146"/>
      <c r="B839" s="146"/>
      <c r="C839" s="147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>
      <c r="A840" s="146"/>
      <c r="B840" s="146"/>
      <c r="C840" s="147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>
      <c r="A841" s="146"/>
      <c r="B841" s="146"/>
      <c r="C841" s="147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>
      <c r="A842" s="146"/>
      <c r="B842" s="146"/>
      <c r="C842" s="147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>
      <c r="A843" s="146"/>
      <c r="B843" s="146"/>
      <c r="C843" s="147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>
      <c r="A844" s="146"/>
      <c r="B844" s="146"/>
      <c r="C844" s="147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>
      <c r="A845" s="146"/>
      <c r="B845" s="146"/>
      <c r="C845" s="147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>
      <c r="A846" s="146"/>
      <c r="B846" s="146"/>
      <c r="C846" s="147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>
      <c r="A847" s="146"/>
      <c r="B847" s="146"/>
      <c r="C847" s="147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>
      <c r="A848" s="146"/>
      <c r="B848" s="146"/>
      <c r="C848" s="147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>
      <c r="A849" s="146"/>
      <c r="B849" s="146"/>
      <c r="C849" s="147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>
      <c r="A850" s="146"/>
      <c r="B850" s="146"/>
      <c r="C850" s="147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>
      <c r="A851" s="146"/>
      <c r="B851" s="146"/>
      <c r="C851" s="147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>
      <c r="A852" s="146"/>
      <c r="B852" s="146"/>
      <c r="C852" s="147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>
      <c r="A853" s="146"/>
      <c r="B853" s="146"/>
      <c r="C853" s="147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>
      <c r="A854" s="146"/>
      <c r="B854" s="146"/>
      <c r="C854" s="147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>
      <c r="A855" s="146"/>
      <c r="B855" s="146"/>
      <c r="C855" s="147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>
      <c r="A856" s="146"/>
      <c r="B856" s="146"/>
      <c r="C856" s="147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>
      <c r="A857" s="146"/>
      <c r="B857" s="146"/>
      <c r="C857" s="147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>
      <c r="A858" s="146"/>
      <c r="B858" s="146"/>
      <c r="C858" s="147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>
      <c r="A859" s="146"/>
      <c r="B859" s="146"/>
      <c r="C859" s="147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>
      <c r="A860" s="146"/>
      <c r="B860" s="146"/>
      <c r="C860" s="147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>
      <c r="A861" s="146"/>
      <c r="B861" s="146"/>
      <c r="C861" s="147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>
      <c r="A862" s="146"/>
      <c r="B862" s="146"/>
      <c r="C862" s="147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>
      <c r="A863" s="146"/>
      <c r="B863" s="146"/>
      <c r="C863" s="147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>
      <c r="A864" s="146"/>
      <c r="B864" s="146"/>
      <c r="C864" s="147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>
      <c r="A865" s="146"/>
      <c r="B865" s="146"/>
      <c r="C865" s="147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>
      <c r="A866" s="146"/>
      <c r="B866" s="146"/>
      <c r="C866" s="147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>
      <c r="A867" s="146"/>
      <c r="B867" s="146"/>
      <c r="C867" s="147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>
      <c r="A868" s="146"/>
      <c r="B868" s="146"/>
      <c r="C868" s="147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>
      <c r="A869" s="146"/>
      <c r="B869" s="146"/>
      <c r="C869" s="147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>
      <c r="A870" s="146"/>
      <c r="B870" s="146"/>
      <c r="C870" s="147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>
      <c r="A871" s="146"/>
      <c r="B871" s="146"/>
      <c r="C871" s="147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>
      <c r="A872" s="146"/>
      <c r="B872" s="146"/>
      <c r="C872" s="147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>
      <c r="A873" s="146"/>
      <c r="B873" s="146"/>
      <c r="C873" s="147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>
      <c r="A874" s="146"/>
      <c r="B874" s="146"/>
      <c r="C874" s="147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>
      <c r="A875" s="146"/>
      <c r="B875" s="146"/>
      <c r="C875" s="147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>
      <c r="A876" s="146"/>
      <c r="B876" s="146"/>
      <c r="C876" s="147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>
      <c r="A877" s="146"/>
      <c r="B877" s="146"/>
      <c r="C877" s="147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>
      <c r="A878" s="146"/>
      <c r="B878" s="146"/>
      <c r="C878" s="147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>
      <c r="A879" s="146"/>
      <c r="B879" s="146"/>
      <c r="C879" s="147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>
      <c r="A880" s="146"/>
      <c r="B880" s="146"/>
      <c r="C880" s="147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>
      <c r="A881" s="146"/>
      <c r="B881" s="146"/>
      <c r="C881" s="147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>
      <c r="A882" s="146"/>
      <c r="B882" s="146"/>
      <c r="C882" s="147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>
      <c r="A883" s="146"/>
      <c r="B883" s="146"/>
      <c r="C883" s="147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>
      <c r="A884" s="146"/>
      <c r="B884" s="146"/>
      <c r="C884" s="147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>
      <c r="A885" s="146"/>
      <c r="B885" s="146"/>
      <c r="C885" s="147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>
      <c r="A886" s="146"/>
      <c r="B886" s="146"/>
      <c r="C886" s="147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>
      <c r="A887" s="146"/>
      <c r="B887" s="146"/>
      <c r="C887" s="147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>
      <c r="A888" s="146"/>
      <c r="B888" s="146"/>
      <c r="C888" s="147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>
      <c r="A889" s="146"/>
      <c r="B889" s="146"/>
      <c r="C889" s="147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>
      <c r="A890" s="146"/>
      <c r="B890" s="146"/>
      <c r="C890" s="147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>
      <c r="A891" s="146"/>
      <c r="B891" s="146"/>
      <c r="C891" s="147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>
      <c r="A892" s="146"/>
      <c r="B892" s="146"/>
      <c r="C892" s="147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>
      <c r="A893" s="146"/>
      <c r="B893" s="146"/>
      <c r="C893" s="147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>
      <c r="A894" s="146"/>
      <c r="B894" s="146"/>
      <c r="C894" s="147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>
      <c r="A895" s="146"/>
      <c r="B895" s="146"/>
      <c r="C895" s="147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>
      <c r="A896" s="146"/>
      <c r="B896" s="146"/>
      <c r="C896" s="147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>
      <c r="A897" s="146"/>
      <c r="B897" s="146"/>
      <c r="C897" s="147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>
      <c r="A898" s="146"/>
      <c r="B898" s="146"/>
      <c r="C898" s="147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>
      <c r="A899" s="146"/>
      <c r="B899" s="146"/>
      <c r="C899" s="147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>
      <c r="A900" s="146"/>
      <c r="B900" s="146"/>
      <c r="C900" s="147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>
      <c r="A901" s="146"/>
      <c r="B901" s="146"/>
      <c r="C901" s="147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>
      <c r="A902" s="146"/>
      <c r="B902" s="146"/>
      <c r="C902" s="147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>
      <c r="A903" s="146"/>
      <c r="B903" s="146"/>
      <c r="C903" s="147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>
      <c r="A904" s="146"/>
      <c r="B904" s="146"/>
      <c r="C904" s="147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>
      <c r="A905" s="146"/>
      <c r="B905" s="146"/>
      <c r="C905" s="147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>
      <c r="A906" s="146"/>
      <c r="B906" s="146"/>
      <c r="C906" s="147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>
      <c r="A907" s="146"/>
      <c r="B907" s="146"/>
      <c r="C907" s="147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>
      <c r="A908" s="146"/>
      <c r="B908" s="146"/>
      <c r="C908" s="147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>
      <c r="A909" s="146"/>
      <c r="B909" s="146"/>
      <c r="C909" s="147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>
      <c r="A910" s="146"/>
      <c r="B910" s="146"/>
      <c r="C910" s="147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>
      <c r="A911" s="146"/>
      <c r="B911" s="146"/>
      <c r="C911" s="147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>
      <c r="A912" s="146"/>
      <c r="B912" s="146"/>
      <c r="C912" s="147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>
      <c r="A913" s="146"/>
      <c r="B913" s="146"/>
      <c r="C913" s="147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>
      <c r="A914" s="146"/>
      <c r="B914" s="146"/>
      <c r="C914" s="147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>
      <c r="A915" s="146"/>
      <c r="B915" s="146"/>
      <c r="C915" s="147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>
      <c r="A916" s="146"/>
      <c r="B916" s="146"/>
      <c r="C916" s="147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>
      <c r="A917" s="146"/>
      <c r="B917" s="146"/>
      <c r="C917" s="147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>
      <c r="A918" s="146"/>
      <c r="B918" s="146"/>
      <c r="C918" s="147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>
      <c r="A919" s="146"/>
      <c r="B919" s="146"/>
      <c r="C919" s="147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>
      <c r="A920" s="146"/>
      <c r="B920" s="146"/>
      <c r="C920" s="147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>
      <c r="A921" s="146"/>
      <c r="B921" s="146"/>
      <c r="C921" s="147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>
      <c r="A922" s="146"/>
      <c r="B922" s="146"/>
      <c r="C922" s="147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>
      <c r="A923" s="146"/>
      <c r="B923" s="146"/>
      <c r="C923" s="147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>
      <c r="A924" s="146"/>
      <c r="B924" s="146"/>
      <c r="C924" s="147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>
      <c r="A925" s="146"/>
      <c r="B925" s="146"/>
      <c r="C925" s="147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>
      <c r="A926" s="146"/>
      <c r="B926" s="146"/>
      <c r="C926" s="147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>
      <c r="A927" s="146"/>
      <c r="B927" s="146"/>
      <c r="C927" s="147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>
      <c r="A928" s="146"/>
      <c r="B928" s="146"/>
      <c r="C928" s="147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>
      <c r="A929" s="146"/>
      <c r="B929" s="146"/>
      <c r="C929" s="147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>
      <c r="A930" s="146"/>
      <c r="B930" s="146"/>
      <c r="C930" s="147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>
      <c r="A931" s="146"/>
      <c r="B931" s="146"/>
      <c r="C931" s="147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>
      <c r="A932" s="146"/>
      <c r="B932" s="146"/>
      <c r="C932" s="147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>
      <c r="A933" s="146"/>
      <c r="B933" s="146"/>
      <c r="C933" s="147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>
      <c r="A934" s="146"/>
      <c r="B934" s="146"/>
      <c r="C934" s="147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>
      <c r="A935" s="146"/>
      <c r="B935" s="146"/>
      <c r="C935" s="147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>
      <c r="A936" s="146"/>
      <c r="B936" s="146"/>
      <c r="C936" s="147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>
      <c r="A937" s="146"/>
      <c r="B937" s="146"/>
      <c r="C937" s="147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>
      <c r="A938" s="146"/>
      <c r="B938" s="146"/>
      <c r="C938" s="147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>
      <c r="A939" s="146"/>
      <c r="B939" s="146"/>
      <c r="C939" s="147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>
      <c r="A940" s="146"/>
      <c r="B940" s="146"/>
      <c r="C940" s="147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>
      <c r="A941" s="146"/>
      <c r="B941" s="146"/>
      <c r="C941" s="147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>
      <c r="A942" s="146"/>
      <c r="B942" s="146"/>
      <c r="C942" s="147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>
      <c r="A943" s="146"/>
      <c r="B943" s="146"/>
      <c r="C943" s="147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>
      <c r="A944" s="146"/>
      <c r="B944" s="146"/>
      <c r="C944" s="147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>
      <c r="A945" s="146"/>
      <c r="B945" s="146"/>
      <c r="C945" s="147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>
      <c r="A946" s="146"/>
      <c r="B946" s="146"/>
      <c r="C946" s="147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>
      <c r="A947" s="146"/>
      <c r="B947" s="146"/>
      <c r="C947" s="147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>
      <c r="A948" s="146"/>
      <c r="B948" s="146"/>
      <c r="C948" s="147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>
      <c r="A949" s="146"/>
      <c r="B949" s="146"/>
      <c r="C949" s="147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>
      <c r="A950" s="146"/>
      <c r="B950" s="146"/>
      <c r="C950" s="147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>
      <c r="A951" s="146"/>
      <c r="B951" s="146"/>
      <c r="C951" s="147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>
      <c r="A952" s="146"/>
      <c r="B952" s="146"/>
      <c r="C952" s="147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>
      <c r="A953" s="146"/>
      <c r="B953" s="146"/>
      <c r="C953" s="147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>
      <c r="A954" s="146"/>
      <c r="B954" s="146"/>
      <c r="C954" s="147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>
      <c r="A955" s="146"/>
      <c r="B955" s="146"/>
      <c r="C955" s="147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>
      <c r="A956" s="146"/>
      <c r="B956" s="146"/>
      <c r="C956" s="147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>
      <c r="A957" s="146"/>
      <c r="B957" s="146"/>
      <c r="C957" s="147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>
      <c r="A958" s="146"/>
      <c r="B958" s="146"/>
      <c r="C958" s="147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>
      <c r="A959" s="146"/>
      <c r="B959" s="146"/>
      <c r="C959" s="147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>
      <c r="A960" s="146"/>
      <c r="B960" s="146"/>
      <c r="C960" s="147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>
      <c r="A961" s="146"/>
      <c r="B961" s="146"/>
      <c r="C961" s="147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>
      <c r="A962" s="146"/>
      <c r="B962" s="146"/>
      <c r="C962" s="147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>
      <c r="A963" s="146"/>
      <c r="B963" s="146"/>
      <c r="C963" s="147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>
      <c r="A964" s="146"/>
      <c r="B964" s="146"/>
      <c r="C964" s="147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>
      <c r="A965" s="146"/>
      <c r="B965" s="146"/>
      <c r="C965" s="147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>
      <c r="A966" s="146"/>
      <c r="B966" s="146"/>
      <c r="C966" s="147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>
      <c r="A967" s="146"/>
      <c r="B967" s="146"/>
      <c r="C967" s="147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>
      <c r="A968" s="146"/>
      <c r="B968" s="146"/>
      <c r="C968" s="147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>
      <c r="A969" s="146"/>
      <c r="B969" s="146"/>
      <c r="C969" s="147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>
      <c r="A970" s="146"/>
      <c r="B970" s="146"/>
      <c r="C970" s="147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>
      <c r="A971" s="146"/>
      <c r="B971" s="146"/>
      <c r="C971" s="147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>
      <c r="A972" s="146"/>
      <c r="B972" s="146"/>
      <c r="C972" s="147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>
      <c r="A973" s="146"/>
      <c r="B973" s="146"/>
      <c r="C973" s="147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>
      <c r="A974" s="146"/>
      <c r="B974" s="146"/>
      <c r="C974" s="147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>
      <c r="A975" s="146"/>
      <c r="B975" s="146"/>
      <c r="C975" s="147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>
      <c r="A976" s="146"/>
      <c r="B976" s="146"/>
      <c r="C976" s="147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>
      <c r="A977" s="146"/>
      <c r="B977" s="146"/>
      <c r="C977" s="147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>
      <c r="A978" s="146"/>
      <c r="B978" s="146"/>
      <c r="C978" s="147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>
      <c r="A979" s="146"/>
      <c r="B979" s="146"/>
      <c r="C979" s="147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>
      <c r="A980" s="146"/>
      <c r="B980" s="146"/>
      <c r="C980" s="147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>
      <c r="A981" s="146"/>
      <c r="B981" s="146"/>
      <c r="C981" s="147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>
      <c r="A982" s="146"/>
      <c r="B982" s="146"/>
      <c r="C982" s="147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>
      <c r="A983" s="146"/>
      <c r="B983" s="146"/>
      <c r="C983" s="147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>
      <c r="A984" s="146"/>
      <c r="B984" s="146"/>
      <c r="C984" s="147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>
      <c r="A985" s="146"/>
      <c r="B985" s="146"/>
      <c r="C985" s="147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>
      <c r="A986" s="146"/>
      <c r="B986" s="146"/>
      <c r="C986" s="147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>
      <c r="A987" s="146"/>
      <c r="B987" s="146"/>
      <c r="C987" s="147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>
      <c r="A988" s="146"/>
      <c r="B988" s="146"/>
      <c r="C988" s="147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>
      <c r="A989" s="146"/>
      <c r="B989" s="146"/>
      <c r="C989" s="147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>
      <c r="A990" s="146"/>
      <c r="B990" s="146"/>
      <c r="C990" s="147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>
      <c r="A991" s="146"/>
      <c r="B991" s="146"/>
      <c r="C991" s="147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>
      <c r="A992" s="146"/>
      <c r="B992" s="146"/>
      <c r="C992" s="147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>
      <c r="A993" s="146"/>
      <c r="B993" s="146"/>
      <c r="C993" s="147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>
      <c r="A994" s="146"/>
      <c r="B994" s="146"/>
      <c r="C994" s="147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>
      <c r="A995" s="146"/>
      <c r="B995" s="146"/>
      <c r="C995" s="147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>
      <c r="A996" s="146"/>
      <c r="B996" s="146"/>
      <c r="C996" s="147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>
      <c r="A997" s="146"/>
      <c r="B997" s="146"/>
      <c r="C997" s="147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>
      <c r="A998" s="146"/>
      <c r="B998" s="146"/>
      <c r="C998" s="147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>
      <c r="A999" s="146"/>
      <c r="B999" s="146"/>
      <c r="C999" s="147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>
      <c r="A1000" s="146"/>
      <c r="B1000" s="146"/>
      <c r="C1000" s="147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>
      <c r="A1001" s="146"/>
      <c r="B1001" s="146"/>
      <c r="C1001" s="148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49" t="s">
        <v>484</v>
      </c>
      <c r="K1" s="149" t="s">
        <v>485</v>
      </c>
    </row>
    <row r="2">
      <c r="A2" s="150">
        <v>1.0</v>
      </c>
      <c r="B2" s="151">
        <v>42377.0</v>
      </c>
      <c r="C2" s="150" t="s">
        <v>486</v>
      </c>
      <c r="D2" s="150" t="s">
        <v>487</v>
      </c>
      <c r="E2" s="152">
        <v>2.0</v>
      </c>
      <c r="F2" s="150" t="s">
        <v>58</v>
      </c>
      <c r="G2" s="150" t="s">
        <v>201</v>
      </c>
      <c r="H2" s="150" t="s">
        <v>488</v>
      </c>
      <c r="I2" s="150" t="s">
        <v>489</v>
      </c>
      <c r="J2" s="153" t="s">
        <v>490</v>
      </c>
      <c r="K2" s="153" t="s">
        <v>491</v>
      </c>
    </row>
    <row r="3">
      <c r="A3" s="154">
        <v>2.0</v>
      </c>
      <c r="B3" s="155">
        <v>42402.0</v>
      </c>
      <c r="C3" s="154" t="s">
        <v>492</v>
      </c>
      <c r="D3" s="154" t="s">
        <v>493</v>
      </c>
      <c r="E3" s="156">
        <v>1.0</v>
      </c>
      <c r="F3" s="154" t="s">
        <v>307</v>
      </c>
      <c r="G3" s="154" t="s">
        <v>201</v>
      </c>
      <c r="H3" s="154" t="s">
        <v>494</v>
      </c>
      <c r="I3" s="154" t="s">
        <v>175</v>
      </c>
      <c r="J3" s="153" t="s">
        <v>495</v>
      </c>
      <c r="K3" s="153" t="s">
        <v>496</v>
      </c>
    </row>
    <row r="4">
      <c r="A4" s="154">
        <v>3.0</v>
      </c>
      <c r="B4" s="157">
        <v>42424.0</v>
      </c>
      <c r="C4" s="154" t="s">
        <v>497</v>
      </c>
      <c r="D4" s="154" t="s">
        <v>498</v>
      </c>
      <c r="E4" s="156">
        <v>23.0</v>
      </c>
      <c r="F4" s="154" t="s">
        <v>300</v>
      </c>
      <c r="G4" s="154" t="s">
        <v>201</v>
      </c>
      <c r="H4" s="154" t="s">
        <v>499</v>
      </c>
      <c r="I4" s="154" t="s">
        <v>276</v>
      </c>
      <c r="J4" s="153" t="s">
        <v>500</v>
      </c>
      <c r="K4" s="153" t="s">
        <v>501</v>
      </c>
    </row>
    <row r="5">
      <c r="A5" s="150">
        <v>4.0</v>
      </c>
      <c r="B5" s="151">
        <v>42438.0</v>
      </c>
      <c r="C5" s="150" t="s">
        <v>502</v>
      </c>
      <c r="D5" s="150" t="s">
        <v>503</v>
      </c>
      <c r="E5" s="152">
        <v>3.0</v>
      </c>
      <c r="F5" s="150" t="s">
        <v>58</v>
      </c>
      <c r="G5" s="150" t="s">
        <v>63</v>
      </c>
      <c r="H5" s="150" t="s">
        <v>504</v>
      </c>
      <c r="I5" s="150" t="s">
        <v>505</v>
      </c>
      <c r="J5" s="153" t="s">
        <v>506</v>
      </c>
      <c r="K5" s="153" t="s">
        <v>507</v>
      </c>
    </row>
    <row r="6">
      <c r="A6" s="154">
        <v>5.0</v>
      </c>
      <c r="B6" s="157">
        <v>42448.0</v>
      </c>
      <c r="C6" s="154" t="s">
        <v>508</v>
      </c>
      <c r="D6" s="154" t="s">
        <v>509</v>
      </c>
      <c r="E6" s="156">
        <v>62.0</v>
      </c>
      <c r="F6" s="154" t="s">
        <v>307</v>
      </c>
      <c r="G6" s="154" t="s">
        <v>63</v>
      </c>
      <c r="H6" s="154" t="s">
        <v>510</v>
      </c>
      <c r="I6" s="154" t="s">
        <v>65</v>
      </c>
      <c r="J6" s="153" t="s">
        <v>511</v>
      </c>
      <c r="K6" s="153" t="s">
        <v>512</v>
      </c>
    </row>
    <row r="7">
      <c r="A7" s="154">
        <v>6.0</v>
      </c>
      <c r="B7" s="155">
        <v>42461.0</v>
      </c>
      <c r="C7" s="154" t="s">
        <v>312</v>
      </c>
      <c r="D7" s="154" t="s">
        <v>513</v>
      </c>
      <c r="E7" s="156">
        <v>3.0</v>
      </c>
      <c r="F7" s="154" t="s">
        <v>514</v>
      </c>
      <c r="G7" s="154" t="s">
        <v>201</v>
      </c>
      <c r="H7" s="154" t="s">
        <v>515</v>
      </c>
      <c r="I7" s="154" t="s">
        <v>142</v>
      </c>
      <c r="J7" s="153" t="s">
        <v>516</v>
      </c>
      <c r="K7" s="153" t="s">
        <v>517</v>
      </c>
    </row>
    <row r="8">
      <c r="A8" s="154">
        <v>7.0</v>
      </c>
      <c r="B8" s="158">
        <v>42509.0</v>
      </c>
      <c r="C8" s="154" t="s">
        <v>518</v>
      </c>
      <c r="D8" s="154" t="s">
        <v>519</v>
      </c>
      <c r="E8" s="156">
        <v>66.0</v>
      </c>
      <c r="F8" s="154" t="s">
        <v>307</v>
      </c>
      <c r="G8" s="154" t="s">
        <v>201</v>
      </c>
      <c r="H8" s="154" t="s">
        <v>520</v>
      </c>
      <c r="I8" s="154" t="s">
        <v>521</v>
      </c>
      <c r="J8" s="153" t="s">
        <v>522</v>
      </c>
      <c r="K8" s="153" t="s">
        <v>523</v>
      </c>
    </row>
    <row r="9">
      <c r="A9" s="154">
        <v>8.0</v>
      </c>
      <c r="B9" s="157">
        <v>42571.0</v>
      </c>
      <c r="C9" s="154" t="s">
        <v>524</v>
      </c>
      <c r="D9" s="154" t="s">
        <v>525</v>
      </c>
      <c r="E9" s="156">
        <v>5.0</v>
      </c>
      <c r="F9" s="154" t="s">
        <v>514</v>
      </c>
      <c r="G9" s="154" t="s">
        <v>140</v>
      </c>
      <c r="H9" s="154" t="s">
        <v>526</v>
      </c>
      <c r="I9" s="154" t="s">
        <v>93</v>
      </c>
      <c r="J9" s="153" t="s">
        <v>527</v>
      </c>
      <c r="K9" s="153" t="s">
        <v>528</v>
      </c>
    </row>
    <row r="10">
      <c r="A10" s="154">
        <v>9.0</v>
      </c>
      <c r="B10" s="157">
        <v>42613.0</v>
      </c>
      <c r="C10" s="154" t="s">
        <v>524</v>
      </c>
      <c r="D10" s="154" t="s">
        <v>529</v>
      </c>
      <c r="E10" s="156">
        <v>3.0</v>
      </c>
      <c r="F10" s="154" t="s">
        <v>300</v>
      </c>
      <c r="G10" s="154" t="s">
        <v>201</v>
      </c>
      <c r="H10" s="154" t="s">
        <v>530</v>
      </c>
      <c r="I10" s="154" t="s">
        <v>403</v>
      </c>
      <c r="J10" s="153" t="s">
        <v>531</v>
      </c>
      <c r="K10" s="153" t="s">
        <v>532</v>
      </c>
    </row>
    <row r="11">
      <c r="A11" s="154">
        <v>10.0</v>
      </c>
      <c r="B11" s="157">
        <v>42643.0</v>
      </c>
      <c r="C11" s="154" t="s">
        <v>312</v>
      </c>
      <c r="D11" s="154" t="s">
        <v>533</v>
      </c>
      <c r="E11" s="156">
        <v>4.0</v>
      </c>
      <c r="F11" s="154" t="s">
        <v>514</v>
      </c>
      <c r="G11" s="154" t="s">
        <v>119</v>
      </c>
      <c r="H11" s="154" t="s">
        <v>534</v>
      </c>
      <c r="I11" s="154" t="s">
        <v>106</v>
      </c>
      <c r="J11" s="153" t="s">
        <v>535</v>
      </c>
      <c r="K11" s="153" t="s">
        <v>536</v>
      </c>
    </row>
    <row r="12">
      <c r="A12" s="154">
        <v>11.0</v>
      </c>
      <c r="B12" s="155">
        <v>42645.0</v>
      </c>
      <c r="C12" s="154" t="s">
        <v>312</v>
      </c>
      <c r="D12" s="154" t="s">
        <v>529</v>
      </c>
      <c r="E12" s="156">
        <v>3.0</v>
      </c>
      <c r="F12" s="154" t="s">
        <v>300</v>
      </c>
      <c r="G12" s="154" t="s">
        <v>201</v>
      </c>
      <c r="H12" s="154" t="s">
        <v>537</v>
      </c>
      <c r="I12" s="154" t="s">
        <v>403</v>
      </c>
      <c r="J12" s="153" t="s">
        <v>538</v>
      </c>
      <c r="K12" s="153" t="s">
        <v>539</v>
      </c>
    </row>
    <row r="13">
      <c r="A13" s="150">
        <v>12.0</v>
      </c>
      <c r="B13" s="159">
        <v>42674.0</v>
      </c>
      <c r="C13" s="150" t="s">
        <v>540</v>
      </c>
      <c r="D13" s="150" t="s">
        <v>541</v>
      </c>
      <c r="E13" s="152">
        <v>4.0</v>
      </c>
      <c r="F13" s="150" t="s">
        <v>58</v>
      </c>
      <c r="G13" s="150" t="s">
        <v>201</v>
      </c>
      <c r="H13" s="150" t="s">
        <v>542</v>
      </c>
      <c r="I13" s="150" t="s">
        <v>50</v>
      </c>
      <c r="J13" s="153" t="s">
        <v>543</v>
      </c>
      <c r="K13" s="153" t="s">
        <v>544</v>
      </c>
    </row>
    <row r="14">
      <c r="A14" s="160">
        <v>13.0</v>
      </c>
      <c r="B14" s="161">
        <v>42702.0</v>
      </c>
      <c r="C14" s="160" t="s">
        <v>545</v>
      </c>
      <c r="D14" s="160" t="s">
        <v>546</v>
      </c>
      <c r="E14" s="160">
        <v>71.0</v>
      </c>
      <c r="F14" s="154" t="s">
        <v>547</v>
      </c>
      <c r="G14" s="154" t="s">
        <v>201</v>
      </c>
      <c r="H14" s="160" t="s">
        <v>548</v>
      </c>
      <c r="I14" s="160" t="s">
        <v>106</v>
      </c>
      <c r="J14" s="153" t="s">
        <v>549</v>
      </c>
      <c r="K14" s="153" t="s">
        <v>550</v>
      </c>
    </row>
    <row r="15">
      <c r="A15" s="150">
        <v>14.0</v>
      </c>
      <c r="B15" s="159">
        <v>42709.0</v>
      </c>
      <c r="C15" s="150" t="s">
        <v>551</v>
      </c>
      <c r="D15" s="150" t="s">
        <v>552</v>
      </c>
      <c r="E15" s="152">
        <v>1.0</v>
      </c>
      <c r="F15" s="150" t="s">
        <v>58</v>
      </c>
      <c r="G15" s="150" t="s">
        <v>201</v>
      </c>
      <c r="H15" s="150" t="s">
        <v>553</v>
      </c>
      <c r="I15" s="150" t="s">
        <v>81</v>
      </c>
      <c r="J15" s="153" t="s">
        <v>554</v>
      </c>
      <c r="K15" s="153" t="s">
        <v>555</v>
      </c>
    </row>
    <row r="16">
      <c r="A16" s="160">
        <v>15.0</v>
      </c>
      <c r="B16" s="161">
        <v>42711.0</v>
      </c>
      <c r="C16" s="160" t="s">
        <v>556</v>
      </c>
      <c r="D16" s="160" t="s">
        <v>177</v>
      </c>
      <c r="E16" s="160">
        <v>48.0</v>
      </c>
      <c r="F16" s="154" t="s">
        <v>300</v>
      </c>
      <c r="G16" s="154" t="s">
        <v>201</v>
      </c>
      <c r="H16" s="160" t="s">
        <v>557</v>
      </c>
      <c r="I16" s="160" t="s">
        <v>179</v>
      </c>
      <c r="J16" s="162" t="s">
        <v>558</v>
      </c>
      <c r="K16" s="162" t="s">
        <v>559</v>
      </c>
    </row>
    <row r="17">
      <c r="A17" s="63">
        <v>16.0</v>
      </c>
      <c r="B17" s="163">
        <v>42724.0</v>
      </c>
      <c r="C17" s="63" t="s">
        <v>560</v>
      </c>
      <c r="D17" s="63" t="s">
        <v>561</v>
      </c>
      <c r="E17" s="63">
        <v>5.0</v>
      </c>
      <c r="F17" s="63" t="s">
        <v>58</v>
      </c>
      <c r="G17" s="63" t="s">
        <v>140</v>
      </c>
      <c r="H17" s="63" t="s">
        <v>562</v>
      </c>
      <c r="I17" s="63" t="s">
        <v>106</v>
      </c>
      <c r="J17" s="162" t="s">
        <v>563</v>
      </c>
      <c r="K17" s="162" t="s">
        <v>564</v>
      </c>
    </row>
    <row r="18">
      <c r="E18" s="134">
        <f>SUM(E2:E17)</f>
        <v>304</v>
      </c>
      <c r="J18" s="126"/>
      <c r="K18" s="126"/>
    </row>
    <row r="19">
      <c r="J19" s="126"/>
      <c r="K19" s="126"/>
    </row>
    <row r="20">
      <c r="J20" s="126"/>
      <c r="K20" s="126"/>
    </row>
    <row r="21">
      <c r="A21" s="81" t="s">
        <v>88</v>
      </c>
      <c r="J21" s="126"/>
      <c r="K21" s="126"/>
    </row>
    <row r="22">
      <c r="A22" s="150">
        <v>1.0</v>
      </c>
      <c r="B22" s="164">
        <v>42508.0</v>
      </c>
      <c r="C22" s="150" t="s">
        <v>565</v>
      </c>
      <c r="D22" s="150" t="s">
        <v>566</v>
      </c>
      <c r="E22" s="152">
        <v>7.0</v>
      </c>
      <c r="F22" s="150" t="s">
        <v>567</v>
      </c>
      <c r="G22" s="150" t="s">
        <v>140</v>
      </c>
      <c r="H22" s="150" t="s">
        <v>568</v>
      </c>
      <c r="I22" s="150" t="s">
        <v>569</v>
      </c>
      <c r="J22" s="153" t="s">
        <v>570</v>
      </c>
      <c r="K22" s="153" t="s">
        <v>571</v>
      </c>
    </row>
    <row r="23">
      <c r="A23" s="150">
        <v>2.0</v>
      </c>
      <c r="B23" s="151">
        <v>42552.0</v>
      </c>
      <c r="C23" s="150" t="s">
        <v>572</v>
      </c>
      <c r="D23" s="150" t="s">
        <v>573</v>
      </c>
      <c r="E23" s="152">
        <v>10.0</v>
      </c>
      <c r="F23" s="150" t="s">
        <v>574</v>
      </c>
      <c r="G23" s="150" t="s">
        <v>201</v>
      </c>
      <c r="H23" s="150" t="s">
        <v>575</v>
      </c>
      <c r="I23" s="150" t="s">
        <v>65</v>
      </c>
      <c r="J23" s="153" t="s">
        <v>576</v>
      </c>
      <c r="K23" s="153" t="s">
        <v>577</v>
      </c>
    </row>
    <row r="24">
      <c r="A24" s="150">
        <v>3.0</v>
      </c>
      <c r="B24" s="159">
        <v>42667.0</v>
      </c>
      <c r="C24" s="150" t="s">
        <v>578</v>
      </c>
      <c r="D24" s="150" t="s">
        <v>579</v>
      </c>
      <c r="E24" s="152">
        <v>5.0</v>
      </c>
      <c r="F24" s="150" t="s">
        <v>436</v>
      </c>
      <c r="G24" s="150" t="s">
        <v>140</v>
      </c>
      <c r="H24" s="150" t="s">
        <v>580</v>
      </c>
      <c r="I24" s="150" t="s">
        <v>581</v>
      </c>
      <c r="J24" s="153" t="s">
        <v>582</v>
      </c>
      <c r="K24" s="153" t="s">
        <v>583</v>
      </c>
    </row>
    <row r="25">
      <c r="E25" s="134">
        <f>SUM(E22:E24)</f>
        <v>22</v>
      </c>
      <c r="J25" s="126"/>
      <c r="K25" s="126"/>
    </row>
    <row r="26">
      <c r="J26" s="126"/>
      <c r="K26" s="126"/>
    </row>
    <row r="27">
      <c r="J27" s="126"/>
      <c r="K27" s="126"/>
    </row>
    <row r="28">
      <c r="J28" s="126"/>
      <c r="K28" s="126"/>
    </row>
    <row r="29">
      <c r="J29" s="126"/>
      <c r="K29" s="126"/>
    </row>
    <row r="30">
      <c r="J30" s="126"/>
      <c r="K30" s="126"/>
    </row>
    <row r="31">
      <c r="J31" s="126"/>
      <c r="K31" s="126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  <row r="989">
      <c r="J989" s="126"/>
      <c r="K989" s="126"/>
    </row>
    <row r="990">
      <c r="J990" s="126"/>
      <c r="K990" s="126"/>
    </row>
    <row r="991">
      <c r="J991" s="126"/>
      <c r="K991" s="126"/>
    </row>
    <row r="992">
      <c r="J992" s="126"/>
      <c r="K992" s="126"/>
    </row>
    <row r="993">
      <c r="J993" s="126"/>
      <c r="K993" s="126"/>
    </row>
    <row r="994">
      <c r="J994" s="126"/>
      <c r="K994" s="126"/>
    </row>
    <row r="995">
      <c r="J995" s="126"/>
      <c r="K995" s="126"/>
    </row>
    <row r="996">
      <c r="J996" s="126"/>
      <c r="K996" s="126"/>
    </row>
    <row r="997">
      <c r="J997" s="126"/>
      <c r="K997" s="12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27" t="s">
        <v>484</v>
      </c>
      <c r="K1" s="127" t="s">
        <v>485</v>
      </c>
    </row>
    <row r="2">
      <c r="A2" s="165">
        <v>1.0</v>
      </c>
      <c r="B2" s="166">
        <v>42039.0</v>
      </c>
      <c r="C2" s="154" t="s">
        <v>584</v>
      </c>
      <c r="D2" s="154" t="s">
        <v>585</v>
      </c>
      <c r="E2" s="156">
        <v>43.0</v>
      </c>
      <c r="F2" s="154" t="s">
        <v>300</v>
      </c>
      <c r="G2" s="165" t="s">
        <v>317</v>
      </c>
      <c r="H2" s="154" t="s">
        <v>586</v>
      </c>
      <c r="I2" s="154" t="s">
        <v>587</v>
      </c>
      <c r="J2" s="167" t="s">
        <v>588</v>
      </c>
      <c r="K2" s="167" t="s">
        <v>589</v>
      </c>
    </row>
    <row r="3">
      <c r="A3" s="165">
        <v>2.0</v>
      </c>
      <c r="B3" s="166">
        <v>42087.0</v>
      </c>
      <c r="C3" s="154" t="s">
        <v>590</v>
      </c>
      <c r="D3" s="154" t="s">
        <v>591</v>
      </c>
      <c r="E3" s="156">
        <v>150.0</v>
      </c>
      <c r="F3" s="154" t="s">
        <v>307</v>
      </c>
      <c r="G3" s="165" t="s">
        <v>201</v>
      </c>
      <c r="H3" s="154" t="s">
        <v>592</v>
      </c>
      <c r="I3" s="154" t="s">
        <v>593</v>
      </c>
      <c r="J3" s="167" t="s">
        <v>594</v>
      </c>
      <c r="K3" s="167" t="s">
        <v>595</v>
      </c>
    </row>
    <row r="4">
      <c r="A4" s="83">
        <v>3.0</v>
      </c>
      <c r="B4" s="168">
        <v>42107.0</v>
      </c>
      <c r="C4" s="150" t="s">
        <v>596</v>
      </c>
      <c r="D4" s="150" t="s">
        <v>597</v>
      </c>
      <c r="E4" s="152">
        <v>2.0</v>
      </c>
      <c r="F4" s="150" t="s">
        <v>58</v>
      </c>
      <c r="G4" s="83" t="s">
        <v>201</v>
      </c>
      <c r="H4" s="150" t="s">
        <v>598</v>
      </c>
      <c r="I4" s="150" t="s">
        <v>238</v>
      </c>
      <c r="J4" s="153" t="s">
        <v>599</v>
      </c>
      <c r="K4" s="153" t="s">
        <v>600</v>
      </c>
    </row>
    <row r="5">
      <c r="A5" s="165">
        <v>4.0</v>
      </c>
      <c r="B5" s="166">
        <v>42180.0</v>
      </c>
      <c r="C5" s="154" t="s">
        <v>601</v>
      </c>
      <c r="D5" s="154" t="s">
        <v>602</v>
      </c>
      <c r="E5" s="156">
        <v>9.0</v>
      </c>
      <c r="F5" s="154" t="s">
        <v>514</v>
      </c>
      <c r="G5" s="165" t="s">
        <v>201</v>
      </c>
      <c r="H5" s="154" t="s">
        <v>603</v>
      </c>
      <c r="I5" s="154" t="s">
        <v>403</v>
      </c>
      <c r="J5" s="167" t="s">
        <v>604</v>
      </c>
      <c r="K5" s="167" t="s">
        <v>605</v>
      </c>
    </row>
    <row r="6">
      <c r="A6" s="165">
        <v>5.0</v>
      </c>
      <c r="B6" s="166">
        <v>42232.0</v>
      </c>
      <c r="C6" s="154" t="s">
        <v>606</v>
      </c>
      <c r="D6" s="154" t="s">
        <v>607</v>
      </c>
      <c r="E6" s="156">
        <v>54.0</v>
      </c>
      <c r="F6" s="154" t="s">
        <v>300</v>
      </c>
      <c r="G6" s="165" t="s">
        <v>201</v>
      </c>
      <c r="H6" s="154" t="s">
        <v>608</v>
      </c>
      <c r="I6" s="154" t="s">
        <v>50</v>
      </c>
      <c r="J6" s="167" t="s">
        <v>609</v>
      </c>
      <c r="K6" s="167" t="s">
        <v>610</v>
      </c>
    </row>
    <row r="7">
      <c r="A7" s="165">
        <v>6.0</v>
      </c>
      <c r="B7" s="166">
        <v>42262.0</v>
      </c>
      <c r="C7" s="154" t="s">
        <v>611</v>
      </c>
      <c r="D7" s="154" t="s">
        <v>612</v>
      </c>
      <c r="E7" s="156">
        <v>3.0</v>
      </c>
      <c r="F7" s="154" t="s">
        <v>514</v>
      </c>
      <c r="G7" s="165" t="s">
        <v>317</v>
      </c>
      <c r="H7" s="154" t="s">
        <v>613</v>
      </c>
      <c r="I7" s="154" t="s">
        <v>403</v>
      </c>
      <c r="J7" s="167" t="s">
        <v>614</v>
      </c>
      <c r="K7" s="167" t="s">
        <v>615</v>
      </c>
    </row>
    <row r="8">
      <c r="A8" s="165">
        <v>7.0</v>
      </c>
      <c r="B8" s="166">
        <v>42279.0</v>
      </c>
      <c r="C8" s="154" t="s">
        <v>389</v>
      </c>
      <c r="D8" s="154" t="s">
        <v>616</v>
      </c>
      <c r="E8" s="156">
        <v>10.0</v>
      </c>
      <c r="F8" s="154" t="s">
        <v>300</v>
      </c>
      <c r="G8" s="165" t="s">
        <v>201</v>
      </c>
      <c r="H8" s="154" t="s">
        <v>617</v>
      </c>
      <c r="I8" s="154" t="s">
        <v>50</v>
      </c>
      <c r="J8" s="167" t="s">
        <v>618</v>
      </c>
      <c r="K8" s="167" t="s">
        <v>619</v>
      </c>
    </row>
    <row r="9">
      <c r="A9" s="165">
        <v>8.0</v>
      </c>
      <c r="B9" s="166">
        <v>42308.0</v>
      </c>
      <c r="C9" s="154" t="s">
        <v>620</v>
      </c>
      <c r="D9" s="154" t="s">
        <v>621</v>
      </c>
      <c r="E9" s="156">
        <v>224.0</v>
      </c>
      <c r="F9" s="154" t="s">
        <v>622</v>
      </c>
      <c r="G9" s="165" t="s">
        <v>201</v>
      </c>
      <c r="H9" s="154" t="s">
        <v>623</v>
      </c>
      <c r="I9" s="154" t="s">
        <v>624</v>
      </c>
      <c r="J9" s="167" t="s">
        <v>625</v>
      </c>
      <c r="K9" s="167" t="s">
        <v>626</v>
      </c>
    </row>
    <row r="10">
      <c r="A10" s="83">
        <v>9.0</v>
      </c>
      <c r="B10" s="168">
        <v>42312.0</v>
      </c>
      <c r="C10" s="150" t="s">
        <v>627</v>
      </c>
      <c r="D10" s="150" t="s">
        <v>628</v>
      </c>
      <c r="E10" s="152">
        <v>41.0</v>
      </c>
      <c r="F10" s="150" t="s">
        <v>58</v>
      </c>
      <c r="G10" s="83" t="s">
        <v>317</v>
      </c>
      <c r="H10" s="150" t="s">
        <v>629</v>
      </c>
      <c r="I10" s="150" t="s">
        <v>56</v>
      </c>
      <c r="J10" s="153" t="s">
        <v>630</v>
      </c>
      <c r="K10" s="153" t="s">
        <v>631</v>
      </c>
    </row>
    <row r="11">
      <c r="A11" s="83">
        <v>10.0</v>
      </c>
      <c r="B11" s="168">
        <v>42349.0</v>
      </c>
      <c r="C11" s="150" t="s">
        <v>312</v>
      </c>
      <c r="D11" s="150" t="s">
        <v>632</v>
      </c>
      <c r="E11" s="152">
        <v>1.0</v>
      </c>
      <c r="F11" s="150" t="s">
        <v>58</v>
      </c>
      <c r="G11" s="83" t="s">
        <v>201</v>
      </c>
      <c r="H11" s="150" t="s">
        <v>633</v>
      </c>
      <c r="I11" s="150" t="s">
        <v>238</v>
      </c>
      <c r="J11" s="153" t="s">
        <v>634</v>
      </c>
      <c r="K11" s="153" t="s">
        <v>635</v>
      </c>
    </row>
    <row r="12">
      <c r="E12" s="80">
        <f>SUM(E2:E11)</f>
        <v>537</v>
      </c>
    </row>
    <row r="13">
      <c r="J13" s="126"/>
      <c r="K13" s="126"/>
    </row>
    <row r="14">
      <c r="J14" s="126"/>
      <c r="K14" s="126"/>
    </row>
    <row r="15">
      <c r="J15" s="126"/>
      <c r="K15" s="126"/>
    </row>
    <row r="16">
      <c r="A16" s="81" t="s">
        <v>88</v>
      </c>
      <c r="M16" s="168"/>
      <c r="N16" s="169"/>
      <c r="O16" s="150"/>
      <c r="P16" s="150"/>
      <c r="Q16" s="150"/>
      <c r="R16" s="150"/>
      <c r="S16" s="150"/>
      <c r="T16" s="118"/>
      <c r="U16" s="118"/>
      <c r="V16" s="152"/>
      <c r="W16" s="152"/>
      <c r="X16" s="152"/>
      <c r="Y16" s="152"/>
      <c r="Z16" s="152"/>
      <c r="AA16" s="152"/>
      <c r="AB16" s="119"/>
      <c r="AC16" s="119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18"/>
      <c r="AP16" s="118"/>
      <c r="AQ16" s="118"/>
      <c r="AR16" s="119"/>
      <c r="AS16" s="119"/>
      <c r="AT16" s="150"/>
      <c r="AU16" s="152"/>
      <c r="AV16" s="150"/>
      <c r="AW16" s="152"/>
      <c r="AX16" s="150"/>
      <c r="AY16" s="150"/>
      <c r="AZ16" s="150"/>
      <c r="BA16" s="152"/>
      <c r="BB16" s="150"/>
      <c r="BC16" s="170"/>
      <c r="BD16" s="171"/>
      <c r="BE16" s="152"/>
      <c r="BF16" s="152"/>
      <c r="BG16" s="150"/>
      <c r="BH16" s="150"/>
    </row>
    <row r="17">
      <c r="A17" s="83">
        <v>1.0</v>
      </c>
      <c r="B17" s="168">
        <v>42046.0</v>
      </c>
      <c r="C17" s="150" t="s">
        <v>636</v>
      </c>
      <c r="D17" s="150" t="s">
        <v>637</v>
      </c>
      <c r="E17" s="152">
        <v>4.0</v>
      </c>
      <c r="F17" s="150" t="s">
        <v>567</v>
      </c>
      <c r="G17" s="83" t="s">
        <v>317</v>
      </c>
      <c r="H17" s="150" t="s">
        <v>638</v>
      </c>
      <c r="I17" s="150" t="s">
        <v>403</v>
      </c>
      <c r="J17" s="153" t="s">
        <v>639</v>
      </c>
      <c r="K17" s="153" t="s">
        <v>640</v>
      </c>
    </row>
    <row r="18">
      <c r="A18" s="83">
        <v>2.0</v>
      </c>
      <c r="B18" s="168">
        <v>42133.0</v>
      </c>
      <c r="C18" s="150" t="s">
        <v>641</v>
      </c>
      <c r="D18" s="150" t="s">
        <v>642</v>
      </c>
      <c r="E18" s="152">
        <v>4.0</v>
      </c>
      <c r="F18" s="150" t="s">
        <v>113</v>
      </c>
      <c r="G18" s="83" t="s">
        <v>63</v>
      </c>
      <c r="H18" s="150" t="s">
        <v>643</v>
      </c>
      <c r="I18" s="150" t="s">
        <v>196</v>
      </c>
      <c r="J18" s="153" t="s">
        <v>644</v>
      </c>
      <c r="K18" s="153" t="s">
        <v>645</v>
      </c>
    </row>
    <row r="19">
      <c r="A19" s="83">
        <v>3.0</v>
      </c>
      <c r="B19" s="168">
        <v>42157.0</v>
      </c>
      <c r="C19" s="150" t="s">
        <v>596</v>
      </c>
      <c r="D19" s="150" t="s">
        <v>646</v>
      </c>
      <c r="E19" s="152">
        <v>5.0</v>
      </c>
      <c r="F19" s="150" t="s">
        <v>113</v>
      </c>
      <c r="G19" s="83" t="s">
        <v>201</v>
      </c>
      <c r="H19" s="150" t="s">
        <v>647</v>
      </c>
      <c r="I19" s="150" t="s">
        <v>142</v>
      </c>
      <c r="J19" s="153" t="s">
        <v>648</v>
      </c>
      <c r="K19" s="153" t="s">
        <v>649</v>
      </c>
    </row>
    <row r="20">
      <c r="A20" s="83">
        <v>4.0</v>
      </c>
      <c r="B20" s="168">
        <v>42236.0</v>
      </c>
      <c r="C20" s="150" t="s">
        <v>650</v>
      </c>
      <c r="D20" s="150" t="s">
        <v>651</v>
      </c>
      <c r="E20" s="152">
        <v>3.0</v>
      </c>
      <c r="F20" s="150" t="s">
        <v>100</v>
      </c>
      <c r="G20" s="83" t="s">
        <v>201</v>
      </c>
      <c r="H20" s="150" t="s">
        <v>652</v>
      </c>
      <c r="I20" s="150" t="s">
        <v>653</v>
      </c>
      <c r="J20" s="153" t="s">
        <v>654</v>
      </c>
      <c r="K20" s="153" t="s">
        <v>655</v>
      </c>
    </row>
    <row r="21">
      <c r="A21" s="83">
        <v>5.0</v>
      </c>
      <c r="B21" s="168">
        <v>42236.0</v>
      </c>
      <c r="C21" s="150" t="s">
        <v>322</v>
      </c>
      <c r="D21" s="150" t="s">
        <v>651</v>
      </c>
      <c r="E21" s="152">
        <v>4.0</v>
      </c>
      <c r="F21" s="150" t="s">
        <v>100</v>
      </c>
      <c r="G21" s="83" t="s">
        <v>201</v>
      </c>
      <c r="H21" s="150" t="s">
        <v>652</v>
      </c>
      <c r="I21" s="150" t="s">
        <v>653</v>
      </c>
      <c r="J21" s="153" t="s">
        <v>654</v>
      </c>
      <c r="K21" s="153" t="s">
        <v>655</v>
      </c>
    </row>
    <row r="22">
      <c r="A22" s="83">
        <v>6.0</v>
      </c>
      <c r="B22" s="168">
        <v>42291.0</v>
      </c>
      <c r="C22" s="150" t="s">
        <v>312</v>
      </c>
      <c r="D22" s="150" t="s">
        <v>656</v>
      </c>
      <c r="E22" s="152">
        <v>3.0</v>
      </c>
      <c r="F22" s="150" t="s">
        <v>436</v>
      </c>
      <c r="G22" s="83" t="s">
        <v>201</v>
      </c>
      <c r="H22" s="150" t="s">
        <v>657</v>
      </c>
      <c r="I22" s="150" t="s">
        <v>106</v>
      </c>
      <c r="J22" s="153" t="s">
        <v>658</v>
      </c>
      <c r="K22" s="153" t="s">
        <v>659</v>
      </c>
    </row>
    <row r="23">
      <c r="A23" s="150"/>
      <c r="E23">
        <f>SUM(E17:E22)</f>
        <v>23</v>
      </c>
      <c r="M23" s="168"/>
      <c r="N23" s="169"/>
      <c r="O23" s="150"/>
      <c r="P23" s="150"/>
      <c r="Q23" s="150"/>
      <c r="R23" s="150"/>
      <c r="S23" s="150"/>
      <c r="T23" s="118"/>
      <c r="U23" s="118"/>
      <c r="V23" s="152"/>
      <c r="W23" s="152"/>
      <c r="X23" s="152"/>
      <c r="Y23" s="152"/>
      <c r="Z23" s="152"/>
      <c r="AA23" s="152"/>
      <c r="AB23" s="119"/>
      <c r="AC23" s="119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18"/>
      <c r="AP23" s="118"/>
      <c r="AQ23" s="118"/>
      <c r="AR23" s="152"/>
      <c r="AS23" s="152"/>
      <c r="AT23" s="150"/>
      <c r="AU23" s="152"/>
      <c r="AV23" s="150"/>
      <c r="AW23" s="152"/>
      <c r="AX23" s="150"/>
      <c r="AY23" s="150"/>
      <c r="AZ23" s="150"/>
      <c r="BA23" s="152"/>
      <c r="BB23" s="150"/>
      <c r="BC23" s="152"/>
      <c r="BD23" s="171"/>
      <c r="BE23" s="152"/>
      <c r="BF23" s="152"/>
      <c r="BG23" s="150"/>
      <c r="BH23" s="150"/>
    </row>
    <row r="24">
      <c r="A24" s="150"/>
      <c r="M24" s="168"/>
      <c r="N24" s="169"/>
      <c r="O24" s="150"/>
      <c r="P24" s="150"/>
      <c r="Q24" s="150"/>
      <c r="R24" s="150"/>
      <c r="S24" s="150"/>
      <c r="T24" s="118"/>
      <c r="U24" s="118"/>
      <c r="V24" s="152"/>
      <c r="W24" s="152"/>
      <c r="X24" s="152"/>
      <c r="Y24" s="152"/>
      <c r="Z24" s="152"/>
      <c r="AA24" s="152"/>
      <c r="AB24" s="119"/>
      <c r="AC24" s="152"/>
      <c r="AD24" s="150"/>
      <c r="AE24" s="150"/>
      <c r="AF24" s="150"/>
      <c r="AG24" s="150"/>
      <c r="AH24" s="150"/>
      <c r="AI24" s="150"/>
      <c r="AJ24" s="150"/>
      <c r="AK24" s="150"/>
      <c r="AL24" s="150"/>
      <c r="AM24" s="118"/>
      <c r="AN24" s="150"/>
      <c r="AO24" s="118"/>
      <c r="AP24" s="118"/>
      <c r="AQ24" s="118"/>
      <c r="AR24" s="119"/>
      <c r="AS24" s="119"/>
      <c r="AT24" s="150"/>
      <c r="AU24" s="119"/>
      <c r="AV24" s="172"/>
      <c r="AW24" s="152"/>
      <c r="AX24" s="150"/>
      <c r="AY24" s="150"/>
      <c r="AZ24" s="150"/>
      <c r="BA24" s="152"/>
      <c r="BB24" s="150"/>
      <c r="BC24" s="152"/>
      <c r="BD24" s="173"/>
      <c r="BE24" s="152"/>
      <c r="BF24" s="152"/>
      <c r="BG24" s="150"/>
      <c r="BH24" s="150"/>
    </row>
    <row r="25">
      <c r="A25" s="150"/>
      <c r="M25" s="168"/>
      <c r="N25" s="169"/>
      <c r="O25" s="150"/>
      <c r="P25" s="150"/>
      <c r="Q25" s="150"/>
      <c r="R25" s="150"/>
      <c r="S25" s="150"/>
      <c r="T25" s="118"/>
      <c r="U25" s="118"/>
      <c r="V25" s="152"/>
      <c r="W25" s="152"/>
      <c r="X25" s="152"/>
      <c r="Y25" s="152"/>
      <c r="Z25" s="152"/>
      <c r="AA25" s="152"/>
      <c r="AB25" s="119"/>
      <c r="AC25" s="152"/>
      <c r="AD25" s="150"/>
      <c r="AE25" s="150"/>
      <c r="AF25" s="150"/>
      <c r="AG25" s="150"/>
      <c r="AH25" s="150"/>
      <c r="AI25" s="150"/>
      <c r="AJ25" s="150"/>
      <c r="AK25" s="150"/>
      <c r="AL25" s="150"/>
      <c r="AM25" s="172"/>
      <c r="AN25" s="150"/>
      <c r="AO25" s="118"/>
      <c r="AP25" s="118"/>
      <c r="AQ25" s="118"/>
      <c r="AR25" s="119"/>
      <c r="AS25" s="119"/>
      <c r="AT25" s="150"/>
      <c r="AU25" s="119"/>
      <c r="AV25" s="172"/>
      <c r="AW25" s="152"/>
      <c r="AX25" s="150"/>
      <c r="AY25" s="150"/>
      <c r="AZ25" s="150"/>
      <c r="BA25" s="152"/>
      <c r="BB25" s="150"/>
      <c r="BC25" s="152"/>
      <c r="BD25" s="119"/>
      <c r="BE25" s="152"/>
      <c r="BF25" s="152"/>
      <c r="BG25" s="150"/>
      <c r="BH25" s="150"/>
    </row>
    <row r="26">
      <c r="A26" s="150"/>
      <c r="M26" s="168"/>
      <c r="N26" s="150"/>
      <c r="O26" s="150"/>
      <c r="P26" s="150"/>
      <c r="Q26" s="150"/>
      <c r="R26" s="150"/>
      <c r="S26" s="150"/>
      <c r="T26" s="118"/>
      <c r="U26" s="118"/>
      <c r="V26" s="152"/>
      <c r="W26" s="152"/>
      <c r="X26" s="152"/>
      <c r="Y26" s="152"/>
      <c r="Z26" s="152"/>
      <c r="AA26" s="152"/>
      <c r="AB26" s="119"/>
      <c r="AC26" s="119"/>
      <c r="AD26" s="150"/>
      <c r="AE26" s="150"/>
      <c r="AF26" s="150"/>
      <c r="AG26" s="150"/>
      <c r="AH26" s="150"/>
      <c r="AI26" s="150"/>
      <c r="AJ26" s="150"/>
      <c r="AK26" s="150"/>
      <c r="AL26" s="150"/>
      <c r="AM26" s="118"/>
      <c r="AN26" s="150"/>
      <c r="AO26" s="118"/>
      <c r="AP26" s="118"/>
      <c r="AQ26" s="118"/>
      <c r="AR26" s="119"/>
      <c r="AS26" s="119"/>
      <c r="AT26" s="150"/>
      <c r="AU26" s="119"/>
      <c r="AV26" s="150"/>
      <c r="AW26" s="152"/>
      <c r="AX26" s="150"/>
      <c r="AY26" s="150"/>
      <c r="AZ26" s="150"/>
      <c r="BA26" s="152"/>
      <c r="BB26" s="150"/>
      <c r="BC26" s="152"/>
      <c r="BD26" s="152"/>
      <c r="BE26" s="152"/>
      <c r="BF26" s="152"/>
      <c r="BG26" s="150"/>
      <c r="BH26" s="150"/>
    </row>
    <row r="27">
      <c r="A27" s="150"/>
      <c r="M27" s="168"/>
      <c r="N27" s="172"/>
      <c r="O27" s="150"/>
      <c r="P27" s="150"/>
      <c r="Q27" s="150"/>
      <c r="R27" s="150"/>
      <c r="S27" s="150"/>
      <c r="T27" s="118"/>
      <c r="U27" s="118"/>
      <c r="V27" s="152"/>
      <c r="W27" s="152"/>
      <c r="X27" s="152"/>
      <c r="Y27" s="152"/>
      <c r="Z27" s="152"/>
      <c r="AA27" s="152"/>
      <c r="AB27" s="119"/>
      <c r="AC27" s="119"/>
      <c r="AD27" s="172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18"/>
      <c r="AP27" s="118"/>
      <c r="AQ27" s="118"/>
      <c r="AR27" s="173"/>
      <c r="AS27" s="173"/>
      <c r="AT27" s="150"/>
      <c r="AU27" s="174"/>
      <c r="AV27" s="150"/>
      <c r="AW27" s="152"/>
      <c r="AX27" s="150"/>
      <c r="AY27" s="150"/>
      <c r="AZ27" s="150"/>
      <c r="BA27" s="152"/>
      <c r="BB27" s="150"/>
      <c r="BC27" s="170"/>
      <c r="BD27" s="173"/>
      <c r="BE27" s="152"/>
      <c r="BF27" s="152"/>
      <c r="BG27" s="150"/>
      <c r="BH27" s="150"/>
    </row>
    <row r="28">
      <c r="A28" s="150"/>
      <c r="M28" s="168"/>
      <c r="N28" s="169"/>
      <c r="O28" s="150"/>
      <c r="P28" s="150"/>
      <c r="Q28" s="150"/>
      <c r="R28" s="150"/>
      <c r="S28" s="150"/>
      <c r="T28" s="172"/>
      <c r="U28" s="172"/>
      <c r="V28" s="152"/>
      <c r="W28" s="152"/>
      <c r="X28" s="152"/>
      <c r="Y28" s="152"/>
      <c r="Z28" s="152"/>
      <c r="AA28" s="152"/>
      <c r="AB28" s="119"/>
      <c r="AC28" s="119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/>
      <c r="AN28" s="150"/>
      <c r="AO28" s="118"/>
      <c r="AP28" s="118"/>
      <c r="AQ28" s="118"/>
      <c r="AR28" s="119"/>
      <c r="AS28" s="119"/>
      <c r="AT28" s="150"/>
      <c r="AU28" s="119"/>
      <c r="AV28" s="150"/>
      <c r="AW28" s="152"/>
      <c r="AX28" s="150"/>
      <c r="AY28" s="150"/>
      <c r="AZ28" s="150"/>
      <c r="BA28" s="152"/>
      <c r="BB28" s="150"/>
      <c r="BC28" s="152"/>
      <c r="BD28" s="152"/>
      <c r="BE28" s="152"/>
      <c r="BF28" s="152"/>
      <c r="BG28" s="150"/>
      <c r="BH28" s="150"/>
    </row>
    <row r="29">
      <c r="A29" s="150"/>
      <c r="M29" s="168"/>
      <c r="N29" s="150"/>
      <c r="O29" s="150"/>
      <c r="P29" s="150"/>
      <c r="Q29" s="150"/>
      <c r="R29" s="150"/>
      <c r="S29" s="150"/>
      <c r="T29" s="118"/>
      <c r="U29" s="118"/>
      <c r="V29" s="152"/>
      <c r="W29" s="152"/>
      <c r="X29" s="152"/>
      <c r="Y29" s="152"/>
      <c r="Z29" s="152"/>
      <c r="AA29" s="152"/>
      <c r="AB29" s="119"/>
      <c r="AC29" s="119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18"/>
      <c r="AP29" s="118"/>
      <c r="AQ29" s="118"/>
      <c r="AR29" s="152"/>
      <c r="AS29" s="152"/>
      <c r="AT29" s="150"/>
      <c r="AU29" s="171"/>
      <c r="AV29" s="150"/>
      <c r="AW29" s="152"/>
      <c r="AX29" s="150"/>
      <c r="AY29" s="150"/>
      <c r="AZ29" s="150"/>
      <c r="BA29" s="152"/>
      <c r="BB29" s="150"/>
      <c r="BC29" s="152"/>
      <c r="BD29" s="152"/>
      <c r="BE29" s="152"/>
      <c r="BF29" s="152"/>
      <c r="BG29" s="150"/>
      <c r="BH29" s="150"/>
    </row>
    <row r="30">
      <c r="A30" s="150"/>
      <c r="M30" s="168"/>
      <c r="N30" s="118"/>
      <c r="O30" s="150"/>
      <c r="P30" s="150"/>
      <c r="Q30" s="150"/>
      <c r="R30" s="150"/>
      <c r="S30" s="150"/>
      <c r="T30" s="150"/>
      <c r="U30" s="150"/>
      <c r="V30" s="152"/>
      <c r="W30" s="152"/>
      <c r="X30" s="152"/>
      <c r="Y30" s="152"/>
      <c r="Z30" s="152"/>
      <c r="AA30" s="152"/>
      <c r="AB30" s="119"/>
      <c r="AC30" s="119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/>
      <c r="AN30" s="150"/>
      <c r="AO30" s="118"/>
      <c r="AP30" s="118"/>
      <c r="AQ30" s="118"/>
      <c r="AR30" s="119"/>
      <c r="AS30" s="119"/>
      <c r="AT30" s="150"/>
      <c r="AU30" s="119"/>
      <c r="AV30" s="118"/>
      <c r="AW30" s="152"/>
      <c r="AX30" s="150"/>
      <c r="AY30" s="150"/>
      <c r="AZ30" s="150"/>
      <c r="BA30" s="152"/>
      <c r="BB30" s="150"/>
      <c r="BC30" s="170"/>
      <c r="BD30" s="152"/>
      <c r="BE30" s="152"/>
      <c r="BF30" s="152"/>
      <c r="BG30" s="150"/>
      <c r="BH30" s="150"/>
    </row>
    <row r="31">
      <c r="A31" s="150"/>
      <c r="M31" s="168"/>
      <c r="N31" s="118"/>
      <c r="O31" s="150"/>
      <c r="P31" s="150"/>
      <c r="Q31" s="150"/>
      <c r="R31" s="150"/>
      <c r="S31" s="150"/>
      <c r="T31" s="118"/>
      <c r="U31" s="118"/>
      <c r="V31" s="152"/>
      <c r="W31" s="152"/>
      <c r="X31" s="152"/>
      <c r="Y31" s="152"/>
      <c r="Z31" s="152"/>
      <c r="AA31" s="152"/>
      <c r="AB31" s="119"/>
      <c r="AC31" s="119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18"/>
      <c r="AP31" s="118"/>
      <c r="AQ31" s="118"/>
      <c r="AR31" s="119"/>
      <c r="AS31" s="119"/>
      <c r="AT31" s="150"/>
      <c r="AU31" s="119"/>
      <c r="AV31" s="150"/>
      <c r="AW31" s="152"/>
      <c r="AX31" s="150"/>
      <c r="AY31" s="150"/>
      <c r="AZ31" s="150"/>
      <c r="BA31" s="152"/>
      <c r="BB31" s="150"/>
      <c r="BC31" s="170"/>
      <c r="BD31" s="119"/>
      <c r="BE31" s="152"/>
      <c r="BF31" s="152"/>
      <c r="BG31" s="150"/>
      <c r="BH31" s="150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  <c r="AF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  <c r="AF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8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  <c r="AF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  <c r="AF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  <c r="AF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  <c r="AF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7" si="5">O30/K30</f>
        <v>160080.3279</v>
      </c>
      <c r="Q30" s="34">
        <f t="shared" ref="Q30:Q77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7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24.0</v>
      </c>
      <c r="L60" s="24">
        <v>666.0</v>
      </c>
      <c r="M60" s="32">
        <v>8.0</v>
      </c>
      <c r="N60" s="27">
        <f t="shared" si="1"/>
        <v>33.33333333</v>
      </c>
      <c r="O60" s="32">
        <v>2.1282617E7</v>
      </c>
      <c r="P60" s="33">
        <f t="shared" si="5"/>
        <v>886775.7083</v>
      </c>
      <c r="Q60" s="34">
        <f t="shared" si="6"/>
        <v>1.127680867</v>
      </c>
      <c r="R60" s="37">
        <f t="shared" si="7"/>
        <v>1.626569393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2">
        <v>2.3752616E7</v>
      </c>
      <c r="P61" s="33">
        <f t="shared" si="5"/>
        <v>742269.25</v>
      </c>
      <c r="Q61" s="34">
        <f t="shared" si="6"/>
        <v>1.347220028</v>
      </c>
      <c r="R61" s="37">
        <f t="shared" si="7"/>
        <v>1.471642962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2">
        <v>2.4228965E7</v>
      </c>
      <c r="P62" s="33">
        <f t="shared" si="5"/>
        <v>712616.6176</v>
      </c>
      <c r="Q62" s="34">
        <f t="shared" si="6"/>
        <v>1.403279092</v>
      </c>
      <c r="R62" s="37">
        <f t="shared" si="7"/>
        <v>1.416067467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2">
        <v>2.4843166E7</v>
      </c>
      <c r="P63" s="33">
        <f t="shared" si="5"/>
        <v>1035131.917</v>
      </c>
      <c r="Q63" s="34">
        <f t="shared" si="6"/>
        <v>0.966060445</v>
      </c>
      <c r="R63" s="37">
        <f t="shared" si="7"/>
        <v>1.285890728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2">
        <v>2.6016011E7</v>
      </c>
      <c r="P64" s="33">
        <f t="shared" si="5"/>
        <v>867200.3667</v>
      </c>
      <c r="Q64" s="34">
        <f t="shared" si="6"/>
        <v>1.153136044</v>
      </c>
      <c r="R64" s="37">
        <f t="shared" si="7"/>
        <v>1.199475295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2">
        <v>2.5498093E7</v>
      </c>
      <c r="P65" s="33">
        <f t="shared" si="5"/>
        <v>980695.8846</v>
      </c>
      <c r="Q65" s="34">
        <f t="shared" si="6"/>
        <v>1.0196841</v>
      </c>
      <c r="R65" s="37">
        <f t="shared" si="7"/>
        <v>1.177875942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2">
        <v>2.6120525E7</v>
      </c>
      <c r="P66" s="33">
        <f t="shared" si="5"/>
        <v>1135675</v>
      </c>
      <c r="Q66" s="34">
        <f t="shared" si="6"/>
        <v>0.8805336034</v>
      </c>
      <c r="R66" s="37">
        <f t="shared" si="7"/>
        <v>1.084538657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2">
        <v>2.9637587E7</v>
      </c>
      <c r="P67" s="33">
        <f t="shared" si="5"/>
        <v>1097688.407</v>
      </c>
      <c r="Q67" s="34">
        <f t="shared" si="6"/>
        <v>0.9110053393</v>
      </c>
      <c r="R67" s="37">
        <f t="shared" si="7"/>
        <v>0.9860839062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2">
        <v>3.0564579E7</v>
      </c>
      <c r="P68" s="33">
        <f t="shared" si="5"/>
        <v>955143.0938</v>
      </c>
      <c r="Q68" s="34">
        <f t="shared" si="6"/>
        <v>1.046963546</v>
      </c>
      <c r="R68" s="37">
        <f t="shared" si="7"/>
        <v>1.002264526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2">
        <v>3.0771268E7</v>
      </c>
      <c r="P69" s="33">
        <f t="shared" si="5"/>
        <v>1810074.588</v>
      </c>
      <c r="Q69" s="34">
        <f t="shared" si="6"/>
        <v>0.5524634214</v>
      </c>
      <c r="R69" s="37">
        <f t="shared" si="7"/>
        <v>0.8821300018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2">
        <v>3.1464398E7</v>
      </c>
      <c r="P70" s="33">
        <f t="shared" si="5"/>
        <v>1368017.304</v>
      </c>
      <c r="Q70" s="34">
        <f t="shared" si="6"/>
        <v>0.7309849055</v>
      </c>
      <c r="R70" s="37">
        <f t="shared" si="7"/>
        <v>0.824390163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26">
        <v>3.2339781E7</v>
      </c>
      <c r="P71" s="33">
        <f t="shared" si="5"/>
        <v>1796654.5</v>
      </c>
      <c r="Q71" s="34">
        <f t="shared" si="6"/>
        <v>0.55659004</v>
      </c>
      <c r="R71" s="37">
        <f t="shared" si="7"/>
        <v>0.7596014504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38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39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26">
        <v>3.3362839E7</v>
      </c>
      <c r="P72" s="33">
        <f t="shared" si="5"/>
        <v>3336283.9</v>
      </c>
      <c r="Q72" s="34">
        <f t="shared" si="6"/>
        <v>0.2997346838</v>
      </c>
      <c r="R72" s="37">
        <f t="shared" si="7"/>
        <v>0.6373473193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38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26">
        <v>3.4687965E7</v>
      </c>
      <c r="P73" s="33">
        <f t="shared" si="5"/>
        <v>2167997.813</v>
      </c>
      <c r="Q73" s="34">
        <f t="shared" si="6"/>
        <v>0.4612550779</v>
      </c>
      <c r="R73" s="37">
        <f t="shared" si="7"/>
        <v>0.5202056257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38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26">
        <v>3.5703836E7</v>
      </c>
      <c r="P74" s="33">
        <f t="shared" si="5"/>
        <v>3570383.6</v>
      </c>
      <c r="Q74" s="34">
        <f t="shared" si="6"/>
        <v>0.2800819497</v>
      </c>
      <c r="R74" s="37">
        <f t="shared" si="7"/>
        <v>0.4657293314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38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0">
        <v>3.0</v>
      </c>
      <c r="N75" s="27">
        <f t="shared" si="1"/>
        <v>21.42857143</v>
      </c>
      <c r="O75" s="30">
        <v>3.6828232E7</v>
      </c>
      <c r="P75" s="33">
        <f t="shared" si="5"/>
        <v>2630588</v>
      </c>
      <c r="Q75" s="41">
        <f t="shared" si="6"/>
        <v>0.3801431467</v>
      </c>
      <c r="R75" s="37">
        <f t="shared" si="7"/>
        <v>0.3955609796</v>
      </c>
      <c r="S75" s="42"/>
      <c r="T75" s="42">
        <v>2018.0</v>
      </c>
      <c r="U75" s="24">
        <v>7.0</v>
      </c>
      <c r="V75" s="24">
        <v>26.0</v>
      </c>
      <c r="W75" s="43">
        <f t="shared" si="2"/>
        <v>7.4</v>
      </c>
      <c r="X75" s="44"/>
      <c r="Y75" s="44"/>
      <c r="Z75" s="44"/>
      <c r="AA75" s="44"/>
      <c r="AB75" s="44"/>
      <c r="AC75" s="44"/>
      <c r="AD75" s="44"/>
      <c r="AE75" s="44"/>
      <c r="AF75" s="44"/>
    </row>
    <row r="76">
      <c r="A76" s="45">
        <v>2019.0</v>
      </c>
      <c r="B76" s="21">
        <v>23.0</v>
      </c>
      <c r="C76" s="21">
        <v>287.0</v>
      </c>
      <c r="D76" s="44"/>
      <c r="E76" s="21">
        <v>23.0</v>
      </c>
      <c r="F76" s="21">
        <v>287.0</v>
      </c>
      <c r="G76" s="44"/>
      <c r="H76" s="24">
        <v>14.0</v>
      </c>
      <c r="I76" s="24">
        <v>269.0</v>
      </c>
      <c r="J76" s="44"/>
      <c r="K76" s="24">
        <v>20.0</v>
      </c>
      <c r="L76" s="24">
        <v>285.0</v>
      </c>
      <c r="M76" s="26">
        <v>6.0</v>
      </c>
      <c r="N76" s="27">
        <f t="shared" si="1"/>
        <v>30</v>
      </c>
      <c r="O76" s="26">
        <v>3.7461913E7</v>
      </c>
      <c r="P76" s="33">
        <f t="shared" si="5"/>
        <v>1873095.65</v>
      </c>
      <c r="Q76" s="41">
        <f t="shared" si="6"/>
        <v>0.5338755658</v>
      </c>
      <c r="R76" s="37">
        <f t="shared" si="7"/>
        <v>0.3910180848</v>
      </c>
      <c r="S76" s="10"/>
      <c r="T76" s="26">
        <v>2019.0</v>
      </c>
      <c r="U76" s="46">
        <v>8.0</v>
      </c>
      <c r="V76" s="46">
        <v>27.0</v>
      </c>
      <c r="W76" s="43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45">
        <v>2020.0</v>
      </c>
      <c r="B77" s="46">
        <v>8.0</v>
      </c>
      <c r="C77" s="46">
        <v>136.0</v>
      </c>
      <c r="D77" s="47"/>
      <c r="E77" s="46">
        <v>10.0</v>
      </c>
      <c r="F77" s="46">
        <v>318.0</v>
      </c>
      <c r="G77" s="47"/>
      <c r="H77" s="46">
        <v>4.0</v>
      </c>
      <c r="I77" s="46">
        <v>297.0</v>
      </c>
      <c r="J77" s="47"/>
      <c r="K77" s="46">
        <v>8.0</v>
      </c>
      <c r="L77" s="46">
        <v>315.0</v>
      </c>
      <c r="M77" s="26">
        <v>4.0</v>
      </c>
      <c r="N77" s="27">
        <f t="shared" si="1"/>
        <v>50</v>
      </c>
      <c r="O77" s="26">
        <v>1.911E7</v>
      </c>
      <c r="P77" s="33">
        <f t="shared" si="5"/>
        <v>2388750</v>
      </c>
      <c r="Q77" s="41">
        <f t="shared" si="6"/>
        <v>0.4186289901</v>
      </c>
      <c r="R77" s="48">
        <f t="shared" si="7"/>
        <v>0.4147969461</v>
      </c>
      <c r="S77" s="10"/>
      <c r="T77" s="26">
        <v>2020.0</v>
      </c>
      <c r="U77" s="49">
        <v>12.0</v>
      </c>
      <c r="V77" s="49">
        <v>34.0</v>
      </c>
      <c r="W77" s="43">
        <f t="shared" si="2"/>
        <v>7.6</v>
      </c>
      <c r="X77" s="50"/>
      <c r="Y77" s="50"/>
      <c r="Z77" s="50"/>
      <c r="AA77" s="50"/>
      <c r="AB77" s="50"/>
      <c r="AC77" s="50"/>
      <c r="AD77" s="50"/>
      <c r="AE77" s="50"/>
      <c r="AF77" s="50"/>
    </row>
    <row r="78">
      <c r="A78" s="51">
        <v>2021.0</v>
      </c>
      <c r="B78" s="51">
        <v>20.0</v>
      </c>
      <c r="C78" s="51">
        <v>173.0</v>
      </c>
      <c r="D78" s="52"/>
      <c r="E78" s="51">
        <v>20.0</v>
      </c>
      <c r="F78" s="51">
        <v>173.0</v>
      </c>
      <c r="G78" s="52"/>
      <c r="H78" s="51">
        <v>4.0</v>
      </c>
      <c r="I78" s="51">
        <v>104.0</v>
      </c>
      <c r="J78" s="52"/>
      <c r="K78" s="51">
        <v>11.0</v>
      </c>
      <c r="L78" s="51">
        <v>123.0</v>
      </c>
      <c r="M78" s="53">
        <v>7.0</v>
      </c>
      <c r="N78" s="27">
        <f t="shared" si="1"/>
        <v>63.63636364</v>
      </c>
      <c r="O78" s="54"/>
      <c r="P78" s="55"/>
      <c r="Q78" s="56"/>
      <c r="R78" s="57"/>
      <c r="S78" s="57"/>
      <c r="T78" s="57"/>
      <c r="U78" s="52"/>
      <c r="V78" s="52"/>
      <c r="W78" s="58"/>
      <c r="X78" s="57"/>
      <c r="Y78" s="57"/>
      <c r="Z78" s="57"/>
      <c r="AA78" s="57"/>
      <c r="AB78" s="57"/>
      <c r="AC78" s="57"/>
      <c r="AD78" s="57"/>
      <c r="AE78" s="57"/>
      <c r="AF78" s="57"/>
    </row>
    <row r="79">
      <c r="A79" s="40" t="s">
        <v>28</v>
      </c>
      <c r="B79" s="59">
        <f t="shared" ref="B79:C79" si="8">SUM(B3:B78)</f>
        <v>3932</v>
      </c>
      <c r="C79" s="59">
        <f t="shared" si="8"/>
        <v>80635</v>
      </c>
      <c r="D79" s="44"/>
      <c r="E79" s="59">
        <f t="shared" ref="E79:F79" si="9">SUM(E3:E78)</f>
        <v>4074</v>
      </c>
      <c r="F79" s="59">
        <f t="shared" si="9"/>
        <v>87134</v>
      </c>
      <c r="G79" s="44"/>
      <c r="H79" s="59">
        <f t="shared" ref="H79:I79" si="10">SUM(H3:H78)</f>
        <v>2394</v>
      </c>
      <c r="I79" s="59">
        <f t="shared" si="10"/>
        <v>80050</v>
      </c>
      <c r="J79" s="44"/>
      <c r="K79" s="59">
        <f t="shared" ref="K79:L79" si="11">SUM(K3:K78)</f>
        <v>3255</v>
      </c>
      <c r="L79" s="59">
        <f t="shared" si="11"/>
        <v>83659</v>
      </c>
      <c r="M79" s="59"/>
      <c r="N79" s="60"/>
      <c r="P79" s="12"/>
      <c r="Q79" s="13"/>
      <c r="R79" s="10"/>
      <c r="S79" s="10"/>
      <c r="T79" s="10"/>
      <c r="U79" s="59">
        <f t="shared" ref="U79:V79" si="12">SUM(U19:U77)</f>
        <v>407</v>
      </c>
      <c r="V79" s="59">
        <f t="shared" si="12"/>
        <v>1503</v>
      </c>
      <c r="W79" s="28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6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10"/>
      <c r="P80" s="12"/>
      <c r="Q80" s="13"/>
      <c r="R80" s="10"/>
      <c r="S80" s="10"/>
      <c r="T80" s="10"/>
      <c r="U80" s="10"/>
      <c r="V80" s="10"/>
      <c r="W80" s="28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6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6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6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6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6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6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6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6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6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6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6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6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6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6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6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6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6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6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6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6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6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6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6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6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6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6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6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6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6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6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6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6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6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6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6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6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6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6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6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6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6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6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6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6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6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6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6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6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6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6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6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6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6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6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6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6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6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6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6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6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6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6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6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6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6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6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6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6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6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6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6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6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6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6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6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6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6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6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6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6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6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6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6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6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6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6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6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6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6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6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6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6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6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6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6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6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6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6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6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6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6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6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6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6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6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6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6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6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6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6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6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6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6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6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6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6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6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6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6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6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6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6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6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6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6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6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6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6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6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6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6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6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6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6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6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6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6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6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6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6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6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6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6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6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6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6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6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6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6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6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6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6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6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6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6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6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6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6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6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6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6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6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6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6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6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6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6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6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6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6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6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6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6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6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6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6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6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6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6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6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6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6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6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6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6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6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6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6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6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6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6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6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6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6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6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6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6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6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6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6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6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6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6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6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6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6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6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6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6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6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6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6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6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6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6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6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6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6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6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6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6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6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6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6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6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6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6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6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6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6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6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6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6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6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6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6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6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6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6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6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6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6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6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6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6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6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6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6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6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6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6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6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6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6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6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6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6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6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6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6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6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6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6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6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6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6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6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6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6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6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6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6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6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6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6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6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6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6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6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6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6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6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6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6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6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6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6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6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6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6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6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6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6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6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6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6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6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6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6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6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6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6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6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6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6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6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6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6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6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6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6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6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6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6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6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6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6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6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6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6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6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6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6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6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6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6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6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6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6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6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6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6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6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6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6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6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6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6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6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6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6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6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6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6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6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6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6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6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6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6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6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6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6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6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6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6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6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6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6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6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6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6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6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6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6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6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6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6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6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6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6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6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6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6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6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6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6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6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6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6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6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6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6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6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6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6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6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6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6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6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6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6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6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6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6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6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6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6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6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6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6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6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6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6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6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6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6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6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6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6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6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6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6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6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6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6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6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6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6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6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6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6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6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6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6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6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6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6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6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6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6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6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6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6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6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6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6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6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6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6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6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6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6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6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6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6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6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6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6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6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6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6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6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6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6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6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6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6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6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6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6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6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6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6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6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6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6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6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6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6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6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6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6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6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6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6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6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6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6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6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6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6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6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6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6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6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6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6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6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6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6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6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6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6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6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6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6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6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6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6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6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6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6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6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6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6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6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6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6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6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6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6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6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6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6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6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6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6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6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6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6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6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6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6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6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6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6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6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6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6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6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6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6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6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6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6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6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6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6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6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6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6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6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6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6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6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6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6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6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6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6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6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6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6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6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6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6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6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6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6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6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6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6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6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6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6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6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6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6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6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6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6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6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6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6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6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6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6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6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6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6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6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6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6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6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6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6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6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6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6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6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6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6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6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6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6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6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6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6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6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6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6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6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6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6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6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6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6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6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6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6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6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6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6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6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6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6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6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6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6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6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6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6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6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6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6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6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6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6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6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6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6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6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6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6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6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6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6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6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6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6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6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6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6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6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6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6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6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6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6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6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6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6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6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6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6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6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6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6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6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6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6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6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6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6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6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6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6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6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6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6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6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6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6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6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6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6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6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6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6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6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6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6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6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6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6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6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6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6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6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6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6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6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6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6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6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6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6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6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6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6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6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6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6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6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6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6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6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6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6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6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6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6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6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6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6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6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6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6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6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6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6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6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6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6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6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6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6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6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6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6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6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6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6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6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6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6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6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6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6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6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6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6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6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6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6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6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6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6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6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6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6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6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6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6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6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6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6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6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6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6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6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6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6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6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6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6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6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6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6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6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6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6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6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6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6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6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6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6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6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6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6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6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6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6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6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6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6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6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6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6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6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6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6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6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6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6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6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6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6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6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6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6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6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6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6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6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6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6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6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6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6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6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6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6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6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6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6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6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6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6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6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6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6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6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6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6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6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6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6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6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6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6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6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6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6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6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6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6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6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6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6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6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6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6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6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6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6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6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6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6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6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6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6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6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6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6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6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6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6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6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6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6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6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6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6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6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6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6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6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6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6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6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6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6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6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6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6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6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6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6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6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6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6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6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6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6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6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6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6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6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6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6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6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6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6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6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6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6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6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6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6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6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6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6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6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6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6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6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6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6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6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6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6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6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6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6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6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>
      <c r="A999" s="6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>
      <c r="A1000" s="6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>
      <c r="A1001" s="61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  <c r="AF1001" s="10"/>
    </row>
    <row r="1002">
      <c r="A1002" s="61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  <c r="AF1002" s="10"/>
    </row>
    <row r="1003">
      <c r="A1003" s="61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  <c r="AF1003" s="10"/>
    </row>
    <row r="1004">
      <c r="A1004" s="61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  <c r="AF1004" s="10"/>
    </row>
  </sheetData>
  <mergeCells count="5">
    <mergeCell ref="A1:C1"/>
    <mergeCell ref="E1:F1"/>
    <mergeCell ref="H1:I1"/>
    <mergeCell ref="K1:L1"/>
    <mergeCell ref="U1:V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62" t="s">
        <v>29</v>
      </c>
      <c r="E2" s="62" t="s">
        <v>30</v>
      </c>
      <c r="H2" s="62" t="s">
        <v>31</v>
      </c>
      <c r="K2" s="62" t="s">
        <v>32</v>
      </c>
      <c r="N2" s="62" t="s">
        <v>33</v>
      </c>
    </row>
    <row r="3">
      <c r="B3" s="63" t="s">
        <v>34</v>
      </c>
      <c r="C3" s="63" t="s">
        <v>22</v>
      </c>
      <c r="E3" s="63" t="s">
        <v>34</v>
      </c>
      <c r="F3" s="63" t="s">
        <v>22</v>
      </c>
      <c r="H3" s="63" t="s">
        <v>34</v>
      </c>
      <c r="I3" s="63" t="s">
        <v>22</v>
      </c>
      <c r="K3" s="63" t="s">
        <v>34</v>
      </c>
      <c r="L3" s="63" t="s">
        <v>22</v>
      </c>
      <c r="N3" s="63" t="s">
        <v>34</v>
      </c>
      <c r="O3" s="63" t="s">
        <v>22</v>
      </c>
    </row>
    <row r="4">
      <c r="A4" s="64">
        <v>2021.0</v>
      </c>
      <c r="B4" s="64">
        <v>11.0</v>
      </c>
      <c r="C4" s="64">
        <v>14.0</v>
      </c>
      <c r="D4" s="65"/>
      <c r="E4" s="64">
        <v>22.0</v>
      </c>
      <c r="F4" s="64">
        <v>25.0</v>
      </c>
      <c r="G4" s="65"/>
      <c r="H4" s="64">
        <v>72.0</v>
      </c>
      <c r="I4" s="64">
        <v>147.0</v>
      </c>
      <c r="J4" s="65"/>
      <c r="K4" s="64">
        <v>371.0</v>
      </c>
      <c r="L4" s="64">
        <v>622.0</v>
      </c>
      <c r="M4" s="65"/>
      <c r="N4" s="65">
        <f t="shared" ref="N4:O4" si="1">(B4+E4+H4+K4)</f>
        <v>476</v>
      </c>
      <c r="O4" s="65">
        <f t="shared" si="1"/>
        <v>808</v>
      </c>
    </row>
    <row r="5">
      <c r="A5" s="63">
        <v>2020.0</v>
      </c>
      <c r="B5" s="63">
        <v>13.0</v>
      </c>
      <c r="C5" s="63">
        <v>15.0</v>
      </c>
      <c r="E5" s="63">
        <v>24.0</v>
      </c>
      <c r="F5" s="63">
        <v>26.0</v>
      </c>
      <c r="H5" s="63">
        <v>59.0</v>
      </c>
      <c r="I5" s="63">
        <v>99.0</v>
      </c>
      <c r="K5" s="63">
        <v>397.0</v>
      </c>
      <c r="L5" s="63">
        <v>645.0</v>
      </c>
      <c r="N5">
        <f t="shared" ref="N5:O5" si="2">(B5+E5+H5+K5)</f>
        <v>493</v>
      </c>
      <c r="O5">
        <f t="shared" si="2"/>
        <v>785</v>
      </c>
    </row>
    <row r="6">
      <c r="A6" s="63">
        <v>2019.0</v>
      </c>
      <c r="B6" s="63">
        <v>12.0</v>
      </c>
      <c r="C6" s="63">
        <v>16.0</v>
      </c>
      <c r="E6" s="63">
        <v>38.0</v>
      </c>
      <c r="F6" s="63">
        <v>43.0</v>
      </c>
      <c r="H6" s="63">
        <v>82.0</v>
      </c>
      <c r="I6" s="63">
        <v>190.0</v>
      </c>
      <c r="K6" s="63">
        <v>473.0</v>
      </c>
      <c r="L6" s="63">
        <v>788.0</v>
      </c>
      <c r="N6">
        <f t="shared" ref="N6:O6" si="3">(B6+E6+H6+K6)</f>
        <v>605</v>
      </c>
      <c r="O6">
        <f t="shared" si="3"/>
        <v>1037</v>
      </c>
    </row>
    <row r="7">
      <c r="A7" s="63">
        <v>2018.0</v>
      </c>
      <c r="B7" s="63">
        <v>15.0</v>
      </c>
      <c r="C7" s="63">
        <v>17.0</v>
      </c>
      <c r="E7" s="63">
        <v>29.0</v>
      </c>
      <c r="F7" s="63">
        <v>36.0</v>
      </c>
      <c r="H7" s="63">
        <v>95.0</v>
      </c>
      <c r="I7" s="63">
        <v>254.0</v>
      </c>
      <c r="K7" s="63">
        <v>453.0</v>
      </c>
      <c r="L7" s="63">
        <v>765.0</v>
      </c>
      <c r="N7">
        <f t="shared" ref="N7:O7" si="4">(B7+E7+H7+K7)</f>
        <v>592</v>
      </c>
      <c r="O7">
        <f t="shared" si="4"/>
        <v>1072</v>
      </c>
    </row>
    <row r="8">
      <c r="A8" s="63">
        <v>2017.0</v>
      </c>
      <c r="B8" s="63">
        <v>8.0</v>
      </c>
      <c r="C8" s="63">
        <v>10.0</v>
      </c>
      <c r="E8" s="63">
        <v>39.0</v>
      </c>
      <c r="F8" s="63">
        <v>43.0</v>
      </c>
      <c r="H8" s="63">
        <v>80.0</v>
      </c>
      <c r="I8" s="63">
        <v>181.0</v>
      </c>
      <c r="K8" s="63">
        <v>439.0</v>
      </c>
      <c r="L8" s="63">
        <v>737.0</v>
      </c>
      <c r="N8">
        <f t="shared" ref="N8:O8" si="5">(B8+E8+H8+K8)</f>
        <v>566</v>
      </c>
      <c r="O8">
        <f t="shared" si="5"/>
        <v>971</v>
      </c>
    </row>
    <row r="9">
      <c r="A9" s="63">
        <v>2016.0</v>
      </c>
      <c r="B9" s="63">
        <v>11.0</v>
      </c>
      <c r="C9" s="63">
        <v>13.0</v>
      </c>
      <c r="E9" s="63">
        <v>30.0</v>
      </c>
      <c r="F9" s="63">
        <v>33.0</v>
      </c>
      <c r="H9" s="63">
        <v>86.0</v>
      </c>
      <c r="I9" s="63">
        <v>229.0</v>
      </c>
      <c r="K9" s="63">
        <v>463.0</v>
      </c>
      <c r="L9" s="63">
        <v>796.0</v>
      </c>
      <c r="N9">
        <f t="shared" ref="N9:O9" si="6">(B9+E9+H9+K9)</f>
        <v>590</v>
      </c>
      <c r="O9">
        <f t="shared" si="6"/>
        <v>1071</v>
      </c>
    </row>
    <row r="10">
      <c r="A10" s="63">
        <v>2015.0</v>
      </c>
      <c r="B10" s="63">
        <v>15.0</v>
      </c>
      <c r="C10" s="63">
        <v>18.0</v>
      </c>
      <c r="E10" s="63">
        <v>35.0</v>
      </c>
      <c r="F10" s="63">
        <v>39.0</v>
      </c>
      <c r="H10" s="63">
        <v>105.0</v>
      </c>
      <c r="I10" s="63">
        <v>284.0</v>
      </c>
      <c r="K10" s="63">
        <v>511.0</v>
      </c>
      <c r="L10" s="63">
        <v>833.0</v>
      </c>
      <c r="N10">
        <f t="shared" ref="N10:O10" si="7">(B10+E10+H10+K10)</f>
        <v>666</v>
      </c>
      <c r="O10">
        <f t="shared" si="7"/>
        <v>1174</v>
      </c>
    </row>
    <row r="11">
      <c r="A11" s="63">
        <v>2014.0</v>
      </c>
      <c r="B11" s="63">
        <v>11.0</v>
      </c>
      <c r="C11" s="63">
        <v>14.0</v>
      </c>
      <c r="E11" s="63">
        <v>22.0</v>
      </c>
      <c r="F11" s="63">
        <v>27.0</v>
      </c>
      <c r="H11" s="63">
        <v>86.0</v>
      </c>
      <c r="I11" s="63">
        <v>205.0</v>
      </c>
      <c r="K11" s="63">
        <v>496.0</v>
      </c>
      <c r="L11" s="63">
        <v>834.0</v>
      </c>
      <c r="N11">
        <f t="shared" ref="N11:O11" si="8">(B11+E11+H11+K11)</f>
        <v>615</v>
      </c>
      <c r="O11">
        <f t="shared" si="8"/>
        <v>1080</v>
      </c>
    </row>
    <row r="12">
      <c r="A12" s="63">
        <v>2013.0</v>
      </c>
      <c r="B12" s="63">
        <v>13.0</v>
      </c>
      <c r="C12" s="63">
        <v>15.0</v>
      </c>
      <c r="E12" s="63">
        <v>31.0</v>
      </c>
      <c r="F12" s="63">
        <v>38.0</v>
      </c>
      <c r="H12" s="63">
        <v>90.0</v>
      </c>
      <c r="I12" s="63">
        <v>248.0</v>
      </c>
      <c r="K12" s="63">
        <v>461.0</v>
      </c>
      <c r="L12" s="63">
        <v>827.0</v>
      </c>
      <c r="N12">
        <f t="shared" ref="N12:O12" si="9">(B12+E12+H12+K12)</f>
        <v>595</v>
      </c>
      <c r="O12">
        <f t="shared" si="9"/>
        <v>1128</v>
      </c>
    </row>
    <row r="13">
      <c r="A13" s="63">
        <v>2012.0</v>
      </c>
      <c r="B13" s="63">
        <v>7.0</v>
      </c>
      <c r="C13" s="63">
        <v>8.0</v>
      </c>
      <c r="E13" s="63">
        <v>39.0</v>
      </c>
      <c r="F13" s="63">
        <v>44.0</v>
      </c>
      <c r="H13" s="63">
        <v>97.0</v>
      </c>
      <c r="I13" s="63">
        <v>236.0</v>
      </c>
      <c r="K13" s="63">
        <v>557.0</v>
      </c>
      <c r="L13" s="63">
        <v>926.0</v>
      </c>
      <c r="N13">
        <f t="shared" ref="N13:O13" si="10">(B13+E13+H13+K13)</f>
        <v>700</v>
      </c>
      <c r="O13">
        <f t="shared" si="10"/>
        <v>1214</v>
      </c>
    </row>
    <row r="14">
      <c r="A14" s="63">
        <v>2011.0</v>
      </c>
      <c r="B14" s="63">
        <v>10.0</v>
      </c>
      <c r="C14" s="63">
        <v>14.0</v>
      </c>
      <c r="E14" s="63">
        <v>41.0</v>
      </c>
      <c r="F14" s="63">
        <v>49.0</v>
      </c>
      <c r="H14" s="63">
        <v>116.0</v>
      </c>
      <c r="I14" s="63">
        <v>273.0</v>
      </c>
      <c r="K14" s="63">
        <v>499.0</v>
      </c>
      <c r="L14" s="63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44205.0</v>
      </c>
      <c r="C2" s="68" t="s">
        <v>45</v>
      </c>
      <c r="D2" s="68" t="s">
        <v>46</v>
      </c>
      <c r="E2" s="70">
        <v>62.0</v>
      </c>
      <c r="F2" s="68"/>
      <c r="G2" s="68" t="s">
        <v>47</v>
      </c>
      <c r="H2" s="68" t="s">
        <v>48</v>
      </c>
      <c r="I2" s="68" t="s">
        <v>49</v>
      </c>
      <c r="J2" s="68" t="s">
        <v>50</v>
      </c>
      <c r="K2" s="71" t="s">
        <v>51</v>
      </c>
    </row>
    <row r="3">
      <c r="A3" s="72">
        <v>2.0</v>
      </c>
      <c r="B3" s="73">
        <v>44257.0</v>
      </c>
      <c r="C3" s="68" t="s">
        <v>52</v>
      </c>
      <c r="D3" s="72" t="s">
        <v>53</v>
      </c>
      <c r="E3" s="72">
        <v>10.0</v>
      </c>
      <c r="F3" s="74"/>
      <c r="G3" s="68" t="s">
        <v>47</v>
      </c>
      <c r="H3" s="72" t="s">
        <v>54</v>
      </c>
      <c r="I3" s="72" t="s">
        <v>55</v>
      </c>
      <c r="J3" s="72" t="s">
        <v>56</v>
      </c>
      <c r="K3" s="71" t="s">
        <v>51</v>
      </c>
    </row>
    <row r="4">
      <c r="A4" s="30">
        <v>3.0</v>
      </c>
      <c r="B4" s="75">
        <v>44363.0</v>
      </c>
      <c r="C4" s="30" t="s">
        <v>52</v>
      </c>
      <c r="D4" s="30" t="s">
        <v>57</v>
      </c>
      <c r="E4" s="30">
        <v>3.0</v>
      </c>
      <c r="F4" s="45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72">
        <v>4.0</v>
      </c>
      <c r="B5" s="73">
        <v>44383.0</v>
      </c>
      <c r="C5" s="72" t="s">
        <v>61</v>
      </c>
      <c r="D5" s="72" t="s">
        <v>62</v>
      </c>
      <c r="E5" s="72">
        <v>28.0</v>
      </c>
      <c r="F5" s="74"/>
      <c r="G5" s="72" t="s">
        <v>47</v>
      </c>
      <c r="H5" s="72" t="s">
        <v>63</v>
      </c>
      <c r="I5" s="72" t="s">
        <v>64</v>
      </c>
      <c r="J5" s="72" t="s">
        <v>65</v>
      </c>
      <c r="K5" s="30" t="s">
        <v>66</v>
      </c>
    </row>
    <row r="6">
      <c r="A6" s="72">
        <v>5.0</v>
      </c>
      <c r="B6" s="73">
        <v>44451.0</v>
      </c>
      <c r="C6" s="72" t="s">
        <v>52</v>
      </c>
      <c r="D6" s="72" t="s">
        <v>67</v>
      </c>
      <c r="E6" s="72">
        <v>4.0</v>
      </c>
      <c r="F6" s="76"/>
      <c r="G6" s="72" t="s">
        <v>47</v>
      </c>
      <c r="H6" s="72" t="s">
        <v>63</v>
      </c>
      <c r="I6" s="72" t="s">
        <v>68</v>
      </c>
      <c r="J6" s="72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75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75">
        <v>44494.0</v>
      </c>
      <c r="C8" s="30" t="s">
        <v>72</v>
      </c>
      <c r="D8" s="30" t="s">
        <v>73</v>
      </c>
      <c r="E8" s="30">
        <v>1.0</v>
      </c>
      <c r="F8" s="77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75">
        <v>44502.0</v>
      </c>
      <c r="C9" s="30" t="s">
        <v>61</v>
      </c>
      <c r="D9" s="30" t="s">
        <v>76</v>
      </c>
      <c r="E9" s="30">
        <v>5.0</v>
      </c>
      <c r="F9" s="77"/>
      <c r="G9" s="30" t="s">
        <v>58</v>
      </c>
      <c r="H9" s="30" t="s">
        <v>54</v>
      </c>
      <c r="I9" s="30" t="s">
        <v>77</v>
      </c>
      <c r="J9" s="78" t="s">
        <v>56</v>
      </c>
      <c r="K9" s="28"/>
    </row>
    <row r="10">
      <c r="A10" s="30">
        <v>9.0</v>
      </c>
      <c r="B10" s="75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79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79">
        <v>44553.0</v>
      </c>
      <c r="C12" s="26" t="s">
        <v>85</v>
      </c>
      <c r="D12" s="26" t="s">
        <v>86</v>
      </c>
      <c r="E12" s="38">
        <v>5.0</v>
      </c>
      <c r="F12" s="61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0">
        <f>SUM(E2:E12)</f>
        <v>123</v>
      </c>
      <c r="F13" s="80">
        <f>SUM(F2:F7)</f>
        <v>0</v>
      </c>
    </row>
    <row r="16">
      <c r="A16" s="81" t="s">
        <v>88</v>
      </c>
      <c r="B16" s="82"/>
      <c r="C16" s="83"/>
      <c r="D16" s="83"/>
      <c r="E16" s="83"/>
      <c r="F16" s="83"/>
      <c r="G16" s="83"/>
      <c r="H16" s="83"/>
      <c r="I16" s="83"/>
      <c r="J16" s="83"/>
    </row>
    <row r="17">
      <c r="A17" s="84">
        <v>1.0</v>
      </c>
      <c r="B17" s="85">
        <v>44256.0</v>
      </c>
      <c r="C17" s="84" t="s">
        <v>89</v>
      </c>
      <c r="D17" s="84" t="s">
        <v>90</v>
      </c>
      <c r="E17" s="86">
        <v>5.0</v>
      </c>
      <c r="F17" s="84"/>
      <c r="G17" s="30" t="s">
        <v>91</v>
      </c>
      <c r="H17" s="84" t="s">
        <v>54</v>
      </c>
      <c r="I17" s="84" t="s">
        <v>92</v>
      </c>
      <c r="J17" s="84" t="s">
        <v>93</v>
      </c>
    </row>
    <row r="18">
      <c r="A18" s="30">
        <v>2.0</v>
      </c>
      <c r="B18" s="75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75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75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79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79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87">
        <v>7.0</v>
      </c>
      <c r="B23" s="79">
        <v>44461.0</v>
      </c>
      <c r="C23" s="26" t="s">
        <v>115</v>
      </c>
      <c r="D23" s="26" t="s">
        <v>116</v>
      </c>
      <c r="E23" s="26">
        <v>6.0</v>
      </c>
      <c r="F23" s="61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88">
        <v>8.0</v>
      </c>
      <c r="B24" s="89">
        <v>44479.0</v>
      </c>
      <c r="C24" s="90" t="s">
        <v>52</v>
      </c>
      <c r="D24" s="90" t="s">
        <v>99</v>
      </c>
      <c r="E24" s="88">
        <v>16.0</v>
      </c>
      <c r="F24" s="91"/>
      <c r="G24" s="90" t="s">
        <v>100</v>
      </c>
      <c r="H24" s="92" t="s">
        <v>119</v>
      </c>
      <c r="I24" s="92" t="s">
        <v>120</v>
      </c>
      <c r="J24" s="90" t="s">
        <v>65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87">
        <v>9.0</v>
      </c>
      <c r="B25" s="79">
        <v>44503.0</v>
      </c>
      <c r="C25" s="26" t="s">
        <v>121</v>
      </c>
      <c r="D25" s="26" t="s">
        <v>122</v>
      </c>
      <c r="E25" s="26">
        <v>9.0</v>
      </c>
      <c r="F25" s="61"/>
      <c r="G25" s="26" t="s">
        <v>123</v>
      </c>
      <c r="H25" s="26" t="s">
        <v>54</v>
      </c>
      <c r="I25" s="26" t="s">
        <v>124</v>
      </c>
      <c r="J25" s="90" t="s">
        <v>65</v>
      </c>
    </row>
    <row r="26">
      <c r="A26" s="93"/>
      <c r="B26" s="10"/>
      <c r="C26" s="10"/>
      <c r="D26" s="10"/>
      <c r="E26" s="94">
        <f>SUM(E17:E25)</f>
        <v>50</v>
      </c>
      <c r="F26" s="94">
        <f>SUM(F17)</f>
        <v>0</v>
      </c>
      <c r="G26" s="10"/>
      <c r="H26" s="10"/>
      <c r="I26" s="10"/>
      <c r="J26" s="10"/>
    </row>
    <row r="27">
      <c r="A27" s="93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84">
        <v>1.0</v>
      </c>
      <c r="B28" s="85">
        <v>44208.0</v>
      </c>
      <c r="C28" s="29" t="s">
        <v>126</v>
      </c>
      <c r="D28" s="84" t="s">
        <v>127</v>
      </c>
      <c r="E28" s="86">
        <v>4.0</v>
      </c>
      <c r="F28" s="84"/>
      <c r="G28" s="29" t="s">
        <v>128</v>
      </c>
      <c r="H28" s="84" t="s">
        <v>119</v>
      </c>
      <c r="I28" s="84" t="s">
        <v>129</v>
      </c>
      <c r="J28" s="84" t="s">
        <v>98</v>
      </c>
      <c r="K28" s="71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79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79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79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79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79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79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79">
        <v>44422.0</v>
      </c>
      <c r="C36" s="26" t="s">
        <v>155</v>
      </c>
      <c r="D36" s="26" t="s">
        <v>156</v>
      </c>
      <c r="E36" s="26">
        <v>8.0</v>
      </c>
      <c r="F36" s="61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0">
        <f>SUM(E28:E36)</f>
        <v>106</v>
      </c>
      <c r="F37" s="80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43838.0</v>
      </c>
      <c r="C2" s="68" t="s">
        <v>160</v>
      </c>
      <c r="D2" s="68" t="s">
        <v>161</v>
      </c>
      <c r="E2" s="70">
        <v>176.0</v>
      </c>
      <c r="F2" s="68"/>
      <c r="G2" s="68" t="s">
        <v>47</v>
      </c>
      <c r="H2" s="68" t="s">
        <v>48</v>
      </c>
      <c r="I2" s="68" t="s">
        <v>162</v>
      </c>
      <c r="J2" s="68" t="s">
        <v>163</v>
      </c>
      <c r="K2" s="71" t="s">
        <v>164</v>
      </c>
    </row>
    <row r="3">
      <c r="A3" s="95">
        <v>2.0</v>
      </c>
      <c r="B3" s="96">
        <v>43866.0</v>
      </c>
      <c r="C3" s="68" t="s">
        <v>160</v>
      </c>
      <c r="D3" s="95" t="s">
        <v>165</v>
      </c>
      <c r="E3" s="95">
        <v>3.0</v>
      </c>
      <c r="F3" s="97"/>
      <c r="G3" s="68" t="s">
        <v>47</v>
      </c>
      <c r="H3" s="95" t="s">
        <v>74</v>
      </c>
      <c r="I3" s="95" t="s">
        <v>166</v>
      </c>
      <c r="J3" s="95" t="s">
        <v>159</v>
      </c>
      <c r="K3" s="26" t="s">
        <v>167</v>
      </c>
    </row>
    <row r="4">
      <c r="A4" s="26">
        <v>3.0</v>
      </c>
      <c r="B4" s="79">
        <v>43907.0</v>
      </c>
      <c r="C4" s="26" t="s">
        <v>168</v>
      </c>
      <c r="D4" s="26" t="s">
        <v>169</v>
      </c>
      <c r="E4" s="26">
        <v>1.0</v>
      </c>
      <c r="F4" s="61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79" t="s">
        <v>171</v>
      </c>
      <c r="C5" s="26" t="s">
        <v>172</v>
      </c>
      <c r="D5" s="26" t="s">
        <v>173</v>
      </c>
      <c r="E5" s="26">
        <v>6.0</v>
      </c>
      <c r="F5" s="61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95">
        <v>5.0</v>
      </c>
      <c r="B6" s="96">
        <v>43973.0</v>
      </c>
      <c r="C6" s="95" t="s">
        <v>176</v>
      </c>
      <c r="D6" s="95" t="s">
        <v>177</v>
      </c>
      <c r="E6" s="95">
        <v>97.0</v>
      </c>
      <c r="F6" s="95">
        <v>1.0</v>
      </c>
      <c r="G6" s="95" t="s">
        <v>47</v>
      </c>
      <c r="H6" s="95" t="s">
        <v>63</v>
      </c>
      <c r="I6" s="95" t="s">
        <v>178</v>
      </c>
      <c r="J6" s="95" t="s">
        <v>179</v>
      </c>
      <c r="K6" s="26" t="s">
        <v>51</v>
      </c>
    </row>
    <row r="7">
      <c r="A7" s="95">
        <v>6.0</v>
      </c>
      <c r="B7" s="96">
        <v>44050.0</v>
      </c>
      <c r="C7" s="68" t="s">
        <v>160</v>
      </c>
      <c r="D7" s="95" t="s">
        <v>180</v>
      </c>
      <c r="E7" s="95">
        <v>21.0</v>
      </c>
      <c r="F7" s="97"/>
      <c r="G7" s="95" t="s">
        <v>47</v>
      </c>
      <c r="H7" s="95" t="s">
        <v>74</v>
      </c>
      <c r="I7" s="95" t="s">
        <v>181</v>
      </c>
      <c r="J7" s="95" t="s">
        <v>182</v>
      </c>
      <c r="K7" s="26" t="s">
        <v>167</v>
      </c>
    </row>
    <row r="8">
      <c r="A8" s="26">
        <v>7.0</v>
      </c>
      <c r="B8" s="79">
        <v>44056.0</v>
      </c>
      <c r="C8" s="26" t="s">
        <v>52</v>
      </c>
      <c r="D8" s="26" t="s">
        <v>183</v>
      </c>
      <c r="E8" s="26">
        <v>4.0</v>
      </c>
      <c r="F8" s="61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79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0">
        <f>SUM(E2:E9)</f>
        <v>315</v>
      </c>
      <c r="F10" s="80">
        <f>SUM(F2)</f>
        <v>0</v>
      </c>
    </row>
    <row r="13">
      <c r="A13" s="81" t="s">
        <v>88</v>
      </c>
      <c r="B13" s="82"/>
      <c r="C13" s="83"/>
      <c r="D13" s="83"/>
      <c r="E13" s="83"/>
      <c r="F13" s="83"/>
      <c r="G13" s="83"/>
      <c r="H13" s="83"/>
      <c r="I13" s="83"/>
      <c r="J13" s="83"/>
    </row>
    <row r="14">
      <c r="A14" s="84">
        <v>1.0</v>
      </c>
      <c r="B14" s="85">
        <v>43853.0</v>
      </c>
      <c r="C14" s="84" t="s">
        <v>188</v>
      </c>
      <c r="D14" s="84" t="s">
        <v>189</v>
      </c>
      <c r="E14" s="86">
        <v>3.0</v>
      </c>
      <c r="F14" s="84"/>
      <c r="G14" s="84" t="s">
        <v>190</v>
      </c>
      <c r="H14" s="84" t="s">
        <v>157</v>
      </c>
      <c r="I14" s="84" t="s">
        <v>191</v>
      </c>
      <c r="J14" s="84" t="s">
        <v>192</v>
      </c>
    </row>
    <row r="15">
      <c r="A15" s="84">
        <v>2.0</v>
      </c>
      <c r="B15" s="85">
        <v>44051.0</v>
      </c>
      <c r="C15" s="84" t="s">
        <v>193</v>
      </c>
      <c r="D15" s="84" t="s">
        <v>194</v>
      </c>
      <c r="E15" s="86">
        <v>1.0</v>
      </c>
      <c r="F15" s="84"/>
      <c r="G15" s="84" t="s">
        <v>190</v>
      </c>
      <c r="H15" s="84" t="s">
        <v>157</v>
      </c>
      <c r="I15" s="84" t="s">
        <v>195</v>
      </c>
      <c r="J15" s="84" t="s">
        <v>196</v>
      </c>
    </row>
    <row r="16">
      <c r="A16" s="93"/>
      <c r="B16" s="10"/>
      <c r="C16" s="10"/>
      <c r="D16" s="10"/>
      <c r="E16" s="94">
        <f>SUM(E14:E15)</f>
        <v>4</v>
      </c>
      <c r="F16" s="94">
        <f>SUM(F14)</f>
        <v>0</v>
      </c>
      <c r="G16" s="10"/>
      <c r="H16" s="10"/>
      <c r="I16" s="10"/>
      <c r="J16" s="10"/>
    </row>
    <row r="17">
      <c r="A17" s="93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84">
        <v>1.0</v>
      </c>
      <c r="B18" s="85">
        <v>43832.0</v>
      </c>
      <c r="C18" s="84" t="s">
        <v>121</v>
      </c>
      <c r="D18" s="84" t="s">
        <v>197</v>
      </c>
      <c r="E18" s="86">
        <v>18.0</v>
      </c>
      <c r="F18" s="84"/>
      <c r="G18" s="29" t="s">
        <v>128</v>
      </c>
      <c r="H18" s="84" t="s">
        <v>119</v>
      </c>
      <c r="I18" s="84" t="s">
        <v>198</v>
      </c>
      <c r="J18" s="84" t="s">
        <v>199</v>
      </c>
      <c r="K18" s="71"/>
    </row>
    <row r="19">
      <c r="A19" s="29">
        <v>2.0</v>
      </c>
      <c r="B19" s="98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79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79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0">
        <f>SUM(E18:E21)</f>
        <v>50</v>
      </c>
      <c r="F22" s="80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84">
        <v>1.0</v>
      </c>
      <c r="B2" s="85">
        <v>43504.0</v>
      </c>
      <c r="C2" s="84" t="s">
        <v>211</v>
      </c>
      <c r="D2" s="84" t="s">
        <v>212</v>
      </c>
      <c r="E2" s="86">
        <v>1.0</v>
      </c>
      <c r="F2" s="84"/>
      <c r="G2" s="84" t="s">
        <v>58</v>
      </c>
      <c r="H2" s="84" t="s">
        <v>48</v>
      </c>
      <c r="I2" s="84" t="s">
        <v>213</v>
      </c>
      <c r="J2" s="84" t="s">
        <v>81</v>
      </c>
      <c r="K2" s="71" t="s">
        <v>214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>
      <c r="A3" s="84">
        <v>2.0</v>
      </c>
      <c r="B3" s="85">
        <v>43519.0</v>
      </c>
      <c r="C3" s="84" t="s">
        <v>215</v>
      </c>
      <c r="D3" s="84" t="s">
        <v>216</v>
      </c>
      <c r="E3" s="86">
        <v>3.0</v>
      </c>
      <c r="F3" s="84"/>
      <c r="G3" s="84" t="s">
        <v>58</v>
      </c>
      <c r="H3" s="84" t="s">
        <v>48</v>
      </c>
      <c r="I3" s="84" t="s">
        <v>217</v>
      </c>
      <c r="J3" s="84" t="s">
        <v>81</v>
      </c>
      <c r="K3" s="71" t="s">
        <v>51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>
      <c r="A4" s="68">
        <v>3.0</v>
      </c>
      <c r="B4" s="69">
        <v>43533.0</v>
      </c>
      <c r="C4" s="68" t="s">
        <v>102</v>
      </c>
      <c r="D4" s="68" t="s">
        <v>218</v>
      </c>
      <c r="E4" s="70">
        <v>14.0</v>
      </c>
      <c r="F4" s="68"/>
      <c r="G4" s="68" t="s">
        <v>47</v>
      </c>
      <c r="H4" s="68" t="s">
        <v>48</v>
      </c>
      <c r="I4" s="68" t="s">
        <v>105</v>
      </c>
      <c r="J4" s="68" t="s">
        <v>106</v>
      </c>
      <c r="K4" s="71" t="s">
        <v>219</v>
      </c>
    </row>
    <row r="5">
      <c r="A5" s="68">
        <v>4.0</v>
      </c>
      <c r="B5" s="69">
        <v>43534.0</v>
      </c>
      <c r="C5" s="68" t="s">
        <v>220</v>
      </c>
      <c r="D5" s="68" t="s">
        <v>221</v>
      </c>
      <c r="E5" s="70">
        <v>157.0</v>
      </c>
      <c r="F5" s="68"/>
      <c r="G5" s="68" t="s">
        <v>222</v>
      </c>
      <c r="H5" s="68" t="s">
        <v>48</v>
      </c>
      <c r="I5" s="68" t="s">
        <v>223</v>
      </c>
      <c r="J5" s="68" t="s">
        <v>224</v>
      </c>
      <c r="K5" s="71" t="s">
        <v>51</v>
      </c>
    </row>
    <row r="6">
      <c r="A6" s="95">
        <v>5.0</v>
      </c>
      <c r="B6" s="96">
        <v>43591.0</v>
      </c>
      <c r="C6" s="95" t="s">
        <v>225</v>
      </c>
      <c r="D6" s="95" t="s">
        <v>226</v>
      </c>
      <c r="E6" s="95">
        <v>41.0</v>
      </c>
      <c r="F6" s="100"/>
      <c r="G6" s="68" t="s">
        <v>222</v>
      </c>
      <c r="H6" s="95" t="s">
        <v>74</v>
      </c>
      <c r="I6" s="95" t="s">
        <v>227</v>
      </c>
      <c r="J6" s="95" t="s">
        <v>65</v>
      </c>
      <c r="K6" s="71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95">
        <v>6.0</v>
      </c>
      <c r="B7" s="96">
        <v>43598.0</v>
      </c>
      <c r="C7" s="95" t="s">
        <v>228</v>
      </c>
      <c r="D7" s="95" t="s">
        <v>229</v>
      </c>
      <c r="E7" s="95">
        <v>1.0</v>
      </c>
      <c r="F7" s="100"/>
      <c r="G7" s="68" t="s">
        <v>230</v>
      </c>
      <c r="H7" s="68" t="s">
        <v>48</v>
      </c>
      <c r="I7" s="95" t="s">
        <v>231</v>
      </c>
      <c r="J7" s="95" t="s">
        <v>81</v>
      </c>
      <c r="K7" s="30" t="s">
        <v>232</v>
      </c>
    </row>
    <row r="8">
      <c r="A8" s="95">
        <v>7.0</v>
      </c>
      <c r="B8" s="96">
        <v>43643.0</v>
      </c>
      <c r="C8" s="101" t="s">
        <v>233</v>
      </c>
      <c r="D8" s="95" t="s">
        <v>234</v>
      </c>
      <c r="E8" s="95">
        <v>2.0</v>
      </c>
      <c r="F8" s="100"/>
      <c r="G8" s="68" t="s">
        <v>222</v>
      </c>
      <c r="H8" s="95" t="s">
        <v>74</v>
      </c>
      <c r="I8" s="102" t="s">
        <v>235</v>
      </c>
      <c r="J8" s="95" t="s">
        <v>65</v>
      </c>
      <c r="K8" s="71" t="s">
        <v>167</v>
      </c>
    </row>
    <row r="9">
      <c r="A9" s="95">
        <v>8.0</v>
      </c>
      <c r="B9" s="96">
        <v>43672.0</v>
      </c>
      <c r="C9" s="95" t="s">
        <v>107</v>
      </c>
      <c r="D9" s="95" t="s">
        <v>236</v>
      </c>
      <c r="E9" s="95">
        <v>4.0</v>
      </c>
      <c r="F9" s="100"/>
      <c r="G9" s="68" t="s">
        <v>230</v>
      </c>
      <c r="H9" s="68" t="s">
        <v>48</v>
      </c>
      <c r="I9" s="95" t="s">
        <v>237</v>
      </c>
      <c r="J9" s="95" t="s">
        <v>238</v>
      </c>
      <c r="K9" s="30" t="s">
        <v>66</v>
      </c>
    </row>
    <row r="10">
      <c r="A10" s="95">
        <v>9.0</v>
      </c>
      <c r="B10" s="96">
        <v>43683.0</v>
      </c>
      <c r="C10" s="95" t="s">
        <v>72</v>
      </c>
      <c r="D10" s="95" t="s">
        <v>239</v>
      </c>
      <c r="E10" s="95">
        <v>2.0</v>
      </c>
      <c r="F10" s="100"/>
      <c r="G10" s="68" t="s">
        <v>230</v>
      </c>
      <c r="H10" s="68" t="s">
        <v>48</v>
      </c>
      <c r="I10" s="95" t="s">
        <v>240</v>
      </c>
      <c r="J10" s="95" t="s">
        <v>238</v>
      </c>
      <c r="K10" s="28"/>
    </row>
    <row r="11">
      <c r="A11" s="26">
        <v>10.0</v>
      </c>
      <c r="B11" s="79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79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5">
        <v>12.0</v>
      </c>
      <c r="B13" s="96">
        <v>43731.0</v>
      </c>
      <c r="C13" s="95" t="s">
        <v>72</v>
      </c>
      <c r="D13" s="95" t="s">
        <v>246</v>
      </c>
      <c r="E13" s="95">
        <v>2.0</v>
      </c>
      <c r="F13" s="100"/>
      <c r="G13" s="68" t="s">
        <v>230</v>
      </c>
      <c r="H13" s="68" t="s">
        <v>140</v>
      </c>
      <c r="I13" s="95" t="s">
        <v>247</v>
      </c>
      <c r="J13" s="95" t="s">
        <v>248</v>
      </c>
      <c r="K13" s="28"/>
    </row>
    <row r="14">
      <c r="A14" s="95">
        <v>13.0</v>
      </c>
      <c r="B14" s="96">
        <v>43740.0</v>
      </c>
      <c r="C14" s="95" t="s">
        <v>249</v>
      </c>
      <c r="D14" s="95" t="s">
        <v>250</v>
      </c>
      <c r="E14" s="95">
        <v>7.0</v>
      </c>
      <c r="F14" s="100"/>
      <c r="G14" s="68" t="s">
        <v>230</v>
      </c>
      <c r="H14" s="95" t="s">
        <v>74</v>
      </c>
      <c r="I14" s="95" t="s">
        <v>251</v>
      </c>
      <c r="J14" s="95" t="s">
        <v>81</v>
      </c>
      <c r="K14" s="30" t="s">
        <v>252</v>
      </c>
    </row>
    <row r="15">
      <c r="A15" s="26">
        <v>14.0</v>
      </c>
      <c r="B15" s="79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95">
        <v>15.0</v>
      </c>
      <c r="B16" s="96">
        <v>43755.0</v>
      </c>
      <c r="C16" s="95" t="s">
        <v>255</v>
      </c>
      <c r="D16" s="95" t="s">
        <v>256</v>
      </c>
      <c r="E16" s="95">
        <v>1.0</v>
      </c>
      <c r="F16" s="100"/>
      <c r="G16" s="68" t="s">
        <v>222</v>
      </c>
      <c r="H16" s="95" t="s">
        <v>74</v>
      </c>
      <c r="I16" s="95" t="s">
        <v>257</v>
      </c>
      <c r="J16" s="95" t="s">
        <v>81</v>
      </c>
      <c r="K16" s="71" t="s">
        <v>167</v>
      </c>
    </row>
    <row r="17">
      <c r="A17" s="95">
        <v>16.0</v>
      </c>
      <c r="B17" s="96">
        <v>43764.0</v>
      </c>
      <c r="C17" s="95" t="s">
        <v>228</v>
      </c>
      <c r="D17" s="95" t="s">
        <v>258</v>
      </c>
      <c r="E17" s="95">
        <v>3.0</v>
      </c>
      <c r="F17" s="100"/>
      <c r="G17" s="68" t="s">
        <v>230</v>
      </c>
      <c r="H17" s="68" t="s">
        <v>63</v>
      </c>
      <c r="I17" s="95" t="s">
        <v>259</v>
      </c>
      <c r="J17" s="95" t="s">
        <v>238</v>
      </c>
      <c r="K17" s="30" t="s">
        <v>260</v>
      </c>
    </row>
    <row r="18">
      <c r="A18" s="95">
        <v>17.0</v>
      </c>
      <c r="B18" s="96">
        <v>43793.0</v>
      </c>
      <c r="C18" s="95" t="s">
        <v>261</v>
      </c>
      <c r="D18" s="95" t="s">
        <v>262</v>
      </c>
      <c r="E18" s="95">
        <v>21.0</v>
      </c>
      <c r="F18" s="95">
        <v>6.0</v>
      </c>
      <c r="G18" s="68" t="s">
        <v>222</v>
      </c>
      <c r="H18" s="95" t="s">
        <v>140</v>
      </c>
      <c r="I18" s="95" t="s">
        <v>263</v>
      </c>
      <c r="J18" s="95" t="s">
        <v>264</v>
      </c>
      <c r="K18" s="71"/>
    </row>
    <row r="19">
      <c r="A19" s="26">
        <v>18.0</v>
      </c>
      <c r="B19" s="79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95">
        <v>19.0</v>
      </c>
      <c r="B20" s="96">
        <v>43823.0</v>
      </c>
      <c r="C20" s="95" t="s">
        <v>72</v>
      </c>
      <c r="D20" s="95" t="s">
        <v>266</v>
      </c>
      <c r="E20" s="95">
        <v>2.0</v>
      </c>
      <c r="F20" s="100"/>
      <c r="G20" s="68" t="s">
        <v>222</v>
      </c>
      <c r="H20" s="68" t="s">
        <v>48</v>
      </c>
      <c r="I20" s="95" t="s">
        <v>267</v>
      </c>
      <c r="J20" s="95" t="s">
        <v>142</v>
      </c>
      <c r="K20" s="30"/>
    </row>
    <row r="21">
      <c r="A21" s="95">
        <v>20.0</v>
      </c>
      <c r="B21" s="96">
        <v>43826.0</v>
      </c>
      <c r="C21" s="95" t="s">
        <v>268</v>
      </c>
      <c r="D21" s="95" t="s">
        <v>269</v>
      </c>
      <c r="E21" s="95">
        <v>12.0</v>
      </c>
      <c r="F21" s="100"/>
      <c r="G21" s="68" t="s">
        <v>222</v>
      </c>
      <c r="H21" s="95" t="s">
        <v>140</v>
      </c>
      <c r="I21" s="95" t="s">
        <v>270</v>
      </c>
      <c r="J21" s="95" t="s">
        <v>145</v>
      </c>
      <c r="K21" s="26" t="s">
        <v>51</v>
      </c>
    </row>
    <row r="22">
      <c r="E22" s="80">
        <f t="shared" ref="E22:F22" si="1">SUM(E2:E21)</f>
        <v>285</v>
      </c>
      <c r="F22" s="80">
        <f t="shared" si="1"/>
        <v>6</v>
      </c>
    </row>
    <row r="25">
      <c r="A25" s="81" t="s">
        <v>88</v>
      </c>
      <c r="B25" s="82"/>
      <c r="C25" s="83"/>
      <c r="D25" s="83"/>
      <c r="E25" s="83"/>
      <c r="F25" s="83"/>
      <c r="G25" s="83"/>
      <c r="H25" s="83"/>
      <c r="I25" s="83"/>
      <c r="J25" s="83"/>
    </row>
    <row r="26">
      <c r="A26" s="84">
        <v>1.0</v>
      </c>
      <c r="B26" s="85">
        <v>43486.0</v>
      </c>
      <c r="C26" s="84" t="s">
        <v>271</v>
      </c>
      <c r="D26" s="84" t="s">
        <v>272</v>
      </c>
      <c r="E26" s="86">
        <v>2.0</v>
      </c>
      <c r="F26" s="84"/>
      <c r="G26" s="84" t="s">
        <v>123</v>
      </c>
      <c r="H26" s="84" t="s">
        <v>140</v>
      </c>
      <c r="I26" s="84" t="s">
        <v>273</v>
      </c>
      <c r="J26" s="84" t="s">
        <v>81</v>
      </c>
    </row>
    <row r="27">
      <c r="A27" s="26">
        <v>2.0</v>
      </c>
      <c r="B27" s="79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84" t="s">
        <v>123</v>
      </c>
      <c r="H27" s="84" t="s">
        <v>140</v>
      </c>
      <c r="I27" s="26" t="s">
        <v>275</v>
      </c>
      <c r="J27" s="26" t="s">
        <v>276</v>
      </c>
    </row>
    <row r="28">
      <c r="A28" s="26">
        <v>3.0</v>
      </c>
      <c r="B28" s="79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93"/>
      <c r="B29" s="10"/>
      <c r="C29" s="10"/>
      <c r="D29" s="10"/>
      <c r="E29" s="94">
        <f t="shared" ref="E29:F29" si="2">SUM(E26:E28)</f>
        <v>4</v>
      </c>
      <c r="F29" s="94">
        <f t="shared" si="2"/>
        <v>2</v>
      </c>
      <c r="G29" s="10"/>
      <c r="H29" s="10"/>
      <c r="I29" s="10"/>
      <c r="J29" s="10"/>
    </row>
    <row r="30">
      <c r="A30" s="93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84">
        <v>1.0</v>
      </c>
      <c r="B31" s="85">
        <v>43479.0</v>
      </c>
      <c r="C31" s="84" t="s">
        <v>280</v>
      </c>
      <c r="D31" s="84" t="s">
        <v>281</v>
      </c>
      <c r="E31" s="86">
        <v>15.0</v>
      </c>
      <c r="F31" s="84"/>
      <c r="G31" s="29" t="s">
        <v>128</v>
      </c>
      <c r="H31" s="84" t="s">
        <v>74</v>
      </c>
      <c r="I31" s="84" t="s">
        <v>282</v>
      </c>
      <c r="J31" s="84" t="s">
        <v>163</v>
      </c>
      <c r="K31" s="71" t="s">
        <v>167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>
      <c r="A32" s="29">
        <v>2.0</v>
      </c>
      <c r="B32" s="98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79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79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79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79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0">
        <f t="shared" ref="E37:F37" si="3">SUM(E32:E36)</f>
        <v>66</v>
      </c>
      <c r="F37" s="80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  <c r="L1" s="103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</row>
    <row r="2">
      <c r="A2" s="68">
        <v>1.0</v>
      </c>
      <c r="B2" s="69">
        <v>43142.0</v>
      </c>
      <c r="C2" s="68" t="s">
        <v>298</v>
      </c>
      <c r="D2" s="68" t="s">
        <v>299</v>
      </c>
      <c r="E2" s="70">
        <v>71.0</v>
      </c>
      <c r="F2" s="68"/>
      <c r="G2" s="68" t="s">
        <v>300</v>
      </c>
      <c r="H2" s="68" t="s">
        <v>201</v>
      </c>
      <c r="I2" s="68" t="s">
        <v>301</v>
      </c>
      <c r="J2" s="68" t="s">
        <v>65</v>
      </c>
      <c r="K2" s="71" t="s">
        <v>51</v>
      </c>
      <c r="L2" s="71"/>
      <c r="M2" s="104"/>
      <c r="N2" s="105"/>
      <c r="O2" s="84"/>
      <c r="P2" s="84"/>
      <c r="Q2" s="84"/>
      <c r="R2" s="84"/>
      <c r="S2" s="84"/>
      <c r="T2" s="84"/>
      <c r="U2" s="84"/>
      <c r="V2" s="86"/>
      <c r="W2" s="86"/>
      <c r="X2" s="86"/>
      <c r="Y2" s="86"/>
      <c r="Z2" s="86"/>
      <c r="AA2" s="86"/>
      <c r="AB2" s="86"/>
      <c r="AC2" s="106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107"/>
      <c r="AP2" s="107"/>
      <c r="AQ2" s="107"/>
      <c r="AR2" s="86"/>
      <c r="AS2" s="86"/>
      <c r="AT2" s="84"/>
      <c r="AU2" s="108"/>
      <c r="AV2" s="84"/>
      <c r="AW2" s="86"/>
      <c r="AX2" s="84"/>
      <c r="AY2" s="84"/>
      <c r="AZ2" s="84"/>
      <c r="BA2" s="86"/>
      <c r="BB2" s="84"/>
      <c r="BC2" s="109"/>
      <c r="BD2" s="108"/>
      <c r="BE2" s="86"/>
      <c r="BF2" s="86"/>
      <c r="BG2" s="84"/>
      <c r="BH2" s="84"/>
    </row>
    <row r="3">
      <c r="A3" s="68">
        <v>2.0</v>
      </c>
      <c r="B3" s="69">
        <v>43149.0</v>
      </c>
      <c r="C3" s="68" t="s">
        <v>302</v>
      </c>
      <c r="D3" s="68" t="s">
        <v>303</v>
      </c>
      <c r="E3" s="70">
        <v>66.0</v>
      </c>
      <c r="F3" s="68"/>
      <c r="G3" s="68" t="s">
        <v>300</v>
      </c>
      <c r="H3" s="68" t="s">
        <v>201</v>
      </c>
      <c r="I3" s="68" t="s">
        <v>304</v>
      </c>
      <c r="J3" s="68" t="s">
        <v>163</v>
      </c>
      <c r="K3" s="71" t="s">
        <v>66</v>
      </c>
      <c r="L3" s="71"/>
      <c r="M3" s="110"/>
      <c r="N3" s="105"/>
      <c r="O3" s="84"/>
      <c r="P3" s="84"/>
      <c r="Q3" s="84"/>
      <c r="R3" s="84"/>
      <c r="S3" s="84"/>
      <c r="T3" s="107"/>
      <c r="U3" s="107"/>
      <c r="V3" s="86"/>
      <c r="W3" s="86"/>
      <c r="X3" s="86"/>
      <c r="Y3" s="86"/>
      <c r="Z3" s="86"/>
      <c r="AA3" s="86"/>
      <c r="AB3" s="106"/>
      <c r="AC3" s="106"/>
      <c r="AD3" s="107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107"/>
      <c r="AP3" s="107"/>
      <c r="AQ3" s="107"/>
      <c r="AR3" s="106"/>
      <c r="AS3" s="106"/>
      <c r="AT3" s="84"/>
      <c r="AU3" s="106"/>
      <c r="AV3" s="84"/>
      <c r="AW3" s="86"/>
      <c r="AX3" s="84"/>
      <c r="AY3" s="84"/>
      <c r="AZ3" s="84"/>
      <c r="BA3" s="86"/>
      <c r="BB3" s="84"/>
      <c r="BC3" s="109"/>
      <c r="BD3" s="108"/>
      <c r="BE3" s="86"/>
      <c r="BF3" s="86"/>
      <c r="BG3" s="84"/>
      <c r="BH3" s="84"/>
    </row>
    <row r="4">
      <c r="A4" s="68">
        <v>3.0</v>
      </c>
      <c r="B4" s="69">
        <v>43171.0</v>
      </c>
      <c r="C4" s="68" t="s">
        <v>305</v>
      </c>
      <c r="D4" s="68" t="s">
        <v>306</v>
      </c>
      <c r="E4" s="70">
        <v>51.0</v>
      </c>
      <c r="F4" s="68"/>
      <c r="G4" s="68" t="s">
        <v>307</v>
      </c>
      <c r="H4" s="68" t="s">
        <v>74</v>
      </c>
      <c r="I4" s="68" t="s">
        <v>308</v>
      </c>
      <c r="J4" s="68" t="s">
        <v>276</v>
      </c>
      <c r="K4" s="71" t="s">
        <v>167</v>
      </c>
      <c r="L4" s="71"/>
      <c r="M4" s="111"/>
      <c r="N4" s="105"/>
      <c r="O4" s="84"/>
      <c r="P4" s="84"/>
      <c r="Q4" s="84"/>
      <c r="R4" s="84"/>
      <c r="S4" s="84"/>
      <c r="T4" s="107"/>
      <c r="U4" s="107"/>
      <c r="V4" s="86"/>
      <c r="W4" s="86"/>
      <c r="X4" s="86"/>
      <c r="Y4" s="86"/>
      <c r="Z4" s="86"/>
      <c r="AA4" s="86"/>
      <c r="AB4" s="106"/>
      <c r="AC4" s="106"/>
      <c r="AD4" s="107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107"/>
      <c r="AP4" s="107"/>
      <c r="AQ4" s="107"/>
      <c r="AR4" s="106"/>
      <c r="AS4" s="106"/>
      <c r="AT4" s="84"/>
      <c r="AU4" s="106"/>
      <c r="AV4" s="107"/>
      <c r="AW4" s="86"/>
      <c r="AX4" s="84"/>
      <c r="AY4" s="84"/>
      <c r="AZ4" s="84"/>
      <c r="BA4" s="86"/>
      <c r="BB4" s="84"/>
      <c r="BC4" s="109"/>
      <c r="BD4" s="108"/>
      <c r="BE4" s="86"/>
      <c r="BF4" s="86"/>
      <c r="BG4" s="84"/>
      <c r="BH4" s="84"/>
    </row>
    <row r="5">
      <c r="A5" s="68">
        <v>4.0</v>
      </c>
      <c r="B5" s="69">
        <v>43207.0</v>
      </c>
      <c r="C5" s="68" t="s">
        <v>309</v>
      </c>
      <c r="D5" s="68" t="s">
        <v>310</v>
      </c>
      <c r="E5" s="70">
        <v>1.0</v>
      </c>
      <c r="F5" s="68"/>
      <c r="G5" s="68" t="s">
        <v>300</v>
      </c>
      <c r="H5" s="68" t="s">
        <v>201</v>
      </c>
      <c r="I5" s="68" t="s">
        <v>311</v>
      </c>
      <c r="J5" s="68" t="s">
        <v>81</v>
      </c>
      <c r="K5" s="71"/>
      <c r="L5" s="71"/>
      <c r="M5" s="104"/>
      <c r="N5" s="105"/>
      <c r="O5" s="84"/>
      <c r="P5" s="84"/>
      <c r="Q5" s="84"/>
      <c r="R5" s="84"/>
      <c r="S5" s="84"/>
      <c r="T5" s="107"/>
      <c r="U5" s="107"/>
      <c r="V5" s="86"/>
      <c r="W5" s="86"/>
      <c r="X5" s="86"/>
      <c r="Y5" s="86"/>
      <c r="Z5" s="86"/>
      <c r="AA5" s="86"/>
      <c r="AB5" s="106"/>
      <c r="AC5" s="106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107"/>
      <c r="AP5" s="107"/>
      <c r="AQ5" s="107"/>
      <c r="AR5" s="86"/>
      <c r="AS5" s="86"/>
      <c r="AT5" s="84"/>
      <c r="AU5" s="106"/>
      <c r="AV5" s="84"/>
      <c r="AW5" s="86"/>
      <c r="AX5" s="84"/>
      <c r="AY5" s="84"/>
      <c r="AZ5" s="84"/>
      <c r="BA5" s="86"/>
      <c r="BB5" s="84"/>
      <c r="BC5" s="109"/>
      <c r="BD5" s="108"/>
      <c r="BE5" s="86"/>
      <c r="BF5" s="86"/>
      <c r="BG5" s="84"/>
      <c r="BH5" s="84"/>
    </row>
    <row r="6">
      <c r="A6" s="84">
        <v>5.0</v>
      </c>
      <c r="B6" s="85">
        <v>43236.0</v>
      </c>
      <c r="C6" s="84" t="s">
        <v>312</v>
      </c>
      <c r="D6" s="84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2" t="s">
        <v>66</v>
      </c>
      <c r="L6" s="112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</row>
    <row r="7">
      <c r="A7" s="68">
        <v>6.0</v>
      </c>
      <c r="B7" s="69">
        <v>43238.0</v>
      </c>
      <c r="C7" s="68" t="s">
        <v>315</v>
      </c>
      <c r="D7" s="68" t="s">
        <v>316</v>
      </c>
      <c r="E7" s="72">
        <v>112.0</v>
      </c>
      <c r="F7" s="72"/>
      <c r="G7" s="72" t="s">
        <v>300</v>
      </c>
      <c r="H7" s="72" t="s">
        <v>317</v>
      </c>
      <c r="I7" s="72" t="s">
        <v>318</v>
      </c>
      <c r="J7" s="72" t="s">
        <v>319</v>
      </c>
      <c r="K7" s="112" t="s">
        <v>51</v>
      </c>
      <c r="L7" s="112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</row>
    <row r="8">
      <c r="A8" s="68">
        <v>7.0</v>
      </c>
      <c r="B8" s="69">
        <v>43256.0</v>
      </c>
      <c r="C8" s="68" t="s">
        <v>312</v>
      </c>
      <c r="D8" s="68" t="s">
        <v>320</v>
      </c>
      <c r="E8" s="72">
        <v>10.0</v>
      </c>
      <c r="F8" s="72"/>
      <c r="G8" s="72" t="s">
        <v>300</v>
      </c>
      <c r="H8" s="72" t="s">
        <v>201</v>
      </c>
      <c r="I8" s="72" t="s">
        <v>321</v>
      </c>
      <c r="J8" s="72" t="s">
        <v>98</v>
      </c>
      <c r="K8" s="112"/>
      <c r="L8" s="112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>
      <c r="A9" s="84">
        <v>8.0</v>
      </c>
      <c r="B9" s="85">
        <v>43275.0</v>
      </c>
      <c r="C9" s="84" t="s">
        <v>322</v>
      </c>
      <c r="D9" s="84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2"/>
      <c r="L9" s="112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</row>
    <row r="10">
      <c r="A10" s="29">
        <v>9.0</v>
      </c>
      <c r="B10" s="114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2" t="s">
        <v>51</v>
      </c>
      <c r="L10" s="115"/>
      <c r="M10" s="116"/>
      <c r="N10" s="117"/>
      <c r="O10" s="29"/>
      <c r="P10" s="29"/>
      <c r="Q10" s="29"/>
      <c r="R10" s="29"/>
      <c r="S10" s="29"/>
      <c r="T10" s="118"/>
      <c r="U10" s="118"/>
      <c r="V10" s="22"/>
      <c r="W10" s="22"/>
      <c r="X10" s="22"/>
      <c r="Y10" s="22"/>
      <c r="Z10" s="22"/>
      <c r="AA10" s="22"/>
      <c r="AB10" s="119"/>
      <c r="AC10" s="119"/>
      <c r="AD10" s="118"/>
      <c r="AE10" s="29"/>
      <c r="AF10" s="29"/>
      <c r="AG10" s="29"/>
      <c r="AH10" s="29"/>
      <c r="AI10" s="29"/>
      <c r="AJ10" s="29"/>
      <c r="AK10" s="118"/>
      <c r="AL10" s="118"/>
      <c r="AM10" s="118"/>
      <c r="AN10" s="29"/>
      <c r="AO10" s="118"/>
      <c r="AP10" s="118"/>
      <c r="AQ10" s="118"/>
      <c r="AR10" s="119"/>
      <c r="AS10" s="119"/>
      <c r="AT10" s="29"/>
      <c r="AU10" s="119"/>
      <c r="AV10" s="118"/>
      <c r="AW10" s="22"/>
      <c r="AX10" s="29"/>
      <c r="AY10" s="29"/>
      <c r="AZ10" s="29"/>
      <c r="BA10" s="22"/>
      <c r="BB10" s="29"/>
      <c r="BC10" s="120"/>
      <c r="BD10" s="121"/>
      <c r="BE10" s="22"/>
      <c r="BF10" s="22"/>
      <c r="BG10" s="29"/>
      <c r="BH10" s="29"/>
    </row>
    <row r="11">
      <c r="A11" s="72">
        <v>10.0</v>
      </c>
      <c r="B11" s="122">
        <v>43352.0</v>
      </c>
      <c r="C11" s="72" t="s">
        <v>322</v>
      </c>
      <c r="D11" s="72" t="s">
        <v>331</v>
      </c>
      <c r="E11" s="95">
        <v>20.0</v>
      </c>
      <c r="F11" s="97"/>
      <c r="G11" s="72" t="s">
        <v>47</v>
      </c>
      <c r="H11" s="72" t="s">
        <v>63</v>
      </c>
      <c r="I11" s="72" t="s">
        <v>332</v>
      </c>
      <c r="J11" s="72" t="s">
        <v>56</v>
      </c>
      <c r="K11" s="112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72">
        <v>11.0</v>
      </c>
      <c r="B12" s="122">
        <v>43371.0</v>
      </c>
      <c r="C12" s="72" t="s">
        <v>333</v>
      </c>
      <c r="D12" s="72" t="s">
        <v>334</v>
      </c>
      <c r="E12" s="95">
        <v>1.0</v>
      </c>
      <c r="F12" s="97"/>
      <c r="G12" s="68" t="s">
        <v>307</v>
      </c>
      <c r="H12" s="72" t="s">
        <v>63</v>
      </c>
      <c r="I12" s="72" t="s">
        <v>335</v>
      </c>
      <c r="J12" s="72" t="s">
        <v>336</v>
      </c>
      <c r="K12" s="112" t="s">
        <v>66</v>
      </c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72">
        <v>12.0</v>
      </c>
      <c r="B13" s="122">
        <v>43402.0</v>
      </c>
      <c r="C13" s="72" t="s">
        <v>220</v>
      </c>
      <c r="D13" s="72" t="s">
        <v>337</v>
      </c>
      <c r="E13" s="95">
        <v>189.0</v>
      </c>
      <c r="F13" s="97"/>
      <c r="G13" s="72" t="s">
        <v>300</v>
      </c>
      <c r="H13" s="72" t="s">
        <v>201</v>
      </c>
      <c r="I13" s="72" t="s">
        <v>338</v>
      </c>
      <c r="J13" s="72" t="s">
        <v>50</v>
      </c>
      <c r="K13" s="112" t="s">
        <v>51</v>
      </c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72">
        <v>13.0</v>
      </c>
      <c r="B14" s="73">
        <v>43413.0</v>
      </c>
      <c r="C14" s="72" t="s">
        <v>339</v>
      </c>
      <c r="D14" s="72" t="s">
        <v>340</v>
      </c>
      <c r="E14" s="95">
        <v>1.0</v>
      </c>
      <c r="F14" s="97"/>
      <c r="G14" s="68" t="s">
        <v>307</v>
      </c>
      <c r="H14" s="72" t="s">
        <v>74</v>
      </c>
      <c r="I14" s="72" t="s">
        <v>341</v>
      </c>
      <c r="J14" s="72" t="s">
        <v>342</v>
      </c>
      <c r="K14" s="112" t="s">
        <v>167</v>
      </c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32">
        <v>14.0</v>
      </c>
      <c r="B15" s="124">
        <v>43454.0</v>
      </c>
      <c r="C15" s="32" t="s">
        <v>115</v>
      </c>
      <c r="D15" s="32" t="s">
        <v>343</v>
      </c>
      <c r="E15" s="26">
        <v>7.0</v>
      </c>
      <c r="F15" s="61"/>
      <c r="G15" s="32" t="s">
        <v>58</v>
      </c>
      <c r="H15" s="32" t="s">
        <v>48</v>
      </c>
      <c r="I15" s="32" t="s">
        <v>344</v>
      </c>
      <c r="J15" s="32" t="s">
        <v>345</v>
      </c>
      <c r="K15" s="112"/>
      <c r="L15" s="11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</row>
    <row r="16">
      <c r="A16" s="83"/>
      <c r="B16" s="82"/>
      <c r="C16" s="83"/>
      <c r="D16" s="83"/>
      <c r="E16" s="80">
        <f>SUM(E2:E15)</f>
        <v>555</v>
      </c>
      <c r="F16" s="80">
        <f>SUM(F2:F9)</f>
        <v>0</v>
      </c>
      <c r="G16" s="83"/>
      <c r="H16" s="83"/>
      <c r="I16" s="83"/>
      <c r="J16" s="83"/>
      <c r="K16" s="112"/>
      <c r="L16" s="123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>
      <c r="A17" s="83"/>
      <c r="B17" s="82"/>
      <c r="C17" s="83"/>
      <c r="D17" s="83"/>
      <c r="E17" s="83"/>
      <c r="F17" s="83"/>
      <c r="G17" s="83"/>
      <c r="H17" s="83"/>
      <c r="I17" s="83"/>
      <c r="J17" s="83"/>
      <c r="K17" s="123"/>
      <c r="L17" s="12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</row>
    <row r="18">
      <c r="A18" s="81" t="s">
        <v>88</v>
      </c>
      <c r="B18" s="82"/>
      <c r="C18" s="83"/>
      <c r="D18" s="83"/>
      <c r="E18" s="83"/>
      <c r="F18" s="83"/>
      <c r="G18" s="83"/>
      <c r="H18" s="83"/>
      <c r="I18" s="83"/>
      <c r="J18" s="83"/>
      <c r="K18" s="123"/>
      <c r="L18" s="123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</row>
    <row r="19">
      <c r="A19" s="84">
        <v>1.0</v>
      </c>
      <c r="B19" s="85">
        <v>43233.0</v>
      </c>
      <c r="C19" s="84" t="s">
        <v>312</v>
      </c>
      <c r="D19" s="84" t="s">
        <v>346</v>
      </c>
      <c r="E19" s="86">
        <v>2.0</v>
      </c>
      <c r="F19" s="84"/>
      <c r="G19" s="84" t="s">
        <v>347</v>
      </c>
      <c r="H19" s="84" t="s">
        <v>63</v>
      </c>
      <c r="I19" s="84" t="s">
        <v>348</v>
      </c>
      <c r="J19" s="84" t="s">
        <v>349</v>
      </c>
      <c r="K19" s="112"/>
      <c r="L19" s="112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>
      <c r="A20" s="84">
        <v>2.0</v>
      </c>
      <c r="B20" s="85">
        <v>43235.0</v>
      </c>
      <c r="C20" s="84" t="s">
        <v>312</v>
      </c>
      <c r="D20" s="84" t="s">
        <v>350</v>
      </c>
      <c r="E20" s="32">
        <v>2.0</v>
      </c>
      <c r="F20" s="32"/>
      <c r="G20" s="84" t="s">
        <v>351</v>
      </c>
      <c r="H20" s="84" t="s">
        <v>96</v>
      </c>
      <c r="I20" s="32" t="s">
        <v>352</v>
      </c>
      <c r="J20" s="32" t="s">
        <v>142</v>
      </c>
      <c r="K20" s="112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</row>
    <row r="21">
      <c r="A21" s="29">
        <v>3.0</v>
      </c>
      <c r="B21" s="114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15"/>
      <c r="L21" s="115"/>
      <c r="M21" s="116"/>
      <c r="N21" s="29"/>
      <c r="O21" s="29"/>
      <c r="P21" s="29"/>
      <c r="Q21" s="29"/>
      <c r="R21" s="29"/>
      <c r="S21" s="29"/>
      <c r="T21" s="118"/>
      <c r="U21" s="118"/>
      <c r="V21" s="22"/>
      <c r="W21" s="22"/>
      <c r="X21" s="22"/>
      <c r="Y21" s="22"/>
      <c r="Z21" s="22"/>
      <c r="AA21" s="22"/>
      <c r="AB21" s="119"/>
      <c r="AC21" s="119"/>
      <c r="AD21" s="29"/>
      <c r="AE21" s="29"/>
      <c r="AF21" s="29"/>
      <c r="AG21" s="29"/>
      <c r="AH21" s="29"/>
      <c r="AI21" s="29"/>
      <c r="AJ21" s="29"/>
      <c r="AK21" s="29"/>
      <c r="AL21" s="29"/>
      <c r="AM21" s="118"/>
      <c r="AN21" s="29"/>
      <c r="AO21" s="118"/>
      <c r="AP21" s="118"/>
      <c r="AQ21" s="118"/>
      <c r="AR21" s="119"/>
      <c r="AS21" s="119"/>
      <c r="AT21" s="29"/>
      <c r="AU21" s="119"/>
      <c r="AV21" s="29"/>
      <c r="AW21" s="22"/>
      <c r="AX21" s="29"/>
      <c r="AY21" s="29"/>
      <c r="AZ21" s="29"/>
      <c r="BA21" s="22"/>
      <c r="BB21" s="29"/>
      <c r="BC21" s="120"/>
      <c r="BD21" s="121"/>
      <c r="BE21" s="22"/>
      <c r="BF21" s="22"/>
      <c r="BG21" s="29"/>
      <c r="BH21" s="29"/>
    </row>
    <row r="22">
      <c r="A22" s="26">
        <v>4.0</v>
      </c>
      <c r="B22" s="79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26"/>
      <c r="L22" s="126"/>
    </row>
    <row r="23">
      <c r="A23" s="26">
        <v>5.0</v>
      </c>
      <c r="B23" s="79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26"/>
      <c r="L23" s="126"/>
    </row>
    <row r="24">
      <c r="E24" s="80">
        <f>SUM(E19:E23)</f>
        <v>7</v>
      </c>
      <c r="K24" s="126"/>
      <c r="L24" s="126"/>
    </row>
    <row r="25">
      <c r="A25" s="93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26"/>
      <c r="L25" s="126"/>
    </row>
    <row r="26">
      <c r="A26" s="29">
        <v>1.0</v>
      </c>
      <c r="B26" s="98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26"/>
      <c r="L26" s="126"/>
    </row>
    <row r="27">
      <c r="A27" s="29">
        <v>2.0</v>
      </c>
      <c r="B27" s="98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26"/>
      <c r="L27" s="126"/>
    </row>
    <row r="28">
      <c r="A28" s="29">
        <v>3.0</v>
      </c>
      <c r="B28" s="114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23"/>
      <c r="L28" s="123"/>
    </row>
    <row r="29">
      <c r="A29" s="29">
        <v>4.0</v>
      </c>
      <c r="B29" s="114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84" t="s">
        <v>317</v>
      </c>
      <c r="I29" s="29" t="s">
        <v>375</v>
      </c>
      <c r="J29" s="32" t="s">
        <v>376</v>
      </c>
      <c r="K29" s="123"/>
      <c r="L29" s="123"/>
    </row>
    <row r="30">
      <c r="A30" s="84">
        <v>5.0</v>
      </c>
      <c r="B30" s="85">
        <v>43219.0</v>
      </c>
      <c r="C30" s="84" t="s">
        <v>377</v>
      </c>
      <c r="D30" s="84" t="s">
        <v>378</v>
      </c>
      <c r="E30" s="86">
        <v>3.0</v>
      </c>
      <c r="F30" s="84"/>
      <c r="G30" s="29" t="s">
        <v>128</v>
      </c>
      <c r="H30" s="84" t="s">
        <v>317</v>
      </c>
      <c r="I30" s="84" t="s">
        <v>379</v>
      </c>
      <c r="J30" s="84" t="s">
        <v>380</v>
      </c>
      <c r="K30" s="71"/>
      <c r="L30" s="71"/>
      <c r="M30" s="104"/>
      <c r="N30" s="84"/>
      <c r="O30" s="84"/>
      <c r="P30" s="84"/>
      <c r="Q30" s="84"/>
      <c r="R30" s="84"/>
      <c r="S30" s="84"/>
      <c r="T30" s="107"/>
      <c r="U30" s="107"/>
      <c r="V30" s="86"/>
      <c r="W30" s="86"/>
      <c r="X30" s="86"/>
      <c r="Y30" s="86"/>
      <c r="Z30" s="86"/>
      <c r="AA30" s="86"/>
      <c r="AB30" s="106"/>
      <c r="AC30" s="106"/>
      <c r="AD30" s="107"/>
      <c r="AE30" s="84"/>
      <c r="AF30" s="84"/>
      <c r="AG30" s="84"/>
      <c r="AH30" s="84"/>
      <c r="AI30" s="84"/>
      <c r="AJ30" s="84"/>
      <c r="AK30" s="84"/>
      <c r="AL30" s="107"/>
      <c r="AM30" s="107"/>
      <c r="AN30" s="84"/>
      <c r="AO30" s="107"/>
      <c r="AP30" s="107"/>
      <c r="AQ30" s="107"/>
      <c r="AR30" s="106"/>
      <c r="AS30" s="106"/>
      <c r="AT30" s="84"/>
      <c r="AU30" s="106"/>
      <c r="AV30" s="84"/>
      <c r="AW30" s="86"/>
      <c r="AX30" s="84"/>
      <c r="AY30" s="84"/>
      <c r="AZ30" s="107"/>
      <c r="BA30" s="86"/>
      <c r="BB30" s="84"/>
      <c r="BC30" s="109"/>
      <c r="BD30" s="106"/>
      <c r="BE30" s="86"/>
      <c r="BF30" s="86"/>
      <c r="BG30" s="84"/>
      <c r="BH30" s="84"/>
    </row>
    <row r="31">
      <c r="A31" s="29">
        <v>6.0</v>
      </c>
      <c r="B31" s="114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84" t="s">
        <v>317</v>
      </c>
      <c r="I31" s="29" t="s">
        <v>383</v>
      </c>
      <c r="J31" s="32" t="s">
        <v>81</v>
      </c>
      <c r="K31" s="123"/>
      <c r="L31" s="123"/>
    </row>
    <row r="32">
      <c r="A32" s="29">
        <v>7.0</v>
      </c>
      <c r="B32" s="98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26"/>
      <c r="L32" s="126"/>
    </row>
    <row r="33">
      <c r="A33" s="29">
        <v>8.0</v>
      </c>
      <c r="B33" s="98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26"/>
      <c r="L33" s="126"/>
    </row>
    <row r="34">
      <c r="A34" s="26">
        <v>9.0</v>
      </c>
      <c r="B34" s="79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26"/>
      <c r="L34" s="126"/>
    </row>
    <row r="35">
      <c r="A35" s="26">
        <v>10.0</v>
      </c>
      <c r="B35" s="79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26"/>
      <c r="L35" s="126"/>
    </row>
    <row r="36">
      <c r="E36" s="80">
        <f>SUM(E26:E35)</f>
        <v>361</v>
      </c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  <row r="999">
      <c r="K999" s="126"/>
      <c r="L999" s="126"/>
    </row>
    <row r="1000">
      <c r="K1000" s="126"/>
      <c r="L1000" s="126"/>
    </row>
    <row r="1001">
      <c r="K1001" s="126"/>
      <c r="L1001" s="126"/>
    </row>
    <row r="1002">
      <c r="K1002" s="126"/>
      <c r="L1002" s="1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127"/>
      <c r="L1" s="127"/>
    </row>
    <row r="2">
      <c r="A2" s="29">
        <v>1.0</v>
      </c>
      <c r="B2" s="114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15"/>
      <c r="L2" s="115"/>
      <c r="M2" s="116"/>
      <c r="N2" s="117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1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18"/>
      <c r="AP2" s="118"/>
      <c r="AQ2" s="118"/>
      <c r="AR2" s="22"/>
      <c r="AS2" s="22"/>
      <c r="AT2" s="29"/>
      <c r="AU2" s="121"/>
      <c r="AV2" s="29"/>
      <c r="AW2" s="22"/>
      <c r="AX2" s="29"/>
      <c r="AY2" s="29"/>
      <c r="AZ2" s="29"/>
      <c r="BA2" s="22"/>
      <c r="BB2" s="29"/>
      <c r="BC2" s="120"/>
      <c r="BD2" s="121"/>
      <c r="BE2" s="22"/>
      <c r="BF2" s="22"/>
      <c r="BG2" s="29"/>
      <c r="BH2" s="29"/>
    </row>
    <row r="3">
      <c r="A3" s="29">
        <v>2.0</v>
      </c>
      <c r="B3" s="114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15"/>
      <c r="L3" s="115"/>
      <c r="M3" s="116"/>
      <c r="N3" s="29"/>
      <c r="O3" s="29"/>
      <c r="P3" s="29"/>
      <c r="Q3" s="29"/>
      <c r="R3" s="29"/>
      <c r="S3" s="29"/>
      <c r="T3" s="118"/>
      <c r="U3" s="118"/>
      <c r="V3" s="22"/>
      <c r="W3" s="22"/>
      <c r="X3" s="22"/>
      <c r="Y3" s="22"/>
      <c r="Z3" s="22"/>
      <c r="AA3" s="22"/>
      <c r="AB3" s="119"/>
      <c r="AC3" s="119"/>
      <c r="AD3" s="29"/>
      <c r="AE3" s="29"/>
      <c r="AF3" s="29"/>
      <c r="AG3" s="29"/>
      <c r="AH3" s="29"/>
      <c r="AI3" s="29"/>
      <c r="AJ3" s="29"/>
      <c r="AK3" s="29"/>
      <c r="AL3" s="29"/>
      <c r="AM3" s="118"/>
      <c r="AN3" s="29"/>
      <c r="AO3" s="118"/>
      <c r="AP3" s="118"/>
      <c r="AQ3" s="118"/>
      <c r="AR3" s="22"/>
      <c r="AS3" s="22"/>
      <c r="AT3" s="29"/>
      <c r="AU3" s="119"/>
      <c r="AV3" s="29"/>
      <c r="AW3" s="22"/>
      <c r="AX3" s="29"/>
      <c r="AY3" s="29"/>
      <c r="AZ3" s="29"/>
      <c r="BA3" s="22"/>
      <c r="BB3" s="29"/>
      <c r="BC3" s="120"/>
      <c r="BD3" s="121"/>
      <c r="BE3" s="22"/>
      <c r="BF3" s="22"/>
      <c r="BG3" s="29"/>
      <c r="BH3" s="29"/>
    </row>
    <row r="4">
      <c r="A4" s="128">
        <v>3.0</v>
      </c>
      <c r="B4" s="129">
        <v>42856.0</v>
      </c>
      <c r="C4" s="128" t="s">
        <v>312</v>
      </c>
      <c r="D4" s="128" t="s">
        <v>401</v>
      </c>
      <c r="E4" s="130">
        <v>1.0</v>
      </c>
      <c r="F4" s="128"/>
      <c r="G4" s="128" t="s">
        <v>300</v>
      </c>
      <c r="H4" s="128" t="s">
        <v>201</v>
      </c>
      <c r="I4" s="128" t="s">
        <v>402</v>
      </c>
      <c r="J4" s="128" t="s">
        <v>403</v>
      </c>
      <c r="K4" s="115"/>
      <c r="L4" s="115"/>
      <c r="M4" s="131"/>
      <c r="N4" s="117"/>
      <c r="O4" s="29"/>
      <c r="P4" s="29"/>
      <c r="Q4" s="29"/>
      <c r="R4" s="29"/>
      <c r="S4" s="29"/>
      <c r="T4" s="118"/>
      <c r="U4" s="118"/>
      <c r="V4" s="22"/>
      <c r="W4" s="22"/>
      <c r="X4" s="22"/>
      <c r="Y4" s="22"/>
      <c r="Z4" s="22"/>
      <c r="AA4" s="22"/>
      <c r="AB4" s="119"/>
      <c r="AC4" s="119"/>
      <c r="AD4" s="118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18"/>
      <c r="AP4" s="118"/>
      <c r="AQ4" s="118"/>
      <c r="AR4" s="119"/>
      <c r="AS4" s="119"/>
      <c r="AT4" s="29"/>
      <c r="AU4" s="119"/>
      <c r="AV4" s="29"/>
      <c r="AW4" s="22"/>
      <c r="AX4" s="29"/>
      <c r="AY4" s="29"/>
      <c r="AZ4" s="29"/>
      <c r="BA4" s="22"/>
      <c r="BB4" s="29"/>
      <c r="BC4" s="120"/>
      <c r="BD4" s="121"/>
      <c r="BE4" s="22"/>
      <c r="BF4" s="22"/>
      <c r="BG4" s="29"/>
      <c r="BH4" s="29"/>
    </row>
    <row r="5">
      <c r="A5" s="29">
        <v>4.0</v>
      </c>
      <c r="B5" s="114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15"/>
      <c r="L5" s="115"/>
      <c r="M5" s="131"/>
      <c r="N5" s="117"/>
      <c r="O5" s="29"/>
      <c r="P5" s="29"/>
      <c r="Q5" s="29"/>
      <c r="R5" s="29"/>
      <c r="S5" s="29"/>
      <c r="T5" s="118"/>
      <c r="U5" s="118"/>
      <c r="V5" s="22"/>
      <c r="W5" s="22"/>
      <c r="X5" s="22"/>
      <c r="Y5" s="22"/>
      <c r="Z5" s="22"/>
      <c r="AA5" s="22"/>
      <c r="AB5" s="119"/>
      <c r="AC5" s="119"/>
      <c r="AD5" s="11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18"/>
      <c r="AP5" s="118"/>
      <c r="AQ5" s="118"/>
      <c r="AR5" s="119"/>
      <c r="AS5" s="119"/>
      <c r="AT5" s="29"/>
      <c r="AU5" s="121"/>
      <c r="AV5" s="29"/>
      <c r="AW5" s="22"/>
      <c r="AX5" s="29"/>
      <c r="AY5" s="29"/>
      <c r="AZ5" s="29"/>
      <c r="BA5" s="22"/>
      <c r="BB5" s="29"/>
      <c r="BC5" s="120"/>
      <c r="BD5" s="119"/>
      <c r="BE5" s="22"/>
      <c r="BF5" s="22"/>
      <c r="BG5" s="29"/>
      <c r="BH5" s="29"/>
    </row>
    <row r="6">
      <c r="A6" s="29">
        <v>5.0</v>
      </c>
      <c r="B6" s="114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15"/>
      <c r="L6" s="115"/>
      <c r="M6" s="132"/>
      <c r="N6" s="117"/>
      <c r="O6" s="29"/>
      <c r="P6" s="29"/>
      <c r="Q6" s="29"/>
      <c r="R6" s="29"/>
      <c r="S6" s="29"/>
      <c r="T6" s="118"/>
      <c r="U6" s="118"/>
      <c r="V6" s="22"/>
      <c r="W6" s="22"/>
      <c r="X6" s="22"/>
      <c r="Y6" s="22"/>
      <c r="Z6" s="22"/>
      <c r="AA6" s="22"/>
      <c r="AB6" s="119"/>
      <c r="AC6" s="119"/>
      <c r="AD6" s="118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18"/>
      <c r="AP6" s="118"/>
      <c r="AQ6" s="118"/>
      <c r="AR6" s="119"/>
      <c r="AS6" s="119"/>
      <c r="AT6" s="29"/>
      <c r="AU6" s="119"/>
      <c r="AV6" s="118"/>
      <c r="AW6" s="22"/>
      <c r="AX6" s="29"/>
      <c r="AY6" s="29"/>
      <c r="AZ6" s="29"/>
      <c r="BA6" s="22"/>
      <c r="BB6" s="29"/>
      <c r="BC6" s="120"/>
      <c r="BD6" s="121"/>
      <c r="BE6" s="22"/>
      <c r="BF6" s="22"/>
      <c r="BG6" s="29"/>
      <c r="BH6" s="29"/>
    </row>
    <row r="7">
      <c r="A7" s="29">
        <v>6.0</v>
      </c>
      <c r="B7" s="114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15"/>
      <c r="L7" s="115"/>
      <c r="M7" s="116"/>
      <c r="N7" s="29"/>
      <c r="O7" s="29"/>
      <c r="P7" s="29"/>
      <c r="Q7" s="29"/>
      <c r="R7" s="29"/>
      <c r="S7" s="29"/>
      <c r="T7" s="118"/>
      <c r="U7" s="118"/>
      <c r="V7" s="22"/>
      <c r="W7" s="22"/>
      <c r="X7" s="22"/>
      <c r="Y7" s="22"/>
      <c r="Z7" s="22"/>
      <c r="AA7" s="22"/>
      <c r="AB7" s="119"/>
      <c r="AC7" s="119"/>
      <c r="AD7" s="29"/>
      <c r="AE7" s="29"/>
      <c r="AF7" s="29"/>
      <c r="AG7" s="29"/>
      <c r="AH7" s="29"/>
      <c r="AI7" s="29"/>
      <c r="AJ7" s="29"/>
      <c r="AK7" s="29"/>
      <c r="AL7" s="29"/>
      <c r="AM7" s="118"/>
      <c r="AN7" s="29"/>
      <c r="AO7" s="118"/>
      <c r="AP7" s="118"/>
      <c r="AQ7" s="118"/>
      <c r="AR7" s="119"/>
      <c r="AS7" s="119"/>
      <c r="AT7" s="29"/>
      <c r="AU7" s="119"/>
      <c r="AV7" s="118"/>
      <c r="AW7" s="22"/>
      <c r="AX7" s="29"/>
      <c r="AY7" s="29"/>
      <c r="AZ7" s="29"/>
      <c r="BA7" s="22"/>
      <c r="BB7" s="29"/>
      <c r="BC7" s="120"/>
      <c r="BD7" s="119"/>
      <c r="BE7" s="22"/>
      <c r="BF7" s="22"/>
      <c r="BG7" s="29"/>
      <c r="BH7" s="29"/>
    </row>
    <row r="8">
      <c r="A8" s="128">
        <v>7.0</v>
      </c>
      <c r="B8" s="129">
        <v>43054.0</v>
      </c>
      <c r="C8" s="128" t="s">
        <v>407</v>
      </c>
      <c r="D8" s="128" t="s">
        <v>413</v>
      </c>
      <c r="E8" s="130">
        <v>6.0</v>
      </c>
      <c r="F8" s="128"/>
      <c r="G8" s="128" t="s">
        <v>300</v>
      </c>
      <c r="H8" s="128" t="s">
        <v>63</v>
      </c>
      <c r="I8" s="128" t="s">
        <v>414</v>
      </c>
      <c r="J8" s="128" t="s">
        <v>65</v>
      </c>
      <c r="K8" s="115"/>
      <c r="L8" s="115"/>
      <c r="M8" s="116"/>
      <c r="N8" s="117"/>
      <c r="O8" s="29"/>
      <c r="P8" s="29"/>
      <c r="Q8" s="29"/>
      <c r="R8" s="29"/>
      <c r="S8" s="29"/>
      <c r="T8" s="118"/>
      <c r="U8" s="118"/>
      <c r="V8" s="22"/>
      <c r="W8" s="22"/>
      <c r="X8" s="22"/>
      <c r="Y8" s="22"/>
      <c r="Z8" s="22"/>
      <c r="AA8" s="22"/>
      <c r="AB8" s="119"/>
      <c r="AC8" s="11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18"/>
      <c r="AP8" s="118"/>
      <c r="AQ8" s="118"/>
      <c r="AR8" s="22"/>
      <c r="AS8" s="22"/>
      <c r="AT8" s="29"/>
      <c r="AU8" s="119"/>
      <c r="AV8" s="29"/>
      <c r="AW8" s="22"/>
      <c r="AX8" s="29"/>
      <c r="AY8" s="29"/>
      <c r="AZ8" s="29"/>
      <c r="BA8" s="22"/>
      <c r="BB8" s="29"/>
      <c r="BC8" s="120"/>
      <c r="BD8" s="121"/>
      <c r="BE8" s="22"/>
      <c r="BF8" s="22"/>
      <c r="BG8" s="29"/>
      <c r="BH8" s="29"/>
    </row>
    <row r="9">
      <c r="A9" s="128">
        <v>8.0</v>
      </c>
      <c r="B9" s="129">
        <v>43054.0</v>
      </c>
      <c r="C9" s="128" t="s">
        <v>312</v>
      </c>
      <c r="D9" s="128" t="s">
        <v>415</v>
      </c>
      <c r="E9" s="130">
        <v>11.0</v>
      </c>
      <c r="F9" s="128"/>
      <c r="G9" s="128" t="s">
        <v>47</v>
      </c>
      <c r="H9" s="128" t="s">
        <v>201</v>
      </c>
      <c r="I9" s="128" t="s">
        <v>416</v>
      </c>
      <c r="J9" s="128" t="s">
        <v>248</v>
      </c>
      <c r="K9" s="115"/>
      <c r="L9" s="115"/>
      <c r="M9" s="116"/>
      <c r="N9" s="29"/>
      <c r="O9" s="29"/>
      <c r="P9" s="29"/>
      <c r="Q9" s="29"/>
      <c r="R9" s="29"/>
      <c r="S9" s="29"/>
      <c r="T9" s="118"/>
      <c r="U9" s="118"/>
      <c r="V9" s="22"/>
      <c r="W9" s="22"/>
      <c r="X9" s="22"/>
      <c r="Y9" s="22"/>
      <c r="Z9" s="22"/>
      <c r="AA9" s="22"/>
      <c r="AB9" s="119"/>
      <c r="AC9" s="119"/>
      <c r="AD9" s="118"/>
      <c r="AE9" s="29"/>
      <c r="AF9" s="29"/>
      <c r="AG9" s="29"/>
      <c r="AH9" s="29"/>
      <c r="AI9" s="29"/>
      <c r="AJ9" s="29"/>
      <c r="AK9" s="29"/>
      <c r="AL9" s="118"/>
      <c r="AM9" s="118"/>
      <c r="AN9" s="29"/>
      <c r="AO9" s="118"/>
      <c r="AP9" s="118"/>
      <c r="AQ9" s="118"/>
      <c r="AR9" s="119"/>
      <c r="AS9" s="119"/>
      <c r="AT9" s="29"/>
      <c r="AU9" s="119"/>
      <c r="AV9" s="29"/>
      <c r="AW9" s="22"/>
      <c r="AX9" s="29"/>
      <c r="AY9" s="29"/>
      <c r="AZ9" s="118"/>
      <c r="BA9" s="22"/>
      <c r="BB9" s="29"/>
      <c r="BC9" s="120"/>
      <c r="BD9" s="119"/>
      <c r="BE9" s="22"/>
      <c r="BF9" s="22"/>
      <c r="BG9" s="29"/>
      <c r="BH9" s="29"/>
    </row>
    <row r="10">
      <c r="A10" s="128">
        <v>9.0</v>
      </c>
      <c r="B10" s="129">
        <v>43082.0</v>
      </c>
      <c r="C10" s="128" t="s">
        <v>417</v>
      </c>
      <c r="D10" s="128" t="s">
        <v>418</v>
      </c>
      <c r="E10" s="130">
        <v>1.0</v>
      </c>
      <c r="F10" s="128"/>
      <c r="G10" s="128" t="s">
        <v>300</v>
      </c>
      <c r="H10" s="128" t="s">
        <v>317</v>
      </c>
      <c r="I10" s="128" t="s">
        <v>419</v>
      </c>
      <c r="J10" s="128" t="s">
        <v>238</v>
      </c>
      <c r="K10" s="123"/>
      <c r="L10" s="123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</row>
    <row r="11">
      <c r="A11" s="72">
        <v>10.0</v>
      </c>
      <c r="B11" s="122">
        <v>43100.0</v>
      </c>
      <c r="C11" s="128" t="s">
        <v>312</v>
      </c>
      <c r="D11" s="72" t="s">
        <v>420</v>
      </c>
      <c r="E11" s="95">
        <v>12.0</v>
      </c>
      <c r="F11" s="100"/>
      <c r="G11" s="128" t="s">
        <v>328</v>
      </c>
      <c r="H11" s="128" t="s">
        <v>317</v>
      </c>
      <c r="I11" s="72" t="s">
        <v>421</v>
      </c>
      <c r="J11" s="72" t="s">
        <v>422</v>
      </c>
      <c r="K11" s="123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83"/>
      <c r="B12" s="82"/>
      <c r="C12" s="83"/>
      <c r="D12" s="83"/>
      <c r="E12" s="80">
        <f>SUM(E2:E11)</f>
        <v>44</v>
      </c>
      <c r="F12" s="80">
        <f>SUM(F2:F10)</f>
        <v>35</v>
      </c>
      <c r="G12" s="83"/>
      <c r="H12" s="83"/>
      <c r="I12" s="83"/>
      <c r="J12" s="83"/>
      <c r="K12" s="123"/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83"/>
      <c r="B13" s="82"/>
      <c r="C13" s="83"/>
      <c r="D13" s="83"/>
      <c r="E13" s="83"/>
      <c r="F13" s="83"/>
      <c r="G13" s="83"/>
      <c r="H13" s="83"/>
      <c r="I13" s="83"/>
      <c r="J13" s="83"/>
      <c r="K13" s="123"/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83"/>
      <c r="B14" s="82"/>
      <c r="C14" s="83"/>
      <c r="D14" s="83"/>
      <c r="E14" s="83"/>
      <c r="F14" s="83"/>
      <c r="G14" s="83"/>
      <c r="H14" s="83"/>
      <c r="I14" s="83"/>
      <c r="J14" s="83"/>
      <c r="K14" s="123"/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81" t="s">
        <v>88</v>
      </c>
      <c r="B15" s="82"/>
      <c r="C15" s="83"/>
      <c r="D15" s="83"/>
      <c r="E15" s="83"/>
      <c r="F15" s="83"/>
      <c r="G15" s="83"/>
      <c r="H15" s="83"/>
      <c r="I15" s="83"/>
      <c r="J15" s="83"/>
      <c r="K15" s="123"/>
      <c r="L15" s="12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>
      <c r="A16" s="29">
        <v>1.0</v>
      </c>
      <c r="B16" s="114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15"/>
      <c r="L16" s="115"/>
      <c r="M16" s="116"/>
      <c r="N16" s="117"/>
      <c r="O16" s="29"/>
      <c r="P16" s="29"/>
      <c r="Q16" s="29"/>
      <c r="R16" s="29"/>
      <c r="S16" s="29"/>
      <c r="T16" s="118"/>
      <c r="U16" s="118"/>
      <c r="V16" s="22"/>
      <c r="W16" s="22"/>
      <c r="X16" s="22"/>
      <c r="Y16" s="22"/>
      <c r="Z16" s="22"/>
      <c r="AA16" s="22"/>
      <c r="AB16" s="119"/>
      <c r="AC16" s="119"/>
      <c r="AD16" s="118"/>
      <c r="AE16" s="29"/>
      <c r="AF16" s="29"/>
      <c r="AG16" s="29"/>
      <c r="AH16" s="29"/>
      <c r="AI16" s="29"/>
      <c r="AJ16" s="29"/>
      <c r="AK16" s="29"/>
      <c r="AL16" s="29"/>
      <c r="AM16" s="118"/>
      <c r="AN16" s="29"/>
      <c r="AO16" s="118"/>
      <c r="AP16" s="118"/>
      <c r="AQ16" s="118"/>
      <c r="AR16" s="119"/>
      <c r="AS16" s="119"/>
      <c r="AT16" s="29"/>
      <c r="AU16" s="119"/>
      <c r="AV16" s="118"/>
      <c r="AW16" s="22"/>
      <c r="AX16" s="29"/>
      <c r="AY16" s="29"/>
      <c r="AZ16" s="29"/>
      <c r="BA16" s="22"/>
      <c r="BB16" s="29"/>
      <c r="BC16" s="120"/>
      <c r="BD16" s="121"/>
      <c r="BE16" s="22"/>
      <c r="BF16" s="22"/>
      <c r="BG16" s="29"/>
      <c r="BH16" s="29"/>
    </row>
    <row r="17">
      <c r="A17" s="29">
        <v>2.0</v>
      </c>
      <c r="B17" s="114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15"/>
      <c r="L17" s="115"/>
      <c r="M17" s="133"/>
      <c r="N17" s="29"/>
      <c r="O17" s="29"/>
      <c r="P17" s="29"/>
      <c r="Q17" s="29"/>
      <c r="R17" s="29"/>
      <c r="S17" s="29"/>
      <c r="T17" s="118"/>
      <c r="U17" s="118"/>
      <c r="V17" s="22"/>
      <c r="W17" s="22"/>
      <c r="X17" s="22"/>
      <c r="Y17" s="22"/>
      <c r="Z17" s="22"/>
      <c r="AA17" s="22"/>
      <c r="AB17" s="119"/>
      <c r="AC17" s="119"/>
      <c r="AD17" s="29"/>
      <c r="AE17" s="29"/>
      <c r="AF17" s="29"/>
      <c r="AG17" s="29"/>
      <c r="AH17" s="29"/>
      <c r="AI17" s="29"/>
      <c r="AJ17" s="29"/>
      <c r="AK17" s="29"/>
      <c r="AL17" s="29"/>
      <c r="AM17" s="118"/>
      <c r="AN17" s="29"/>
      <c r="AO17" s="118"/>
      <c r="AP17" s="118"/>
      <c r="AQ17" s="118"/>
      <c r="AR17" s="119"/>
      <c r="AS17" s="119"/>
      <c r="AT17" s="29"/>
      <c r="AU17" s="119"/>
      <c r="AV17" s="118"/>
      <c r="AW17" s="22"/>
      <c r="AX17" s="29"/>
      <c r="AY17" s="29"/>
      <c r="AZ17" s="29"/>
      <c r="BA17" s="22"/>
      <c r="BB17" s="29"/>
      <c r="BC17" s="120"/>
      <c r="BD17" s="121"/>
      <c r="BE17" s="22"/>
      <c r="BF17" s="22"/>
      <c r="BG17" s="29"/>
      <c r="BH17" s="118"/>
    </row>
    <row r="18">
      <c r="A18" s="29">
        <v>3.0</v>
      </c>
      <c r="B18" s="114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15"/>
      <c r="L18" s="115"/>
      <c r="M18" s="116"/>
      <c r="N18" s="29"/>
      <c r="O18" s="29"/>
      <c r="P18" s="29"/>
      <c r="Q18" s="29"/>
      <c r="R18" s="29"/>
      <c r="S18" s="29"/>
      <c r="T18" s="118"/>
      <c r="U18" s="118"/>
      <c r="V18" s="22"/>
      <c r="W18" s="22"/>
      <c r="X18" s="22"/>
      <c r="Y18" s="22"/>
      <c r="Z18" s="22"/>
      <c r="AA18" s="22"/>
      <c r="AB18" s="119"/>
      <c r="AC18" s="119"/>
      <c r="AD18" s="29"/>
      <c r="AE18" s="29"/>
      <c r="AF18" s="29"/>
      <c r="AG18" s="29"/>
      <c r="AH18" s="29"/>
      <c r="AI18" s="29"/>
      <c r="AJ18" s="29"/>
      <c r="AK18" s="29"/>
      <c r="AL18" s="29"/>
      <c r="AM18" s="118"/>
      <c r="AN18" s="29"/>
      <c r="AO18" s="118"/>
      <c r="AP18" s="118"/>
      <c r="AQ18" s="118"/>
      <c r="AR18" s="119"/>
      <c r="AS18" s="119"/>
      <c r="AT18" s="29"/>
      <c r="AU18" s="119"/>
      <c r="AV18" s="29"/>
      <c r="AW18" s="22"/>
      <c r="AX18" s="29"/>
      <c r="AY18" s="29"/>
      <c r="AZ18" s="29"/>
      <c r="BA18" s="22"/>
      <c r="BB18" s="29"/>
      <c r="BC18" s="120"/>
      <c r="BD18" s="121"/>
      <c r="BE18" s="22"/>
      <c r="BF18" s="22"/>
      <c r="BG18" s="29"/>
      <c r="BH18" s="29"/>
    </row>
    <row r="19">
      <c r="A19" s="29">
        <v>4.0</v>
      </c>
      <c r="B19" s="114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15"/>
      <c r="L19" s="115"/>
      <c r="M19" s="116"/>
      <c r="N19" s="117"/>
      <c r="O19" s="29"/>
      <c r="P19" s="29"/>
      <c r="Q19" s="29"/>
      <c r="R19" s="29"/>
      <c r="S19" s="29"/>
      <c r="T19" s="118"/>
      <c r="U19" s="118"/>
      <c r="V19" s="22"/>
      <c r="W19" s="22"/>
      <c r="X19" s="22"/>
      <c r="Y19" s="22"/>
      <c r="Z19" s="22"/>
      <c r="AA19" s="22"/>
      <c r="AB19" s="119"/>
      <c r="AC19" s="119"/>
      <c r="AD19" s="118"/>
      <c r="AE19" s="29"/>
      <c r="AF19" s="29"/>
      <c r="AG19" s="29"/>
      <c r="AH19" s="29"/>
      <c r="AI19" s="29"/>
      <c r="AJ19" s="29"/>
      <c r="AK19" s="118"/>
      <c r="AL19" s="118"/>
      <c r="AM19" s="118"/>
      <c r="AN19" s="29"/>
      <c r="AO19" s="118"/>
      <c r="AP19" s="118"/>
      <c r="AQ19" s="118"/>
      <c r="AR19" s="119"/>
      <c r="AS19" s="119"/>
      <c r="AT19" s="29"/>
      <c r="AU19" s="119"/>
      <c r="AV19" s="118"/>
      <c r="AW19" s="22"/>
      <c r="AX19" s="29"/>
      <c r="AY19" s="29"/>
      <c r="AZ19" s="29"/>
      <c r="BA19" s="22"/>
      <c r="BB19" s="29"/>
      <c r="BC19" s="120"/>
      <c r="BD19" s="121"/>
      <c r="BE19" s="22"/>
      <c r="BF19" s="22"/>
      <c r="BG19" s="29"/>
      <c r="BH19" s="29"/>
    </row>
    <row r="20">
      <c r="E20" s="134">
        <f>SUM(E16:E19)</f>
        <v>15</v>
      </c>
      <c r="K20" s="126"/>
      <c r="L20" s="126"/>
    </row>
    <row r="21">
      <c r="A21" s="93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26"/>
      <c r="L21" s="126"/>
    </row>
    <row r="22">
      <c r="A22" s="26">
        <v>1.0</v>
      </c>
      <c r="B22" s="79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26"/>
      <c r="L22" s="126"/>
    </row>
    <row r="23">
      <c r="A23" s="26">
        <v>2.0</v>
      </c>
      <c r="B23" s="79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26"/>
      <c r="L23" s="126"/>
    </row>
    <row r="24">
      <c r="A24" s="26">
        <v>3.0</v>
      </c>
      <c r="B24" s="79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26"/>
      <c r="L24" s="126"/>
    </row>
    <row r="25">
      <c r="A25" s="32">
        <v>4.0</v>
      </c>
      <c r="B25" s="124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23"/>
      <c r="L25" s="123"/>
    </row>
    <row r="26">
      <c r="A26" s="32">
        <v>5.0</v>
      </c>
      <c r="B26" s="124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23"/>
      <c r="L26" s="123"/>
    </row>
    <row r="27">
      <c r="A27" s="32">
        <v>6.0</v>
      </c>
      <c r="B27" s="124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23"/>
      <c r="L27" s="123"/>
    </row>
    <row r="28">
      <c r="A28" s="26">
        <v>7.0</v>
      </c>
      <c r="B28" s="79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26"/>
      <c r="L28" s="126"/>
    </row>
    <row r="29">
      <c r="A29" s="26">
        <v>8.0</v>
      </c>
      <c r="B29" s="79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26"/>
      <c r="L29" s="126"/>
    </row>
    <row r="30">
      <c r="A30" s="26">
        <v>9.0</v>
      </c>
      <c r="B30" s="79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26"/>
      <c r="L30" s="126"/>
    </row>
    <row r="31">
      <c r="A31" s="26">
        <v>10.0</v>
      </c>
      <c r="B31" s="79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26"/>
      <c r="L31" s="126"/>
    </row>
    <row r="32">
      <c r="E32" s="134">
        <f>SUM(E22:E31)</f>
        <v>171</v>
      </c>
      <c r="K32" s="126"/>
      <c r="L32" s="126"/>
    </row>
    <row r="33">
      <c r="K33" s="126"/>
      <c r="L33" s="126"/>
    </row>
    <row r="34">
      <c r="K34" s="126"/>
      <c r="L34" s="126"/>
    </row>
    <row r="35">
      <c r="K35" s="126"/>
      <c r="L35" s="126"/>
    </row>
    <row r="36"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63"/>
      <c r="B1" s="135">
        <v>2021.0</v>
      </c>
      <c r="C1" s="135">
        <v>2020.0</v>
      </c>
      <c r="D1" s="135">
        <v>2019.0</v>
      </c>
      <c r="E1" s="135">
        <v>2018.0</v>
      </c>
      <c r="F1" s="135">
        <v>2017.0</v>
      </c>
    </row>
    <row r="2">
      <c r="A2" s="63" t="s">
        <v>466</v>
      </c>
      <c r="B2" s="63">
        <v>11.0</v>
      </c>
      <c r="C2" s="63">
        <v>8.0</v>
      </c>
      <c r="D2" s="63">
        <v>20.0</v>
      </c>
      <c r="E2" s="63">
        <v>14.0</v>
      </c>
      <c r="F2" s="63">
        <v>10.0</v>
      </c>
    </row>
    <row r="3">
      <c r="A3" s="63" t="s">
        <v>467</v>
      </c>
      <c r="B3" s="63">
        <v>123.0</v>
      </c>
      <c r="C3" s="63">
        <v>315.0</v>
      </c>
      <c r="D3" s="63">
        <v>285.0</v>
      </c>
      <c r="E3" s="63">
        <v>555.0</v>
      </c>
      <c r="F3" s="63">
        <v>44.0</v>
      </c>
      <c r="H3" s="136"/>
    </row>
    <row r="4">
      <c r="H4" s="30"/>
    </row>
    <row r="5">
      <c r="H5" s="30"/>
    </row>
    <row r="6">
      <c r="A6" s="62" t="s">
        <v>468</v>
      </c>
      <c r="H6" s="30"/>
      <c r="I6" s="136"/>
    </row>
    <row r="7">
      <c r="A7" s="63" t="s">
        <v>201</v>
      </c>
      <c r="B7" s="63">
        <v>3.0</v>
      </c>
      <c r="C7" s="63">
        <v>2.0</v>
      </c>
      <c r="D7" s="63">
        <v>10.0</v>
      </c>
      <c r="E7" s="63">
        <v>9.0</v>
      </c>
      <c r="F7" s="63">
        <v>3.0</v>
      </c>
      <c r="H7" s="30"/>
      <c r="I7" s="30"/>
    </row>
    <row r="8">
      <c r="A8" s="63" t="s">
        <v>63</v>
      </c>
      <c r="B8" s="63">
        <v>4.0</v>
      </c>
      <c r="C8" s="63">
        <v>3.0</v>
      </c>
      <c r="D8" s="63">
        <v>3.0</v>
      </c>
      <c r="E8" s="63">
        <v>2.0</v>
      </c>
      <c r="F8" s="63">
        <v>3.0</v>
      </c>
      <c r="H8" s="30"/>
      <c r="I8" s="30"/>
    </row>
    <row r="9">
      <c r="A9" s="63" t="s">
        <v>317</v>
      </c>
      <c r="B9" s="63">
        <v>3.0</v>
      </c>
      <c r="C9" s="63">
        <v>1.0</v>
      </c>
      <c r="D9" s="63">
        <v>0.0</v>
      </c>
      <c r="E9" s="63">
        <v>1.0</v>
      </c>
      <c r="F9" s="63">
        <v>2.0</v>
      </c>
      <c r="H9" s="30"/>
      <c r="I9" s="30"/>
    </row>
    <row r="10">
      <c r="A10" s="63" t="s">
        <v>74</v>
      </c>
      <c r="B10" s="63">
        <v>1.0</v>
      </c>
      <c r="C10" s="63">
        <v>2.0</v>
      </c>
      <c r="D10" s="63">
        <v>4.0</v>
      </c>
      <c r="E10" s="63">
        <v>2.0</v>
      </c>
      <c r="F10" s="63">
        <v>2.0</v>
      </c>
      <c r="H10" s="78"/>
      <c r="I10" s="30"/>
    </row>
    <row r="11">
      <c r="A11" s="63" t="s">
        <v>140</v>
      </c>
      <c r="B11" s="63">
        <v>0.0</v>
      </c>
      <c r="C11" s="63">
        <v>0.0</v>
      </c>
      <c r="D11" s="63">
        <v>3.0</v>
      </c>
      <c r="E11" s="63">
        <v>0.0</v>
      </c>
      <c r="F11" s="63">
        <v>0.0</v>
      </c>
      <c r="H11" s="30"/>
      <c r="I11" s="30"/>
    </row>
    <row r="12">
      <c r="B12" s="134">
        <f t="shared" ref="B12:F12" si="1">SUM(B7:B11)</f>
        <v>11</v>
      </c>
      <c r="C12" s="134">
        <f t="shared" si="1"/>
        <v>8</v>
      </c>
      <c r="D12" s="134">
        <f t="shared" si="1"/>
        <v>20</v>
      </c>
      <c r="E12" s="134">
        <f t="shared" si="1"/>
        <v>14</v>
      </c>
      <c r="F12" s="134">
        <f t="shared" si="1"/>
        <v>10</v>
      </c>
      <c r="H12" s="26"/>
      <c r="I12" s="30"/>
    </row>
    <row r="13">
      <c r="H13" s="26"/>
      <c r="I13" s="30"/>
    </row>
    <row r="14">
      <c r="A14" s="62" t="s">
        <v>469</v>
      </c>
      <c r="I14" s="30"/>
    </row>
    <row r="15">
      <c r="A15" s="63" t="s">
        <v>58</v>
      </c>
      <c r="B15" s="63">
        <v>7.0</v>
      </c>
      <c r="C15" s="63">
        <v>4.0</v>
      </c>
      <c r="D15" s="63">
        <v>6.0</v>
      </c>
      <c r="E15" s="63">
        <v>3.0</v>
      </c>
      <c r="F15" s="63">
        <v>5.0</v>
      </c>
      <c r="I15" s="26"/>
    </row>
    <row r="16">
      <c r="A16" s="63" t="s">
        <v>47</v>
      </c>
      <c r="B16" s="63">
        <v>4.0</v>
      </c>
      <c r="C16" s="63">
        <v>4.0</v>
      </c>
      <c r="D16" s="63">
        <v>14.0</v>
      </c>
      <c r="E16" s="63">
        <v>11.0</v>
      </c>
      <c r="F16" s="63">
        <v>5.0</v>
      </c>
      <c r="I16" s="26"/>
    </row>
    <row r="17">
      <c r="A17" s="63" t="s">
        <v>470</v>
      </c>
      <c r="B17" s="62">
        <v>11.0</v>
      </c>
      <c r="C17" s="62">
        <v>8.0</v>
      </c>
      <c r="D17" s="134">
        <f t="shared" ref="D17:F17" si="2">SUM(D15:D16)</f>
        <v>20</v>
      </c>
      <c r="E17" s="134">
        <f t="shared" si="2"/>
        <v>14</v>
      </c>
      <c r="F17" s="134">
        <f t="shared" si="2"/>
        <v>10</v>
      </c>
    </row>
    <row r="18">
      <c r="A18" s="63"/>
      <c r="B18" s="63"/>
      <c r="C18" s="63"/>
      <c r="D18" s="63"/>
      <c r="E18" s="63"/>
      <c r="F18" s="63"/>
    </row>
    <row r="20">
      <c r="A20" s="62" t="s">
        <v>471</v>
      </c>
    </row>
    <row r="21">
      <c r="A21" s="63" t="s">
        <v>472</v>
      </c>
      <c r="B21" s="63">
        <v>3.0</v>
      </c>
      <c r="C21" s="63">
        <v>3.0</v>
      </c>
      <c r="D21" s="63">
        <v>2.0</v>
      </c>
      <c r="E21" s="63">
        <v>4.0</v>
      </c>
      <c r="F21" s="63">
        <v>3.0</v>
      </c>
    </row>
    <row r="22">
      <c r="A22" s="63" t="s">
        <v>473</v>
      </c>
      <c r="B22" s="63">
        <v>4.0</v>
      </c>
      <c r="C22" s="63">
        <v>3.0</v>
      </c>
      <c r="D22" s="63">
        <v>3.0</v>
      </c>
      <c r="E22" s="63">
        <v>4.0</v>
      </c>
      <c r="F22" s="63">
        <v>2.0</v>
      </c>
    </row>
    <row r="23">
      <c r="A23" s="63" t="s">
        <v>474</v>
      </c>
      <c r="B23" s="63">
        <v>0.0</v>
      </c>
      <c r="C23" s="63">
        <v>0.0</v>
      </c>
      <c r="D23" s="63">
        <v>1.0</v>
      </c>
      <c r="E23" s="63">
        <v>1.0</v>
      </c>
      <c r="F23" s="63">
        <v>0.0</v>
      </c>
    </row>
    <row r="24">
      <c r="A24" s="63" t="s">
        <v>475</v>
      </c>
      <c r="B24" s="63">
        <v>2.0</v>
      </c>
      <c r="C24" s="63">
        <v>1.0</v>
      </c>
      <c r="D24" s="63">
        <v>11.0</v>
      </c>
      <c r="E24" s="63">
        <v>1.0</v>
      </c>
      <c r="F24" s="63">
        <v>3.0</v>
      </c>
    </row>
    <row r="25">
      <c r="A25" s="63" t="s">
        <v>476</v>
      </c>
      <c r="B25" s="63">
        <v>0.0</v>
      </c>
      <c r="C25" s="63">
        <v>0.0</v>
      </c>
      <c r="D25" s="63">
        <v>0.0</v>
      </c>
      <c r="E25" s="63">
        <v>0.0</v>
      </c>
      <c r="F25" s="63">
        <v>0.0</v>
      </c>
    </row>
    <row r="26">
      <c r="A26" s="63" t="s">
        <v>477</v>
      </c>
      <c r="B26" s="63">
        <v>0.0</v>
      </c>
      <c r="C26" s="63">
        <v>0.0</v>
      </c>
      <c r="D26" s="63">
        <v>0.0</v>
      </c>
      <c r="E26" s="63">
        <v>1.0</v>
      </c>
      <c r="F26" s="63">
        <v>1.0</v>
      </c>
      <c r="G26" s="63"/>
    </row>
    <row r="27">
      <c r="A27" s="63" t="s">
        <v>478</v>
      </c>
      <c r="B27" s="63">
        <v>0.0</v>
      </c>
      <c r="C27" s="63">
        <v>0.0</v>
      </c>
      <c r="D27" s="63">
        <v>0.0</v>
      </c>
      <c r="E27" s="63">
        <v>1.0</v>
      </c>
      <c r="F27" s="63">
        <v>0.0</v>
      </c>
    </row>
    <row r="28">
      <c r="A28" s="63" t="s">
        <v>479</v>
      </c>
      <c r="B28" s="63">
        <v>2.0</v>
      </c>
      <c r="C28" s="63">
        <v>1.0</v>
      </c>
      <c r="D28" s="63">
        <v>3.0</v>
      </c>
      <c r="E28" s="63">
        <v>2.0</v>
      </c>
      <c r="F28" s="63">
        <v>1.0</v>
      </c>
    </row>
    <row r="29">
      <c r="B29" s="134">
        <f t="shared" ref="B29:F29" si="3">SUM(B21:B28)</f>
        <v>11</v>
      </c>
      <c r="C29" s="134">
        <f t="shared" si="3"/>
        <v>8</v>
      </c>
      <c r="D29" s="134">
        <f t="shared" si="3"/>
        <v>20</v>
      </c>
      <c r="E29" s="134">
        <f t="shared" si="3"/>
        <v>14</v>
      </c>
      <c r="F29" s="134">
        <f t="shared" si="3"/>
        <v>10</v>
      </c>
    </row>
  </sheetData>
  <drawing r:id="rId1"/>
</worksheet>
</file>