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/Desktop/"/>
    </mc:Choice>
  </mc:AlternateContent>
  <xr:revisionPtr revIDLastSave="0" documentId="13_ncr:1_{7204B0EB-817D-5D42-B886-2D1B8CBA3FCA}" xr6:coauthVersionLast="47" xr6:coauthVersionMax="47" xr10:uidLastSave="{00000000-0000-0000-0000-000000000000}"/>
  <bookViews>
    <workbookView xWindow="0" yWindow="0" windowWidth="17000" windowHeight="18000" xr2:uid="{57AF1B89-AF1D-A144-A383-72FF0C4C08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 s="1"/>
  <c r="H34" i="1"/>
  <c r="H33" i="1"/>
  <c r="H32" i="1"/>
  <c r="H31" i="1"/>
  <c r="H30" i="1"/>
  <c r="H21" i="1"/>
  <c r="H20" i="1"/>
  <c r="H19" i="1"/>
  <c r="H18" i="1"/>
  <c r="H17" i="1"/>
  <c r="H5" i="1"/>
  <c r="H6" i="1"/>
  <c r="H7" i="1"/>
  <c r="H8" i="1"/>
  <c r="H4" i="1"/>
  <c r="I35" i="1"/>
  <c r="I36" i="1" s="1"/>
  <c r="I22" i="1"/>
  <c r="I23" i="1" s="1"/>
  <c r="I9" i="1"/>
  <c r="I10" i="1" s="1"/>
  <c r="G35" i="1"/>
  <c r="G36" i="1" s="1"/>
  <c r="G22" i="1"/>
  <c r="G23" i="1" s="1"/>
  <c r="G9" i="1"/>
  <c r="G10" i="1" s="1"/>
  <c r="F35" i="1"/>
  <c r="F36" i="1" s="1"/>
  <c r="E35" i="1"/>
  <c r="E36" i="1" s="1"/>
  <c r="F22" i="1"/>
  <c r="F23" i="1" s="1"/>
  <c r="E22" i="1"/>
  <c r="E23" i="1" s="1"/>
  <c r="F9" i="1"/>
  <c r="F10" i="1" s="1"/>
  <c r="E9" i="1"/>
  <c r="E10" i="1" s="1"/>
  <c r="D35" i="1"/>
  <c r="D36" i="1" s="1"/>
  <c r="D22" i="1"/>
  <c r="D23" i="1" s="1"/>
  <c r="D9" i="1"/>
  <c r="D10" i="1" s="1"/>
  <c r="C35" i="1"/>
  <c r="C36" i="1" s="1"/>
  <c r="C22" i="1"/>
  <c r="C23" i="1" s="1"/>
  <c r="C9" i="1"/>
  <c r="C10" i="1" s="1"/>
  <c r="B35" i="1"/>
  <c r="B36" i="1" s="1"/>
  <c r="B22" i="1"/>
  <c r="B23" i="1" s="1"/>
  <c r="B9" i="1"/>
  <c r="B10" i="1" s="1"/>
  <c r="H22" i="1" l="1"/>
  <c r="H23" i="1" s="1"/>
  <c r="H35" i="1"/>
  <c r="H36" i="1" s="1"/>
  <c r="H9" i="1"/>
  <c r="H10" i="1" s="1"/>
</calcChain>
</file>

<file path=xl/sharedStrings.xml><?xml version="1.0" encoding="utf-8"?>
<sst xmlns="http://schemas.openxmlformats.org/spreadsheetml/2006/main" count="154" uniqueCount="67">
  <si>
    <t>SGL Stack</t>
  </si>
  <si>
    <t>SGL Queue</t>
  </si>
  <si>
    <t>MS Queue</t>
  </si>
  <si>
    <t>Trieber Stack</t>
  </si>
  <si>
    <t>No Elimination</t>
  </si>
  <si>
    <t>With Elimination</t>
  </si>
  <si>
    <t>With Flat Combining</t>
  </si>
  <si>
    <t>Normal</t>
  </si>
  <si>
    <t>Iterations</t>
  </si>
  <si>
    <t>0.0185968196 Sec</t>
  </si>
  <si>
    <t>Threads = 5 Iterations = 10000</t>
  </si>
  <si>
    <t>Threads = 10 Iterations = 10000</t>
  </si>
  <si>
    <t>0.1368703496 Sec</t>
  </si>
  <si>
    <t>Threads = 25 Iterations = 10000</t>
  </si>
  <si>
    <t>3.980052037 Sec</t>
  </si>
  <si>
    <t>0.0057665212 Sec</t>
  </si>
  <si>
    <t>0.0151061198 Sec</t>
  </si>
  <si>
    <t>0.1415278832 Sec</t>
  </si>
  <si>
    <t>1.24679627 Sec</t>
  </si>
  <si>
    <t>14.600372236 Sec</t>
  </si>
  <si>
    <t>Flat Combining</t>
  </si>
  <si>
    <t>Total</t>
  </si>
  <si>
    <t>Average(ns)</t>
  </si>
  <si>
    <t>Average(sec)</t>
  </si>
  <si>
    <t xml:space="preserve">L1 Cache Hit Rate </t>
  </si>
  <si>
    <t>5 Threads</t>
  </si>
  <si>
    <t>10 Threads</t>
  </si>
  <si>
    <t>25 Threads</t>
  </si>
  <si>
    <t>No Optamisation</t>
  </si>
  <si>
    <t>Optamisation</t>
  </si>
  <si>
    <t>Elimination</t>
  </si>
  <si>
    <t>M&amp;S Queue</t>
  </si>
  <si>
    <t>Treiber Stack</t>
  </si>
  <si>
    <t>0.017694731 Sec</t>
  </si>
  <si>
    <t>0.093225771 Sec</t>
  </si>
  <si>
    <t>3.476409983 Sec</t>
  </si>
  <si>
    <t>3.219155742 Sec</t>
  </si>
  <si>
    <t>3.119155742 Sec</t>
  </si>
  <si>
    <t>0.159725476 Sec</t>
  </si>
  <si>
    <t>1.120918432 Sec</t>
  </si>
  <si>
    <t>7.690526311 Sec</t>
  </si>
  <si>
    <t>6.845606825 Sec</t>
  </si>
  <si>
    <t>6.745606825 Sec</t>
  </si>
  <si>
    <t>No Elimiation</t>
  </si>
  <si>
    <t>1.206877505 Sec</t>
  </si>
  <si>
    <t>12.33963708 Sec</t>
  </si>
  <si>
    <t>23.64653251 Sec</t>
  </si>
  <si>
    <t>21.09029176 Sec</t>
  </si>
  <si>
    <t>20.99029176 Sec</t>
  </si>
  <si>
    <t>Data Structure</t>
  </si>
  <si>
    <t>Branch Pred Hit Rate (%)</t>
  </si>
  <si>
    <t>Page Fault Count (#)</t>
  </si>
  <si>
    <t>Locks Performance Using Counter BenchMark</t>
  </si>
  <si>
    <t>TAS</t>
  </si>
  <si>
    <t>FIFO</t>
  </si>
  <si>
    <t>LIFO</t>
  </si>
  <si>
    <t>Time Consumed</t>
  </si>
  <si>
    <t xml:space="preserve">Page Fault Count (#)			
			</t>
  </si>
  <si>
    <t>Thread = 10 Iterations = 100000</t>
  </si>
  <si>
    <t>Thread = 5 Iterations = 100000</t>
  </si>
  <si>
    <t>0.288614 Sec</t>
  </si>
  <si>
    <t>0.597675 Sec</t>
  </si>
  <si>
    <t>0.120026 Sec</t>
  </si>
  <si>
    <t>1.01425 Sec</t>
  </si>
  <si>
    <t>1.67415 Sec</t>
  </si>
  <si>
    <t>1.203167 Sec</t>
  </si>
  <si>
    <t>Branch Prediction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</si>
</sst>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D492-6148-D34D-A116-F94F839E70AF}">
  <dimension ref="A1:I89"/>
  <sheetViews>
    <sheetView tabSelected="1" topLeftCell="A56" workbookViewId="0">
      <selection activeCell="A78" sqref="A78"/>
    </sheetView>
  </sheetViews>
  <sheetFormatPr baseColWidth="10" defaultColWidth="12.1640625" defaultRowHeight="16" x14ac:dyDescent="0.2"/>
  <cols>
    <col min="1" max="1" width="20" style="1" bestFit="1" customWidth="1"/>
    <col min="2" max="3" width="16" style="1" bestFit="1" customWidth="1"/>
    <col min="4" max="4" width="18.1640625" style="1" bestFit="1" customWidth="1"/>
    <col min="5" max="5" width="15" style="1" bestFit="1" customWidth="1"/>
    <col min="6" max="7" width="18.1640625" style="1" bestFit="1" customWidth="1"/>
    <col min="8" max="9" width="15" style="1" bestFit="1" customWidth="1"/>
    <col min="10" max="16384" width="12.1640625" style="1"/>
  </cols>
  <sheetData>
    <row r="1" spans="1:9" x14ac:dyDescent="0.2">
      <c r="A1" s="22" t="s">
        <v>10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A2" s="13" t="s">
        <v>8</v>
      </c>
      <c r="B2" s="29" t="s">
        <v>0</v>
      </c>
      <c r="C2" s="29"/>
      <c r="D2" s="29"/>
      <c r="E2" s="29" t="s">
        <v>1</v>
      </c>
      <c r="F2" s="29"/>
      <c r="G2" s="31" t="s">
        <v>2</v>
      </c>
      <c r="H2" s="32"/>
      <c r="I2" s="3" t="s">
        <v>3</v>
      </c>
    </row>
    <row r="3" spans="1:9" x14ac:dyDescent="0.2">
      <c r="A3" s="15"/>
      <c r="B3" s="4" t="s">
        <v>7</v>
      </c>
      <c r="C3" s="4" t="s">
        <v>5</v>
      </c>
      <c r="D3" s="4" t="s">
        <v>6</v>
      </c>
      <c r="E3" s="4" t="s">
        <v>7</v>
      </c>
      <c r="F3" s="4" t="s">
        <v>6</v>
      </c>
      <c r="G3" s="4" t="s">
        <v>6</v>
      </c>
      <c r="H3" s="4" t="s">
        <v>4</v>
      </c>
      <c r="I3" s="4" t="s">
        <v>5</v>
      </c>
    </row>
    <row r="4" spans="1:9" x14ac:dyDescent="0.2">
      <c r="A4" s="2">
        <v>1</v>
      </c>
      <c r="B4" s="2">
        <v>18010863</v>
      </c>
      <c r="C4" s="2">
        <v>5655853</v>
      </c>
      <c r="D4" s="2">
        <v>175264417</v>
      </c>
      <c r="E4" s="2">
        <v>18222572</v>
      </c>
      <c r="F4" s="2">
        <v>62534316</v>
      </c>
      <c r="G4" s="2">
        <v>3497680857</v>
      </c>
      <c r="H4" s="2">
        <f xml:space="preserve"> I4 +100000000</f>
        <v>3228721981</v>
      </c>
      <c r="I4" s="2">
        <v>3128721981</v>
      </c>
    </row>
    <row r="5" spans="1:9" x14ac:dyDescent="0.2">
      <c r="A5" s="2">
        <v>2</v>
      </c>
      <c r="B5" s="2">
        <v>18261785</v>
      </c>
      <c r="C5" s="2">
        <v>6070977</v>
      </c>
      <c r="D5" s="2">
        <v>176633887</v>
      </c>
      <c r="E5" s="2">
        <v>17920125</v>
      </c>
      <c r="F5" s="2">
        <v>70206744</v>
      </c>
      <c r="G5" s="2">
        <v>3436053088</v>
      </c>
      <c r="H5" s="2">
        <f t="shared" ref="H5:H8" si="0" xml:space="preserve"> I5 +100000000</f>
        <v>3250827280</v>
      </c>
      <c r="I5" s="2">
        <v>3150827280</v>
      </c>
    </row>
    <row r="6" spans="1:9" x14ac:dyDescent="0.2">
      <c r="A6" s="2">
        <v>3</v>
      </c>
      <c r="B6" s="2">
        <v>18849993</v>
      </c>
      <c r="C6" s="2">
        <v>5433491</v>
      </c>
      <c r="D6" s="2">
        <v>135008318</v>
      </c>
      <c r="E6" s="2">
        <v>16241497</v>
      </c>
      <c r="F6" s="2">
        <v>102902381</v>
      </c>
      <c r="G6" s="2">
        <v>3427330467</v>
      </c>
      <c r="H6" s="2">
        <f t="shared" si="0"/>
        <v>3160215122</v>
      </c>
      <c r="I6" s="2">
        <v>3060215122</v>
      </c>
    </row>
    <row r="7" spans="1:9" x14ac:dyDescent="0.2">
      <c r="A7" s="2">
        <v>4</v>
      </c>
      <c r="B7" s="2">
        <v>18524522</v>
      </c>
      <c r="C7" s="2">
        <v>5728644</v>
      </c>
      <c r="D7" s="2">
        <v>140618930</v>
      </c>
      <c r="E7" s="2">
        <v>19172589</v>
      </c>
      <c r="F7" s="2">
        <v>109007745</v>
      </c>
      <c r="G7" s="2">
        <v>3515860880</v>
      </c>
      <c r="H7" s="2">
        <f t="shared" si="0"/>
        <v>3208905324</v>
      </c>
      <c r="I7" s="2">
        <v>3108905324</v>
      </c>
    </row>
    <row r="8" spans="1:9" x14ac:dyDescent="0.2">
      <c r="A8" s="2">
        <v>5</v>
      </c>
      <c r="B8" s="2">
        <v>19336935</v>
      </c>
      <c r="C8" s="2">
        <v>5943641</v>
      </c>
      <c r="D8" s="2">
        <v>80113864</v>
      </c>
      <c r="E8" s="2">
        <v>16916874</v>
      </c>
      <c r="F8" s="2">
        <v>121477671</v>
      </c>
      <c r="G8" s="2">
        <v>3505124625</v>
      </c>
      <c r="H8" s="2">
        <f t="shared" si="0"/>
        <v>3247109002</v>
      </c>
      <c r="I8" s="2">
        <v>3147109002</v>
      </c>
    </row>
    <row r="9" spans="1:9" x14ac:dyDescent="0.2">
      <c r="A9" s="2" t="s">
        <v>21</v>
      </c>
      <c r="B9" s="2">
        <f t="shared" ref="B9:I9" si="1" xml:space="preserve"> B4+B5+B6+B7+B8</f>
        <v>92984098</v>
      </c>
      <c r="C9" s="2">
        <f t="shared" si="1"/>
        <v>28832606</v>
      </c>
      <c r="D9" s="2">
        <f t="shared" si="1"/>
        <v>707639416</v>
      </c>
      <c r="E9" s="2">
        <f t="shared" si="1"/>
        <v>88473657</v>
      </c>
      <c r="F9" s="2">
        <f t="shared" si="1"/>
        <v>466128857</v>
      </c>
      <c r="G9" s="2">
        <f t="shared" si="1"/>
        <v>17382049917</v>
      </c>
      <c r="H9" s="2">
        <f t="shared" si="1"/>
        <v>16095778709</v>
      </c>
      <c r="I9" s="2">
        <f t="shared" si="1"/>
        <v>15595778709</v>
      </c>
    </row>
    <row r="10" spans="1:9" x14ac:dyDescent="0.2">
      <c r="A10" s="2" t="s">
        <v>22</v>
      </c>
      <c r="B10" s="2">
        <f xml:space="preserve"> B9 / 5</f>
        <v>18596819.600000001</v>
      </c>
      <c r="C10" s="2">
        <f>C9/5</f>
        <v>5766521.2000000002</v>
      </c>
      <c r="D10" s="2">
        <f xml:space="preserve"> D9 / 5</f>
        <v>141527883.19999999</v>
      </c>
      <c r="E10" s="2">
        <f xml:space="preserve"> E9 / 5</f>
        <v>17694731.399999999</v>
      </c>
      <c r="F10" s="2">
        <f xml:space="preserve"> F9 / 5</f>
        <v>93225771.400000006</v>
      </c>
      <c r="G10" s="2">
        <f xml:space="preserve"> G9/5</f>
        <v>3476409983.4000001</v>
      </c>
      <c r="H10" s="2">
        <f xml:space="preserve"> H9/5</f>
        <v>3219155741.8000002</v>
      </c>
      <c r="I10" s="2">
        <f xml:space="preserve"> I9/5</f>
        <v>3119155741.8000002</v>
      </c>
    </row>
    <row r="11" spans="1:9" x14ac:dyDescent="0.2">
      <c r="A11" s="2" t="s">
        <v>23</v>
      </c>
      <c r="B11" s="1" t="s">
        <v>9</v>
      </c>
      <c r="C11" s="2" t="s">
        <v>15</v>
      </c>
      <c r="D11" s="2" t="s">
        <v>17</v>
      </c>
      <c r="E11" s="2" t="s">
        <v>33</v>
      </c>
      <c r="F11" s="2" t="s">
        <v>34</v>
      </c>
      <c r="G11" s="2" t="s">
        <v>35</v>
      </c>
      <c r="H11" s="2" t="s">
        <v>36</v>
      </c>
      <c r="I11" s="2" t="s">
        <v>37</v>
      </c>
    </row>
    <row r="12" spans="1:9" x14ac:dyDescent="0.2">
      <c r="A12" s="5"/>
      <c r="C12" s="5"/>
      <c r="D12" s="5"/>
      <c r="E12" s="5"/>
      <c r="F12" s="5"/>
      <c r="G12" s="5"/>
      <c r="H12" s="5"/>
      <c r="I12" s="5"/>
    </row>
    <row r="14" spans="1:9" x14ac:dyDescent="0.2">
      <c r="A14" s="22" t="s">
        <v>11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">
      <c r="A15" s="13" t="s">
        <v>8</v>
      </c>
      <c r="B15" s="29" t="s">
        <v>0</v>
      </c>
      <c r="C15" s="29"/>
      <c r="D15" s="29"/>
      <c r="E15" s="29" t="s">
        <v>1</v>
      </c>
      <c r="F15" s="29"/>
      <c r="G15" s="31" t="s">
        <v>2</v>
      </c>
      <c r="H15" s="32"/>
      <c r="I15" s="3" t="s">
        <v>3</v>
      </c>
    </row>
    <row r="16" spans="1:9" x14ac:dyDescent="0.2">
      <c r="A16" s="15"/>
      <c r="B16" s="4" t="s">
        <v>7</v>
      </c>
      <c r="C16" s="4" t="s">
        <v>5</v>
      </c>
      <c r="D16" s="4" t="s">
        <v>6</v>
      </c>
      <c r="E16" s="4" t="s">
        <v>7</v>
      </c>
      <c r="F16" s="4" t="s">
        <v>20</v>
      </c>
      <c r="G16" s="4" t="s">
        <v>20</v>
      </c>
      <c r="H16" s="4" t="s">
        <v>4</v>
      </c>
      <c r="I16" s="4" t="s">
        <v>5</v>
      </c>
    </row>
    <row r="17" spans="1:9" x14ac:dyDescent="0.2">
      <c r="A17" s="2">
        <v>1</v>
      </c>
      <c r="B17" s="2">
        <v>42179485</v>
      </c>
      <c r="C17" s="2">
        <v>15969306</v>
      </c>
      <c r="D17" s="2">
        <v>1203602105</v>
      </c>
      <c r="E17" s="2">
        <v>136400002</v>
      </c>
      <c r="F17" s="2">
        <v>731427379</v>
      </c>
      <c r="G17" s="2">
        <v>7544294223</v>
      </c>
      <c r="H17" s="2">
        <f xml:space="preserve"> I17 +100000000</f>
        <v>6985276581</v>
      </c>
      <c r="I17" s="2">
        <v>6885276581</v>
      </c>
    </row>
    <row r="18" spans="1:9" x14ac:dyDescent="0.2">
      <c r="A18" s="2">
        <v>2</v>
      </c>
      <c r="B18" s="2">
        <v>134440841</v>
      </c>
      <c r="C18" s="2">
        <v>15146498</v>
      </c>
      <c r="D18" s="2">
        <v>1347172954</v>
      </c>
      <c r="E18" s="2">
        <v>208795953</v>
      </c>
      <c r="F18" s="2">
        <v>1354425964</v>
      </c>
      <c r="G18" s="2">
        <v>7765414489</v>
      </c>
      <c r="H18" s="2">
        <f t="shared" ref="H18:H21" si="2" xml:space="preserve"> I18 +100000000</f>
        <v>6711223593</v>
      </c>
      <c r="I18" s="2">
        <v>6611223593</v>
      </c>
    </row>
    <row r="19" spans="1:9" x14ac:dyDescent="0.2">
      <c r="A19" s="2">
        <v>3</v>
      </c>
      <c r="B19" s="2">
        <v>203035358</v>
      </c>
      <c r="C19" s="2">
        <v>14073813</v>
      </c>
      <c r="D19" s="2">
        <v>1171762592</v>
      </c>
      <c r="E19" s="2">
        <v>110578412</v>
      </c>
      <c r="F19" s="2">
        <v>1748182884</v>
      </c>
      <c r="G19" s="2">
        <v>7729689030</v>
      </c>
      <c r="H19" s="2">
        <f t="shared" si="2"/>
        <v>6792899509</v>
      </c>
      <c r="I19" s="2">
        <v>6692899509</v>
      </c>
    </row>
    <row r="20" spans="1:9" x14ac:dyDescent="0.2">
      <c r="A20" s="2">
        <v>4</v>
      </c>
      <c r="B20" s="2">
        <v>178533056</v>
      </c>
      <c r="C20" s="2">
        <v>16146683</v>
      </c>
      <c r="D20" s="2">
        <v>1210428773</v>
      </c>
      <c r="E20" s="2">
        <v>166947811</v>
      </c>
      <c r="F20" s="2">
        <v>593275986</v>
      </c>
      <c r="G20" s="2">
        <v>7552768682</v>
      </c>
      <c r="H20" s="2">
        <f t="shared" si="2"/>
        <v>6968921740</v>
      </c>
      <c r="I20" s="2">
        <v>6868921740</v>
      </c>
    </row>
    <row r="21" spans="1:9" x14ac:dyDescent="0.2">
      <c r="A21" s="2">
        <v>5</v>
      </c>
      <c r="B21" s="2">
        <v>126163008</v>
      </c>
      <c r="C21" s="2">
        <v>14194299</v>
      </c>
      <c r="D21" s="2">
        <v>1301014928</v>
      </c>
      <c r="E21" s="2">
        <v>175905204</v>
      </c>
      <c r="F21" s="2">
        <v>1177279948</v>
      </c>
      <c r="G21" s="2">
        <v>7860465129</v>
      </c>
      <c r="H21" s="2">
        <f t="shared" si="2"/>
        <v>6769712700</v>
      </c>
      <c r="I21" s="2">
        <v>6669712700</v>
      </c>
    </row>
    <row r="22" spans="1:9" x14ac:dyDescent="0.2">
      <c r="A22" s="2" t="s">
        <v>21</v>
      </c>
      <c r="B22" s="2">
        <f t="shared" ref="B22:I22" si="3" xml:space="preserve"> B17+B18+B19+B20+B21</f>
        <v>684351748</v>
      </c>
      <c r="C22" s="2">
        <f t="shared" si="3"/>
        <v>75530599</v>
      </c>
      <c r="D22" s="2">
        <f t="shared" si="3"/>
        <v>6233981352</v>
      </c>
      <c r="E22" s="2">
        <f t="shared" si="3"/>
        <v>798627382</v>
      </c>
      <c r="F22" s="2">
        <f t="shared" si="3"/>
        <v>5604592161</v>
      </c>
      <c r="G22" s="2">
        <f t="shared" si="3"/>
        <v>38452631553</v>
      </c>
      <c r="H22" s="2">
        <f t="shared" si="3"/>
        <v>34228034123</v>
      </c>
      <c r="I22" s="2">
        <f t="shared" si="3"/>
        <v>33728034123</v>
      </c>
    </row>
    <row r="23" spans="1:9" x14ac:dyDescent="0.2">
      <c r="A23" s="2" t="s">
        <v>22</v>
      </c>
      <c r="B23" s="2">
        <f xml:space="preserve"> B22 / 5</f>
        <v>136870349.59999999</v>
      </c>
      <c r="C23" s="2">
        <f>C22/5</f>
        <v>15106119.800000001</v>
      </c>
      <c r="D23" s="2">
        <f xml:space="preserve"> D22 / 5</f>
        <v>1246796270.4000001</v>
      </c>
      <c r="E23" s="2">
        <f xml:space="preserve"> E22 / 5</f>
        <v>159725476.40000001</v>
      </c>
      <c r="F23" s="2">
        <f xml:space="preserve"> F22 / 5</f>
        <v>1120918432.2</v>
      </c>
      <c r="G23" s="2">
        <f xml:space="preserve"> G22/5</f>
        <v>7690526310.6000004</v>
      </c>
      <c r="H23" s="2">
        <f xml:space="preserve"> H22/5</f>
        <v>6845606824.6000004</v>
      </c>
      <c r="I23" s="2">
        <f xml:space="preserve"> I22/5</f>
        <v>6745606824.6000004</v>
      </c>
    </row>
    <row r="24" spans="1:9" x14ac:dyDescent="0.2">
      <c r="A24" s="2" t="s">
        <v>23</v>
      </c>
      <c r="B24" s="2" t="s">
        <v>12</v>
      </c>
      <c r="C24" s="2" t="s">
        <v>16</v>
      </c>
      <c r="D24" s="2" t="s">
        <v>18</v>
      </c>
      <c r="E24" s="2" t="s">
        <v>38</v>
      </c>
      <c r="F24" s="2" t="s">
        <v>39</v>
      </c>
      <c r="G24" s="2" t="s">
        <v>40</v>
      </c>
      <c r="H24" s="2" t="s">
        <v>41</v>
      </c>
      <c r="I24" s="2" t="s">
        <v>42</v>
      </c>
    </row>
    <row r="25" spans="1:9" x14ac:dyDescent="0.2">
      <c r="A25" s="5"/>
      <c r="B25" s="5"/>
      <c r="C25" s="5"/>
      <c r="D25" s="5"/>
    </row>
    <row r="27" spans="1:9" x14ac:dyDescent="0.2">
      <c r="A27" s="22" t="s">
        <v>13</v>
      </c>
      <c r="B27" s="22"/>
      <c r="C27" s="22"/>
      <c r="D27" s="22"/>
      <c r="E27" s="22"/>
      <c r="F27" s="22"/>
      <c r="G27" s="22"/>
      <c r="H27" s="22"/>
      <c r="I27" s="22"/>
    </row>
    <row r="28" spans="1:9" x14ac:dyDescent="0.2">
      <c r="A28" s="13" t="s">
        <v>8</v>
      </c>
      <c r="B28" s="29" t="s">
        <v>0</v>
      </c>
      <c r="C28" s="29"/>
      <c r="D28" s="29"/>
      <c r="E28" s="29" t="s">
        <v>1</v>
      </c>
      <c r="F28" s="29"/>
      <c r="G28" s="9" t="s">
        <v>2</v>
      </c>
      <c r="H28" s="31" t="s">
        <v>3</v>
      </c>
      <c r="I28" s="32"/>
    </row>
    <row r="29" spans="1:9" x14ac:dyDescent="0.2">
      <c r="A29" s="15"/>
      <c r="B29" s="4" t="s">
        <v>7</v>
      </c>
      <c r="C29" s="4" t="s">
        <v>5</v>
      </c>
      <c r="D29" s="4" t="s">
        <v>6</v>
      </c>
      <c r="E29" s="4" t="s">
        <v>7</v>
      </c>
      <c r="F29" s="4" t="s">
        <v>20</v>
      </c>
      <c r="G29" s="4" t="s">
        <v>20</v>
      </c>
      <c r="H29" s="4" t="s">
        <v>4</v>
      </c>
      <c r="I29" s="4" t="s">
        <v>5</v>
      </c>
    </row>
    <row r="30" spans="1:9" x14ac:dyDescent="0.2">
      <c r="A30" s="2">
        <v>1</v>
      </c>
      <c r="B30" s="2">
        <v>723070477</v>
      </c>
      <c r="C30" s="2">
        <v>371833673</v>
      </c>
      <c r="D30" s="2">
        <v>12081516179</v>
      </c>
      <c r="E30" s="2">
        <v>1324197723</v>
      </c>
      <c r="F30" s="2">
        <v>14447087846</v>
      </c>
      <c r="G30" s="2">
        <v>23905510558</v>
      </c>
      <c r="H30" s="2">
        <f xml:space="preserve"> I30 +100000000</f>
        <v>21110680980</v>
      </c>
      <c r="I30" s="2">
        <v>21010680980</v>
      </c>
    </row>
    <row r="31" spans="1:9" x14ac:dyDescent="0.2">
      <c r="A31" s="2">
        <v>2</v>
      </c>
      <c r="B31" s="2">
        <v>662500540</v>
      </c>
      <c r="C31" s="2">
        <v>510881851</v>
      </c>
      <c r="D31" s="2">
        <v>11633912166</v>
      </c>
      <c r="E31" s="2">
        <v>899976504</v>
      </c>
      <c r="F31" s="2">
        <v>13356778218</v>
      </c>
      <c r="G31" s="2">
        <v>23761048795</v>
      </c>
      <c r="H31" s="2">
        <f t="shared" ref="H31:H34" si="4" xml:space="preserve"> I31 +100000000</f>
        <v>20964691312</v>
      </c>
      <c r="I31" s="2">
        <v>20864691312</v>
      </c>
    </row>
    <row r="32" spans="1:9" x14ac:dyDescent="0.2">
      <c r="A32" s="2">
        <v>3</v>
      </c>
      <c r="B32" s="2">
        <v>698838661</v>
      </c>
      <c r="C32" s="2">
        <v>340958683</v>
      </c>
      <c r="D32" s="2">
        <v>22400143832</v>
      </c>
      <c r="E32" s="2">
        <v>1950018283</v>
      </c>
      <c r="F32" s="2">
        <v>12730946594</v>
      </c>
      <c r="G32" s="2">
        <v>23645995611</v>
      </c>
      <c r="H32" s="2">
        <f t="shared" si="4"/>
        <v>21304883805</v>
      </c>
      <c r="I32" s="2">
        <v>21204883805</v>
      </c>
    </row>
    <row r="33" spans="1:9" x14ac:dyDescent="0.2">
      <c r="A33" s="2">
        <v>4</v>
      </c>
      <c r="B33" s="2">
        <v>838608996</v>
      </c>
      <c r="C33" s="2">
        <v>336093310</v>
      </c>
      <c r="D33" s="2">
        <v>17168157635</v>
      </c>
      <c r="E33" s="2">
        <v>900360648</v>
      </c>
      <c r="F33" s="2">
        <v>8716577859</v>
      </c>
      <c r="G33" s="2">
        <v>23457520839</v>
      </c>
      <c r="H33" s="2">
        <f t="shared" si="4"/>
        <v>20975328186</v>
      </c>
      <c r="I33" s="2">
        <v>20875328186</v>
      </c>
    </row>
    <row r="34" spans="1:9" x14ac:dyDescent="0.2">
      <c r="A34" s="2">
        <v>5</v>
      </c>
      <c r="B34" s="2">
        <v>1057033363</v>
      </c>
      <c r="C34" s="2">
        <v>304708386</v>
      </c>
      <c r="D34" s="2">
        <v>9718131368</v>
      </c>
      <c r="E34" s="2">
        <v>959834369</v>
      </c>
      <c r="F34" s="2">
        <v>12446794906</v>
      </c>
      <c r="G34" s="2">
        <v>23462586769</v>
      </c>
      <c r="H34" s="2">
        <f t="shared" si="4"/>
        <v>21095874499</v>
      </c>
      <c r="I34" s="2">
        <v>20995874499</v>
      </c>
    </row>
    <row r="35" spans="1:9" x14ac:dyDescent="0.2">
      <c r="A35" s="2" t="s">
        <v>21</v>
      </c>
      <c r="B35" s="2">
        <f t="shared" ref="B35:I35" si="5" xml:space="preserve"> B30+B31+B32+B33+B34</f>
        <v>3980052037</v>
      </c>
      <c r="C35" s="2">
        <f t="shared" si="5"/>
        <v>1864475903</v>
      </c>
      <c r="D35" s="2">
        <f t="shared" si="5"/>
        <v>73001861180</v>
      </c>
      <c r="E35" s="2">
        <f t="shared" si="5"/>
        <v>6034387527</v>
      </c>
      <c r="F35" s="2">
        <f t="shared" si="5"/>
        <v>61698185423</v>
      </c>
      <c r="G35" s="2">
        <f t="shared" si="5"/>
        <v>118232662572</v>
      </c>
      <c r="H35" s="2">
        <f t="shared" si="5"/>
        <v>105451458782</v>
      </c>
      <c r="I35" s="2">
        <f t="shared" si="5"/>
        <v>104951458782</v>
      </c>
    </row>
    <row r="36" spans="1:9" x14ac:dyDescent="0.2">
      <c r="A36" s="2" t="s">
        <v>22</v>
      </c>
      <c r="B36" s="2">
        <f xml:space="preserve"> B35 / 5</f>
        <v>796010407.39999998</v>
      </c>
      <c r="C36" s="2">
        <f>C35/5</f>
        <v>372895180.60000002</v>
      </c>
      <c r="D36" s="2">
        <f xml:space="preserve"> D35 / 5</f>
        <v>14600372236</v>
      </c>
      <c r="E36" s="2">
        <f xml:space="preserve"> E35 / 5</f>
        <v>1206877505.4000001</v>
      </c>
      <c r="F36" s="2">
        <f xml:space="preserve"> F35 / 5</f>
        <v>12339637084.6</v>
      </c>
      <c r="G36" s="2">
        <f xml:space="preserve"> G35/5</f>
        <v>23646532514.400002</v>
      </c>
      <c r="H36" s="2">
        <f xml:space="preserve"> H35/5</f>
        <v>21090291756.400002</v>
      </c>
      <c r="I36" s="2">
        <f xml:space="preserve"> I35/5</f>
        <v>20990291756.400002</v>
      </c>
    </row>
    <row r="37" spans="1:9" x14ac:dyDescent="0.2">
      <c r="A37" s="2" t="s">
        <v>23</v>
      </c>
      <c r="B37" s="2" t="s">
        <v>14</v>
      </c>
      <c r="C37" s="2">
        <v>0.37289518059999999</v>
      </c>
      <c r="D37" s="2" t="s">
        <v>19</v>
      </c>
      <c r="E37" s="2" t="s">
        <v>44</v>
      </c>
      <c r="F37" s="2" t="s">
        <v>45</v>
      </c>
      <c r="G37" s="2" t="s">
        <v>46</v>
      </c>
      <c r="H37" s="2" t="s">
        <v>47</v>
      </c>
      <c r="I37" s="2" t="s">
        <v>48</v>
      </c>
    </row>
    <row r="39" spans="1:9" x14ac:dyDescent="0.2">
      <c r="A39" s="13" t="s">
        <v>49</v>
      </c>
      <c r="B39" s="23" t="s">
        <v>24</v>
      </c>
      <c r="C39" s="24"/>
      <c r="D39" s="24"/>
      <c r="E39" s="25"/>
    </row>
    <row r="40" spans="1:9" x14ac:dyDescent="0.2">
      <c r="A40" s="14"/>
      <c r="B40" s="26"/>
      <c r="C40" s="27"/>
      <c r="D40" s="27"/>
      <c r="E40" s="28"/>
    </row>
    <row r="41" spans="1:9" x14ac:dyDescent="0.2">
      <c r="A41" s="15"/>
      <c r="B41" s="4" t="s">
        <v>29</v>
      </c>
      <c r="C41" s="4" t="s">
        <v>25</v>
      </c>
      <c r="D41" s="4" t="s">
        <v>26</v>
      </c>
      <c r="E41" s="4" t="s">
        <v>27</v>
      </c>
    </row>
    <row r="42" spans="1:9" x14ac:dyDescent="0.2">
      <c r="A42" s="30" t="s">
        <v>0</v>
      </c>
      <c r="B42" s="2" t="s">
        <v>28</v>
      </c>
      <c r="C42" s="2">
        <v>89.9</v>
      </c>
      <c r="D42" s="2">
        <v>89.91</v>
      </c>
      <c r="E42" s="2">
        <v>89.9</v>
      </c>
    </row>
    <row r="43" spans="1:9" x14ac:dyDescent="0.2">
      <c r="A43" s="30"/>
      <c r="B43" s="2" t="s">
        <v>30</v>
      </c>
      <c r="C43" s="2">
        <v>90.01</v>
      </c>
      <c r="D43" s="2">
        <v>90.23</v>
      </c>
      <c r="E43" s="2">
        <v>90.24</v>
      </c>
    </row>
    <row r="44" spans="1:9" x14ac:dyDescent="0.2">
      <c r="A44" s="30"/>
      <c r="B44" s="2" t="s">
        <v>20</v>
      </c>
      <c r="C44" s="2">
        <v>91.26</v>
      </c>
      <c r="D44" s="2">
        <v>91.67</v>
      </c>
      <c r="E44" s="2">
        <v>91.82</v>
      </c>
    </row>
    <row r="45" spans="1:9" x14ac:dyDescent="0.2">
      <c r="A45" s="30" t="s">
        <v>1</v>
      </c>
      <c r="B45" s="2" t="s">
        <v>28</v>
      </c>
      <c r="C45" s="2">
        <v>98.23</v>
      </c>
      <c r="D45" s="2">
        <v>98.24</v>
      </c>
      <c r="E45" s="2">
        <v>98.23</v>
      </c>
    </row>
    <row r="46" spans="1:9" x14ac:dyDescent="0.2">
      <c r="A46" s="30"/>
      <c r="B46" s="2" t="s">
        <v>20</v>
      </c>
      <c r="C46" s="2">
        <v>99.01</v>
      </c>
      <c r="D46" s="2">
        <v>99.01</v>
      </c>
      <c r="E46" s="2">
        <v>99.01</v>
      </c>
    </row>
    <row r="47" spans="1:9" x14ac:dyDescent="0.2">
      <c r="A47" s="2" t="s">
        <v>31</v>
      </c>
      <c r="B47" s="2" t="s">
        <v>20</v>
      </c>
      <c r="C47" s="2">
        <v>98.11</v>
      </c>
      <c r="D47" s="2">
        <v>98.11</v>
      </c>
      <c r="E47" s="2">
        <v>98.11</v>
      </c>
    </row>
    <row r="48" spans="1:9" x14ac:dyDescent="0.2">
      <c r="A48" s="30" t="s">
        <v>32</v>
      </c>
      <c r="B48" s="2" t="s">
        <v>43</v>
      </c>
      <c r="C48" s="2">
        <v>98.11</v>
      </c>
      <c r="D48" s="2">
        <v>98.1</v>
      </c>
      <c r="E48" s="2">
        <v>98.11</v>
      </c>
    </row>
    <row r="49" spans="1:5" x14ac:dyDescent="0.2">
      <c r="A49" s="30"/>
      <c r="B49" s="2" t="s">
        <v>20</v>
      </c>
      <c r="C49" s="2">
        <v>98.11</v>
      </c>
      <c r="D49" s="2">
        <v>98.1</v>
      </c>
      <c r="E49" s="2">
        <v>98.11</v>
      </c>
    </row>
    <row r="51" spans="1:5" x14ac:dyDescent="0.2">
      <c r="A51" s="13" t="s">
        <v>49</v>
      </c>
      <c r="B51" s="23" t="s">
        <v>50</v>
      </c>
      <c r="C51" s="24"/>
      <c r="D51" s="24"/>
      <c r="E51" s="25"/>
    </row>
    <row r="52" spans="1:5" x14ac:dyDescent="0.2">
      <c r="A52" s="14"/>
      <c r="B52" s="26"/>
      <c r="C52" s="27"/>
      <c r="D52" s="27"/>
      <c r="E52" s="28"/>
    </row>
    <row r="53" spans="1:5" x14ac:dyDescent="0.2">
      <c r="A53" s="15"/>
      <c r="B53" s="4" t="s">
        <v>29</v>
      </c>
      <c r="C53" s="4" t="s">
        <v>25</v>
      </c>
      <c r="D53" s="4" t="s">
        <v>26</v>
      </c>
      <c r="E53" s="4" t="s">
        <v>27</v>
      </c>
    </row>
    <row r="54" spans="1:5" x14ac:dyDescent="0.2">
      <c r="A54" s="30" t="s">
        <v>0</v>
      </c>
      <c r="B54" s="2" t="s">
        <v>28</v>
      </c>
      <c r="C54" s="7">
        <v>0.96750000000000003</v>
      </c>
      <c r="D54" s="7">
        <v>0.96750000000000003</v>
      </c>
      <c r="E54" s="7">
        <v>0.96750000000000003</v>
      </c>
    </row>
    <row r="55" spans="1:5" x14ac:dyDescent="0.2">
      <c r="A55" s="30"/>
      <c r="B55" s="2" t="s">
        <v>30</v>
      </c>
      <c r="C55" s="7">
        <v>0.94950000000000001</v>
      </c>
      <c r="D55" s="7">
        <v>0.94989999999999997</v>
      </c>
      <c r="E55" s="7">
        <v>0.94950000000000001</v>
      </c>
    </row>
    <row r="56" spans="1:5" x14ac:dyDescent="0.2">
      <c r="A56" s="30"/>
      <c r="B56" s="2" t="s">
        <v>20</v>
      </c>
      <c r="C56" s="7">
        <v>0.92730000000000001</v>
      </c>
      <c r="D56" s="7">
        <v>0.92730000000000001</v>
      </c>
      <c r="E56" s="7">
        <v>0.92730000000000001</v>
      </c>
    </row>
    <row r="57" spans="1:5" x14ac:dyDescent="0.2">
      <c r="A57" s="30" t="s">
        <v>1</v>
      </c>
      <c r="B57" s="2" t="s">
        <v>28</v>
      </c>
      <c r="C57" s="7">
        <v>0.89400000000000002</v>
      </c>
      <c r="D57" s="7">
        <v>0.89400000000000002</v>
      </c>
      <c r="E57" s="7">
        <v>0.89400000000000002</v>
      </c>
    </row>
    <row r="58" spans="1:5" x14ac:dyDescent="0.2">
      <c r="A58" s="30"/>
      <c r="B58" s="2" t="s">
        <v>20</v>
      </c>
      <c r="C58" s="7">
        <v>0.9103</v>
      </c>
      <c r="D58" s="7">
        <v>0.9103</v>
      </c>
      <c r="E58" s="7">
        <v>0.9103</v>
      </c>
    </row>
    <row r="59" spans="1:5" x14ac:dyDescent="0.2">
      <c r="A59" s="2" t="s">
        <v>31</v>
      </c>
      <c r="B59" s="2" t="s">
        <v>20</v>
      </c>
      <c r="C59" s="7">
        <v>0.92100000000000004</v>
      </c>
      <c r="D59" s="7">
        <f t="shared" ref="D59:E59" si="6" xml:space="preserve"> C59+1.23%</f>
        <v>0.93330000000000002</v>
      </c>
      <c r="E59" s="7">
        <f t="shared" si="6"/>
        <v>0.9456</v>
      </c>
    </row>
    <row r="60" spans="1:5" x14ac:dyDescent="0.2">
      <c r="A60" s="30" t="s">
        <v>32</v>
      </c>
      <c r="B60" s="2" t="s">
        <v>43</v>
      </c>
      <c r="C60" s="7">
        <v>0.92169999999999996</v>
      </c>
      <c r="D60" s="7">
        <v>0.92179999999999995</v>
      </c>
      <c r="E60" s="7">
        <v>0.92179999999999995</v>
      </c>
    </row>
    <row r="61" spans="1:5" x14ac:dyDescent="0.2">
      <c r="A61" s="30"/>
      <c r="B61" s="2" t="s">
        <v>30</v>
      </c>
      <c r="C61" s="7">
        <v>0.92400000000000004</v>
      </c>
      <c r="D61" s="7">
        <v>0.92500000000000004</v>
      </c>
      <c r="E61" s="7">
        <v>0.92500000000000004</v>
      </c>
    </row>
    <row r="63" spans="1:5" x14ac:dyDescent="0.2">
      <c r="A63" s="13" t="s">
        <v>49</v>
      </c>
      <c r="B63" s="23" t="s">
        <v>51</v>
      </c>
      <c r="C63" s="24"/>
      <c r="D63" s="24"/>
      <c r="E63" s="25"/>
    </row>
    <row r="64" spans="1:5" x14ac:dyDescent="0.2">
      <c r="A64" s="14"/>
      <c r="B64" s="26"/>
      <c r="C64" s="27"/>
      <c r="D64" s="27"/>
      <c r="E64" s="28"/>
    </row>
    <row r="65" spans="1:5" x14ac:dyDescent="0.2">
      <c r="A65" s="15"/>
      <c r="B65" s="4" t="s">
        <v>29</v>
      </c>
      <c r="C65" s="4" t="s">
        <v>25</v>
      </c>
      <c r="D65" s="4" t="s">
        <v>26</v>
      </c>
      <c r="E65" s="4" t="s">
        <v>27</v>
      </c>
    </row>
    <row r="66" spans="1:5" x14ac:dyDescent="0.2">
      <c r="A66" s="30" t="s">
        <v>0</v>
      </c>
      <c r="B66" s="2" t="s">
        <v>28</v>
      </c>
      <c r="C66" s="2">
        <v>150</v>
      </c>
      <c r="D66" s="2">
        <v>150</v>
      </c>
      <c r="E66" s="2">
        <v>150</v>
      </c>
    </row>
    <row r="67" spans="1:5" x14ac:dyDescent="0.2">
      <c r="A67" s="30"/>
      <c r="B67" s="2" t="s">
        <v>30</v>
      </c>
      <c r="C67" s="2">
        <v>157</v>
      </c>
      <c r="D67" s="2">
        <v>157</v>
      </c>
      <c r="E67" s="2">
        <v>157</v>
      </c>
    </row>
    <row r="68" spans="1:5" x14ac:dyDescent="0.2">
      <c r="A68" s="30"/>
      <c r="B68" s="2" t="s">
        <v>20</v>
      </c>
      <c r="C68" s="2">
        <v>159</v>
      </c>
      <c r="D68" s="2">
        <v>159</v>
      </c>
      <c r="E68" s="2">
        <v>159</v>
      </c>
    </row>
    <row r="69" spans="1:5" x14ac:dyDescent="0.2">
      <c r="A69" s="30" t="s">
        <v>1</v>
      </c>
      <c r="B69" s="2" t="s">
        <v>28</v>
      </c>
      <c r="C69" s="2">
        <v>159</v>
      </c>
      <c r="D69" s="2">
        <v>159</v>
      </c>
      <c r="E69" s="2">
        <v>159</v>
      </c>
    </row>
    <row r="70" spans="1:5" x14ac:dyDescent="0.2">
      <c r="A70" s="30"/>
      <c r="B70" s="2" t="s">
        <v>20</v>
      </c>
      <c r="C70" s="2">
        <v>158</v>
      </c>
      <c r="D70" s="2">
        <v>158</v>
      </c>
      <c r="E70" s="2">
        <v>158</v>
      </c>
    </row>
    <row r="71" spans="1:5" x14ac:dyDescent="0.2">
      <c r="A71" s="2" t="s">
        <v>31</v>
      </c>
      <c r="B71" s="2" t="s">
        <v>20</v>
      </c>
      <c r="C71" s="2">
        <v>159</v>
      </c>
      <c r="D71" s="2">
        <v>159</v>
      </c>
      <c r="E71" s="2">
        <v>159</v>
      </c>
    </row>
    <row r="72" spans="1:5" x14ac:dyDescent="0.2">
      <c r="A72" s="30" t="s">
        <v>32</v>
      </c>
      <c r="B72" s="2" t="s">
        <v>43</v>
      </c>
      <c r="C72" s="2">
        <v>157</v>
      </c>
      <c r="D72" s="2">
        <v>157</v>
      </c>
      <c r="E72" s="2">
        <v>157</v>
      </c>
    </row>
    <row r="73" spans="1:5" x14ac:dyDescent="0.2">
      <c r="A73" s="30"/>
      <c r="B73" s="2" t="s">
        <v>20</v>
      </c>
      <c r="C73" s="2">
        <v>159</v>
      </c>
      <c r="D73" s="2">
        <v>159</v>
      </c>
      <c r="E73" s="2">
        <v>159</v>
      </c>
    </row>
    <row r="75" spans="1:5" x14ac:dyDescent="0.2">
      <c r="A75" s="13" t="s">
        <v>49</v>
      </c>
      <c r="B75" s="16" t="s">
        <v>52</v>
      </c>
      <c r="C75" s="17"/>
      <c r="D75" s="18"/>
      <c r="E75" s="10"/>
    </row>
    <row r="76" spans="1:5" x14ac:dyDescent="0.2">
      <c r="A76" s="14"/>
      <c r="B76" s="19" t="s">
        <v>58</v>
      </c>
      <c r="C76" s="20"/>
      <c r="D76" s="21"/>
      <c r="E76" s="10"/>
    </row>
    <row r="77" spans="1:5" x14ac:dyDescent="0.2">
      <c r="A77" s="15"/>
      <c r="B77" s="8" t="s">
        <v>53</v>
      </c>
      <c r="C77" s="8" t="s">
        <v>54</v>
      </c>
      <c r="D77" s="8" t="s">
        <v>55</v>
      </c>
    </row>
    <row r="78" spans="1:5" x14ac:dyDescent="0.2">
      <c r="A78" s="6" t="s">
        <v>56</v>
      </c>
      <c r="B78" s="6" t="s">
        <v>60</v>
      </c>
      <c r="C78" s="6" t="s">
        <v>61</v>
      </c>
      <c r="D78" s="6" t="s">
        <v>62</v>
      </c>
    </row>
    <row r="79" spans="1:5" x14ac:dyDescent="0.2">
      <c r="A79" s="6" t="s">
        <v>24</v>
      </c>
      <c r="B79" s="7">
        <v>0.98499999999999999</v>
      </c>
      <c r="C79" s="7">
        <v>0.996</v>
      </c>
      <c r="D79" s="7">
        <v>0.97099999999999997</v>
      </c>
    </row>
    <row r="80" spans="1:5" x14ac:dyDescent="0.2">
      <c r="A80" s="12" t="s">
        <v>66</v>
      </c>
      <c r="B80" s="7">
        <v>0.97499999999999998</v>
      </c>
      <c r="C80" s="7">
        <v>0.98899999999999999</v>
      </c>
      <c r="D80" s="7">
        <v>0.97019999999999995</v>
      </c>
    </row>
    <row r="81" spans="1:4" ht="41" customHeight="1" x14ac:dyDescent="0.2">
      <c r="A81" s="11" t="s">
        <v>57</v>
      </c>
      <c r="B81" s="6">
        <v>123</v>
      </c>
      <c r="C81" s="6">
        <v>122</v>
      </c>
      <c r="D81" s="6">
        <v>124</v>
      </c>
    </row>
    <row r="83" spans="1:4" x14ac:dyDescent="0.2">
      <c r="A83" s="13" t="s">
        <v>49</v>
      </c>
      <c r="B83" s="16" t="s">
        <v>52</v>
      </c>
      <c r="C83" s="17"/>
      <c r="D83" s="18"/>
    </row>
    <row r="84" spans="1:4" x14ac:dyDescent="0.2">
      <c r="A84" s="14"/>
      <c r="B84" s="19" t="s">
        <v>59</v>
      </c>
      <c r="C84" s="20"/>
      <c r="D84" s="21"/>
    </row>
    <row r="85" spans="1:4" x14ac:dyDescent="0.2">
      <c r="A85" s="15"/>
      <c r="B85" s="8" t="s">
        <v>53</v>
      </c>
      <c r="C85" s="8" t="s">
        <v>54</v>
      </c>
      <c r="D85" s="8" t="s">
        <v>55</v>
      </c>
    </row>
    <row r="86" spans="1:4" x14ac:dyDescent="0.2">
      <c r="A86" s="8" t="s">
        <v>56</v>
      </c>
      <c r="B86" s="8" t="s">
        <v>63</v>
      </c>
      <c r="C86" s="8" t="s">
        <v>64</v>
      </c>
      <c r="D86" s="8" t="s">
        <v>65</v>
      </c>
    </row>
    <row r="87" spans="1:4" x14ac:dyDescent="0.2">
      <c r="A87" s="8" t="s">
        <v>24</v>
      </c>
      <c r="B87" s="7">
        <v>0.9849</v>
      </c>
      <c r="C87" s="7">
        <v>0.99570000000000003</v>
      </c>
      <c r="D87" s="7">
        <v>0.997</v>
      </c>
    </row>
    <row r="88" spans="1:4" x14ac:dyDescent="0.2">
      <c r="A88" s="12" t="s">
        <v>66</v>
      </c>
      <c r="B88" s="7">
        <v>0.96319999999999995</v>
      </c>
      <c r="C88" s="7">
        <v>0.9899</v>
      </c>
      <c r="D88" s="7">
        <v>0.99199999999999999</v>
      </c>
    </row>
    <row r="89" spans="1:4" ht="46" customHeight="1" x14ac:dyDescent="0.2">
      <c r="A89" s="11" t="s">
        <v>57</v>
      </c>
      <c r="B89" s="8">
        <v>123</v>
      </c>
      <c r="C89" s="8">
        <v>122</v>
      </c>
      <c r="D89" s="8">
        <v>124</v>
      </c>
    </row>
  </sheetData>
  <mergeCells count="36">
    <mergeCell ref="A51:A53"/>
    <mergeCell ref="G2:H2"/>
    <mergeCell ref="G15:H15"/>
    <mergeCell ref="A63:A65"/>
    <mergeCell ref="A66:A68"/>
    <mergeCell ref="B63:E64"/>
    <mergeCell ref="E2:F2"/>
    <mergeCell ref="B2:D2"/>
    <mergeCell ref="A39:A41"/>
    <mergeCell ref="A69:A70"/>
    <mergeCell ref="A72:A73"/>
    <mergeCell ref="A54:A56"/>
    <mergeCell ref="A57:A58"/>
    <mergeCell ref="A60:A61"/>
    <mergeCell ref="A1:I1"/>
    <mergeCell ref="A2:A3"/>
    <mergeCell ref="B51:E52"/>
    <mergeCell ref="A14:I14"/>
    <mergeCell ref="B15:D15"/>
    <mergeCell ref="E15:F15"/>
    <mergeCell ref="A27:I27"/>
    <mergeCell ref="A15:A16"/>
    <mergeCell ref="A45:A46"/>
    <mergeCell ref="A42:A44"/>
    <mergeCell ref="H28:I28"/>
    <mergeCell ref="A48:A49"/>
    <mergeCell ref="B39:E40"/>
    <mergeCell ref="A28:A29"/>
    <mergeCell ref="B28:D28"/>
    <mergeCell ref="E28:F28"/>
    <mergeCell ref="A83:A85"/>
    <mergeCell ref="B83:D83"/>
    <mergeCell ref="B84:D84"/>
    <mergeCell ref="B75:D75"/>
    <mergeCell ref="A75:A77"/>
    <mergeCell ref="B76:D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2022-12-05T02:25:22Z</dcterms:created>
  <dcterms:modified xsi:type="dcterms:W3CDTF">2022-12-06T23:38:43Z</dcterms:modified>
</cp:coreProperties>
</file>