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SHREE\Downloads\"/>
    </mc:Choice>
  </mc:AlternateContent>
  <xr:revisionPtr revIDLastSave="0" documentId="13_ncr:1_{6FEE8759-5569-4466-BEDA-BAFB0E0C8579}" xr6:coauthVersionLast="47" xr6:coauthVersionMax="47" xr10:uidLastSave="{00000000-0000-0000-0000-000000000000}"/>
  <bookViews>
    <workbookView xWindow="-108" yWindow="-108" windowWidth="23256" windowHeight="12576" activeTab="1" xr2:uid="{00000000-000D-0000-FFFF-FFFF00000000}"/>
  </bookViews>
  <sheets>
    <sheet name="Problem Statement" sheetId="1" r:id="rId1"/>
    <sheet name="Statistical_Func" sheetId="2" r:id="rId2"/>
  </sheets>
  <calcPr calcId="191029"/>
  <extLs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9" i="2" l="1"/>
  <c r="K13" i="2"/>
  <c r="K12" i="2"/>
  <c r="K11" i="2"/>
  <c r="K10" i="2"/>
  <c r="K9" i="2"/>
  <c r="K8" i="2"/>
  <c r="K7" i="2"/>
  <c r="K6" i="2"/>
  <c r="K5" i="2"/>
  <c r="K4" i="2"/>
  <c r="K3" i="2" l="1"/>
</calcChain>
</file>

<file path=xl/sharedStrings.xml><?xml version="1.0" encoding="utf-8"?>
<sst xmlns="http://schemas.openxmlformats.org/spreadsheetml/2006/main" count="512" uniqueCount="153">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</sst>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9" x14ac:knownFonts="1">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xf numFmtId="0" fontId="3" fillId="0" borderId="0" xfId="0" applyFo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election activeCell="A18" sqref="A18"/>
    </sheetView>
  </sheetViews>
  <sheetFormatPr defaultColWidth="14.44140625" defaultRowHeight="15" customHeight="1" x14ac:dyDescent="0.3"/>
  <cols>
    <col min="1" max="1" width="98.77734375" customWidth="1"/>
  </cols>
  <sheetData>
    <row r="1" spans="1:1" ht="15" customHeight="1" x14ac:dyDescent="0.35">
      <c r="A1" s="1" t="s">
        <v>0</v>
      </c>
    </row>
    <row r="2" spans="1:1" ht="15" customHeight="1" x14ac:dyDescent="0.35">
      <c r="A2" s="2"/>
    </row>
    <row r="3" spans="1:1" x14ac:dyDescent="0.3">
      <c r="A3" s="3" t="s">
        <v>1</v>
      </c>
    </row>
    <row r="4" spans="1:1" x14ac:dyDescent="0.3">
      <c r="A4" s="3" t="s">
        <v>2</v>
      </c>
    </row>
    <row r="5" spans="1:1" x14ac:dyDescent="0.3">
      <c r="A5" s="3" t="s">
        <v>3</v>
      </c>
    </row>
    <row r="6" spans="1:1" x14ac:dyDescent="0.3">
      <c r="A6" s="3" t="s">
        <v>4</v>
      </c>
    </row>
    <row r="7" spans="1:1" x14ac:dyDescent="0.3">
      <c r="A7" s="3" t="s">
        <v>5</v>
      </c>
    </row>
    <row r="8" spans="1:1" x14ac:dyDescent="0.3">
      <c r="A8" s="3" t="s">
        <v>6</v>
      </c>
    </row>
    <row r="9" spans="1:1" x14ac:dyDescent="0.3">
      <c r="A9" s="3" t="s">
        <v>7</v>
      </c>
    </row>
    <row r="10" spans="1:1" x14ac:dyDescent="0.3">
      <c r="A10" s="3" t="s">
        <v>8</v>
      </c>
    </row>
    <row r="11" spans="1:1" x14ac:dyDescent="0.3">
      <c r="A11" s="3" t="s">
        <v>9</v>
      </c>
    </row>
    <row r="12" spans="1:1" x14ac:dyDescent="0.3">
      <c r="A12" s="3" t="s">
        <v>10</v>
      </c>
    </row>
    <row r="13" spans="1:1" x14ac:dyDescent="0.3">
      <c r="A13" s="3" t="s">
        <v>11</v>
      </c>
    </row>
    <row r="14" spans="1:1" x14ac:dyDescent="0.3">
      <c r="A14" s="3" t="s">
        <v>12</v>
      </c>
    </row>
    <row r="15" spans="1:1" ht="15" customHeight="1" x14ac:dyDescent="0.35">
      <c r="A15" s="2"/>
    </row>
    <row r="16" spans="1:1" ht="15" customHeight="1" x14ac:dyDescent="0.35">
      <c r="A16" s="2"/>
    </row>
    <row r="17" spans="1:1" ht="15" customHeight="1" x14ac:dyDescent="0.35">
      <c r="A17" s="4" t="s">
        <v>13</v>
      </c>
    </row>
    <row r="18" spans="1:1" ht="15" customHeight="1" x14ac:dyDescent="0.5">
      <c r="A18" s="5" t="s">
        <v>14</v>
      </c>
    </row>
    <row r="19" spans="1:1" x14ac:dyDescent="0.35">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workbookViewId="0">
      <selection activeCell="K19" sqref="K19"/>
    </sheetView>
  </sheetViews>
  <sheetFormatPr defaultColWidth="14.44140625" defaultRowHeight="15" customHeight="1" x14ac:dyDescent="0.3"/>
  <cols>
    <col min="1" max="1" width="12.77734375" customWidth="1"/>
    <col min="2" max="2" width="9.5546875" customWidth="1"/>
    <col min="3" max="3" width="9.21875" customWidth="1"/>
    <col min="4" max="4" width="6.77734375" customWidth="1"/>
    <col min="5" max="5" width="14" customWidth="1"/>
    <col min="6" max="6" width="16.5546875" customWidth="1"/>
    <col min="7" max="7" width="11" customWidth="1"/>
    <col min="8" max="8" width="3.77734375" customWidth="1"/>
    <col min="9" max="9" width="2.77734375" customWidth="1"/>
    <col min="10" max="10" width="58.77734375" customWidth="1"/>
    <col min="11" max="11" width="10.77734375" bestFit="1" customWidth="1"/>
    <col min="12" max="23" width="8.77734375" customWidth="1"/>
  </cols>
  <sheetData>
    <row r="1" spans="1:23" ht="14.25" customHeight="1" x14ac:dyDescent="0.3">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x14ac:dyDescent="0.3">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x14ac:dyDescent="0.3">
      <c r="A3" s="8" t="s">
        <v>26</v>
      </c>
      <c r="B3" s="9">
        <v>44375</v>
      </c>
      <c r="C3" s="8" t="s">
        <v>27</v>
      </c>
      <c r="D3" s="8" t="s">
        <v>28</v>
      </c>
      <c r="E3" s="8" t="s">
        <v>29</v>
      </c>
      <c r="F3" s="8">
        <v>186073</v>
      </c>
      <c r="G3" s="10">
        <v>5582.19</v>
      </c>
      <c r="H3" s="11"/>
      <c r="I3" s="7"/>
      <c r="J3" s="8" t="s">
        <v>1</v>
      </c>
      <c r="K3" s="12">
        <f>SUM(F2:F119)</f>
        <v>36726222</v>
      </c>
      <c r="L3" s="7"/>
      <c r="M3" s="7"/>
      <c r="N3" s="7"/>
      <c r="O3" s="7"/>
      <c r="P3" s="7"/>
      <c r="Q3" s="7"/>
      <c r="R3" s="7"/>
      <c r="S3" s="7"/>
      <c r="T3" s="7"/>
      <c r="U3" s="7"/>
      <c r="V3" s="7"/>
      <c r="W3" s="7"/>
    </row>
    <row r="4" spans="1:23" ht="14.25" customHeight="1" x14ac:dyDescent="0.3">
      <c r="A4" s="8" t="s">
        <v>30</v>
      </c>
      <c r="B4" s="9">
        <v>44454</v>
      </c>
      <c r="C4" s="8" t="s">
        <v>27</v>
      </c>
      <c r="D4" s="8" t="s">
        <v>24</v>
      </c>
      <c r="E4" s="8" t="s">
        <v>25</v>
      </c>
      <c r="F4" s="8">
        <v>359374</v>
      </c>
      <c r="G4" s="10">
        <v>17968.7</v>
      </c>
      <c r="H4" s="11"/>
      <c r="I4" s="7"/>
      <c r="J4" s="8" t="s">
        <v>2</v>
      </c>
      <c r="K4" s="12">
        <f>SUMIF(F2:F119,"&gt;500000")</f>
        <v>9959676</v>
      </c>
      <c r="L4" s="7"/>
      <c r="M4" s="7"/>
      <c r="N4" s="7"/>
      <c r="O4" s="7"/>
      <c r="P4" s="7"/>
      <c r="Q4" s="7"/>
      <c r="R4" s="7"/>
      <c r="S4" s="7"/>
      <c r="T4" s="7"/>
      <c r="U4" s="7"/>
      <c r="V4" s="7"/>
      <c r="W4" s="7"/>
    </row>
    <row r="5" spans="1:23" ht="14.25" customHeight="1" x14ac:dyDescent="0.3">
      <c r="A5" s="8" t="s">
        <v>31</v>
      </c>
      <c r="B5" s="9">
        <v>44495</v>
      </c>
      <c r="C5" s="8" t="s">
        <v>23</v>
      </c>
      <c r="D5" s="8" t="s">
        <v>28</v>
      </c>
      <c r="E5" s="8" t="s">
        <v>29</v>
      </c>
      <c r="F5" s="8">
        <v>160847</v>
      </c>
      <c r="G5" s="10">
        <v>4825.41</v>
      </c>
      <c r="H5" s="11"/>
      <c r="I5" s="7"/>
      <c r="J5" s="8" t="s">
        <v>3</v>
      </c>
      <c r="K5" s="12">
        <f>SUMIFS(F1:F119, D1:D119, "Laptop")</f>
        <v>15114742</v>
      </c>
      <c r="L5" s="7"/>
      <c r="M5" s="7"/>
      <c r="N5" s="7"/>
      <c r="O5" s="7"/>
      <c r="P5" s="7"/>
      <c r="Q5" s="7"/>
      <c r="R5" s="7"/>
      <c r="S5" s="7"/>
      <c r="T5" s="7"/>
      <c r="U5" s="7"/>
      <c r="V5" s="7"/>
      <c r="W5" s="7"/>
    </row>
    <row r="6" spans="1:23" ht="14.25" customHeight="1" x14ac:dyDescent="0.3">
      <c r="A6" s="8" t="s">
        <v>32</v>
      </c>
      <c r="B6" s="9">
        <v>44482</v>
      </c>
      <c r="C6" s="8" t="s">
        <v>27</v>
      </c>
      <c r="D6" s="8" t="s">
        <v>33</v>
      </c>
      <c r="E6" s="8" t="s">
        <v>25</v>
      </c>
      <c r="F6" s="8">
        <v>166116</v>
      </c>
      <c r="G6" s="10">
        <v>4983.4799999999996</v>
      </c>
      <c r="H6" s="11"/>
      <c r="I6" s="7"/>
      <c r="J6" s="8" t="s">
        <v>4</v>
      </c>
      <c r="K6" s="12">
        <f>COUNTIF(D1:D119,"Laptop")</f>
        <v>44</v>
      </c>
      <c r="L6" s="7"/>
      <c r="M6" s="7"/>
      <c r="N6" s="7"/>
      <c r="O6" s="7"/>
      <c r="P6" s="7"/>
      <c r="Q6" s="7"/>
      <c r="R6" s="7"/>
      <c r="S6" s="7"/>
      <c r="T6" s="7"/>
      <c r="U6" s="7"/>
      <c r="V6" s="7"/>
      <c r="W6" s="7"/>
    </row>
    <row r="7" spans="1:23" ht="14.25" customHeight="1" x14ac:dyDescent="0.3">
      <c r="A7" s="8" t="s">
        <v>34</v>
      </c>
      <c r="B7" s="9">
        <v>44400</v>
      </c>
      <c r="C7" s="8" t="s">
        <v>27</v>
      </c>
      <c r="D7" s="8" t="s">
        <v>24</v>
      </c>
      <c r="E7" s="8" t="s">
        <v>35</v>
      </c>
      <c r="F7" s="8">
        <v>216602</v>
      </c>
      <c r="G7" s="10">
        <v>8664.08</v>
      </c>
      <c r="H7" s="11"/>
      <c r="I7" s="7"/>
      <c r="J7" s="8" t="s">
        <v>5</v>
      </c>
      <c r="K7" s="12">
        <f>SUMIFS(F2:F119, D2:D119, "Laptop", E2:E119, "Apple")</f>
        <v>6593786</v>
      </c>
      <c r="L7" s="7"/>
      <c r="M7" s="7"/>
      <c r="N7" s="7"/>
      <c r="O7" s="7"/>
      <c r="P7" s="7"/>
      <c r="Q7" s="7"/>
      <c r="R7" s="7"/>
      <c r="S7" s="7"/>
      <c r="T7" s="7"/>
      <c r="U7" s="7"/>
      <c r="V7" s="7"/>
      <c r="W7" s="7"/>
    </row>
    <row r="8" spans="1:23" ht="14.25" customHeight="1" x14ac:dyDescent="0.3">
      <c r="A8" s="8" t="s">
        <v>36</v>
      </c>
      <c r="B8" s="9">
        <v>44448</v>
      </c>
      <c r="C8" s="8" t="s">
        <v>23</v>
      </c>
      <c r="D8" s="8" t="s">
        <v>33</v>
      </c>
      <c r="E8" s="8" t="s">
        <v>25</v>
      </c>
      <c r="F8" s="8">
        <v>239749</v>
      </c>
      <c r="G8" s="10">
        <v>9589.9600000000009</v>
      </c>
      <c r="H8" s="11"/>
      <c r="I8" s="7"/>
      <c r="J8" s="8" t="s">
        <v>6</v>
      </c>
      <c r="K8" s="12">
        <f>COUNTIFS(D2:D119,"Laptop",E2:E119,"Apple")</f>
        <v>18</v>
      </c>
      <c r="L8" s="7"/>
      <c r="M8" s="7"/>
      <c r="N8" s="7"/>
      <c r="O8" s="7"/>
      <c r="P8" s="7"/>
      <c r="Q8" s="7"/>
      <c r="R8" s="7"/>
      <c r="S8" s="7"/>
      <c r="T8" s="7"/>
      <c r="U8" s="7"/>
      <c r="V8" s="7"/>
      <c r="W8" s="7"/>
    </row>
    <row r="9" spans="1:23" ht="14.25" customHeight="1" x14ac:dyDescent="0.3">
      <c r="A9" s="8" t="s">
        <v>37</v>
      </c>
      <c r="B9" s="9">
        <v>44381</v>
      </c>
      <c r="C9" s="8" t="s">
        <v>27</v>
      </c>
      <c r="D9" s="8" t="s">
        <v>24</v>
      </c>
      <c r="E9" s="8" t="s">
        <v>25</v>
      </c>
      <c r="F9" s="8">
        <v>269164</v>
      </c>
      <c r="G9" s="10">
        <v>10766.56</v>
      </c>
      <c r="H9" s="11"/>
      <c r="I9" s="7"/>
      <c r="J9" s="8" t="s">
        <v>7</v>
      </c>
      <c r="K9" s="12">
        <f>MIN(G2:G119)</f>
        <v>3310.1099999999997</v>
      </c>
      <c r="L9" s="7"/>
      <c r="M9" s="7"/>
      <c r="N9" s="7"/>
      <c r="O9" s="7"/>
      <c r="P9" s="7"/>
      <c r="Q9" s="7"/>
      <c r="R9" s="7"/>
      <c r="S9" s="7"/>
      <c r="T9" s="7"/>
      <c r="U9" s="7"/>
      <c r="V9" s="7"/>
      <c r="W9" s="7"/>
    </row>
    <row r="10" spans="1:23" ht="14.25" customHeight="1" x14ac:dyDescent="0.3">
      <c r="A10" s="8" t="s">
        <v>38</v>
      </c>
      <c r="B10" s="9">
        <v>44529</v>
      </c>
      <c r="C10" s="8" t="s">
        <v>39</v>
      </c>
      <c r="D10" s="8" t="s">
        <v>24</v>
      </c>
      <c r="E10" s="8" t="s">
        <v>29</v>
      </c>
      <c r="F10" s="8">
        <v>189574</v>
      </c>
      <c r="G10" s="10">
        <v>5687.2199999999993</v>
      </c>
      <c r="H10" s="11"/>
      <c r="I10" s="7"/>
      <c r="J10" s="8" t="s">
        <v>8</v>
      </c>
      <c r="K10" s="12">
        <f>MAX(G2:G119)</f>
        <v>59941</v>
      </c>
      <c r="L10" s="7"/>
      <c r="M10" s="7"/>
      <c r="N10" s="7"/>
      <c r="O10" s="7"/>
      <c r="P10" s="7"/>
      <c r="Q10" s="7"/>
      <c r="R10" s="7"/>
      <c r="S10" s="7"/>
      <c r="T10" s="7"/>
      <c r="U10" s="7"/>
      <c r="V10" s="7"/>
      <c r="W10" s="7"/>
    </row>
    <row r="11" spans="1:23" ht="14.25" customHeight="1" x14ac:dyDescent="0.3">
      <c r="A11" s="8" t="s">
        <v>40</v>
      </c>
      <c r="B11" s="9">
        <v>44542</v>
      </c>
      <c r="C11" s="8" t="s">
        <v>27</v>
      </c>
      <c r="D11" s="8" t="s">
        <v>28</v>
      </c>
      <c r="E11" s="8" t="s">
        <v>35</v>
      </c>
      <c r="F11" s="8">
        <v>259237</v>
      </c>
      <c r="G11" s="10">
        <v>10369.48</v>
      </c>
      <c r="H11" s="11"/>
      <c r="I11" s="7"/>
      <c r="J11" s="8" t="s">
        <v>9</v>
      </c>
      <c r="K11" s="12">
        <f>AVERAGE(G2:G119)</f>
        <v>18678.626779661023</v>
      </c>
      <c r="L11" s="7"/>
      <c r="M11" s="7"/>
      <c r="N11" s="7"/>
      <c r="O11" s="7"/>
      <c r="P11" s="7"/>
      <c r="Q11" s="7"/>
      <c r="R11" s="7"/>
      <c r="S11" s="7"/>
      <c r="T11" s="7"/>
      <c r="U11" s="7"/>
      <c r="V11" s="7"/>
      <c r="W11" s="7"/>
    </row>
    <row r="12" spans="1:23" ht="14.25" customHeight="1" x14ac:dyDescent="0.3">
      <c r="A12" s="8" t="s">
        <v>41</v>
      </c>
      <c r="B12" s="9">
        <v>44335</v>
      </c>
      <c r="C12" s="8" t="s">
        <v>23</v>
      </c>
      <c r="D12" s="8" t="s">
        <v>28</v>
      </c>
      <c r="E12" s="8" t="s">
        <v>35</v>
      </c>
      <c r="F12" s="8">
        <v>157481</v>
      </c>
      <c r="G12" s="10">
        <v>4724.4299999999994</v>
      </c>
      <c r="H12" s="11"/>
      <c r="I12" s="7"/>
      <c r="J12" s="8" t="s">
        <v>10</v>
      </c>
      <c r="K12" s="12">
        <f>AVERAGEIFS(G2:G119,D2:D119,"Laptop")</f>
        <v>23617.810909090909</v>
      </c>
      <c r="L12" s="7"/>
      <c r="M12" s="7"/>
      <c r="N12" s="7"/>
      <c r="O12" s="7"/>
      <c r="P12" s="7"/>
      <c r="Q12" s="7"/>
      <c r="R12" s="7"/>
      <c r="S12" s="7"/>
      <c r="T12" s="7"/>
      <c r="U12" s="7"/>
      <c r="V12" s="7"/>
      <c r="W12" s="7"/>
    </row>
    <row r="13" spans="1:23" ht="14.25" customHeight="1" x14ac:dyDescent="0.3">
      <c r="A13" s="8" t="s">
        <v>42</v>
      </c>
      <c r="B13" s="9">
        <v>44379</v>
      </c>
      <c r="C13" s="8" t="s">
        <v>27</v>
      </c>
      <c r="D13" s="8" t="s">
        <v>28</v>
      </c>
      <c r="E13" s="8" t="s">
        <v>29</v>
      </c>
      <c r="F13" s="8">
        <v>297769</v>
      </c>
      <c r="G13" s="10">
        <v>11910.76</v>
      </c>
      <c r="H13" s="7"/>
      <c r="I13" s="7"/>
      <c r="J13" s="8" t="s">
        <v>11</v>
      </c>
      <c r="K13" s="12">
        <f>AVERAGEIFS(G2:G119,D2:D119,"Laptop",E2:E119,"Apple")</f>
        <v>26739.383333333335</v>
      </c>
      <c r="L13" s="7"/>
      <c r="M13" s="7"/>
      <c r="N13" s="7"/>
      <c r="O13" s="7"/>
      <c r="P13" s="7"/>
      <c r="Q13" s="7"/>
      <c r="R13" s="7"/>
      <c r="S13" s="7"/>
      <c r="T13" s="7"/>
      <c r="U13" s="7"/>
      <c r="V13" s="7"/>
      <c r="W13" s="7"/>
    </row>
    <row r="14" spans="1:23" ht="14.25" customHeight="1" x14ac:dyDescent="0.3">
      <c r="A14" s="8" t="s">
        <v>43</v>
      </c>
      <c r="B14" s="9">
        <v>44334</v>
      </c>
      <c r="C14" s="8" t="s">
        <v>23</v>
      </c>
      <c r="D14" s="8" t="s">
        <v>33</v>
      </c>
      <c r="E14" s="8" t="s">
        <v>25</v>
      </c>
      <c r="F14" s="8">
        <v>197482</v>
      </c>
      <c r="G14" s="10">
        <v>5924.46</v>
      </c>
      <c r="H14" s="7"/>
      <c r="I14" s="7"/>
      <c r="J14" s="8"/>
      <c r="K14" s="12"/>
      <c r="L14" s="7"/>
      <c r="M14" s="7"/>
      <c r="N14" s="7"/>
      <c r="O14" s="7"/>
      <c r="P14" s="7"/>
      <c r="Q14" s="7"/>
      <c r="R14" s="7"/>
      <c r="S14" s="7"/>
      <c r="T14" s="7"/>
      <c r="U14" s="7"/>
      <c r="V14" s="7"/>
      <c r="W14" s="7"/>
    </row>
    <row r="15" spans="1:23" ht="14.25" customHeight="1" x14ac:dyDescent="0.3">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c r="V15" s="7"/>
      <c r="W15" s="7"/>
    </row>
    <row r="16" spans="1:23" ht="14.25" customHeight="1" x14ac:dyDescent="0.3">
      <c r="A16" s="8" t="s">
        <v>45</v>
      </c>
      <c r="B16" s="9">
        <v>44537</v>
      </c>
      <c r="C16" s="8" t="s">
        <v>39</v>
      </c>
      <c r="D16" s="8" t="s">
        <v>33</v>
      </c>
      <c r="E16" s="8" t="s">
        <v>25</v>
      </c>
      <c r="F16" s="8">
        <v>255290</v>
      </c>
      <c r="G16" s="10">
        <v>10211.6</v>
      </c>
      <c r="H16" s="7"/>
      <c r="I16" s="7"/>
      <c r="J16" s="13" t="s">
        <v>17</v>
      </c>
      <c r="K16" s="8" t="s">
        <v>23</v>
      </c>
      <c r="L16" s="7"/>
      <c r="M16" s="7"/>
      <c r="N16" s="7"/>
      <c r="O16" s="7"/>
      <c r="P16" s="7"/>
      <c r="Q16" s="7"/>
      <c r="R16" s="7"/>
      <c r="S16" s="7"/>
      <c r="T16" s="7"/>
      <c r="U16" s="7"/>
      <c r="V16" s="7"/>
      <c r="W16" s="7"/>
    </row>
    <row r="17" spans="1:23" ht="14.25" customHeight="1" x14ac:dyDescent="0.3">
      <c r="A17" s="8" t="s">
        <v>46</v>
      </c>
      <c r="B17" s="9">
        <v>44463</v>
      </c>
      <c r="C17" s="8" t="s">
        <v>39</v>
      </c>
      <c r="D17" s="8" t="s">
        <v>33</v>
      </c>
      <c r="E17" s="8" t="s">
        <v>25</v>
      </c>
      <c r="F17" s="8">
        <v>342143</v>
      </c>
      <c r="G17" s="10">
        <v>17107.150000000001</v>
      </c>
      <c r="H17" s="7"/>
      <c r="I17" s="7"/>
      <c r="J17" s="13" t="s">
        <v>18</v>
      </c>
      <c r="K17" s="8" t="s">
        <v>28</v>
      </c>
      <c r="L17" s="7"/>
      <c r="M17" s="7"/>
      <c r="N17" s="7"/>
      <c r="O17" s="7"/>
      <c r="P17" s="7"/>
      <c r="Q17" s="7"/>
      <c r="R17" s="7"/>
      <c r="S17" s="7"/>
      <c r="T17" s="7"/>
      <c r="U17" s="7"/>
      <c r="V17" s="7"/>
      <c r="W17" s="7"/>
    </row>
    <row r="18" spans="1:23" ht="14.25" customHeight="1" x14ac:dyDescent="0.3">
      <c r="A18" s="8" t="s">
        <v>47</v>
      </c>
      <c r="B18" s="9">
        <v>44408</v>
      </c>
      <c r="C18" s="8" t="s">
        <v>39</v>
      </c>
      <c r="D18" s="8" t="s">
        <v>33</v>
      </c>
      <c r="E18" s="8" t="s">
        <v>25</v>
      </c>
      <c r="F18" s="8">
        <v>177269</v>
      </c>
      <c r="G18" s="10">
        <v>5318.07</v>
      </c>
      <c r="H18" s="7"/>
      <c r="I18" s="7"/>
      <c r="J18" s="13" t="s">
        <v>19</v>
      </c>
      <c r="K18" s="8" t="s">
        <v>35</v>
      </c>
      <c r="L18" s="7"/>
      <c r="M18" s="7"/>
      <c r="N18" s="7"/>
      <c r="O18" s="7"/>
      <c r="P18" s="7"/>
      <c r="Q18" s="7"/>
      <c r="R18" s="7"/>
      <c r="S18" s="7"/>
      <c r="T18" s="7"/>
      <c r="U18" s="7"/>
      <c r="V18" s="7"/>
      <c r="W18" s="7"/>
    </row>
    <row r="19" spans="1:23" ht="14.25" customHeight="1" x14ac:dyDescent="0.3">
      <c r="A19" s="8" t="s">
        <v>48</v>
      </c>
      <c r="B19" s="9">
        <v>44371</v>
      </c>
      <c r="C19" s="8" t="s">
        <v>39</v>
      </c>
      <c r="D19" s="8" t="s">
        <v>24</v>
      </c>
      <c r="E19" s="8" t="s">
        <v>29</v>
      </c>
      <c r="F19" s="8">
        <v>162179</v>
      </c>
      <c r="G19" s="10">
        <v>4865.37</v>
      </c>
      <c r="H19" s="7"/>
      <c r="I19" s="7"/>
      <c r="J19" s="6" t="s">
        <v>20</v>
      </c>
      <c r="K19" s="8">
        <f>SUMIFS(F2:F119,C2:C119,K16,D2:D119,K17,E2:E119,K18)</f>
        <v>314962</v>
      </c>
      <c r="L19" s="7"/>
      <c r="M19" s="7"/>
      <c r="N19" s="7"/>
      <c r="O19" s="7"/>
      <c r="P19" s="7"/>
      <c r="Q19" s="7"/>
      <c r="R19" s="7"/>
      <c r="S19" s="7"/>
      <c r="T19" s="7"/>
      <c r="U19" s="7"/>
      <c r="V19" s="7"/>
      <c r="W19" s="7"/>
    </row>
    <row r="20" spans="1:23" ht="14.25" customHeight="1" x14ac:dyDescent="0.3">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c r="W20" s="7"/>
    </row>
    <row r="21" spans="1:23" ht="14.25" customHeight="1" x14ac:dyDescent="0.3">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c r="W21" s="7"/>
    </row>
    <row r="22" spans="1:23" ht="14.25" customHeight="1" x14ac:dyDescent="0.3">
      <c r="A22" s="8" t="s">
        <v>51</v>
      </c>
      <c r="B22" s="9">
        <v>44522</v>
      </c>
      <c r="C22" s="8" t="s">
        <v>27</v>
      </c>
      <c r="D22" s="8" t="s">
        <v>28</v>
      </c>
      <c r="E22" s="8" t="s">
        <v>29</v>
      </c>
      <c r="F22" s="8">
        <v>340531</v>
      </c>
      <c r="G22" s="10">
        <v>17026.55</v>
      </c>
      <c r="H22" s="7"/>
      <c r="I22" s="7"/>
      <c r="J22" s="7"/>
      <c r="K22" s="7"/>
      <c r="L22" s="7"/>
      <c r="M22" s="7"/>
      <c r="N22" s="7"/>
      <c r="O22" s="7"/>
      <c r="P22" s="7"/>
      <c r="Q22" s="7"/>
      <c r="R22" s="7"/>
      <c r="S22" s="7"/>
      <c r="T22" s="7"/>
      <c r="U22" s="7"/>
      <c r="V22" s="7"/>
      <c r="W22" s="7"/>
    </row>
    <row r="23" spans="1:23" ht="14.25" customHeight="1" x14ac:dyDescent="0.3">
      <c r="A23" s="8" t="s">
        <v>52</v>
      </c>
      <c r="B23" s="9">
        <v>44559</v>
      </c>
      <c r="C23" s="8" t="s">
        <v>53</v>
      </c>
      <c r="D23" s="8" t="s">
        <v>24</v>
      </c>
      <c r="E23" s="8" t="s">
        <v>25</v>
      </c>
      <c r="F23" s="8">
        <v>446852</v>
      </c>
      <c r="G23" s="10">
        <v>26811.119999999999</v>
      </c>
      <c r="H23" s="7"/>
      <c r="I23" s="7"/>
      <c r="J23" s="7"/>
      <c r="K23" s="7"/>
      <c r="L23" s="7"/>
      <c r="M23" s="7"/>
      <c r="N23" s="7"/>
      <c r="O23" s="7"/>
      <c r="P23" s="7"/>
      <c r="Q23" s="7"/>
      <c r="R23" s="7"/>
      <c r="S23" s="7"/>
      <c r="T23" s="7"/>
      <c r="U23" s="7"/>
      <c r="V23" s="7"/>
      <c r="W23" s="7"/>
    </row>
    <row r="24" spans="1:23" ht="14.25" customHeight="1" x14ac:dyDescent="0.3">
      <c r="A24" s="8" t="s">
        <v>54</v>
      </c>
      <c r="B24" s="9">
        <v>44312</v>
      </c>
      <c r="C24" s="8" t="s">
        <v>55</v>
      </c>
      <c r="D24" s="8" t="s">
        <v>28</v>
      </c>
      <c r="E24" s="8" t="s">
        <v>29</v>
      </c>
      <c r="F24" s="8">
        <v>136867</v>
      </c>
      <c r="G24" s="10">
        <v>4106.01</v>
      </c>
      <c r="H24" s="7"/>
      <c r="I24" s="7"/>
      <c r="J24" s="7"/>
      <c r="K24" s="7"/>
      <c r="L24" s="7"/>
      <c r="M24" s="7"/>
      <c r="N24" s="7"/>
      <c r="O24" s="7"/>
      <c r="P24" s="7"/>
      <c r="Q24" s="7"/>
      <c r="R24" s="7"/>
      <c r="S24" s="7"/>
      <c r="T24" s="7"/>
      <c r="U24" s="7"/>
      <c r="V24" s="7"/>
      <c r="W24" s="7"/>
    </row>
    <row r="25" spans="1:23" ht="14.25" customHeight="1" x14ac:dyDescent="0.3">
      <c r="A25" s="8" t="s">
        <v>56</v>
      </c>
      <c r="B25" s="9">
        <v>44314</v>
      </c>
      <c r="C25" s="8" t="s">
        <v>53</v>
      </c>
      <c r="D25" s="8" t="s">
        <v>24</v>
      </c>
      <c r="E25" s="8" t="s">
        <v>25</v>
      </c>
      <c r="F25" s="8">
        <v>516616</v>
      </c>
      <c r="G25" s="10">
        <v>51661.600000000006</v>
      </c>
      <c r="H25" s="7"/>
      <c r="I25" s="7"/>
      <c r="J25" s="7"/>
      <c r="K25" s="7"/>
      <c r="L25" s="7"/>
      <c r="M25" s="7"/>
      <c r="N25" s="7"/>
      <c r="O25" s="7"/>
      <c r="P25" s="7"/>
      <c r="Q25" s="7"/>
      <c r="R25" s="7"/>
      <c r="S25" s="7"/>
      <c r="T25" s="7"/>
      <c r="U25" s="7"/>
      <c r="V25" s="7"/>
      <c r="W25" s="7"/>
    </row>
    <row r="26" spans="1:23" ht="14.25" customHeight="1" x14ac:dyDescent="0.3">
      <c r="A26" s="8" t="s">
        <v>57</v>
      </c>
      <c r="B26" s="9">
        <v>44398</v>
      </c>
      <c r="C26" s="8" t="s">
        <v>53</v>
      </c>
      <c r="D26" s="8" t="s">
        <v>28</v>
      </c>
      <c r="E26" s="8" t="s">
        <v>29</v>
      </c>
      <c r="F26" s="8">
        <v>214977</v>
      </c>
      <c r="G26" s="10">
        <v>8599.08</v>
      </c>
      <c r="H26" s="7"/>
      <c r="I26" s="7"/>
      <c r="J26" s="7"/>
      <c r="K26" s="7"/>
      <c r="L26" s="7"/>
      <c r="M26" s="7"/>
      <c r="N26" s="7"/>
      <c r="O26" s="7"/>
      <c r="P26" s="7"/>
      <c r="Q26" s="7"/>
      <c r="R26" s="7"/>
      <c r="S26" s="7"/>
      <c r="T26" s="7"/>
      <c r="U26" s="7"/>
      <c r="V26" s="7"/>
      <c r="W26" s="7"/>
    </row>
    <row r="27" spans="1:23" ht="14.25" customHeight="1" x14ac:dyDescent="0.3">
      <c r="A27" s="8" t="s">
        <v>58</v>
      </c>
      <c r="B27" s="9">
        <v>44502</v>
      </c>
      <c r="C27" s="8" t="s">
        <v>55</v>
      </c>
      <c r="D27" s="8" t="s">
        <v>33</v>
      </c>
      <c r="E27" s="8" t="s">
        <v>25</v>
      </c>
      <c r="F27" s="8">
        <v>164982</v>
      </c>
      <c r="G27" s="10">
        <v>4949.46</v>
      </c>
      <c r="H27" s="7"/>
      <c r="I27" s="7"/>
      <c r="J27" s="7"/>
      <c r="K27" s="7"/>
      <c r="L27" s="7"/>
      <c r="M27" s="7"/>
      <c r="N27" s="7"/>
      <c r="O27" s="7"/>
      <c r="P27" s="7"/>
      <c r="Q27" s="7"/>
      <c r="R27" s="7"/>
      <c r="S27" s="7"/>
      <c r="T27" s="7"/>
      <c r="U27" s="7"/>
      <c r="V27" s="7"/>
      <c r="W27" s="7"/>
    </row>
    <row r="28" spans="1:23" ht="14.25" customHeight="1" x14ac:dyDescent="0.3">
      <c r="A28" s="8" t="s">
        <v>59</v>
      </c>
      <c r="B28" s="9">
        <v>44407</v>
      </c>
      <c r="C28" s="8" t="s">
        <v>53</v>
      </c>
      <c r="D28" s="8" t="s">
        <v>24</v>
      </c>
      <c r="E28" s="8" t="s">
        <v>35</v>
      </c>
      <c r="F28" s="8">
        <v>599410</v>
      </c>
      <c r="G28" s="10">
        <v>59941</v>
      </c>
      <c r="H28" s="7"/>
      <c r="I28" s="7"/>
      <c r="J28" s="7"/>
      <c r="K28" s="7"/>
      <c r="L28" s="7"/>
      <c r="M28" s="7"/>
      <c r="N28" s="7"/>
      <c r="O28" s="7"/>
      <c r="P28" s="7"/>
      <c r="Q28" s="7"/>
      <c r="R28" s="7"/>
      <c r="S28" s="7"/>
      <c r="T28" s="7"/>
      <c r="U28" s="7"/>
      <c r="V28" s="7"/>
      <c r="W28" s="7"/>
    </row>
    <row r="29" spans="1:23" ht="14.25" customHeight="1" x14ac:dyDescent="0.3">
      <c r="A29" s="8" t="s">
        <v>60</v>
      </c>
      <c r="B29" s="9">
        <v>44618</v>
      </c>
      <c r="C29" s="8" t="s">
        <v>61</v>
      </c>
      <c r="D29" s="8" t="s">
        <v>33</v>
      </c>
      <c r="E29" s="8" t="s">
        <v>25</v>
      </c>
      <c r="F29" s="8">
        <v>525266</v>
      </c>
      <c r="G29" s="10">
        <v>52526.600000000006</v>
      </c>
      <c r="H29" s="7"/>
      <c r="I29" s="7"/>
      <c r="J29" s="7"/>
      <c r="K29" s="7"/>
      <c r="L29" s="7"/>
      <c r="M29" s="7"/>
      <c r="N29" s="7"/>
      <c r="O29" s="7"/>
      <c r="P29" s="7"/>
      <c r="Q29" s="7"/>
      <c r="R29" s="7"/>
      <c r="S29" s="7"/>
      <c r="T29" s="7"/>
      <c r="U29" s="7"/>
      <c r="V29" s="7"/>
      <c r="W29" s="7"/>
    </row>
    <row r="30" spans="1:23" ht="14.25" customHeight="1" x14ac:dyDescent="0.3">
      <c r="A30" s="8" t="s">
        <v>62</v>
      </c>
      <c r="B30" s="9">
        <v>44648</v>
      </c>
      <c r="C30" s="8" t="s">
        <v>53</v>
      </c>
      <c r="D30" s="8" t="s">
        <v>24</v>
      </c>
      <c r="E30" s="8" t="s">
        <v>25</v>
      </c>
      <c r="F30" s="8">
        <v>208439</v>
      </c>
      <c r="G30" s="10">
        <v>8337.56</v>
      </c>
      <c r="H30" s="7"/>
      <c r="I30" s="7"/>
      <c r="J30" s="7"/>
      <c r="K30" s="7"/>
      <c r="L30" s="7"/>
      <c r="M30" s="7"/>
      <c r="N30" s="7"/>
      <c r="O30" s="7"/>
      <c r="P30" s="7"/>
      <c r="Q30" s="7"/>
      <c r="R30" s="7"/>
      <c r="S30" s="7"/>
      <c r="T30" s="7"/>
      <c r="U30" s="7"/>
      <c r="V30" s="7"/>
      <c r="W30" s="7"/>
    </row>
    <row r="31" spans="1:23" ht="14.25" customHeight="1" x14ac:dyDescent="0.3">
      <c r="A31" s="8" t="s">
        <v>63</v>
      </c>
      <c r="B31" s="9">
        <v>44439</v>
      </c>
      <c r="C31" s="8" t="s">
        <v>61</v>
      </c>
      <c r="D31" s="8" t="s">
        <v>24</v>
      </c>
      <c r="E31" s="8" t="s">
        <v>29</v>
      </c>
      <c r="F31" s="8">
        <v>596943</v>
      </c>
      <c r="G31" s="10">
        <v>59694.3</v>
      </c>
      <c r="H31" s="7"/>
      <c r="I31" s="7"/>
      <c r="J31" s="7"/>
      <c r="K31" s="7"/>
      <c r="L31" s="7"/>
      <c r="M31" s="7"/>
      <c r="N31" s="7"/>
      <c r="O31" s="7"/>
      <c r="P31" s="7"/>
      <c r="Q31" s="7"/>
      <c r="R31" s="7"/>
      <c r="S31" s="7"/>
      <c r="T31" s="7"/>
      <c r="U31" s="7"/>
      <c r="V31" s="7"/>
      <c r="W31" s="7"/>
    </row>
    <row r="32" spans="1:23" ht="14.25" customHeight="1" x14ac:dyDescent="0.3">
      <c r="A32" s="8" t="s">
        <v>64</v>
      </c>
      <c r="B32" s="9">
        <v>44467</v>
      </c>
      <c r="C32" s="8" t="s">
        <v>53</v>
      </c>
      <c r="D32" s="8" t="s">
        <v>28</v>
      </c>
      <c r="E32" s="8" t="s">
        <v>35</v>
      </c>
      <c r="F32" s="8">
        <v>244388</v>
      </c>
      <c r="G32" s="10">
        <v>9775.52</v>
      </c>
      <c r="H32" s="7"/>
      <c r="I32" s="7"/>
      <c r="J32" s="7"/>
      <c r="K32" s="7"/>
      <c r="L32" s="7"/>
      <c r="M32" s="7"/>
      <c r="N32" s="7"/>
      <c r="O32" s="7"/>
      <c r="P32" s="7"/>
      <c r="Q32" s="7"/>
      <c r="R32" s="7"/>
      <c r="S32" s="7"/>
      <c r="T32" s="7"/>
      <c r="U32" s="7"/>
      <c r="V32" s="7"/>
      <c r="W32" s="7"/>
    </row>
    <row r="33" spans="1:23" ht="14.25" customHeight="1" x14ac:dyDescent="0.3">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c r="W33" s="7"/>
    </row>
    <row r="34" spans="1:23" ht="14.25" customHeight="1" x14ac:dyDescent="0.3">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x14ac:dyDescent="0.3">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x14ac:dyDescent="0.3">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c r="W36" s="7"/>
    </row>
    <row r="37" spans="1:23" ht="14.25" customHeight="1" x14ac:dyDescent="0.3">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c r="W37" s="7"/>
    </row>
    <row r="38" spans="1:23" ht="14.25" customHeight="1" x14ac:dyDescent="0.3">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c r="W38" s="7"/>
    </row>
    <row r="39" spans="1:23" ht="14.25" customHeight="1" x14ac:dyDescent="0.3">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x14ac:dyDescent="0.3">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x14ac:dyDescent="0.3">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x14ac:dyDescent="0.3">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x14ac:dyDescent="0.3">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x14ac:dyDescent="0.3">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x14ac:dyDescent="0.3">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x14ac:dyDescent="0.3">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x14ac:dyDescent="0.3">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x14ac:dyDescent="0.3">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x14ac:dyDescent="0.3">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x14ac:dyDescent="0.3">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x14ac:dyDescent="0.3">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x14ac:dyDescent="0.3">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x14ac:dyDescent="0.3">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x14ac:dyDescent="0.3">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x14ac:dyDescent="0.3">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x14ac:dyDescent="0.3">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x14ac:dyDescent="0.3">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x14ac:dyDescent="0.3">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x14ac:dyDescent="0.3">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x14ac:dyDescent="0.3">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x14ac:dyDescent="0.3">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x14ac:dyDescent="0.3">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x14ac:dyDescent="0.3">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x14ac:dyDescent="0.3">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x14ac:dyDescent="0.3">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x14ac:dyDescent="0.3">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x14ac:dyDescent="0.3">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x14ac:dyDescent="0.3">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x14ac:dyDescent="0.3">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x14ac:dyDescent="0.3">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x14ac:dyDescent="0.3">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x14ac:dyDescent="0.3">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x14ac:dyDescent="0.3">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x14ac:dyDescent="0.3">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x14ac:dyDescent="0.3">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x14ac:dyDescent="0.3">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x14ac:dyDescent="0.3">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x14ac:dyDescent="0.3">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x14ac:dyDescent="0.3">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x14ac:dyDescent="0.3">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x14ac:dyDescent="0.3">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x14ac:dyDescent="0.3">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x14ac:dyDescent="0.3">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x14ac:dyDescent="0.3">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x14ac:dyDescent="0.3">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x14ac:dyDescent="0.3">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x14ac:dyDescent="0.3">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x14ac:dyDescent="0.3">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x14ac:dyDescent="0.3">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x14ac:dyDescent="0.3">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x14ac:dyDescent="0.3">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x14ac:dyDescent="0.3">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x14ac:dyDescent="0.3">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x14ac:dyDescent="0.3">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x14ac:dyDescent="0.3">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x14ac:dyDescent="0.3">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x14ac:dyDescent="0.3">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x14ac:dyDescent="0.3">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x14ac:dyDescent="0.3">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x14ac:dyDescent="0.3">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x14ac:dyDescent="0.3">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x14ac:dyDescent="0.3">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x14ac:dyDescent="0.3">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x14ac:dyDescent="0.3">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x14ac:dyDescent="0.3">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x14ac:dyDescent="0.3">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x14ac:dyDescent="0.3">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x14ac:dyDescent="0.3">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x14ac:dyDescent="0.3">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x14ac:dyDescent="0.3">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x14ac:dyDescent="0.3">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x14ac:dyDescent="0.3">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x14ac:dyDescent="0.3">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x14ac:dyDescent="0.3">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x14ac:dyDescent="0.3">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x14ac:dyDescent="0.3">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x14ac:dyDescent="0.3">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x14ac:dyDescent="0.3">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x14ac:dyDescent="0.3">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x14ac:dyDescent="0.3">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x14ac:dyDescent="0.3">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x14ac:dyDescent="0.3">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x14ac:dyDescent="0.3">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x14ac:dyDescent="0.3">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x14ac:dyDescent="0.3">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x14ac:dyDescent="0.3">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x14ac:dyDescent="0.3">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x14ac:dyDescent="0.3">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x14ac:dyDescent="0.3">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x14ac:dyDescent="0.3">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x14ac:dyDescent="0.3">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x14ac:dyDescent="0.3">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x14ac:dyDescent="0.3">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x14ac:dyDescent="0.3">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x14ac:dyDescent="0.3">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x14ac:dyDescent="0.3">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x14ac:dyDescent="0.3">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x14ac:dyDescent="0.3">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x14ac:dyDescent="0.3">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x14ac:dyDescent="0.3">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x14ac:dyDescent="0.3">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x14ac:dyDescent="0.3">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x14ac:dyDescent="0.3">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x14ac:dyDescent="0.3">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x14ac:dyDescent="0.3">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x14ac:dyDescent="0.3">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x14ac:dyDescent="0.3">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x14ac:dyDescent="0.3">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x14ac:dyDescent="0.3">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x14ac:dyDescent="0.3">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x14ac:dyDescent="0.3">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x14ac:dyDescent="0.3">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x14ac:dyDescent="0.3">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x14ac:dyDescent="0.3">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x14ac:dyDescent="0.3">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x14ac:dyDescent="0.3">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x14ac:dyDescent="0.3">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x14ac:dyDescent="0.3">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x14ac:dyDescent="0.3">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x14ac:dyDescent="0.3">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x14ac:dyDescent="0.3">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x14ac:dyDescent="0.3">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x14ac:dyDescent="0.3">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x14ac:dyDescent="0.3">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x14ac:dyDescent="0.3">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x14ac:dyDescent="0.3">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x14ac:dyDescent="0.3">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x14ac:dyDescent="0.3">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x14ac:dyDescent="0.3">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x14ac:dyDescent="0.3">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x14ac:dyDescent="0.3">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x14ac:dyDescent="0.3">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x14ac:dyDescent="0.3">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x14ac:dyDescent="0.3">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x14ac:dyDescent="0.3">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x14ac:dyDescent="0.3">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x14ac:dyDescent="0.3">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x14ac:dyDescent="0.3">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x14ac:dyDescent="0.3">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x14ac:dyDescent="0.3">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x14ac:dyDescent="0.3">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x14ac:dyDescent="0.3">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x14ac:dyDescent="0.3">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x14ac:dyDescent="0.3">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x14ac:dyDescent="0.3">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x14ac:dyDescent="0.3">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x14ac:dyDescent="0.3">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x14ac:dyDescent="0.3">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x14ac:dyDescent="0.3">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x14ac:dyDescent="0.3">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x14ac:dyDescent="0.3">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x14ac:dyDescent="0.3">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x14ac:dyDescent="0.3">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x14ac:dyDescent="0.3">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x14ac:dyDescent="0.3">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x14ac:dyDescent="0.3">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x14ac:dyDescent="0.3">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x14ac:dyDescent="0.3">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x14ac:dyDescent="0.3">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x14ac:dyDescent="0.3">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x14ac:dyDescent="0.3">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x14ac:dyDescent="0.3">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x14ac:dyDescent="0.3">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x14ac:dyDescent="0.3">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x14ac:dyDescent="0.3">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x14ac:dyDescent="0.3">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x14ac:dyDescent="0.3">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x14ac:dyDescent="0.3">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x14ac:dyDescent="0.3">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x14ac:dyDescent="0.3">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x14ac:dyDescent="0.3">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x14ac:dyDescent="0.3">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x14ac:dyDescent="0.3">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x14ac:dyDescent="0.3">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x14ac:dyDescent="0.3">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x14ac:dyDescent="0.3">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x14ac:dyDescent="0.3">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x14ac:dyDescent="0.3">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x14ac:dyDescent="0.3">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x14ac:dyDescent="0.3">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x14ac:dyDescent="0.3">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x14ac:dyDescent="0.3">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x14ac:dyDescent="0.3">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x14ac:dyDescent="0.3">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x14ac:dyDescent="0.3">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x14ac:dyDescent="0.3">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x14ac:dyDescent="0.3">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x14ac:dyDescent="0.3">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x14ac:dyDescent="0.3">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x14ac:dyDescent="0.3">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x14ac:dyDescent="0.3">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x14ac:dyDescent="0.3">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x14ac:dyDescent="0.3">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x14ac:dyDescent="0.3">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x14ac:dyDescent="0.3">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x14ac:dyDescent="0.3">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x14ac:dyDescent="0.3">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x14ac:dyDescent="0.3">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x14ac:dyDescent="0.3">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x14ac:dyDescent="0.3">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x14ac:dyDescent="0.3">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x14ac:dyDescent="0.3">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x14ac:dyDescent="0.3">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x14ac:dyDescent="0.3">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x14ac:dyDescent="0.3">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x14ac:dyDescent="0.3">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x14ac:dyDescent="0.3">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x14ac:dyDescent="0.3">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x14ac:dyDescent="0.3">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x14ac:dyDescent="0.3">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x14ac:dyDescent="0.3">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x14ac:dyDescent="0.3">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x14ac:dyDescent="0.3">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x14ac:dyDescent="0.3">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x14ac:dyDescent="0.3">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x14ac:dyDescent="0.3">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x14ac:dyDescent="0.3">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x14ac:dyDescent="0.3">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x14ac:dyDescent="0.3">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x14ac:dyDescent="0.3">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x14ac:dyDescent="0.3">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x14ac:dyDescent="0.3">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x14ac:dyDescent="0.3">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x14ac:dyDescent="0.3">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x14ac:dyDescent="0.3">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x14ac:dyDescent="0.3">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x14ac:dyDescent="0.3">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x14ac:dyDescent="0.3">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x14ac:dyDescent="0.3">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x14ac:dyDescent="0.3">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x14ac:dyDescent="0.3">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x14ac:dyDescent="0.3">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x14ac:dyDescent="0.3">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x14ac:dyDescent="0.3">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x14ac:dyDescent="0.3">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x14ac:dyDescent="0.3">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x14ac:dyDescent="0.3">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x14ac:dyDescent="0.3">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x14ac:dyDescent="0.3">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x14ac:dyDescent="0.3">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x14ac:dyDescent="0.3">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x14ac:dyDescent="0.3">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x14ac:dyDescent="0.3">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x14ac:dyDescent="0.3">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x14ac:dyDescent="0.3">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x14ac:dyDescent="0.3">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x14ac:dyDescent="0.3">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x14ac:dyDescent="0.3">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x14ac:dyDescent="0.3">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x14ac:dyDescent="0.3">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x14ac:dyDescent="0.3">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x14ac:dyDescent="0.3">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x14ac:dyDescent="0.3">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x14ac:dyDescent="0.3">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x14ac:dyDescent="0.3">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x14ac:dyDescent="0.3">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x14ac:dyDescent="0.3">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x14ac:dyDescent="0.3">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x14ac:dyDescent="0.3">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x14ac:dyDescent="0.3">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x14ac:dyDescent="0.3">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x14ac:dyDescent="0.3">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x14ac:dyDescent="0.3">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x14ac:dyDescent="0.3">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x14ac:dyDescent="0.3">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x14ac:dyDescent="0.3">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x14ac:dyDescent="0.3">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x14ac:dyDescent="0.3">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x14ac:dyDescent="0.3">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x14ac:dyDescent="0.3">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x14ac:dyDescent="0.3">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x14ac:dyDescent="0.3">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x14ac:dyDescent="0.3">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x14ac:dyDescent="0.3">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x14ac:dyDescent="0.3">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x14ac:dyDescent="0.3">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x14ac:dyDescent="0.3">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x14ac:dyDescent="0.3">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x14ac:dyDescent="0.3">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x14ac:dyDescent="0.3">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x14ac:dyDescent="0.3">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x14ac:dyDescent="0.3">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x14ac:dyDescent="0.3">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x14ac:dyDescent="0.3">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x14ac:dyDescent="0.3">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x14ac:dyDescent="0.3">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x14ac:dyDescent="0.3">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x14ac:dyDescent="0.3">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x14ac:dyDescent="0.3">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x14ac:dyDescent="0.3">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x14ac:dyDescent="0.3">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x14ac:dyDescent="0.3">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x14ac:dyDescent="0.3">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x14ac:dyDescent="0.3">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x14ac:dyDescent="0.3">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x14ac:dyDescent="0.3">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x14ac:dyDescent="0.3">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x14ac:dyDescent="0.3">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x14ac:dyDescent="0.3">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x14ac:dyDescent="0.3">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x14ac:dyDescent="0.3">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x14ac:dyDescent="0.3">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x14ac:dyDescent="0.3">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x14ac:dyDescent="0.3">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x14ac:dyDescent="0.3">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x14ac:dyDescent="0.3">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x14ac:dyDescent="0.3">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x14ac:dyDescent="0.3">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x14ac:dyDescent="0.3">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x14ac:dyDescent="0.3">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x14ac:dyDescent="0.3">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x14ac:dyDescent="0.3">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x14ac:dyDescent="0.3">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x14ac:dyDescent="0.3">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x14ac:dyDescent="0.3">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x14ac:dyDescent="0.3">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x14ac:dyDescent="0.3">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x14ac:dyDescent="0.3">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x14ac:dyDescent="0.3">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x14ac:dyDescent="0.3">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x14ac:dyDescent="0.3">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x14ac:dyDescent="0.3">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x14ac:dyDescent="0.3">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x14ac:dyDescent="0.3">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x14ac:dyDescent="0.3">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x14ac:dyDescent="0.3">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x14ac:dyDescent="0.3">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x14ac:dyDescent="0.3">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x14ac:dyDescent="0.3">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x14ac:dyDescent="0.3">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x14ac:dyDescent="0.3">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x14ac:dyDescent="0.3">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x14ac:dyDescent="0.3">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x14ac:dyDescent="0.3">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x14ac:dyDescent="0.3">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x14ac:dyDescent="0.3">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x14ac:dyDescent="0.3">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x14ac:dyDescent="0.3">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x14ac:dyDescent="0.3">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x14ac:dyDescent="0.3">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x14ac:dyDescent="0.3">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x14ac:dyDescent="0.3">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x14ac:dyDescent="0.3">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x14ac:dyDescent="0.3">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x14ac:dyDescent="0.3">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x14ac:dyDescent="0.3">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x14ac:dyDescent="0.3">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x14ac:dyDescent="0.3">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x14ac:dyDescent="0.3">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x14ac:dyDescent="0.3">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x14ac:dyDescent="0.3">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x14ac:dyDescent="0.3">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x14ac:dyDescent="0.3">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x14ac:dyDescent="0.3">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x14ac:dyDescent="0.3">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x14ac:dyDescent="0.3">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x14ac:dyDescent="0.3">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x14ac:dyDescent="0.3">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x14ac:dyDescent="0.3">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x14ac:dyDescent="0.3">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x14ac:dyDescent="0.3">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x14ac:dyDescent="0.3">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x14ac:dyDescent="0.3">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x14ac:dyDescent="0.3">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x14ac:dyDescent="0.3">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x14ac:dyDescent="0.3">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x14ac:dyDescent="0.3">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x14ac:dyDescent="0.3">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x14ac:dyDescent="0.3">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x14ac:dyDescent="0.3">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x14ac:dyDescent="0.3">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x14ac:dyDescent="0.3">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x14ac:dyDescent="0.3">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x14ac:dyDescent="0.3">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x14ac:dyDescent="0.3">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x14ac:dyDescent="0.3">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x14ac:dyDescent="0.3">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x14ac:dyDescent="0.3">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x14ac:dyDescent="0.3">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x14ac:dyDescent="0.3">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x14ac:dyDescent="0.3">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x14ac:dyDescent="0.3">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x14ac:dyDescent="0.3">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x14ac:dyDescent="0.3">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x14ac:dyDescent="0.3">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x14ac:dyDescent="0.3">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x14ac:dyDescent="0.3">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x14ac:dyDescent="0.3">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x14ac:dyDescent="0.3">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x14ac:dyDescent="0.3">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x14ac:dyDescent="0.3">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x14ac:dyDescent="0.3">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x14ac:dyDescent="0.3">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x14ac:dyDescent="0.3">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x14ac:dyDescent="0.3">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x14ac:dyDescent="0.3">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x14ac:dyDescent="0.3">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x14ac:dyDescent="0.3">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x14ac:dyDescent="0.3">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x14ac:dyDescent="0.3">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x14ac:dyDescent="0.3">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x14ac:dyDescent="0.3">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x14ac:dyDescent="0.3">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x14ac:dyDescent="0.3">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x14ac:dyDescent="0.3">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x14ac:dyDescent="0.3">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x14ac:dyDescent="0.3">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x14ac:dyDescent="0.3">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x14ac:dyDescent="0.3">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x14ac:dyDescent="0.3">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x14ac:dyDescent="0.3">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x14ac:dyDescent="0.3">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x14ac:dyDescent="0.3">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x14ac:dyDescent="0.3">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x14ac:dyDescent="0.3">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x14ac:dyDescent="0.3">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x14ac:dyDescent="0.3">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x14ac:dyDescent="0.3">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x14ac:dyDescent="0.3">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x14ac:dyDescent="0.3">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x14ac:dyDescent="0.3">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x14ac:dyDescent="0.3">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x14ac:dyDescent="0.3">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x14ac:dyDescent="0.3">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x14ac:dyDescent="0.3">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x14ac:dyDescent="0.3">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x14ac:dyDescent="0.3">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x14ac:dyDescent="0.3">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x14ac:dyDescent="0.3">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x14ac:dyDescent="0.3">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x14ac:dyDescent="0.3">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x14ac:dyDescent="0.3">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x14ac:dyDescent="0.3">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x14ac:dyDescent="0.3">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x14ac:dyDescent="0.3">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x14ac:dyDescent="0.3">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x14ac:dyDescent="0.3">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x14ac:dyDescent="0.3">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x14ac:dyDescent="0.3">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x14ac:dyDescent="0.3">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x14ac:dyDescent="0.3">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x14ac:dyDescent="0.3">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x14ac:dyDescent="0.3">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x14ac:dyDescent="0.3">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x14ac:dyDescent="0.3">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x14ac:dyDescent="0.3">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x14ac:dyDescent="0.3">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x14ac:dyDescent="0.3">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x14ac:dyDescent="0.3">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x14ac:dyDescent="0.3">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x14ac:dyDescent="0.3">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x14ac:dyDescent="0.3">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x14ac:dyDescent="0.3">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x14ac:dyDescent="0.3">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x14ac:dyDescent="0.3">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x14ac:dyDescent="0.3">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x14ac:dyDescent="0.3">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x14ac:dyDescent="0.3">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x14ac:dyDescent="0.3">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x14ac:dyDescent="0.3">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x14ac:dyDescent="0.3">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x14ac:dyDescent="0.3">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x14ac:dyDescent="0.3">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x14ac:dyDescent="0.3">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x14ac:dyDescent="0.3">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x14ac:dyDescent="0.3">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x14ac:dyDescent="0.3">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x14ac:dyDescent="0.3">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x14ac:dyDescent="0.3">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x14ac:dyDescent="0.3">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x14ac:dyDescent="0.3">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x14ac:dyDescent="0.3">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x14ac:dyDescent="0.3">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x14ac:dyDescent="0.3">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x14ac:dyDescent="0.3">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x14ac:dyDescent="0.3">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x14ac:dyDescent="0.3">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x14ac:dyDescent="0.3">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x14ac:dyDescent="0.3">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x14ac:dyDescent="0.3">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x14ac:dyDescent="0.3">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x14ac:dyDescent="0.3">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x14ac:dyDescent="0.3">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x14ac:dyDescent="0.3">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x14ac:dyDescent="0.3">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x14ac:dyDescent="0.3">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x14ac:dyDescent="0.3">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x14ac:dyDescent="0.3">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x14ac:dyDescent="0.3">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x14ac:dyDescent="0.3">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x14ac:dyDescent="0.3">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x14ac:dyDescent="0.3">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x14ac:dyDescent="0.3">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x14ac:dyDescent="0.3">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x14ac:dyDescent="0.3">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x14ac:dyDescent="0.3">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x14ac:dyDescent="0.3">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x14ac:dyDescent="0.3">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x14ac:dyDescent="0.3">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x14ac:dyDescent="0.3">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x14ac:dyDescent="0.3">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x14ac:dyDescent="0.3">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x14ac:dyDescent="0.3">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x14ac:dyDescent="0.3">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x14ac:dyDescent="0.3">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x14ac:dyDescent="0.3">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x14ac:dyDescent="0.3">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x14ac:dyDescent="0.3">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x14ac:dyDescent="0.3">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x14ac:dyDescent="0.3">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x14ac:dyDescent="0.3">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x14ac:dyDescent="0.3">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x14ac:dyDescent="0.3">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x14ac:dyDescent="0.3">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x14ac:dyDescent="0.3">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x14ac:dyDescent="0.3">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x14ac:dyDescent="0.3">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x14ac:dyDescent="0.3">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x14ac:dyDescent="0.3">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x14ac:dyDescent="0.3">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x14ac:dyDescent="0.3">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x14ac:dyDescent="0.3">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x14ac:dyDescent="0.3">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x14ac:dyDescent="0.3">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x14ac:dyDescent="0.3">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x14ac:dyDescent="0.3">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x14ac:dyDescent="0.3">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x14ac:dyDescent="0.3">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x14ac:dyDescent="0.3">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x14ac:dyDescent="0.3">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x14ac:dyDescent="0.3">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x14ac:dyDescent="0.3">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x14ac:dyDescent="0.3">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x14ac:dyDescent="0.3">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x14ac:dyDescent="0.3">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x14ac:dyDescent="0.3">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x14ac:dyDescent="0.3">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x14ac:dyDescent="0.3">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x14ac:dyDescent="0.3">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x14ac:dyDescent="0.3">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x14ac:dyDescent="0.3">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x14ac:dyDescent="0.3">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x14ac:dyDescent="0.3">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x14ac:dyDescent="0.3">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x14ac:dyDescent="0.3">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x14ac:dyDescent="0.3">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x14ac:dyDescent="0.3">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x14ac:dyDescent="0.3">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x14ac:dyDescent="0.3">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x14ac:dyDescent="0.3">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x14ac:dyDescent="0.3">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x14ac:dyDescent="0.3">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x14ac:dyDescent="0.3">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x14ac:dyDescent="0.3">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x14ac:dyDescent="0.3">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x14ac:dyDescent="0.3">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x14ac:dyDescent="0.3">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x14ac:dyDescent="0.3">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x14ac:dyDescent="0.3">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x14ac:dyDescent="0.3">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x14ac:dyDescent="0.3">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x14ac:dyDescent="0.3">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x14ac:dyDescent="0.3">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x14ac:dyDescent="0.3">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x14ac:dyDescent="0.3">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x14ac:dyDescent="0.3">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x14ac:dyDescent="0.3">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x14ac:dyDescent="0.3">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x14ac:dyDescent="0.3">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x14ac:dyDescent="0.3">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x14ac:dyDescent="0.3">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x14ac:dyDescent="0.3">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x14ac:dyDescent="0.3">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x14ac:dyDescent="0.3">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x14ac:dyDescent="0.3">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x14ac:dyDescent="0.3">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x14ac:dyDescent="0.3">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x14ac:dyDescent="0.3">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x14ac:dyDescent="0.3">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x14ac:dyDescent="0.3">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x14ac:dyDescent="0.3">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x14ac:dyDescent="0.3">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x14ac:dyDescent="0.3">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x14ac:dyDescent="0.3">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x14ac:dyDescent="0.3">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x14ac:dyDescent="0.3">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x14ac:dyDescent="0.3">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x14ac:dyDescent="0.3">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x14ac:dyDescent="0.3">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x14ac:dyDescent="0.3">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x14ac:dyDescent="0.3">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x14ac:dyDescent="0.3">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x14ac:dyDescent="0.3">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x14ac:dyDescent="0.3">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x14ac:dyDescent="0.3">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x14ac:dyDescent="0.3">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x14ac:dyDescent="0.3">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x14ac:dyDescent="0.3">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x14ac:dyDescent="0.3">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x14ac:dyDescent="0.3">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x14ac:dyDescent="0.3">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x14ac:dyDescent="0.3">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x14ac:dyDescent="0.3">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x14ac:dyDescent="0.3">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x14ac:dyDescent="0.3">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x14ac:dyDescent="0.3">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x14ac:dyDescent="0.3">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x14ac:dyDescent="0.3">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x14ac:dyDescent="0.3">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x14ac:dyDescent="0.3">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x14ac:dyDescent="0.3">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x14ac:dyDescent="0.3">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x14ac:dyDescent="0.3">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x14ac:dyDescent="0.3">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x14ac:dyDescent="0.3">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x14ac:dyDescent="0.3">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x14ac:dyDescent="0.3">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x14ac:dyDescent="0.3">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x14ac:dyDescent="0.3">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x14ac:dyDescent="0.3">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x14ac:dyDescent="0.3">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x14ac:dyDescent="0.3">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x14ac:dyDescent="0.3">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x14ac:dyDescent="0.3">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x14ac:dyDescent="0.3">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x14ac:dyDescent="0.3">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x14ac:dyDescent="0.3">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x14ac:dyDescent="0.3">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x14ac:dyDescent="0.3">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x14ac:dyDescent="0.3">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x14ac:dyDescent="0.3">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x14ac:dyDescent="0.3">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x14ac:dyDescent="0.3">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x14ac:dyDescent="0.3">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x14ac:dyDescent="0.3">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x14ac:dyDescent="0.3">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x14ac:dyDescent="0.3">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x14ac:dyDescent="0.3">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x14ac:dyDescent="0.3">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x14ac:dyDescent="0.3">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x14ac:dyDescent="0.3">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x14ac:dyDescent="0.3">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x14ac:dyDescent="0.3">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x14ac:dyDescent="0.3">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x14ac:dyDescent="0.3">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x14ac:dyDescent="0.3">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x14ac:dyDescent="0.3">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x14ac:dyDescent="0.3">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x14ac:dyDescent="0.3">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x14ac:dyDescent="0.3">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x14ac:dyDescent="0.3">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x14ac:dyDescent="0.3">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x14ac:dyDescent="0.3">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x14ac:dyDescent="0.3">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x14ac:dyDescent="0.3">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x14ac:dyDescent="0.3">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x14ac:dyDescent="0.3">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x14ac:dyDescent="0.3">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x14ac:dyDescent="0.3">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x14ac:dyDescent="0.3">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x14ac:dyDescent="0.3">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x14ac:dyDescent="0.3">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x14ac:dyDescent="0.3">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x14ac:dyDescent="0.3">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x14ac:dyDescent="0.3">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x14ac:dyDescent="0.3">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x14ac:dyDescent="0.3">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x14ac:dyDescent="0.3">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x14ac:dyDescent="0.3">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x14ac:dyDescent="0.3">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x14ac:dyDescent="0.3">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x14ac:dyDescent="0.3">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x14ac:dyDescent="0.3">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x14ac:dyDescent="0.3">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x14ac:dyDescent="0.3">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x14ac:dyDescent="0.3">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x14ac:dyDescent="0.3">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x14ac:dyDescent="0.3">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x14ac:dyDescent="0.3">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x14ac:dyDescent="0.3">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x14ac:dyDescent="0.3">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x14ac:dyDescent="0.3">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x14ac:dyDescent="0.3">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x14ac:dyDescent="0.3">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x14ac:dyDescent="0.3">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x14ac:dyDescent="0.3">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x14ac:dyDescent="0.3">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x14ac:dyDescent="0.3">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x14ac:dyDescent="0.3">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x14ac:dyDescent="0.3">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x14ac:dyDescent="0.3">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x14ac:dyDescent="0.3">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x14ac:dyDescent="0.3">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x14ac:dyDescent="0.3">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x14ac:dyDescent="0.3">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x14ac:dyDescent="0.3">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x14ac:dyDescent="0.3">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x14ac:dyDescent="0.3">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x14ac:dyDescent="0.3">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x14ac:dyDescent="0.3">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x14ac:dyDescent="0.3">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x14ac:dyDescent="0.3">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x14ac:dyDescent="0.3">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x14ac:dyDescent="0.3">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x14ac:dyDescent="0.3">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x14ac:dyDescent="0.3">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x14ac:dyDescent="0.3">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x14ac:dyDescent="0.3">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x14ac:dyDescent="0.3">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x14ac:dyDescent="0.3">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x14ac:dyDescent="0.3">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x14ac:dyDescent="0.3">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x14ac:dyDescent="0.3">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x14ac:dyDescent="0.3">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x14ac:dyDescent="0.3">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x14ac:dyDescent="0.3">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x14ac:dyDescent="0.3">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x14ac:dyDescent="0.3">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x14ac:dyDescent="0.3">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x14ac:dyDescent="0.3">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x14ac:dyDescent="0.3">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x14ac:dyDescent="0.3">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x14ac:dyDescent="0.3">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x14ac:dyDescent="0.3">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x14ac:dyDescent="0.3">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x14ac:dyDescent="0.3">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x14ac:dyDescent="0.3">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x14ac:dyDescent="0.3">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x14ac:dyDescent="0.3">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x14ac:dyDescent="0.3">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x14ac:dyDescent="0.3">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x14ac:dyDescent="0.3">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x14ac:dyDescent="0.3">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x14ac:dyDescent="0.3">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x14ac:dyDescent="0.3">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x14ac:dyDescent="0.3">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x14ac:dyDescent="0.3">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x14ac:dyDescent="0.3">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x14ac:dyDescent="0.3">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x14ac:dyDescent="0.3">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x14ac:dyDescent="0.3">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x14ac:dyDescent="0.3">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x14ac:dyDescent="0.3">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x14ac:dyDescent="0.3">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x14ac:dyDescent="0.3">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x14ac:dyDescent="0.3">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x14ac:dyDescent="0.3">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x14ac:dyDescent="0.3">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x14ac:dyDescent="0.3">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x14ac:dyDescent="0.3">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x14ac:dyDescent="0.3">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x14ac:dyDescent="0.3">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x14ac:dyDescent="0.3">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x14ac:dyDescent="0.3">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x14ac:dyDescent="0.3">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x14ac:dyDescent="0.3">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x14ac:dyDescent="0.3">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x14ac:dyDescent="0.3">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x14ac:dyDescent="0.3">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x14ac:dyDescent="0.3">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x14ac:dyDescent="0.3">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x14ac:dyDescent="0.3">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x14ac:dyDescent="0.3">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x14ac:dyDescent="0.3">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x14ac:dyDescent="0.3">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x14ac:dyDescent="0.3">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x14ac:dyDescent="0.3">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x14ac:dyDescent="0.3">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x14ac:dyDescent="0.3">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x14ac:dyDescent="0.3">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x14ac:dyDescent="0.3">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x14ac:dyDescent="0.3">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x14ac:dyDescent="0.3">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x14ac:dyDescent="0.3">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x14ac:dyDescent="0.3">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x14ac:dyDescent="0.3">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x14ac:dyDescent="0.3">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x14ac:dyDescent="0.3">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x14ac:dyDescent="0.3">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x14ac:dyDescent="0.3">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x14ac:dyDescent="0.3">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x14ac:dyDescent="0.3">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x14ac:dyDescent="0.3">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x14ac:dyDescent="0.3">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x14ac:dyDescent="0.3">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x14ac:dyDescent="0.3">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x14ac:dyDescent="0.3">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x14ac:dyDescent="0.3">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x14ac:dyDescent="0.3">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x14ac:dyDescent="0.3">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x14ac:dyDescent="0.3">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x14ac:dyDescent="0.3">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x14ac:dyDescent="0.3">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x14ac:dyDescent="0.3">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x14ac:dyDescent="0.3">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x14ac:dyDescent="0.3">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x14ac:dyDescent="0.3">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x14ac:dyDescent="0.3">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x14ac:dyDescent="0.3">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x14ac:dyDescent="0.3">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x14ac:dyDescent="0.3">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x14ac:dyDescent="0.3">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x14ac:dyDescent="0.3">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x14ac:dyDescent="0.3">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x14ac:dyDescent="0.3">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x14ac:dyDescent="0.3">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x14ac:dyDescent="0.3">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x14ac:dyDescent="0.3">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x14ac:dyDescent="0.3">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x14ac:dyDescent="0.3">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x14ac:dyDescent="0.3">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x14ac:dyDescent="0.3">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x14ac:dyDescent="0.3">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x14ac:dyDescent="0.3">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x14ac:dyDescent="0.3">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x14ac:dyDescent="0.3">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x14ac:dyDescent="0.3">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x14ac:dyDescent="0.3">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x14ac:dyDescent="0.3">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x14ac:dyDescent="0.3">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x14ac:dyDescent="0.3">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x14ac:dyDescent="0.3">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x14ac:dyDescent="0.3">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x14ac:dyDescent="0.3">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x14ac:dyDescent="0.3">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x14ac:dyDescent="0.3">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x14ac:dyDescent="0.3">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x14ac:dyDescent="0.3">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x14ac:dyDescent="0.3">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x14ac:dyDescent="0.3">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x14ac:dyDescent="0.3">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x14ac:dyDescent="0.3">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x14ac:dyDescent="0.3">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x14ac:dyDescent="0.3">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x14ac:dyDescent="0.3">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x14ac:dyDescent="0.3">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x14ac:dyDescent="0.3">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x14ac:dyDescent="0.3">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x14ac:dyDescent="0.3">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x14ac:dyDescent="0.3">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x14ac:dyDescent="0.3">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x14ac:dyDescent="0.3">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x14ac:dyDescent="0.3">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x14ac:dyDescent="0.3">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x14ac:dyDescent="0.3">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x14ac:dyDescent="0.3">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x14ac:dyDescent="0.3">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x14ac:dyDescent="0.3">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x14ac:dyDescent="0.3">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x14ac:dyDescent="0.3">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x14ac:dyDescent="0.3">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x14ac:dyDescent="0.3">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x14ac:dyDescent="0.3">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x14ac:dyDescent="0.3">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x14ac:dyDescent="0.3">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x14ac:dyDescent="0.3">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x14ac:dyDescent="0.3">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x14ac:dyDescent="0.3">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x14ac:dyDescent="0.3">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x14ac:dyDescent="0.3">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x14ac:dyDescent="0.3">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x14ac:dyDescent="0.3">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x14ac:dyDescent="0.3">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x14ac:dyDescent="0.3">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x14ac:dyDescent="0.3">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x14ac:dyDescent="0.3">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x14ac:dyDescent="0.3">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x14ac:dyDescent="0.3">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x14ac:dyDescent="0.3">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x14ac:dyDescent="0.3">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x14ac:dyDescent="0.3">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x14ac:dyDescent="0.3">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x14ac:dyDescent="0.3">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x14ac:dyDescent="0.3">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x14ac:dyDescent="0.3">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x14ac:dyDescent="0.3">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x14ac:dyDescent="0.3">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x14ac:dyDescent="0.3">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x14ac:dyDescent="0.3">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x14ac:dyDescent="0.3">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x14ac:dyDescent="0.3">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x14ac:dyDescent="0.3">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x14ac:dyDescent="0.3">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x14ac:dyDescent="0.3">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x14ac:dyDescent="0.3">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x14ac:dyDescent="0.3">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x14ac:dyDescent="0.3">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x14ac:dyDescent="0.3">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x14ac:dyDescent="0.3">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x14ac:dyDescent="0.3">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x14ac:dyDescent="0.3">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x14ac:dyDescent="0.3">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x14ac:dyDescent="0.3">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x14ac:dyDescent="0.3">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x14ac:dyDescent="0.3">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x14ac:dyDescent="0.3">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x14ac:dyDescent="0.3">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x14ac:dyDescent="0.3">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x14ac:dyDescent="0.3">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x14ac:dyDescent="0.3">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x14ac:dyDescent="0.3">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x14ac:dyDescent="0.3">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x14ac:dyDescent="0.3">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x14ac:dyDescent="0.3">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x14ac:dyDescent="0.3">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x14ac:dyDescent="0.3">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x14ac:dyDescent="0.3">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x14ac:dyDescent="0.3">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x14ac:dyDescent="0.3">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x14ac:dyDescent="0.3">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x14ac:dyDescent="0.3">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x14ac:dyDescent="0.3">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x14ac:dyDescent="0.3">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x14ac:dyDescent="0.3">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x14ac:dyDescent="0.3">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x14ac:dyDescent="0.3">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x14ac:dyDescent="0.3">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x14ac:dyDescent="0.3">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x14ac:dyDescent="0.3">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x14ac:dyDescent="0.3">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x14ac:dyDescent="0.3">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x14ac:dyDescent="0.3">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x14ac:dyDescent="0.3">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x14ac:dyDescent="0.3">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x14ac:dyDescent="0.3">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x14ac:dyDescent="0.3">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x14ac:dyDescent="0.3">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x14ac:dyDescent="0.3">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x14ac:dyDescent="0.3">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x14ac:dyDescent="0.3">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x14ac:dyDescent="0.3">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x14ac:dyDescent="0.3">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x14ac:dyDescent="0.3">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x14ac:dyDescent="0.3">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x14ac:dyDescent="0.3">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x14ac:dyDescent="0.3">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x14ac:dyDescent="0.3">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x14ac:dyDescent="0.3">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x14ac:dyDescent="0.3">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x14ac:dyDescent="0.3">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x14ac:dyDescent="0.3">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x14ac:dyDescent="0.3">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x14ac:dyDescent="0.3">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x14ac:dyDescent="0.3">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x14ac:dyDescent="0.3">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x14ac:dyDescent="0.3">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x14ac:dyDescent="0.3">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x14ac:dyDescent="0.3">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x14ac:dyDescent="0.3">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x14ac:dyDescent="0.3">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x14ac:dyDescent="0.3">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x14ac:dyDescent="0.3">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x14ac:dyDescent="0.3">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x14ac:dyDescent="0.3">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x14ac:dyDescent="0.3">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x14ac:dyDescent="0.3">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x14ac:dyDescent="0.3">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x14ac:dyDescent="0.3">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x14ac:dyDescent="0.3">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x14ac:dyDescent="0.3">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dataValidations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SHREE</cp:lastModifiedBy>
  <dcterms:created xsi:type="dcterms:W3CDTF">2022-11-11T15:20:55Z</dcterms:created>
  <dcterms:modified xsi:type="dcterms:W3CDTF">2024-01-02T06:52:52Z</dcterms:modified>
</cp:coreProperties>
</file>